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dm\Documents\Bachelor Thesis\BA-RedTail\Umfrage\"/>
    </mc:Choice>
  </mc:AlternateContent>
  <xr:revisionPtr revIDLastSave="0" documentId="13_ncr:1_{89FDFE6C-53F2-4154-AF9F-BE06F96A3780}" xr6:coauthVersionLast="34" xr6:coauthVersionMax="34" xr10:uidLastSave="{00000000-0000-0000-0000-000000000000}"/>
  <bookViews>
    <workbookView xWindow="0" yWindow="0" windowWidth="28800" windowHeight="12228" activeTab="4" xr2:uid="{0F2BF779-A3BE-4367-B9D5-A0159D90BCF2}"/>
  </bookViews>
  <sheets>
    <sheet name="Rohdaten" sheetId="1" r:id="rId1"/>
    <sheet name="normiert" sheetId="2" r:id="rId2"/>
    <sheet name="sortiert" sheetId="3" r:id="rId3"/>
    <sheet name="Tabelle4" sheetId="4" r:id="rId4"/>
    <sheet name="Konfidenzintervall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6" i="5" l="1"/>
  <c r="AV4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22" i="5"/>
  <c r="Y31" i="3" l="1"/>
  <c r="Q39" i="3"/>
  <c r="K23" i="3"/>
  <c r="AK36" i="3"/>
  <c r="G29" i="3"/>
  <c r="AM40" i="3"/>
  <c r="I40" i="3"/>
  <c r="G35" i="3"/>
  <c r="Y35" i="3"/>
  <c r="K31" i="3"/>
  <c r="Y39" i="3"/>
  <c r="E40" i="3"/>
  <c r="AK27" i="3"/>
  <c r="E37" i="3"/>
  <c r="AK28" i="3"/>
  <c r="I22" i="3"/>
  <c r="AM34" i="3"/>
  <c r="AK24" i="3"/>
  <c r="AM33" i="3"/>
  <c r="AK34" i="3"/>
  <c r="I23" i="3"/>
  <c r="Y29" i="3"/>
  <c r="Y13" i="3"/>
  <c r="AM6" i="3"/>
  <c r="E8" i="3"/>
  <c r="E7" i="3"/>
  <c r="I17" i="3"/>
  <c r="I21" i="3"/>
  <c r="K6" i="3"/>
  <c r="E11" i="3"/>
  <c r="E17" i="3"/>
  <c r="E21" i="3"/>
  <c r="AM14" i="3"/>
  <c r="Y11" i="3"/>
  <c r="C19" i="3"/>
  <c r="AI8" i="3"/>
  <c r="AI17" i="3"/>
  <c r="E5" i="3"/>
  <c r="AI12" i="3"/>
  <c r="C4" i="3"/>
  <c r="AO14" i="2"/>
  <c r="AO18" i="2"/>
  <c r="AO38" i="2"/>
  <c r="AM5" i="2"/>
  <c r="AM8" i="2"/>
  <c r="AM17" i="2"/>
  <c r="AM21" i="2"/>
  <c r="AM24" i="2"/>
  <c r="AM33" i="2"/>
  <c r="AM37" i="2"/>
  <c r="AM40" i="2"/>
  <c r="AK23" i="2"/>
  <c r="AK31" i="2"/>
  <c r="AK35" i="2"/>
  <c r="AI19" i="2"/>
  <c r="AI27" i="2"/>
  <c r="AI31" i="2"/>
  <c r="Y5" i="2"/>
  <c r="Y9" i="2"/>
  <c r="Y12" i="2"/>
  <c r="Y21" i="2"/>
  <c r="Y25" i="2"/>
  <c r="Y28" i="2"/>
  <c r="Y37" i="2"/>
  <c r="Q17" i="2"/>
  <c r="K12" i="2"/>
  <c r="K20" i="2"/>
  <c r="I6" i="2"/>
  <c r="I13" i="2"/>
  <c r="I14" i="2"/>
  <c r="I29" i="2"/>
  <c r="I36" i="2"/>
  <c r="I37" i="2"/>
  <c r="G35" i="2"/>
  <c r="E4" i="2"/>
  <c r="E5" i="2"/>
  <c r="E13" i="2"/>
  <c r="E15" i="2"/>
  <c r="E18" i="2"/>
  <c r="E26" i="2"/>
  <c r="E29" i="2"/>
  <c r="E30" i="2"/>
  <c r="E38" i="2"/>
  <c r="AO3" i="2"/>
  <c r="AK3" i="2"/>
  <c r="C19" i="2"/>
  <c r="E3" i="2"/>
  <c r="E42" i="2"/>
  <c r="E43" i="2" s="1"/>
  <c r="E10" i="2" s="1"/>
  <c r="G42" i="2"/>
  <c r="G43" i="2" s="1"/>
  <c r="G20" i="2" s="1"/>
  <c r="I42" i="2"/>
  <c r="I43" i="2" s="1"/>
  <c r="I33" i="3" s="1"/>
  <c r="K42" i="2"/>
  <c r="K43" i="2" s="1"/>
  <c r="K34" i="3" s="1"/>
  <c r="M42" i="2"/>
  <c r="M43" i="2" s="1"/>
  <c r="O42" i="2"/>
  <c r="O43" i="2" s="1"/>
  <c r="Q42" i="2"/>
  <c r="Q43" i="2" s="1"/>
  <c r="Q13" i="2" s="1"/>
  <c r="S42" i="2"/>
  <c r="S43" i="2" s="1"/>
  <c r="U42" i="2"/>
  <c r="U43" i="2" s="1"/>
  <c r="W42" i="2"/>
  <c r="W43" i="2" s="1"/>
  <c r="Y42" i="2"/>
  <c r="Y43" i="2" s="1"/>
  <c r="Y33" i="3" s="1"/>
  <c r="AA42" i="2"/>
  <c r="AA43" i="2" s="1"/>
  <c r="AC42" i="2"/>
  <c r="AC43" i="2" s="1"/>
  <c r="AE42" i="2"/>
  <c r="AE43" i="2" s="1"/>
  <c r="AG42" i="2"/>
  <c r="AG43" i="2" s="1"/>
  <c r="AI42" i="2"/>
  <c r="AI43" i="2" s="1"/>
  <c r="AI21" i="3" s="1"/>
  <c r="AK42" i="2"/>
  <c r="AK43" i="2" s="1"/>
  <c r="AK11" i="2" s="1"/>
  <c r="AM42" i="2"/>
  <c r="AM43" i="2" s="1"/>
  <c r="AM16" i="2" s="1"/>
  <c r="AO42" i="2"/>
  <c r="AO43" i="2" s="1"/>
  <c r="AO30" i="2" s="1"/>
  <c r="C42" i="2"/>
  <c r="C43" i="2" s="1"/>
  <c r="O24" i="3" l="1"/>
  <c r="O40" i="5"/>
  <c r="O38" i="5"/>
  <c r="O36" i="5"/>
  <c r="O34" i="5"/>
  <c r="O32" i="5"/>
  <c r="O30" i="5"/>
  <c r="O28" i="5"/>
  <c r="O26" i="5"/>
  <c r="O24" i="5"/>
  <c r="O22" i="5"/>
  <c r="O20" i="5"/>
  <c r="O18" i="5"/>
  <c r="O16" i="5"/>
  <c r="O14" i="5"/>
  <c r="O12" i="5"/>
  <c r="O10" i="5"/>
  <c r="O8" i="5"/>
  <c r="O27" i="5"/>
  <c r="O11" i="5"/>
  <c r="O37" i="5"/>
  <c r="O6" i="5"/>
  <c r="O4" i="5"/>
  <c r="O25" i="5"/>
  <c r="O9" i="5"/>
  <c r="O39" i="5"/>
  <c r="O23" i="5"/>
  <c r="O7" i="5"/>
  <c r="O21" i="5"/>
  <c r="O15" i="5"/>
  <c r="O29" i="5"/>
  <c r="O3" i="5"/>
  <c r="O31" i="5"/>
  <c r="O19" i="5"/>
  <c r="O35" i="5"/>
  <c r="O17" i="5"/>
  <c r="O13" i="5"/>
  <c r="O5" i="5"/>
  <c r="O33" i="5"/>
  <c r="C4" i="2"/>
  <c r="C33" i="5"/>
  <c r="C28" i="5"/>
  <c r="C17" i="5"/>
  <c r="C12" i="5"/>
  <c r="C31" i="5"/>
  <c r="C26" i="5"/>
  <c r="C15" i="5"/>
  <c r="C10" i="5"/>
  <c r="C6" i="5"/>
  <c r="C4" i="5"/>
  <c r="C22" i="5"/>
  <c r="C40" i="5"/>
  <c r="C29" i="5"/>
  <c r="C24" i="5"/>
  <c r="C13" i="5"/>
  <c r="C8" i="5"/>
  <c r="C38" i="5"/>
  <c r="C27" i="5"/>
  <c r="C11" i="5"/>
  <c r="C37" i="5"/>
  <c r="C32" i="5"/>
  <c r="C19" i="5"/>
  <c r="C14" i="5"/>
  <c r="C3" i="5"/>
  <c r="C25" i="5"/>
  <c r="C20" i="5"/>
  <c r="C34" i="5"/>
  <c r="C7" i="5"/>
  <c r="C21" i="5"/>
  <c r="C16" i="5"/>
  <c r="C35" i="5"/>
  <c r="C30" i="5"/>
  <c r="C39" i="5"/>
  <c r="C36" i="5"/>
  <c r="C5" i="5"/>
  <c r="C23" i="5"/>
  <c r="C9" i="5"/>
  <c r="C18" i="5"/>
  <c r="C11" i="3"/>
  <c r="C3" i="2"/>
  <c r="C18" i="3"/>
  <c r="C11" i="2"/>
  <c r="C10" i="3"/>
  <c r="C27" i="2"/>
  <c r="K37" i="2"/>
  <c r="K11" i="3"/>
  <c r="C3" i="3"/>
  <c r="K24" i="3"/>
  <c r="AE33" i="3"/>
  <c r="AE40" i="5"/>
  <c r="AE38" i="5"/>
  <c r="AE36" i="5"/>
  <c r="AE34" i="5"/>
  <c r="AE32" i="5"/>
  <c r="AE30" i="5"/>
  <c r="AE28" i="5"/>
  <c r="AE26" i="5"/>
  <c r="AE24" i="5"/>
  <c r="AE22" i="5"/>
  <c r="AE20" i="5"/>
  <c r="AE18" i="5"/>
  <c r="AE16" i="5"/>
  <c r="AE14" i="5"/>
  <c r="AE12" i="5"/>
  <c r="AE10" i="5"/>
  <c r="AE8" i="5"/>
  <c r="AE33" i="5"/>
  <c r="AE17" i="5"/>
  <c r="AE31" i="5"/>
  <c r="AE15" i="5"/>
  <c r="AE27" i="5"/>
  <c r="AE11" i="5"/>
  <c r="AE6" i="5"/>
  <c r="AE4" i="5"/>
  <c r="AE29" i="5"/>
  <c r="AE13" i="5"/>
  <c r="AE21" i="5"/>
  <c r="AE35" i="5"/>
  <c r="AE5" i="5"/>
  <c r="AE39" i="5"/>
  <c r="AE23" i="5"/>
  <c r="AE19" i="5"/>
  <c r="AE9" i="5"/>
  <c r="AE37" i="5"/>
  <c r="AE3" i="5"/>
  <c r="AE25" i="5"/>
  <c r="AE7" i="5"/>
  <c r="AA23" i="3"/>
  <c r="AA37" i="5"/>
  <c r="AA26" i="5"/>
  <c r="AA21" i="5"/>
  <c r="AA10" i="5"/>
  <c r="AA20" i="5"/>
  <c r="AA40" i="5"/>
  <c r="AA35" i="5"/>
  <c r="AA24" i="5"/>
  <c r="AA19" i="5"/>
  <c r="AA8" i="5"/>
  <c r="AA5" i="5"/>
  <c r="AA3" i="5"/>
  <c r="AA36" i="5"/>
  <c r="AA38" i="5"/>
  <c r="AA33" i="5"/>
  <c r="AA22" i="5"/>
  <c r="AA17" i="5"/>
  <c r="AA31" i="5"/>
  <c r="AA15" i="5"/>
  <c r="AA30" i="5"/>
  <c r="AA25" i="5"/>
  <c r="AA12" i="5"/>
  <c r="AA7" i="5"/>
  <c r="AA32" i="5"/>
  <c r="AA4" i="5"/>
  <c r="AA14" i="5"/>
  <c r="AA9" i="5"/>
  <c r="AA39" i="5"/>
  <c r="AA28" i="5"/>
  <c r="AA34" i="5"/>
  <c r="AA29" i="5"/>
  <c r="AA18" i="5"/>
  <c r="AA13" i="5"/>
  <c r="AA27" i="5"/>
  <c r="AA23" i="5"/>
  <c r="AA6" i="5"/>
  <c r="AA11" i="5"/>
  <c r="AA16" i="5"/>
  <c r="AA39" i="3"/>
  <c r="AA25" i="3"/>
  <c r="AA30" i="2"/>
  <c r="AA34" i="2"/>
  <c r="AA6" i="2"/>
  <c r="AA38" i="2"/>
  <c r="AA24" i="3"/>
  <c r="AA22" i="3"/>
  <c r="AA10" i="2"/>
  <c r="AA18" i="2"/>
  <c r="K9" i="2"/>
  <c r="K7" i="2"/>
  <c r="K36" i="2"/>
  <c r="K32" i="2"/>
  <c r="AA26" i="2"/>
  <c r="C6" i="3"/>
  <c r="K29" i="3"/>
  <c r="K36" i="5"/>
  <c r="K31" i="5"/>
  <c r="K20" i="5"/>
  <c r="K15" i="5"/>
  <c r="K39" i="5"/>
  <c r="K34" i="5"/>
  <c r="K29" i="5"/>
  <c r="K18" i="5"/>
  <c r="K13" i="5"/>
  <c r="K5" i="5"/>
  <c r="K3" i="5"/>
  <c r="K14" i="5"/>
  <c r="K32" i="5"/>
  <c r="K27" i="5"/>
  <c r="K16" i="5"/>
  <c r="K11" i="5"/>
  <c r="K30" i="5"/>
  <c r="K25" i="5"/>
  <c r="K9" i="5"/>
  <c r="K24" i="5"/>
  <c r="K19" i="5"/>
  <c r="K40" i="5"/>
  <c r="K33" i="5"/>
  <c r="K26" i="5"/>
  <c r="K21" i="5"/>
  <c r="K6" i="5"/>
  <c r="K22" i="5"/>
  <c r="K17" i="5"/>
  <c r="K12" i="5"/>
  <c r="K7" i="5"/>
  <c r="K38" i="5"/>
  <c r="K35" i="5"/>
  <c r="K8" i="5"/>
  <c r="K28" i="5"/>
  <c r="K23" i="5"/>
  <c r="K10" i="5"/>
  <c r="K4" i="5"/>
  <c r="K37" i="5"/>
  <c r="K38" i="3"/>
  <c r="K27" i="3"/>
  <c r="K14" i="3"/>
  <c r="K13" i="2"/>
  <c r="K25" i="2"/>
  <c r="K39" i="2"/>
  <c r="K28" i="3"/>
  <c r="K35" i="3"/>
  <c r="K21" i="3"/>
  <c r="K15" i="2"/>
  <c r="K28" i="2"/>
  <c r="K40" i="2"/>
  <c r="K37" i="3"/>
  <c r="K4" i="2"/>
  <c r="K16" i="2"/>
  <c r="K29" i="2"/>
  <c r="K3" i="2"/>
  <c r="K25" i="3"/>
  <c r="K32" i="3"/>
  <c r="K26" i="3"/>
  <c r="K7" i="3"/>
  <c r="K9" i="3"/>
  <c r="K12" i="3"/>
  <c r="K4" i="3"/>
  <c r="K5" i="2"/>
  <c r="K17" i="2"/>
  <c r="K31" i="2"/>
  <c r="K19" i="3"/>
  <c r="K8" i="2"/>
  <c r="K21" i="2"/>
  <c r="K33" i="2"/>
  <c r="K8" i="3"/>
  <c r="K24" i="2"/>
  <c r="AA22" i="2"/>
  <c r="K16" i="3"/>
  <c r="K22" i="3"/>
  <c r="C16" i="3"/>
  <c r="AG26" i="3"/>
  <c r="AG40" i="5"/>
  <c r="AG38" i="5"/>
  <c r="AG36" i="5"/>
  <c r="AG34" i="5"/>
  <c r="AG32" i="5"/>
  <c r="AG30" i="5"/>
  <c r="AG28" i="5"/>
  <c r="AG26" i="5"/>
  <c r="AG24" i="5"/>
  <c r="AG22" i="5"/>
  <c r="AG20" i="5"/>
  <c r="AG18" i="5"/>
  <c r="AG16" i="5"/>
  <c r="AG14" i="5"/>
  <c r="AG12" i="5"/>
  <c r="AG10" i="5"/>
  <c r="AG8" i="5"/>
  <c r="AG31" i="5"/>
  <c r="AG15" i="5"/>
  <c r="AG9" i="5"/>
  <c r="AG39" i="5"/>
  <c r="AG29" i="5"/>
  <c r="AG13" i="5"/>
  <c r="AG25" i="5"/>
  <c r="AG27" i="5"/>
  <c r="AG11" i="5"/>
  <c r="AG6" i="5"/>
  <c r="AG4" i="5"/>
  <c r="AG35" i="5"/>
  <c r="AG17" i="5"/>
  <c r="AG37" i="5"/>
  <c r="AG19" i="5"/>
  <c r="AG33" i="5"/>
  <c r="AG23" i="5"/>
  <c r="AG3" i="5"/>
  <c r="AG21" i="5"/>
  <c r="AG5" i="5"/>
  <c r="AG7" i="5"/>
  <c r="Q37" i="3"/>
  <c r="Q40" i="5"/>
  <c r="Q38" i="5"/>
  <c r="Q36" i="5"/>
  <c r="Q34" i="5"/>
  <c r="Q32" i="5"/>
  <c r="Q30" i="5"/>
  <c r="Q28" i="5"/>
  <c r="Q26" i="5"/>
  <c r="Q24" i="5"/>
  <c r="Q22" i="5"/>
  <c r="Q20" i="5"/>
  <c r="Q18" i="5"/>
  <c r="Q16" i="5"/>
  <c r="Q14" i="5"/>
  <c r="Q12" i="5"/>
  <c r="Q10" i="5"/>
  <c r="Q8" i="5"/>
  <c r="Q25" i="5"/>
  <c r="Q9" i="5"/>
  <c r="Q39" i="5"/>
  <c r="Q23" i="5"/>
  <c r="Q7" i="5"/>
  <c r="Q35" i="5"/>
  <c r="Q37" i="5"/>
  <c r="Q21" i="5"/>
  <c r="Q6" i="5"/>
  <c r="Q4" i="5"/>
  <c r="Q19" i="5"/>
  <c r="Q29" i="5"/>
  <c r="Q11" i="5"/>
  <c r="Q5" i="5"/>
  <c r="Q17" i="5"/>
  <c r="Q31" i="5"/>
  <c r="Q13" i="5"/>
  <c r="Q27" i="5"/>
  <c r="Q33" i="5"/>
  <c r="Q15" i="5"/>
  <c r="Q3" i="5"/>
  <c r="Q29" i="2"/>
  <c r="Q9" i="3"/>
  <c r="Q33" i="2"/>
  <c r="Q22" i="3"/>
  <c r="Q40" i="3"/>
  <c r="Q6" i="3"/>
  <c r="C35" i="2"/>
  <c r="K23" i="2"/>
  <c r="AA14" i="2"/>
  <c r="Q13" i="3"/>
  <c r="K36" i="3"/>
  <c r="AC30" i="3"/>
  <c r="AC40" i="5"/>
  <c r="AC38" i="5"/>
  <c r="AC36" i="5"/>
  <c r="AC34" i="5"/>
  <c r="AC32" i="5"/>
  <c r="AC30" i="5"/>
  <c r="AC28" i="5"/>
  <c r="AC26" i="5"/>
  <c r="AC24" i="5"/>
  <c r="AC22" i="5"/>
  <c r="AC20" i="5"/>
  <c r="AC18" i="5"/>
  <c r="AC16" i="5"/>
  <c r="AC14" i="5"/>
  <c r="AC12" i="5"/>
  <c r="AC10" i="5"/>
  <c r="AC8" i="5"/>
  <c r="AC35" i="5"/>
  <c r="AC19" i="5"/>
  <c r="AC5" i="5"/>
  <c r="AC3" i="5"/>
  <c r="AC33" i="5"/>
  <c r="AC17" i="5"/>
  <c r="AC29" i="5"/>
  <c r="AC31" i="5"/>
  <c r="AC15" i="5"/>
  <c r="AC13" i="5"/>
  <c r="AC21" i="5"/>
  <c r="AC37" i="5"/>
  <c r="AC27" i="5"/>
  <c r="AC4" i="5"/>
  <c r="AC9" i="5"/>
  <c r="AC39" i="5"/>
  <c r="AC23" i="5"/>
  <c r="AC25" i="5"/>
  <c r="AC7" i="5"/>
  <c r="AC6" i="5"/>
  <c r="AC11" i="5"/>
  <c r="M36" i="3"/>
  <c r="M40" i="5"/>
  <c r="M38" i="5"/>
  <c r="M36" i="5"/>
  <c r="M34" i="5"/>
  <c r="M32" i="5"/>
  <c r="M30" i="5"/>
  <c r="M28" i="5"/>
  <c r="M26" i="5"/>
  <c r="M24" i="5"/>
  <c r="M22" i="5"/>
  <c r="M20" i="5"/>
  <c r="M18" i="5"/>
  <c r="M16" i="5"/>
  <c r="M14" i="5"/>
  <c r="M12" i="5"/>
  <c r="M10" i="5"/>
  <c r="M8" i="5"/>
  <c r="M29" i="5"/>
  <c r="M13" i="5"/>
  <c r="M5" i="5"/>
  <c r="M3" i="5"/>
  <c r="M39" i="5"/>
  <c r="M7" i="5"/>
  <c r="M37" i="5"/>
  <c r="M27" i="5"/>
  <c r="M11" i="5"/>
  <c r="M23" i="5"/>
  <c r="M25" i="5"/>
  <c r="M9" i="5"/>
  <c r="M33" i="5"/>
  <c r="M15" i="5"/>
  <c r="M35" i="5"/>
  <c r="M17" i="5"/>
  <c r="M31" i="5"/>
  <c r="M21" i="5"/>
  <c r="M6" i="5"/>
  <c r="M4" i="5"/>
  <c r="M19" i="5"/>
  <c r="E39" i="2"/>
  <c r="E28" i="2"/>
  <c r="E14" i="2"/>
  <c r="G36" i="2"/>
  <c r="I30" i="2"/>
  <c r="I12" i="2"/>
  <c r="Y40" i="2"/>
  <c r="Y24" i="2"/>
  <c r="Y8" i="2"/>
  <c r="AI23" i="2"/>
  <c r="AK27" i="2"/>
  <c r="AM36" i="2"/>
  <c r="AM20" i="2"/>
  <c r="AM4" i="2"/>
  <c r="AO10" i="2"/>
  <c r="I14" i="3"/>
  <c r="I8" i="3"/>
  <c r="G10" i="3"/>
  <c r="Y19" i="3"/>
  <c r="Y9" i="3"/>
  <c r="E3" i="3"/>
  <c r="E25" i="3"/>
  <c r="E26" i="3"/>
  <c r="E36" i="3"/>
  <c r="AK35" i="3"/>
  <c r="E39" i="3"/>
  <c r="E23" i="3"/>
  <c r="Y26" i="3"/>
  <c r="Y39" i="5"/>
  <c r="Y37" i="5"/>
  <c r="Y35" i="5"/>
  <c r="Y33" i="5"/>
  <c r="Y31" i="5"/>
  <c r="Y29" i="5"/>
  <c r="Y27" i="5"/>
  <c r="Y25" i="5"/>
  <c r="Y23" i="5"/>
  <c r="Y21" i="5"/>
  <c r="Y19" i="5"/>
  <c r="Y17" i="5"/>
  <c r="Y15" i="5"/>
  <c r="Y13" i="5"/>
  <c r="Y11" i="5"/>
  <c r="Y9" i="5"/>
  <c r="Y7" i="5"/>
  <c r="Y28" i="5"/>
  <c r="Y12" i="5"/>
  <c r="Y26" i="5"/>
  <c r="Y10" i="5"/>
  <c r="Y38" i="5"/>
  <c r="Y40" i="5"/>
  <c r="Y24" i="5"/>
  <c r="Y8" i="5"/>
  <c r="Y5" i="5"/>
  <c r="Y3" i="5"/>
  <c r="Y22" i="5"/>
  <c r="Y16" i="5"/>
  <c r="Y30" i="5"/>
  <c r="Y18" i="5"/>
  <c r="Y4" i="5"/>
  <c r="Y14" i="5"/>
  <c r="Y36" i="5"/>
  <c r="Y32" i="5"/>
  <c r="Y20" i="5"/>
  <c r="Y34" i="5"/>
  <c r="Y6" i="5"/>
  <c r="I34" i="3"/>
  <c r="I39" i="5"/>
  <c r="I37" i="5"/>
  <c r="I35" i="5"/>
  <c r="I33" i="5"/>
  <c r="I31" i="5"/>
  <c r="I29" i="5"/>
  <c r="I27" i="5"/>
  <c r="I25" i="5"/>
  <c r="I23" i="5"/>
  <c r="I21" i="5"/>
  <c r="I19" i="5"/>
  <c r="I17" i="5"/>
  <c r="I15" i="5"/>
  <c r="I13" i="5"/>
  <c r="I11" i="5"/>
  <c r="I9" i="5"/>
  <c r="I7" i="5"/>
  <c r="I38" i="5"/>
  <c r="I22" i="5"/>
  <c r="I32" i="5"/>
  <c r="I36" i="5"/>
  <c r="I20" i="5"/>
  <c r="I16" i="5"/>
  <c r="I34" i="5"/>
  <c r="I18" i="5"/>
  <c r="I5" i="5"/>
  <c r="I3" i="5"/>
  <c r="I24" i="5"/>
  <c r="I26" i="5"/>
  <c r="I40" i="5"/>
  <c r="I30" i="5"/>
  <c r="I12" i="5"/>
  <c r="I6" i="5"/>
  <c r="I8" i="5"/>
  <c r="I14" i="5"/>
  <c r="I10" i="5"/>
  <c r="I4" i="5"/>
  <c r="I28" i="5"/>
  <c r="E37" i="2"/>
  <c r="E23" i="2"/>
  <c r="E12" i="2"/>
  <c r="I28" i="2"/>
  <c r="I5" i="2"/>
  <c r="Y36" i="2"/>
  <c r="Y20" i="2"/>
  <c r="Y4" i="2"/>
  <c r="AI15" i="2"/>
  <c r="AK19" i="2"/>
  <c r="AM32" i="2"/>
  <c r="AO34" i="2"/>
  <c r="E15" i="3"/>
  <c r="Y12" i="3"/>
  <c r="AI6" i="3"/>
  <c r="AK10" i="3"/>
  <c r="Y40" i="3"/>
  <c r="I25" i="3"/>
  <c r="AM22" i="3"/>
  <c r="AM39" i="5"/>
  <c r="AM37" i="5"/>
  <c r="AM35" i="5"/>
  <c r="AM33" i="5"/>
  <c r="AM31" i="5"/>
  <c r="AM29" i="5"/>
  <c r="AM27" i="5"/>
  <c r="AM25" i="5"/>
  <c r="AM23" i="5"/>
  <c r="AM21" i="5"/>
  <c r="AM19" i="5"/>
  <c r="AM17" i="5"/>
  <c r="AM15" i="5"/>
  <c r="AM13" i="5"/>
  <c r="AM11" i="5"/>
  <c r="AM9" i="5"/>
  <c r="AM7" i="5"/>
  <c r="AM36" i="5"/>
  <c r="AM20" i="5"/>
  <c r="AM14" i="5"/>
  <c r="AM34" i="5"/>
  <c r="AM18" i="5"/>
  <c r="AM30" i="5"/>
  <c r="AM32" i="5"/>
  <c r="AM16" i="5"/>
  <c r="AM5" i="5"/>
  <c r="AM3" i="5"/>
  <c r="AM38" i="5"/>
  <c r="AM22" i="5"/>
  <c r="AM4" i="5"/>
  <c r="AM10" i="5"/>
  <c r="AM6" i="5"/>
  <c r="AM28" i="5"/>
  <c r="AM24" i="5"/>
  <c r="AM40" i="5"/>
  <c r="AM12" i="5"/>
  <c r="AM26" i="5"/>
  <c r="AM8" i="5"/>
  <c r="W28" i="3"/>
  <c r="W39" i="5"/>
  <c r="W37" i="5"/>
  <c r="W35" i="5"/>
  <c r="W33" i="5"/>
  <c r="W31" i="5"/>
  <c r="W29" i="5"/>
  <c r="W27" i="5"/>
  <c r="W25" i="5"/>
  <c r="W23" i="5"/>
  <c r="W21" i="5"/>
  <c r="W19" i="5"/>
  <c r="W17" i="5"/>
  <c r="W15" i="5"/>
  <c r="W13" i="5"/>
  <c r="W11" i="5"/>
  <c r="W9" i="5"/>
  <c r="W7" i="5"/>
  <c r="W30" i="5"/>
  <c r="W14" i="5"/>
  <c r="W5" i="5"/>
  <c r="W38" i="5"/>
  <c r="W28" i="5"/>
  <c r="W12" i="5"/>
  <c r="W8" i="5"/>
  <c r="W3" i="5"/>
  <c r="W26" i="5"/>
  <c r="W10" i="5"/>
  <c r="W40" i="5"/>
  <c r="W24" i="5"/>
  <c r="W34" i="5"/>
  <c r="W16" i="5"/>
  <c r="W6" i="5"/>
  <c r="W4" i="5"/>
  <c r="W22" i="5"/>
  <c r="W36" i="5"/>
  <c r="W18" i="5"/>
  <c r="W32" i="5"/>
  <c r="W20" i="5"/>
  <c r="G25" i="3"/>
  <c r="G39" i="5"/>
  <c r="G37" i="5"/>
  <c r="G35" i="5"/>
  <c r="G33" i="5"/>
  <c r="G31" i="5"/>
  <c r="G29" i="5"/>
  <c r="G27" i="5"/>
  <c r="G25" i="5"/>
  <c r="G23" i="5"/>
  <c r="G21" i="5"/>
  <c r="G19" i="5"/>
  <c r="G17" i="5"/>
  <c r="G15" i="5"/>
  <c r="G13" i="5"/>
  <c r="G11" i="5"/>
  <c r="G9" i="5"/>
  <c r="G7" i="5"/>
  <c r="G40" i="5"/>
  <c r="G24" i="5"/>
  <c r="G8" i="5"/>
  <c r="G38" i="5"/>
  <c r="G22" i="5"/>
  <c r="G18" i="5"/>
  <c r="G36" i="5"/>
  <c r="G20" i="5"/>
  <c r="G34" i="5"/>
  <c r="G5" i="5"/>
  <c r="G3" i="5"/>
  <c r="G28" i="5"/>
  <c r="G10" i="5"/>
  <c r="G4" i="5"/>
  <c r="G30" i="5"/>
  <c r="G12" i="5"/>
  <c r="G26" i="5"/>
  <c r="G32" i="5"/>
  <c r="G16" i="5"/>
  <c r="G6" i="5"/>
  <c r="G14" i="5"/>
  <c r="E36" i="2"/>
  <c r="E22" i="2"/>
  <c r="G19" i="2"/>
  <c r="I22" i="2"/>
  <c r="I4" i="2"/>
  <c r="Y33" i="2"/>
  <c r="Y17" i="2"/>
  <c r="AI11" i="2"/>
  <c r="AK15" i="2"/>
  <c r="AM29" i="2"/>
  <c r="AM13" i="2"/>
  <c r="Y15" i="3"/>
  <c r="AI19" i="3"/>
  <c r="I3" i="3"/>
  <c r="AI15" i="3"/>
  <c r="I6" i="3"/>
  <c r="AM17" i="3"/>
  <c r="Y4" i="3"/>
  <c r="Y6" i="3"/>
  <c r="AM16" i="3"/>
  <c r="AM37" i="3"/>
  <c r="Y22" i="3"/>
  <c r="Y27" i="3"/>
  <c r="AM27" i="3"/>
  <c r="AK29" i="3"/>
  <c r="AM36" i="3"/>
  <c r="AO24" i="3"/>
  <c r="AO39" i="5"/>
  <c r="AO37" i="5"/>
  <c r="AO35" i="5"/>
  <c r="AO33" i="5"/>
  <c r="AO31" i="5"/>
  <c r="AO29" i="5"/>
  <c r="AO27" i="5"/>
  <c r="AO25" i="5"/>
  <c r="AO23" i="5"/>
  <c r="AO21" i="5"/>
  <c r="AO19" i="5"/>
  <c r="AO17" i="5"/>
  <c r="AO15" i="5"/>
  <c r="AO13" i="5"/>
  <c r="AO11" i="5"/>
  <c r="AO9" i="5"/>
  <c r="AO7" i="5"/>
  <c r="AO34" i="5"/>
  <c r="AO18" i="5"/>
  <c r="AO28" i="5"/>
  <c r="AO32" i="5"/>
  <c r="AO16" i="5"/>
  <c r="AO30" i="5"/>
  <c r="AO14" i="5"/>
  <c r="AO5" i="5"/>
  <c r="AO3" i="5"/>
  <c r="AO12" i="5"/>
  <c r="AO22" i="5"/>
  <c r="AO36" i="5"/>
  <c r="AO6" i="5"/>
  <c r="AO26" i="5"/>
  <c r="AO10" i="5"/>
  <c r="AO24" i="5"/>
  <c r="AO40" i="5"/>
  <c r="AO20" i="5"/>
  <c r="AO4" i="5"/>
  <c r="AO38" i="5"/>
  <c r="AO8" i="5"/>
  <c r="U23" i="3"/>
  <c r="U39" i="5"/>
  <c r="U37" i="5"/>
  <c r="U35" i="5"/>
  <c r="U33" i="5"/>
  <c r="U31" i="5"/>
  <c r="U29" i="5"/>
  <c r="U27" i="5"/>
  <c r="U25" i="5"/>
  <c r="U23" i="5"/>
  <c r="U21" i="5"/>
  <c r="U19" i="5"/>
  <c r="U17" i="5"/>
  <c r="U15" i="5"/>
  <c r="U13" i="5"/>
  <c r="U11" i="5"/>
  <c r="U9" i="5"/>
  <c r="U7" i="5"/>
  <c r="U32" i="5"/>
  <c r="U16" i="5"/>
  <c r="U6" i="5"/>
  <c r="U4" i="5"/>
  <c r="U26" i="5"/>
  <c r="U40" i="5"/>
  <c r="U30" i="5"/>
  <c r="U14" i="5"/>
  <c r="U10" i="5"/>
  <c r="U28" i="5"/>
  <c r="U12" i="5"/>
  <c r="U20" i="5"/>
  <c r="U38" i="5"/>
  <c r="U34" i="5"/>
  <c r="U36" i="5"/>
  <c r="U24" i="5"/>
  <c r="U8" i="5"/>
  <c r="U5" i="5"/>
  <c r="U22" i="5"/>
  <c r="U18" i="5"/>
  <c r="U3" i="5"/>
  <c r="E31" i="3"/>
  <c r="E39" i="5"/>
  <c r="E37" i="5"/>
  <c r="E35" i="5"/>
  <c r="E33" i="5"/>
  <c r="E31" i="5"/>
  <c r="E29" i="5"/>
  <c r="E27" i="5"/>
  <c r="E25" i="5"/>
  <c r="E23" i="5"/>
  <c r="E21" i="5"/>
  <c r="E19" i="5"/>
  <c r="E17" i="5"/>
  <c r="E15" i="5"/>
  <c r="E13" i="5"/>
  <c r="E11" i="5"/>
  <c r="E9" i="5"/>
  <c r="E7" i="5"/>
  <c r="E26" i="5"/>
  <c r="E10" i="5"/>
  <c r="E6" i="5"/>
  <c r="E4" i="5"/>
  <c r="E40" i="5"/>
  <c r="E24" i="5"/>
  <c r="E8" i="5"/>
  <c r="E20" i="5"/>
  <c r="E38" i="5"/>
  <c r="E22" i="5"/>
  <c r="E36" i="5"/>
  <c r="E14" i="5"/>
  <c r="E28" i="5"/>
  <c r="E16" i="5"/>
  <c r="E12" i="5"/>
  <c r="E34" i="5"/>
  <c r="E3" i="5"/>
  <c r="E30" i="5"/>
  <c r="E18" i="5"/>
  <c r="E5" i="5"/>
  <c r="E32" i="5"/>
  <c r="I3" i="2"/>
  <c r="E34" i="2"/>
  <c r="E21" i="2"/>
  <c r="E7" i="2"/>
  <c r="G4" i="2"/>
  <c r="I21" i="2"/>
  <c r="Y32" i="2"/>
  <c r="Y16" i="2"/>
  <c r="AI39" i="2"/>
  <c r="AI7" i="2"/>
  <c r="AM28" i="2"/>
  <c r="AM12" i="2"/>
  <c r="AO26" i="2"/>
  <c r="E14" i="3"/>
  <c r="E4" i="3"/>
  <c r="AM11" i="3"/>
  <c r="G12" i="3"/>
  <c r="Y30" i="3"/>
  <c r="E34" i="3"/>
  <c r="Y28" i="3"/>
  <c r="E32" i="3"/>
  <c r="AM30" i="3"/>
  <c r="Y23" i="3"/>
  <c r="E35" i="3"/>
  <c r="AK26" i="3"/>
  <c r="AK39" i="5"/>
  <c r="AK37" i="5"/>
  <c r="AK35" i="5"/>
  <c r="AK33" i="5"/>
  <c r="AK31" i="5"/>
  <c r="AK29" i="5"/>
  <c r="AK27" i="5"/>
  <c r="AK25" i="5"/>
  <c r="AK23" i="5"/>
  <c r="AK21" i="5"/>
  <c r="AK19" i="5"/>
  <c r="AK17" i="5"/>
  <c r="AK15" i="5"/>
  <c r="AK13" i="5"/>
  <c r="AK11" i="5"/>
  <c r="AK9" i="5"/>
  <c r="AK7" i="5"/>
  <c r="AK38" i="5"/>
  <c r="AK22" i="5"/>
  <c r="AK6" i="5"/>
  <c r="AK4" i="5"/>
  <c r="AK36" i="5"/>
  <c r="AK20" i="5"/>
  <c r="AK34" i="5"/>
  <c r="AK18" i="5"/>
  <c r="AK32" i="5"/>
  <c r="AK16" i="5"/>
  <c r="AK26" i="5"/>
  <c r="AK8" i="5"/>
  <c r="AK24" i="5"/>
  <c r="AK14" i="5"/>
  <c r="AK3" i="5"/>
  <c r="AK28" i="5"/>
  <c r="AK10" i="5"/>
  <c r="AK30" i="5"/>
  <c r="AK12" i="5"/>
  <c r="AK40" i="5"/>
  <c r="AK5" i="5"/>
  <c r="AI35" i="3"/>
  <c r="AI40" i="5"/>
  <c r="AI29" i="5"/>
  <c r="AI24" i="5"/>
  <c r="AI13" i="5"/>
  <c r="AI8" i="5"/>
  <c r="AI34" i="5"/>
  <c r="AI23" i="5"/>
  <c r="AI37" i="5"/>
  <c r="AI38" i="5"/>
  <c r="AI27" i="5"/>
  <c r="AI22" i="5"/>
  <c r="AI11" i="5"/>
  <c r="AI6" i="5"/>
  <c r="AI4" i="5"/>
  <c r="AI39" i="5"/>
  <c r="AI36" i="5"/>
  <c r="AI25" i="5"/>
  <c r="AI20" i="5"/>
  <c r="AI9" i="5"/>
  <c r="AI18" i="5"/>
  <c r="AI7" i="5"/>
  <c r="AI17" i="5"/>
  <c r="AI31" i="5"/>
  <c r="AI26" i="5"/>
  <c r="AI33" i="5"/>
  <c r="AI28" i="5"/>
  <c r="AI21" i="5"/>
  <c r="AI16" i="5"/>
  <c r="AI32" i="5"/>
  <c r="AI19" i="5"/>
  <c r="AI14" i="5"/>
  <c r="AI3" i="5"/>
  <c r="AI15" i="5"/>
  <c r="AI10" i="5"/>
  <c r="AI35" i="5"/>
  <c r="AI30" i="5"/>
  <c r="AI12" i="5"/>
  <c r="AI5" i="5"/>
  <c r="S25" i="3"/>
  <c r="S39" i="5"/>
  <c r="S34" i="5"/>
  <c r="S23" i="5"/>
  <c r="S18" i="5"/>
  <c r="S7" i="5"/>
  <c r="S17" i="5"/>
  <c r="S12" i="5"/>
  <c r="S37" i="5"/>
  <c r="S32" i="5"/>
  <c r="S21" i="5"/>
  <c r="S16" i="5"/>
  <c r="S6" i="5"/>
  <c r="S4" i="5"/>
  <c r="S33" i="5"/>
  <c r="S35" i="5"/>
  <c r="S30" i="5"/>
  <c r="S19" i="5"/>
  <c r="S14" i="5"/>
  <c r="S28" i="5"/>
  <c r="S40" i="5"/>
  <c r="S25" i="5"/>
  <c r="S20" i="5"/>
  <c r="S13" i="5"/>
  <c r="S8" i="5"/>
  <c r="S22" i="5"/>
  <c r="S36" i="5"/>
  <c r="S9" i="5"/>
  <c r="S38" i="5"/>
  <c r="S31" i="5"/>
  <c r="S26" i="5"/>
  <c r="S5" i="5"/>
  <c r="S27" i="5"/>
  <c r="S15" i="5"/>
  <c r="S11" i="5"/>
  <c r="S24" i="5"/>
  <c r="S10" i="5"/>
  <c r="S29" i="5"/>
  <c r="S3" i="5"/>
  <c r="AM3" i="2"/>
  <c r="E31" i="2"/>
  <c r="E20" i="2"/>
  <c r="E6" i="2"/>
  <c r="I38" i="2"/>
  <c r="I20" i="2"/>
  <c r="Y29" i="2"/>
  <c r="Y13" i="2"/>
  <c r="AI35" i="2"/>
  <c r="AK39" i="2"/>
  <c r="AK7" i="2"/>
  <c r="AM25" i="2"/>
  <c r="AM9" i="2"/>
  <c r="AO22" i="2"/>
  <c r="Y14" i="3"/>
  <c r="AM13" i="3"/>
  <c r="Y7" i="3"/>
  <c r="E20" i="3"/>
  <c r="AM19" i="3"/>
  <c r="I19" i="3"/>
  <c r="E30" i="3"/>
  <c r="Y32" i="3"/>
  <c r="I36" i="3"/>
  <c r="E38" i="3"/>
  <c r="AK38" i="3"/>
  <c r="AO20" i="3"/>
  <c r="AO9" i="3"/>
  <c r="AO30" i="3"/>
  <c r="AO37" i="2"/>
  <c r="AO33" i="2"/>
  <c r="AO29" i="2"/>
  <c r="AO25" i="2"/>
  <c r="AO21" i="2"/>
  <c r="AO17" i="2"/>
  <c r="AO13" i="2"/>
  <c r="AO9" i="2"/>
  <c r="AO5" i="2"/>
  <c r="AO19" i="3"/>
  <c r="AO16" i="3"/>
  <c r="AO7" i="3"/>
  <c r="AO13" i="3"/>
  <c r="AO4" i="3"/>
  <c r="AO10" i="3"/>
  <c r="AO6" i="3"/>
  <c r="AO36" i="3"/>
  <c r="AO38" i="3"/>
  <c r="AO37" i="3"/>
  <c r="AO35" i="3"/>
  <c r="AO6" i="2"/>
  <c r="AO12" i="3"/>
  <c r="AO17" i="3"/>
  <c r="AO34" i="3"/>
  <c r="AO40" i="2"/>
  <c r="AO36" i="2"/>
  <c r="AO32" i="2"/>
  <c r="AO28" i="2"/>
  <c r="AO24" i="2"/>
  <c r="AO20" i="2"/>
  <c r="AO16" i="2"/>
  <c r="AO12" i="2"/>
  <c r="AO8" i="2"/>
  <c r="AO4" i="2"/>
  <c r="AO18" i="3"/>
  <c r="AO8" i="3"/>
  <c r="AO14" i="3"/>
  <c r="AO15" i="3"/>
  <c r="AO40" i="3"/>
  <c r="AO26" i="3"/>
  <c r="AO32" i="3"/>
  <c r="AO25" i="3"/>
  <c r="AO27" i="3"/>
  <c r="AO23" i="3"/>
  <c r="AO39" i="3"/>
  <c r="AO39" i="2"/>
  <c r="AO35" i="2"/>
  <c r="AO31" i="2"/>
  <c r="AO27" i="2"/>
  <c r="AO23" i="2"/>
  <c r="AO19" i="2"/>
  <c r="AO15" i="2"/>
  <c r="AO11" i="2"/>
  <c r="AO7" i="2"/>
  <c r="AO21" i="3"/>
  <c r="AO5" i="3"/>
  <c r="AO3" i="3"/>
  <c r="AO11" i="3"/>
  <c r="AO33" i="3"/>
  <c r="AO29" i="3"/>
  <c r="AO28" i="3"/>
  <c r="AO22" i="3"/>
  <c r="AO31" i="3"/>
  <c r="AM39" i="2"/>
  <c r="AM35" i="2"/>
  <c r="AM31" i="2"/>
  <c r="AM27" i="2"/>
  <c r="AM23" i="2"/>
  <c r="AM19" i="2"/>
  <c r="AM15" i="2"/>
  <c r="AM11" i="2"/>
  <c r="AM7" i="2"/>
  <c r="AM9" i="3"/>
  <c r="AM12" i="3"/>
  <c r="AM8" i="3"/>
  <c r="AM21" i="3"/>
  <c r="AM10" i="3"/>
  <c r="AM7" i="3"/>
  <c r="AM18" i="3"/>
  <c r="AM39" i="3"/>
  <c r="AM31" i="3"/>
  <c r="AM35" i="3"/>
  <c r="AM38" i="2"/>
  <c r="AM34" i="2"/>
  <c r="AM30" i="2"/>
  <c r="AM26" i="2"/>
  <c r="AM22" i="2"/>
  <c r="AM18" i="2"/>
  <c r="AM14" i="2"/>
  <c r="AM10" i="2"/>
  <c r="AM6" i="2"/>
  <c r="AM4" i="3"/>
  <c r="AM20" i="3"/>
  <c r="AM15" i="3"/>
  <c r="AM3" i="3"/>
  <c r="AM5" i="3"/>
  <c r="AM28" i="3"/>
  <c r="AM38" i="3"/>
  <c r="AM24" i="3"/>
  <c r="AM32" i="3"/>
  <c r="AM23" i="3"/>
  <c r="AM25" i="3"/>
  <c r="AM29" i="3"/>
  <c r="AM26" i="3"/>
  <c r="AK38" i="2"/>
  <c r="AK34" i="2"/>
  <c r="AK30" i="2"/>
  <c r="AK26" i="2"/>
  <c r="AK22" i="2"/>
  <c r="AK18" i="2"/>
  <c r="AK14" i="2"/>
  <c r="AK10" i="2"/>
  <c r="AK6" i="2"/>
  <c r="AK11" i="3"/>
  <c r="AK19" i="3"/>
  <c r="AK13" i="3"/>
  <c r="AK4" i="3"/>
  <c r="AK30" i="3"/>
  <c r="AK37" i="3"/>
  <c r="AK37" i="2"/>
  <c r="AK33" i="2"/>
  <c r="AK29" i="2"/>
  <c r="AK25" i="2"/>
  <c r="AK21" i="2"/>
  <c r="AK17" i="2"/>
  <c r="AK13" i="2"/>
  <c r="AK9" i="2"/>
  <c r="AK5" i="2"/>
  <c r="AK9" i="3"/>
  <c r="AK3" i="3"/>
  <c r="AK17" i="3"/>
  <c r="AK6" i="3"/>
  <c r="AK12" i="3"/>
  <c r="AK14" i="3"/>
  <c r="AK25" i="3"/>
  <c r="AK23" i="3"/>
  <c r="AK39" i="3"/>
  <c r="AK40" i="2"/>
  <c r="AK36" i="2"/>
  <c r="AK32" i="2"/>
  <c r="AK28" i="2"/>
  <c r="AK24" i="2"/>
  <c r="AK20" i="2"/>
  <c r="AK16" i="2"/>
  <c r="AK12" i="2"/>
  <c r="AK8" i="2"/>
  <c r="AK4" i="2"/>
  <c r="AK16" i="3"/>
  <c r="AK18" i="3"/>
  <c r="AK15" i="3"/>
  <c r="AK20" i="3"/>
  <c r="AK8" i="3"/>
  <c r="AK21" i="3"/>
  <c r="AK7" i="3"/>
  <c r="AK5" i="3"/>
  <c r="AK22" i="3"/>
  <c r="AK31" i="3"/>
  <c r="AK33" i="3"/>
  <c r="AK40" i="3"/>
  <c r="AK32" i="3"/>
  <c r="AI33" i="3"/>
  <c r="AI38" i="3"/>
  <c r="AI40" i="3"/>
  <c r="AI24" i="3"/>
  <c r="AI38" i="2"/>
  <c r="AI34" i="2"/>
  <c r="AI30" i="2"/>
  <c r="AI26" i="2"/>
  <c r="AI22" i="2"/>
  <c r="AI18" i="2"/>
  <c r="AI14" i="2"/>
  <c r="AI10" i="2"/>
  <c r="AI6" i="2"/>
  <c r="AI9" i="3"/>
  <c r="AI14" i="3"/>
  <c r="AI3" i="3"/>
  <c r="AI13" i="3"/>
  <c r="AI7" i="3"/>
  <c r="AI28" i="3"/>
  <c r="AI29" i="3"/>
  <c r="AI34" i="3"/>
  <c r="AI39" i="3"/>
  <c r="AI31" i="3"/>
  <c r="AI26" i="3"/>
  <c r="AI30" i="3"/>
  <c r="AI25" i="3"/>
  <c r="AI3" i="2"/>
  <c r="AI37" i="2"/>
  <c r="AI33" i="2"/>
  <c r="AI29" i="2"/>
  <c r="AI25" i="2"/>
  <c r="AI21" i="2"/>
  <c r="AI17" i="2"/>
  <c r="AI13" i="2"/>
  <c r="AI9" i="2"/>
  <c r="AI5" i="2"/>
  <c r="AI4" i="3"/>
  <c r="AI5" i="3"/>
  <c r="AI20" i="3"/>
  <c r="AI22" i="3"/>
  <c r="AI37" i="3"/>
  <c r="AI32" i="3"/>
  <c r="AI27" i="3"/>
  <c r="AI36" i="3"/>
  <c r="AI23" i="3"/>
  <c r="AI40" i="2"/>
  <c r="AI36" i="2"/>
  <c r="AI32" i="2"/>
  <c r="AI28" i="2"/>
  <c r="AI24" i="2"/>
  <c r="AI20" i="2"/>
  <c r="AI16" i="2"/>
  <c r="AI12" i="2"/>
  <c r="AI8" i="2"/>
  <c r="AI4" i="2"/>
  <c r="AI18" i="3"/>
  <c r="AI10" i="3"/>
  <c r="AI11" i="3"/>
  <c r="AI16" i="3"/>
  <c r="G28" i="2"/>
  <c r="G12" i="2"/>
  <c r="G4" i="3"/>
  <c r="G6" i="3"/>
  <c r="G40" i="3"/>
  <c r="G27" i="2"/>
  <c r="G11" i="2"/>
  <c r="G23" i="3"/>
  <c r="M37" i="2"/>
  <c r="M33" i="2"/>
  <c r="M29" i="2"/>
  <c r="M25" i="2"/>
  <c r="M21" i="2"/>
  <c r="M17" i="2"/>
  <c r="M13" i="2"/>
  <c r="M9" i="2"/>
  <c r="M5" i="2"/>
  <c r="M10" i="3"/>
  <c r="M18" i="3"/>
  <c r="M6" i="3"/>
  <c r="M17" i="3"/>
  <c r="M16" i="3"/>
  <c r="M11" i="3"/>
  <c r="M12" i="3"/>
  <c r="M15" i="3"/>
  <c r="M34" i="3"/>
  <c r="M28" i="3"/>
  <c r="M38" i="3"/>
  <c r="M26" i="3"/>
  <c r="M37" i="3"/>
  <c r="M24" i="3"/>
  <c r="M29" i="3"/>
  <c r="M40" i="2"/>
  <c r="M36" i="2"/>
  <c r="M32" i="2"/>
  <c r="M28" i="2"/>
  <c r="M24" i="2"/>
  <c r="M20" i="2"/>
  <c r="M16" i="2"/>
  <c r="M12" i="2"/>
  <c r="M8" i="2"/>
  <c r="M4" i="2"/>
  <c r="M21" i="3"/>
  <c r="M5" i="3"/>
  <c r="M7" i="3"/>
  <c r="M4" i="3"/>
  <c r="M20" i="3"/>
  <c r="M9" i="3"/>
  <c r="M3" i="3"/>
  <c r="M35" i="3"/>
  <c r="M39" i="2"/>
  <c r="M35" i="2"/>
  <c r="M31" i="2"/>
  <c r="M27" i="2"/>
  <c r="M23" i="2"/>
  <c r="M19" i="2"/>
  <c r="M15" i="2"/>
  <c r="M11" i="2"/>
  <c r="M7" i="2"/>
  <c r="M19" i="3"/>
  <c r="M14" i="3"/>
  <c r="M22" i="3"/>
  <c r="M23" i="3"/>
  <c r="M40" i="3"/>
  <c r="M33" i="3"/>
  <c r="M39" i="3"/>
  <c r="M3" i="2"/>
  <c r="M38" i="2"/>
  <c r="M34" i="2"/>
  <c r="M30" i="2"/>
  <c r="M26" i="2"/>
  <c r="M22" i="2"/>
  <c r="M18" i="2"/>
  <c r="M14" i="2"/>
  <c r="M10" i="2"/>
  <c r="M6" i="2"/>
  <c r="M8" i="3"/>
  <c r="M13" i="3"/>
  <c r="M31" i="3"/>
  <c r="M25" i="3"/>
  <c r="M32" i="3"/>
  <c r="M30" i="3"/>
  <c r="M27" i="3"/>
  <c r="AG36" i="2"/>
  <c r="AG28" i="2"/>
  <c r="AG20" i="2"/>
  <c r="AG8" i="2"/>
  <c r="AG3" i="2"/>
  <c r="AG39" i="2"/>
  <c r="AG35" i="2"/>
  <c r="AG31" i="2"/>
  <c r="AG27" i="2"/>
  <c r="AG23" i="2"/>
  <c r="AG19" i="2"/>
  <c r="AG15" i="2"/>
  <c r="AG11" i="2"/>
  <c r="AG7" i="2"/>
  <c r="AG4" i="3"/>
  <c r="AG5" i="3"/>
  <c r="AG20" i="3"/>
  <c r="AG30" i="3"/>
  <c r="AG29" i="3"/>
  <c r="AG27" i="3"/>
  <c r="AG39" i="3"/>
  <c r="AG34" i="2"/>
  <c r="AG26" i="2"/>
  <c r="AG18" i="2"/>
  <c r="AG14" i="2"/>
  <c r="AG6" i="2"/>
  <c r="AG17" i="3"/>
  <c r="AG16" i="3"/>
  <c r="AG10" i="3"/>
  <c r="AG11" i="3"/>
  <c r="AG15" i="3"/>
  <c r="AG3" i="3"/>
  <c r="AG18" i="3"/>
  <c r="AG28" i="3"/>
  <c r="AG31" i="3"/>
  <c r="AG40" i="3"/>
  <c r="AG22" i="3"/>
  <c r="AG35" i="3"/>
  <c r="AG38" i="2"/>
  <c r="AG30" i="2"/>
  <c r="AG22" i="2"/>
  <c r="AG10" i="2"/>
  <c r="AG37" i="2"/>
  <c r="AG33" i="2"/>
  <c r="AG29" i="2"/>
  <c r="AG25" i="2"/>
  <c r="AG21" i="2"/>
  <c r="AG17" i="2"/>
  <c r="AG13" i="2"/>
  <c r="AG9" i="2"/>
  <c r="AG5" i="2"/>
  <c r="AG14" i="3"/>
  <c r="AG21" i="3"/>
  <c r="AG7" i="3"/>
  <c r="AG13" i="3"/>
  <c r="AG25" i="3"/>
  <c r="AG32" i="3"/>
  <c r="AG36" i="3"/>
  <c r="AG37" i="3"/>
  <c r="AG34" i="3"/>
  <c r="AG38" i="3"/>
  <c r="AG40" i="2"/>
  <c r="AG32" i="2"/>
  <c r="AG24" i="2"/>
  <c r="AG16" i="2"/>
  <c r="AG12" i="2"/>
  <c r="AG4" i="2"/>
  <c r="AG12" i="3"/>
  <c r="AG19" i="3"/>
  <c r="AG6" i="3"/>
  <c r="AG8" i="3"/>
  <c r="AG9" i="3"/>
  <c r="AG33" i="3"/>
  <c r="AG23" i="3"/>
  <c r="AG24" i="3"/>
  <c r="AE25" i="2"/>
  <c r="AE3" i="2"/>
  <c r="AE40" i="2"/>
  <c r="AE36" i="2"/>
  <c r="AE32" i="2"/>
  <c r="AE28" i="2"/>
  <c r="AE24" i="2"/>
  <c r="AE20" i="2"/>
  <c r="AE16" i="2"/>
  <c r="AE12" i="2"/>
  <c r="AE8" i="2"/>
  <c r="AE4" i="2"/>
  <c r="AE11" i="3"/>
  <c r="AE14" i="3"/>
  <c r="AE8" i="3"/>
  <c r="AE15" i="3"/>
  <c r="AE36" i="3"/>
  <c r="AE28" i="3"/>
  <c r="AE39" i="3"/>
  <c r="AE24" i="3"/>
  <c r="AE39" i="2"/>
  <c r="AE35" i="2"/>
  <c r="AE31" i="2"/>
  <c r="AE27" i="2"/>
  <c r="AE23" i="2"/>
  <c r="AE19" i="2"/>
  <c r="AE15" i="2"/>
  <c r="AE11" i="2"/>
  <c r="AE7" i="2"/>
  <c r="AE10" i="3"/>
  <c r="AE20" i="3"/>
  <c r="AE19" i="3"/>
  <c r="AE13" i="3"/>
  <c r="AE22" i="3"/>
  <c r="AE30" i="3"/>
  <c r="AE40" i="3"/>
  <c r="AE23" i="3"/>
  <c r="AE37" i="3"/>
  <c r="AE29" i="3"/>
  <c r="AE38" i="2"/>
  <c r="AE34" i="2"/>
  <c r="AE30" i="2"/>
  <c r="AE26" i="2"/>
  <c r="AE22" i="2"/>
  <c r="AE18" i="2"/>
  <c r="AE14" i="2"/>
  <c r="AE10" i="2"/>
  <c r="AE6" i="2"/>
  <c r="AE9" i="3"/>
  <c r="AE4" i="3"/>
  <c r="AE26" i="3"/>
  <c r="AE27" i="3"/>
  <c r="AE31" i="3"/>
  <c r="AE34" i="3"/>
  <c r="AE38" i="3"/>
  <c r="AE35" i="3"/>
  <c r="AE37" i="2"/>
  <c r="AE33" i="2"/>
  <c r="AE29" i="2"/>
  <c r="AE21" i="2"/>
  <c r="AE17" i="2"/>
  <c r="AE13" i="2"/>
  <c r="AE9" i="2"/>
  <c r="AE5" i="2"/>
  <c r="AE12" i="3"/>
  <c r="AE16" i="3"/>
  <c r="AE6" i="3"/>
  <c r="AE21" i="3"/>
  <c r="AE17" i="3"/>
  <c r="AE3" i="3"/>
  <c r="AE5" i="3"/>
  <c r="AE7" i="3"/>
  <c r="AE18" i="3"/>
  <c r="AE32" i="3"/>
  <c r="AE25" i="3"/>
  <c r="AC34" i="2"/>
  <c r="AC22" i="2"/>
  <c r="AC3" i="2"/>
  <c r="AC37" i="2"/>
  <c r="AC33" i="2"/>
  <c r="AC29" i="2"/>
  <c r="AC25" i="2"/>
  <c r="AC21" i="2"/>
  <c r="AC17" i="2"/>
  <c r="AC13" i="2"/>
  <c r="AC9" i="2"/>
  <c r="AC5" i="2"/>
  <c r="AC18" i="3"/>
  <c r="AC17" i="3"/>
  <c r="AC19" i="3"/>
  <c r="AC14" i="3"/>
  <c r="AC23" i="3"/>
  <c r="AC26" i="3"/>
  <c r="AC27" i="3"/>
  <c r="AC37" i="3"/>
  <c r="AC40" i="3"/>
  <c r="AC40" i="2"/>
  <c r="AC32" i="2"/>
  <c r="AC28" i="2"/>
  <c r="AC24" i="2"/>
  <c r="AC16" i="2"/>
  <c r="AC12" i="2"/>
  <c r="AC8" i="2"/>
  <c r="AC4" i="2"/>
  <c r="AC16" i="3"/>
  <c r="AC3" i="3"/>
  <c r="AC4" i="3"/>
  <c r="AC13" i="3"/>
  <c r="AC21" i="3"/>
  <c r="AC29" i="3"/>
  <c r="AC22" i="3"/>
  <c r="AC36" i="2"/>
  <c r="AC20" i="2"/>
  <c r="AC39" i="2"/>
  <c r="AC35" i="2"/>
  <c r="AC31" i="2"/>
  <c r="AC27" i="2"/>
  <c r="AC23" i="2"/>
  <c r="AC19" i="2"/>
  <c r="AC15" i="2"/>
  <c r="AC11" i="2"/>
  <c r="AC7" i="2"/>
  <c r="AC15" i="3"/>
  <c r="AC9" i="3"/>
  <c r="AC6" i="3"/>
  <c r="AC33" i="3"/>
  <c r="AC39" i="3"/>
  <c r="AC38" i="3"/>
  <c r="AC28" i="3"/>
  <c r="AC35" i="3"/>
  <c r="AC38" i="2"/>
  <c r="AC30" i="2"/>
  <c r="AC26" i="2"/>
  <c r="AC18" i="2"/>
  <c r="AC14" i="2"/>
  <c r="AC10" i="2"/>
  <c r="AC6" i="2"/>
  <c r="AC7" i="3"/>
  <c r="AC11" i="3"/>
  <c r="AC8" i="3"/>
  <c r="AC20" i="3"/>
  <c r="AC5" i="3"/>
  <c r="AC12" i="3"/>
  <c r="AC10" i="3"/>
  <c r="AC32" i="3"/>
  <c r="AC25" i="3"/>
  <c r="AC36" i="3"/>
  <c r="AC34" i="3"/>
  <c r="AC24" i="3"/>
  <c r="AC31" i="3"/>
  <c r="AA3" i="2"/>
  <c r="AA37" i="2"/>
  <c r="AA33" i="2"/>
  <c r="AA29" i="2"/>
  <c r="AA25" i="2"/>
  <c r="AA21" i="2"/>
  <c r="AA17" i="2"/>
  <c r="AA13" i="2"/>
  <c r="AA9" i="2"/>
  <c r="AA5" i="2"/>
  <c r="AA19" i="3"/>
  <c r="AA15" i="3"/>
  <c r="AA11" i="3"/>
  <c r="AA4" i="3"/>
  <c r="AA3" i="3"/>
  <c r="AA34" i="3"/>
  <c r="AA27" i="3"/>
  <c r="AA29" i="3"/>
  <c r="AA35" i="3"/>
  <c r="AA33" i="3"/>
  <c r="AA26" i="3"/>
  <c r="AA28" i="3"/>
  <c r="AA32" i="3"/>
  <c r="AA30" i="3"/>
  <c r="AA40" i="2"/>
  <c r="AA36" i="2"/>
  <c r="AA32" i="2"/>
  <c r="AA28" i="2"/>
  <c r="AA24" i="2"/>
  <c r="AA20" i="2"/>
  <c r="AA16" i="2"/>
  <c r="AA12" i="2"/>
  <c r="AA8" i="2"/>
  <c r="AA4" i="2"/>
  <c r="AA21" i="3"/>
  <c r="AA6" i="3"/>
  <c r="AA18" i="3"/>
  <c r="AA14" i="3"/>
  <c r="AA7" i="3"/>
  <c r="AA17" i="3"/>
  <c r="AA31" i="3"/>
  <c r="AA40" i="3"/>
  <c r="AA37" i="3"/>
  <c r="AA39" i="2"/>
  <c r="AA35" i="2"/>
  <c r="AA31" i="2"/>
  <c r="AA27" i="2"/>
  <c r="AA23" i="2"/>
  <c r="AA19" i="2"/>
  <c r="AA15" i="2"/>
  <c r="AA11" i="2"/>
  <c r="AA7" i="2"/>
  <c r="AA20" i="3"/>
  <c r="AA8" i="3"/>
  <c r="AA12" i="3"/>
  <c r="AA16" i="3"/>
  <c r="AA10" i="3"/>
  <c r="AA13" i="3"/>
  <c r="AA5" i="3"/>
  <c r="AA9" i="3"/>
  <c r="AA36" i="3"/>
  <c r="AA38" i="3"/>
  <c r="Y3" i="2"/>
  <c r="Y39" i="2"/>
  <c r="Y35" i="2"/>
  <c r="Y31" i="2"/>
  <c r="Y27" i="2"/>
  <c r="Y23" i="2"/>
  <c r="Y19" i="2"/>
  <c r="Y15" i="2"/>
  <c r="Y11" i="2"/>
  <c r="Y7" i="2"/>
  <c r="Y5" i="3"/>
  <c r="Y20" i="3"/>
  <c r="Y17" i="3"/>
  <c r="Y3" i="3"/>
  <c r="Y18" i="3"/>
  <c r="Y8" i="3"/>
  <c r="Y38" i="3"/>
  <c r="Y38" i="2"/>
  <c r="Y34" i="2"/>
  <c r="Y30" i="2"/>
  <c r="Y26" i="2"/>
  <c r="Y22" i="2"/>
  <c r="Y18" i="2"/>
  <c r="Y14" i="2"/>
  <c r="Y10" i="2"/>
  <c r="Y6" i="2"/>
  <c r="Y21" i="3"/>
  <c r="Y16" i="3"/>
  <c r="Y10" i="3"/>
  <c r="Y24" i="3"/>
  <c r="Y37" i="3"/>
  <c r="Y36" i="3"/>
  <c r="Y34" i="3"/>
  <c r="Y25" i="3"/>
  <c r="W38" i="2"/>
  <c r="W30" i="2"/>
  <c r="W22" i="2"/>
  <c r="W18" i="2"/>
  <c r="W10" i="2"/>
  <c r="W8" i="3"/>
  <c r="W17" i="3"/>
  <c r="W4" i="3"/>
  <c r="W39" i="3"/>
  <c r="W38" i="3"/>
  <c r="W33" i="2"/>
  <c r="W25" i="2"/>
  <c r="W17" i="2"/>
  <c r="W5" i="2"/>
  <c r="W20" i="3"/>
  <c r="W14" i="3"/>
  <c r="W37" i="3"/>
  <c r="W29" i="3"/>
  <c r="W35" i="3"/>
  <c r="W36" i="3"/>
  <c r="W3" i="2"/>
  <c r="W40" i="2"/>
  <c r="W36" i="2"/>
  <c r="W32" i="2"/>
  <c r="W28" i="2"/>
  <c r="W24" i="2"/>
  <c r="W20" i="2"/>
  <c r="W16" i="2"/>
  <c r="W12" i="2"/>
  <c r="W8" i="2"/>
  <c r="W4" i="2"/>
  <c r="W11" i="3"/>
  <c r="W15" i="3"/>
  <c r="W13" i="3"/>
  <c r="W24" i="3"/>
  <c r="W31" i="3"/>
  <c r="W40" i="3"/>
  <c r="W34" i="2"/>
  <c r="W26" i="2"/>
  <c r="W14" i="2"/>
  <c r="W6" i="2"/>
  <c r="W10" i="3"/>
  <c r="W12" i="3"/>
  <c r="W32" i="3"/>
  <c r="W23" i="3"/>
  <c r="W30" i="3"/>
  <c r="W37" i="2"/>
  <c r="W29" i="2"/>
  <c r="W21" i="2"/>
  <c r="W13" i="2"/>
  <c r="W9" i="2"/>
  <c r="W7" i="3"/>
  <c r="W3" i="3"/>
  <c r="W21" i="3"/>
  <c r="W22" i="3"/>
  <c r="W25" i="3"/>
  <c r="W39" i="2"/>
  <c r="W35" i="2"/>
  <c r="W31" i="2"/>
  <c r="W27" i="2"/>
  <c r="W23" i="2"/>
  <c r="W19" i="2"/>
  <c r="W15" i="2"/>
  <c r="W11" i="2"/>
  <c r="W7" i="2"/>
  <c r="W5" i="3"/>
  <c r="W19" i="3"/>
  <c r="W18" i="3"/>
  <c r="W6" i="3"/>
  <c r="W9" i="3"/>
  <c r="W16" i="3"/>
  <c r="W33" i="3"/>
  <c r="W34" i="3"/>
  <c r="W27" i="3"/>
  <c r="W26" i="3"/>
  <c r="U40" i="2"/>
  <c r="U36" i="2"/>
  <c r="U28" i="2"/>
  <c r="U16" i="2"/>
  <c r="U39" i="2"/>
  <c r="U35" i="2"/>
  <c r="U31" i="2"/>
  <c r="U27" i="2"/>
  <c r="U23" i="2"/>
  <c r="U19" i="2"/>
  <c r="U15" i="2"/>
  <c r="U11" i="2"/>
  <c r="U7" i="2"/>
  <c r="U9" i="3"/>
  <c r="U3" i="3"/>
  <c r="U31" i="3"/>
  <c r="U39" i="3"/>
  <c r="U24" i="3"/>
  <c r="U22" i="3"/>
  <c r="U34" i="2"/>
  <c r="U26" i="2"/>
  <c r="U22" i="2"/>
  <c r="U14" i="2"/>
  <c r="U10" i="2"/>
  <c r="U6" i="2"/>
  <c r="U5" i="3"/>
  <c r="U12" i="3"/>
  <c r="U11" i="3"/>
  <c r="U18" i="3"/>
  <c r="U20" i="3"/>
  <c r="U26" i="3"/>
  <c r="U34" i="3"/>
  <c r="U35" i="3"/>
  <c r="U37" i="3"/>
  <c r="U38" i="2"/>
  <c r="U30" i="2"/>
  <c r="U18" i="2"/>
  <c r="U3" i="2"/>
  <c r="U37" i="2"/>
  <c r="U33" i="2"/>
  <c r="U29" i="2"/>
  <c r="U25" i="2"/>
  <c r="U21" i="2"/>
  <c r="U17" i="2"/>
  <c r="U13" i="2"/>
  <c r="U9" i="2"/>
  <c r="U5" i="2"/>
  <c r="U16" i="3"/>
  <c r="U6" i="3"/>
  <c r="U7" i="3"/>
  <c r="U19" i="3"/>
  <c r="U4" i="3"/>
  <c r="U14" i="3"/>
  <c r="U13" i="3"/>
  <c r="U27" i="3"/>
  <c r="U28" i="3"/>
  <c r="U30" i="3"/>
  <c r="U40" i="3"/>
  <c r="U32" i="2"/>
  <c r="U24" i="2"/>
  <c r="U20" i="2"/>
  <c r="U12" i="2"/>
  <c r="U8" i="2"/>
  <c r="U4" i="2"/>
  <c r="U21" i="3"/>
  <c r="U8" i="3"/>
  <c r="U10" i="3"/>
  <c r="U17" i="3"/>
  <c r="U15" i="3"/>
  <c r="U29" i="3"/>
  <c r="U36" i="3"/>
  <c r="U38" i="3"/>
  <c r="U25" i="3"/>
  <c r="U32" i="3"/>
  <c r="U33" i="3"/>
  <c r="S33" i="2"/>
  <c r="S21" i="2"/>
  <c r="S40" i="2"/>
  <c r="S36" i="2"/>
  <c r="S32" i="2"/>
  <c r="S28" i="2"/>
  <c r="S24" i="2"/>
  <c r="S20" i="2"/>
  <c r="S16" i="2"/>
  <c r="S12" i="2"/>
  <c r="S8" i="2"/>
  <c r="S4" i="2"/>
  <c r="S21" i="3"/>
  <c r="S8" i="3"/>
  <c r="S14" i="3"/>
  <c r="S37" i="3"/>
  <c r="S35" i="3"/>
  <c r="S30" i="3"/>
  <c r="S34" i="3"/>
  <c r="S39" i="2"/>
  <c r="S35" i="2"/>
  <c r="S31" i="2"/>
  <c r="S27" i="2"/>
  <c r="S23" i="2"/>
  <c r="S19" i="2"/>
  <c r="S15" i="2"/>
  <c r="S11" i="2"/>
  <c r="S7" i="2"/>
  <c r="S10" i="3"/>
  <c r="S18" i="3"/>
  <c r="S3" i="3"/>
  <c r="S20" i="3"/>
  <c r="S15" i="3"/>
  <c r="S5" i="3"/>
  <c r="S36" i="3"/>
  <c r="S22" i="3"/>
  <c r="S32" i="3"/>
  <c r="S38" i="3"/>
  <c r="S27" i="3"/>
  <c r="S29" i="3"/>
  <c r="S26" i="3"/>
  <c r="S3" i="2"/>
  <c r="S38" i="2"/>
  <c r="S34" i="2"/>
  <c r="S30" i="2"/>
  <c r="S26" i="2"/>
  <c r="S22" i="2"/>
  <c r="S18" i="2"/>
  <c r="S14" i="2"/>
  <c r="S10" i="2"/>
  <c r="S6" i="2"/>
  <c r="S19" i="3"/>
  <c r="S16" i="3"/>
  <c r="S9" i="3"/>
  <c r="S17" i="3"/>
  <c r="S6" i="3"/>
  <c r="S24" i="3"/>
  <c r="S39" i="3"/>
  <c r="S31" i="3"/>
  <c r="S23" i="3"/>
  <c r="S37" i="2"/>
  <c r="S29" i="2"/>
  <c r="S25" i="2"/>
  <c r="S17" i="2"/>
  <c r="S13" i="2"/>
  <c r="S9" i="2"/>
  <c r="S5" i="2"/>
  <c r="S7" i="3"/>
  <c r="S11" i="3"/>
  <c r="S12" i="3"/>
  <c r="S4" i="3"/>
  <c r="S13" i="3"/>
  <c r="S33" i="3"/>
  <c r="S28" i="3"/>
  <c r="S40" i="3"/>
  <c r="Q25" i="2"/>
  <c r="Q9" i="2"/>
  <c r="Q37" i="2"/>
  <c r="Q21" i="2"/>
  <c r="Q5" i="2"/>
  <c r="Q19" i="3"/>
  <c r="Q21" i="3"/>
  <c r="Q28" i="3"/>
  <c r="Q33" i="3"/>
  <c r="O40" i="2"/>
  <c r="O36" i="2"/>
  <c r="O32" i="2"/>
  <c r="O28" i="2"/>
  <c r="O24" i="2"/>
  <c r="O20" i="2"/>
  <c r="O16" i="2"/>
  <c r="O12" i="2"/>
  <c r="O8" i="2"/>
  <c r="O4" i="2"/>
  <c r="O19" i="3"/>
  <c r="O8" i="3"/>
  <c r="O22" i="3"/>
  <c r="O30" i="3"/>
  <c r="O33" i="3"/>
  <c r="O32" i="3"/>
  <c r="O26" i="3"/>
  <c r="O34" i="3"/>
  <c r="O3" i="2"/>
  <c r="O39" i="2"/>
  <c r="O35" i="2"/>
  <c r="O31" i="2"/>
  <c r="O27" i="2"/>
  <c r="O23" i="2"/>
  <c r="O19" i="2"/>
  <c r="O15" i="2"/>
  <c r="O11" i="2"/>
  <c r="O7" i="2"/>
  <c r="O7" i="3"/>
  <c r="O6" i="3"/>
  <c r="O4" i="3"/>
  <c r="O11" i="3"/>
  <c r="O9" i="3"/>
  <c r="O23" i="3"/>
  <c r="O29" i="3"/>
  <c r="O27" i="3"/>
  <c r="O38" i="2"/>
  <c r="O34" i="2"/>
  <c r="O30" i="2"/>
  <c r="O26" i="2"/>
  <c r="O22" i="2"/>
  <c r="O18" i="2"/>
  <c r="O14" i="2"/>
  <c r="O10" i="2"/>
  <c r="O6" i="2"/>
  <c r="O21" i="3"/>
  <c r="O16" i="3"/>
  <c r="O3" i="3"/>
  <c r="O14" i="3"/>
  <c r="O12" i="3"/>
  <c r="O10" i="3"/>
  <c r="O18" i="3"/>
  <c r="O13" i="3"/>
  <c r="O20" i="3"/>
  <c r="O25" i="3"/>
  <c r="O37" i="3"/>
  <c r="O37" i="2"/>
  <c r="O33" i="2"/>
  <c r="O29" i="2"/>
  <c r="O25" i="2"/>
  <c r="O21" i="2"/>
  <c r="O17" i="2"/>
  <c r="O13" i="2"/>
  <c r="O9" i="2"/>
  <c r="O5" i="2"/>
  <c r="O5" i="3"/>
  <c r="O17" i="3"/>
  <c r="O15" i="3"/>
  <c r="O40" i="3"/>
  <c r="O39" i="3"/>
  <c r="O36" i="3"/>
  <c r="O38" i="3"/>
  <c r="O31" i="3"/>
  <c r="O35" i="3"/>
  <c r="O28" i="3"/>
  <c r="Q3" i="2"/>
  <c r="Q40" i="2"/>
  <c r="Q36" i="2"/>
  <c r="Q32" i="2"/>
  <c r="Q28" i="2"/>
  <c r="Q24" i="2"/>
  <c r="Q20" i="2"/>
  <c r="Q16" i="2"/>
  <c r="Q12" i="2"/>
  <c r="Q8" i="2"/>
  <c r="Q4" i="2"/>
  <c r="Q10" i="3"/>
  <c r="Q11" i="3"/>
  <c r="Q16" i="3"/>
  <c r="Q3" i="3"/>
  <c r="Q29" i="3"/>
  <c r="Q36" i="3"/>
  <c r="Q23" i="3"/>
  <c r="Q39" i="2"/>
  <c r="Q35" i="2"/>
  <c r="Q31" i="2"/>
  <c r="Q27" i="2"/>
  <c r="Q23" i="2"/>
  <c r="Q19" i="2"/>
  <c r="Q15" i="2"/>
  <c r="Q11" i="2"/>
  <c r="Q7" i="2"/>
  <c r="Q8" i="3"/>
  <c r="Q20" i="3"/>
  <c r="Q4" i="3"/>
  <c r="Q12" i="3"/>
  <c r="Q14" i="3"/>
  <c r="Q7" i="3"/>
  <c r="Q25" i="3"/>
  <c r="Q27" i="3"/>
  <c r="Q30" i="3"/>
  <c r="Q38" i="2"/>
  <c r="Q34" i="2"/>
  <c r="Q30" i="2"/>
  <c r="Q26" i="2"/>
  <c r="Q22" i="2"/>
  <c r="Q18" i="2"/>
  <c r="Q14" i="2"/>
  <c r="Q10" i="2"/>
  <c r="Q6" i="2"/>
  <c r="Q18" i="3"/>
  <c r="Q5" i="3"/>
  <c r="Q17" i="3"/>
  <c r="Q15" i="3"/>
  <c r="Q32" i="3"/>
  <c r="Q35" i="3"/>
  <c r="Q31" i="3"/>
  <c r="Q26" i="3"/>
  <c r="Q38" i="3"/>
  <c r="Q34" i="3"/>
  <c r="Q24" i="3"/>
  <c r="K38" i="2"/>
  <c r="K30" i="2"/>
  <c r="K22" i="2"/>
  <c r="K14" i="2"/>
  <c r="K6" i="2"/>
  <c r="K15" i="3"/>
  <c r="K13" i="3"/>
  <c r="K3" i="3"/>
  <c r="K5" i="3"/>
  <c r="K33" i="3"/>
  <c r="K30" i="3"/>
  <c r="K35" i="2"/>
  <c r="K27" i="2"/>
  <c r="K19" i="2"/>
  <c r="K11" i="2"/>
  <c r="K20" i="3"/>
  <c r="K34" i="2"/>
  <c r="K26" i="2"/>
  <c r="K18" i="2"/>
  <c r="K10" i="2"/>
  <c r="K18" i="3"/>
  <c r="K10" i="3"/>
  <c r="K17" i="3"/>
  <c r="K40" i="3"/>
  <c r="K39" i="3"/>
  <c r="I35" i="2"/>
  <c r="I11" i="2"/>
  <c r="I18" i="3"/>
  <c r="I9" i="3"/>
  <c r="I31" i="3"/>
  <c r="I10" i="2"/>
  <c r="I12" i="3"/>
  <c r="I33" i="2"/>
  <c r="I25" i="2"/>
  <c r="I17" i="2"/>
  <c r="I9" i="2"/>
  <c r="I20" i="3"/>
  <c r="I32" i="3"/>
  <c r="I24" i="3"/>
  <c r="I27" i="3"/>
  <c r="I19" i="2"/>
  <c r="I34" i="2"/>
  <c r="I18" i="2"/>
  <c r="I15" i="3"/>
  <c r="I30" i="3"/>
  <c r="I40" i="2"/>
  <c r="I32" i="2"/>
  <c r="I24" i="2"/>
  <c r="I16" i="2"/>
  <c r="I8" i="2"/>
  <c r="I11" i="3"/>
  <c r="I7" i="3"/>
  <c r="I16" i="3"/>
  <c r="I29" i="3"/>
  <c r="I35" i="3"/>
  <c r="I37" i="3"/>
  <c r="I27" i="2"/>
  <c r="I5" i="3"/>
  <c r="I13" i="3"/>
  <c r="I26" i="3"/>
  <c r="I26" i="2"/>
  <c r="I28" i="3"/>
  <c r="I39" i="2"/>
  <c r="I31" i="2"/>
  <c r="I23" i="2"/>
  <c r="I15" i="2"/>
  <c r="I7" i="2"/>
  <c r="I4" i="3"/>
  <c r="I10" i="3"/>
  <c r="I39" i="3"/>
  <c r="I38" i="3"/>
  <c r="G34" i="2"/>
  <c r="G10" i="2"/>
  <c r="G24" i="3"/>
  <c r="G26" i="3"/>
  <c r="G17" i="2"/>
  <c r="G33" i="3"/>
  <c r="G40" i="2"/>
  <c r="G32" i="2"/>
  <c r="G24" i="2"/>
  <c r="G16" i="2"/>
  <c r="G8" i="2"/>
  <c r="G20" i="3"/>
  <c r="G9" i="3"/>
  <c r="G22" i="3"/>
  <c r="G27" i="3"/>
  <c r="G26" i="2"/>
  <c r="G21" i="3"/>
  <c r="G11" i="3"/>
  <c r="G30" i="3"/>
  <c r="G25" i="2"/>
  <c r="G13" i="3"/>
  <c r="G15" i="3"/>
  <c r="G39" i="2"/>
  <c r="G31" i="2"/>
  <c r="G23" i="2"/>
  <c r="G15" i="2"/>
  <c r="G7" i="2"/>
  <c r="G3" i="3"/>
  <c r="G8" i="3"/>
  <c r="G16" i="3"/>
  <c r="G32" i="3"/>
  <c r="G28" i="3"/>
  <c r="G31" i="3"/>
  <c r="G37" i="3"/>
  <c r="G18" i="2"/>
  <c r="G17" i="3"/>
  <c r="G36" i="3"/>
  <c r="G33" i="2"/>
  <c r="G9" i="2"/>
  <c r="G3" i="2"/>
  <c r="G38" i="2"/>
  <c r="G30" i="2"/>
  <c r="G22" i="2"/>
  <c r="G14" i="2"/>
  <c r="G6" i="2"/>
  <c r="G14" i="3"/>
  <c r="G5" i="3"/>
  <c r="G37" i="2"/>
  <c r="G29" i="2"/>
  <c r="G21" i="2"/>
  <c r="G13" i="2"/>
  <c r="G5" i="2"/>
  <c r="G7" i="3"/>
  <c r="G18" i="3"/>
  <c r="G19" i="3"/>
  <c r="G39" i="3"/>
  <c r="G34" i="3"/>
  <c r="G38" i="3"/>
  <c r="E35" i="2"/>
  <c r="E27" i="2"/>
  <c r="E19" i="2"/>
  <c r="E11" i="2"/>
  <c r="E9" i="3"/>
  <c r="E10" i="3"/>
  <c r="E19" i="3"/>
  <c r="E28" i="3"/>
  <c r="E33" i="3"/>
  <c r="E33" i="2"/>
  <c r="E25" i="2"/>
  <c r="E17" i="2"/>
  <c r="E9" i="2"/>
  <c r="E18" i="3"/>
  <c r="E6" i="3"/>
  <c r="E12" i="3"/>
  <c r="E22" i="3"/>
  <c r="E29" i="3"/>
  <c r="E40" i="2"/>
  <c r="E32" i="2"/>
  <c r="E24" i="2"/>
  <c r="E16" i="2"/>
  <c r="E8" i="2"/>
  <c r="E16" i="3"/>
  <c r="E13" i="3"/>
  <c r="E24" i="3"/>
  <c r="E27" i="3"/>
  <c r="C20" i="3"/>
  <c r="C7" i="3"/>
  <c r="C30" i="3"/>
  <c r="C31" i="3"/>
  <c r="C23" i="3"/>
  <c r="C38" i="3"/>
  <c r="C29" i="3"/>
  <c r="C28" i="3"/>
  <c r="C27" i="3"/>
  <c r="C39" i="3"/>
  <c r="C37" i="3"/>
  <c r="C34" i="2"/>
  <c r="C26" i="2"/>
  <c r="C18" i="2"/>
  <c r="C10" i="2"/>
  <c r="C33" i="2"/>
  <c r="C25" i="2"/>
  <c r="C17" i="2"/>
  <c r="C9" i="2"/>
  <c r="C40" i="2"/>
  <c r="C32" i="2"/>
  <c r="C24" i="2"/>
  <c r="C16" i="2"/>
  <c r="C8" i="2"/>
  <c r="C23" i="2"/>
  <c r="C7" i="2"/>
  <c r="C9" i="3"/>
  <c r="C8" i="3"/>
  <c r="C21" i="3"/>
  <c r="C12" i="3"/>
  <c r="C34" i="3"/>
  <c r="C25" i="3"/>
  <c r="C24" i="3"/>
  <c r="C26" i="3"/>
  <c r="C36" i="3"/>
  <c r="C38" i="2"/>
  <c r="C22" i="2"/>
  <c r="C6" i="2"/>
  <c r="C37" i="2"/>
  <c r="C29" i="2"/>
  <c r="C21" i="2"/>
  <c r="C13" i="2"/>
  <c r="C5" i="2"/>
  <c r="C39" i="2"/>
  <c r="C31" i="2"/>
  <c r="C15" i="2"/>
  <c r="C13" i="3"/>
  <c r="C77" i="3" s="1"/>
  <c r="C14" i="3"/>
  <c r="C17" i="3"/>
  <c r="C15" i="3"/>
  <c r="C5" i="3"/>
  <c r="C33" i="3"/>
  <c r="C40" i="3"/>
  <c r="C22" i="3"/>
  <c r="C35" i="3"/>
  <c r="C32" i="3"/>
  <c r="C30" i="2"/>
  <c r="C14" i="2"/>
  <c r="C36" i="2"/>
  <c r="C28" i="2"/>
  <c r="C20" i="2"/>
  <c r="C12" i="2"/>
  <c r="AS10" i="5" l="1"/>
  <c r="C50" i="5" s="1"/>
  <c r="AM56" i="5"/>
  <c r="AK48" i="5"/>
  <c r="U45" i="5"/>
  <c r="G45" i="5"/>
  <c r="C68" i="3"/>
  <c r="AS3" i="5"/>
  <c r="C43" i="5" s="1"/>
  <c r="K58" i="5"/>
  <c r="S45" i="5"/>
  <c r="I61" i="5"/>
  <c r="Y48" i="5"/>
  <c r="S43" i="5"/>
  <c r="AI47" i="5"/>
  <c r="C83" i="3"/>
  <c r="AS8" i="5"/>
  <c r="C48" i="5" s="1"/>
  <c r="AO43" i="5"/>
  <c r="AC55" i="5"/>
  <c r="AK57" i="5"/>
  <c r="E50" i="5"/>
  <c r="U59" i="5"/>
  <c r="AO61" i="5"/>
  <c r="AG43" i="5"/>
  <c r="C76" i="3"/>
  <c r="U61" i="5"/>
  <c r="K56" i="5"/>
  <c r="O44" i="5"/>
  <c r="C72" i="3"/>
  <c r="AK50" i="5"/>
  <c r="E47" i="5"/>
  <c r="U49" i="5"/>
  <c r="M50" i="5"/>
  <c r="AG59" i="5"/>
  <c r="AE43" i="5"/>
  <c r="AS9" i="5"/>
  <c r="W49" i="5" s="1"/>
  <c r="C69" i="3"/>
  <c r="C73" i="3"/>
  <c r="AI50" i="5"/>
  <c r="AK58" i="5"/>
  <c r="AK47" i="5"/>
  <c r="E48" i="5"/>
  <c r="AO48" i="5"/>
  <c r="W60" i="5"/>
  <c r="Y56" i="5"/>
  <c r="Y50" i="5"/>
  <c r="Q50" i="5"/>
  <c r="AG53" i="5"/>
  <c r="C80" i="3"/>
  <c r="K50" i="5"/>
  <c r="AA43" i="5"/>
  <c r="AA50" i="5"/>
  <c r="AS7" i="5"/>
  <c r="W47" i="5" s="1"/>
  <c r="AS12" i="5"/>
  <c r="AG52" i="5" s="1"/>
  <c r="Y44" i="5"/>
  <c r="C67" i="3"/>
  <c r="AS13" i="5"/>
  <c r="Y53" i="5" s="1"/>
  <c r="C53" i="5"/>
  <c r="AS15" i="5"/>
  <c r="AK55" i="5" s="1"/>
  <c r="E47" i="3"/>
  <c r="U47" i="5"/>
  <c r="AS16" i="5"/>
  <c r="M56" i="5" s="1"/>
  <c r="AS19" i="5"/>
  <c r="Q59" i="5" s="1"/>
  <c r="O56" i="5"/>
  <c r="D49" i="3"/>
  <c r="Q48" i="5"/>
  <c r="AG50" i="5"/>
  <c r="AS21" i="5"/>
  <c r="E61" i="5" s="1"/>
  <c r="C79" i="3"/>
  <c r="C71" i="3"/>
  <c r="S61" i="5"/>
  <c r="AI55" i="5"/>
  <c r="AK43" i="5"/>
  <c r="AK49" i="5"/>
  <c r="E56" i="5"/>
  <c r="U43" i="5"/>
  <c r="AO55" i="5"/>
  <c r="G54" i="5"/>
  <c r="G50" i="5"/>
  <c r="W55" i="5"/>
  <c r="I55" i="5"/>
  <c r="Y60" i="5"/>
  <c r="M54" i="5"/>
  <c r="AC43" i="5"/>
  <c r="AG54" i="5"/>
  <c r="K49" i="5"/>
  <c r="K43" i="5"/>
  <c r="AA49" i="5"/>
  <c r="AA55" i="5"/>
  <c r="AE49" i="5"/>
  <c r="C74" i="3"/>
  <c r="AS5" i="5"/>
  <c r="I45" i="5" s="1"/>
  <c r="AS11" i="5"/>
  <c r="I51" i="5" s="1"/>
  <c r="C57" i="5"/>
  <c r="AS17" i="5"/>
  <c r="AG57" i="5" s="1"/>
  <c r="Y49" i="5"/>
  <c r="AE47" i="5"/>
  <c r="C75" i="3"/>
  <c r="AS14" i="5"/>
  <c r="K54" i="5" s="1"/>
  <c r="C54" i="5"/>
  <c r="S47" i="5"/>
  <c r="AI58" i="5"/>
  <c r="AK56" i="5"/>
  <c r="AO49" i="5"/>
  <c r="Y58" i="5"/>
  <c r="AC49" i="5"/>
  <c r="C70" i="3"/>
  <c r="AA56" i="5"/>
  <c r="AE55" i="5"/>
  <c r="AS18" i="5"/>
  <c r="C58" i="5" s="1"/>
  <c r="S50" i="5"/>
  <c r="AI61" i="5"/>
  <c r="AM48" i="5"/>
  <c r="AC44" i="5"/>
  <c r="Q61" i="5"/>
  <c r="K44" i="5"/>
  <c r="C81" i="3"/>
  <c r="C84" i="3"/>
  <c r="S55" i="5"/>
  <c r="AI43" i="5"/>
  <c r="AK54" i="5"/>
  <c r="U58" i="5"/>
  <c r="U44" i="5"/>
  <c r="U55" i="5"/>
  <c r="G55" i="5"/>
  <c r="W58" i="5"/>
  <c r="W45" i="5"/>
  <c r="W57" i="5"/>
  <c r="AM43" i="5"/>
  <c r="I50" i="5"/>
  <c r="I57" i="5"/>
  <c r="Y43" i="5"/>
  <c r="M44" i="5"/>
  <c r="M49" i="5"/>
  <c r="M43" i="5"/>
  <c r="AC47" i="5"/>
  <c r="AC61" i="5"/>
  <c r="AC45" i="5"/>
  <c r="Q43" i="5"/>
  <c r="Q54" i="5"/>
  <c r="AG45" i="5"/>
  <c r="K45" i="5"/>
  <c r="AA54" i="5"/>
  <c r="AA48" i="5"/>
  <c r="AE44" i="5"/>
  <c r="AE48" i="5"/>
  <c r="AS20" i="5"/>
  <c r="C60" i="5"/>
  <c r="AS4" i="5"/>
  <c r="AI44" i="5" s="1"/>
  <c r="C44" i="5"/>
  <c r="O48" i="5"/>
  <c r="I58" i="5"/>
  <c r="Q49" i="5"/>
  <c r="C85" i="3"/>
  <c r="E43" i="5"/>
  <c r="U54" i="5"/>
  <c r="AO50" i="5"/>
  <c r="W48" i="5"/>
  <c r="AM50" i="5"/>
  <c r="I49" i="5"/>
  <c r="M48" i="5"/>
  <c r="AC50" i="5"/>
  <c r="AG48" i="5"/>
  <c r="AI49" i="5"/>
  <c r="W56" i="5"/>
  <c r="C78" i="3"/>
  <c r="S48" i="5"/>
  <c r="AI54" i="5"/>
  <c r="AK45" i="5"/>
  <c r="E45" i="5"/>
  <c r="E54" i="5"/>
  <c r="E44" i="5"/>
  <c r="E55" i="5"/>
  <c r="AO60" i="5"/>
  <c r="G56" i="5"/>
  <c r="G43" i="5"/>
  <c r="G48" i="5"/>
  <c r="G57" i="5"/>
  <c r="W54" i="5"/>
  <c r="AM45" i="5"/>
  <c r="I43" i="5"/>
  <c r="I59" i="5"/>
  <c r="Y45" i="5"/>
  <c r="M45" i="5"/>
  <c r="AC59" i="5"/>
  <c r="Q55" i="5"/>
  <c r="Q56" i="5"/>
  <c r="AG49" i="5"/>
  <c r="AG58" i="5"/>
  <c r="K48" i="5"/>
  <c r="AA57" i="5"/>
  <c r="AA59" i="5"/>
  <c r="AE50" i="5"/>
  <c r="C82" i="3"/>
  <c r="AS6" i="5"/>
  <c r="AA46" i="5" s="1"/>
  <c r="O49" i="5"/>
  <c r="O50" i="5"/>
  <c r="E49" i="3"/>
  <c r="E64" i="3"/>
  <c r="E59" i="3"/>
  <c r="E57" i="3"/>
  <c r="C49" i="3"/>
  <c r="D62" i="3"/>
  <c r="D55" i="3"/>
  <c r="D59" i="3"/>
  <c r="C59" i="3"/>
  <c r="C47" i="3"/>
  <c r="E53" i="3"/>
  <c r="C53" i="3"/>
  <c r="E46" i="3"/>
  <c r="E52" i="3"/>
  <c r="E58" i="3"/>
  <c r="E51" i="3"/>
  <c r="E60" i="3"/>
  <c r="E61" i="3"/>
  <c r="D46" i="3"/>
  <c r="E62" i="3"/>
  <c r="D61" i="3"/>
  <c r="C48" i="3"/>
  <c r="D57" i="3"/>
  <c r="D53" i="3"/>
  <c r="E55" i="3"/>
  <c r="D51" i="3"/>
  <c r="E63" i="3"/>
  <c r="D48" i="3"/>
  <c r="C54" i="3"/>
  <c r="D60" i="3"/>
  <c r="E56" i="3"/>
  <c r="D52" i="3"/>
  <c r="D47" i="3"/>
  <c r="C55" i="3"/>
  <c r="D58" i="3"/>
  <c r="D56" i="3"/>
  <c r="E54" i="3"/>
  <c r="D63" i="3"/>
  <c r="E50" i="3"/>
  <c r="D54" i="3"/>
  <c r="E48" i="3"/>
  <c r="C50" i="3"/>
  <c r="D50" i="3"/>
  <c r="C56" i="3"/>
  <c r="C51" i="3"/>
  <c r="C60" i="3"/>
  <c r="C58" i="3"/>
  <c r="C52" i="3"/>
  <c r="C63" i="3"/>
  <c r="C61" i="3"/>
  <c r="D64" i="3"/>
  <c r="C64" i="3"/>
  <c r="C57" i="3"/>
  <c r="C46" i="3"/>
  <c r="C62" i="3"/>
  <c r="AC53" i="5" l="1"/>
  <c r="M51" i="5"/>
  <c r="AS39" i="5"/>
  <c r="AX20" i="5"/>
  <c r="AC60" i="5"/>
  <c r="K60" i="5"/>
  <c r="AM60" i="5"/>
  <c r="AG60" i="5"/>
  <c r="AE60" i="5"/>
  <c r="E60" i="5"/>
  <c r="I60" i="5"/>
  <c r="O60" i="5"/>
  <c r="AA60" i="5"/>
  <c r="M60" i="5"/>
  <c r="AI60" i="5"/>
  <c r="U60" i="5"/>
  <c r="G60" i="5"/>
  <c r="AK60" i="5"/>
  <c r="AM51" i="5"/>
  <c r="G51" i="5"/>
  <c r="AC57" i="5"/>
  <c r="AE51" i="5"/>
  <c r="AI59" i="5"/>
  <c r="O53" i="5"/>
  <c r="AG51" i="5"/>
  <c r="E51" i="5"/>
  <c r="AO46" i="5"/>
  <c r="S53" i="5"/>
  <c r="AX11" i="5"/>
  <c r="AS30" i="5"/>
  <c r="K51" i="5"/>
  <c r="AO51" i="5"/>
  <c r="Y51" i="5"/>
  <c r="W51" i="5"/>
  <c r="AA51" i="5"/>
  <c r="O51" i="5"/>
  <c r="S51" i="5"/>
  <c r="Q51" i="5"/>
  <c r="U51" i="5"/>
  <c r="C51" i="5"/>
  <c r="AC52" i="5"/>
  <c r="C46" i="5"/>
  <c r="O46" i="5"/>
  <c r="Y52" i="5"/>
  <c r="Q60" i="5"/>
  <c r="AC51" i="5"/>
  <c r="AK51" i="5"/>
  <c r="AX6" i="5"/>
  <c r="AS25" i="5"/>
  <c r="AI46" i="5"/>
  <c r="W46" i="5"/>
  <c r="S46" i="5"/>
  <c r="AE46" i="5"/>
  <c r="E46" i="5"/>
  <c r="AM46" i="5"/>
  <c r="K46" i="5"/>
  <c r="M46" i="5"/>
  <c r="I46" i="5"/>
  <c r="Q46" i="5"/>
  <c r="G46" i="5"/>
  <c r="U46" i="5"/>
  <c r="Y46" i="5"/>
  <c r="AG46" i="5"/>
  <c r="AA61" i="5"/>
  <c r="AC46" i="5"/>
  <c r="C61" i="5"/>
  <c r="AK46" i="5"/>
  <c r="AX12" i="5"/>
  <c r="AS31" i="5"/>
  <c r="E52" i="5"/>
  <c r="AA52" i="5"/>
  <c r="AM52" i="5"/>
  <c r="I52" i="5"/>
  <c r="K52" i="5"/>
  <c r="G52" i="5"/>
  <c r="W52" i="5"/>
  <c r="U52" i="5"/>
  <c r="AE52" i="5"/>
  <c r="AI52" i="5"/>
  <c r="Q52" i="5"/>
  <c r="S52" i="5"/>
  <c r="O52" i="5"/>
  <c r="AK52" i="5"/>
  <c r="M52" i="5"/>
  <c r="G53" i="5"/>
  <c r="AS32" i="5"/>
  <c r="AX13" i="5"/>
  <c r="W53" i="5"/>
  <c r="AE53" i="5"/>
  <c r="U53" i="5"/>
  <c r="M53" i="5"/>
  <c r="AO53" i="5"/>
  <c r="E53" i="5"/>
  <c r="AM53" i="5"/>
  <c r="K53" i="5"/>
  <c r="Q53" i="5"/>
  <c r="AA53" i="5"/>
  <c r="I53" i="5"/>
  <c r="AI53" i="5"/>
  <c r="AK53" i="5"/>
  <c r="AO52" i="5"/>
  <c r="AI51" i="5"/>
  <c r="AS36" i="5"/>
  <c r="AX17" i="5"/>
  <c r="O57" i="5"/>
  <c r="Y57" i="5"/>
  <c r="Q57" i="5"/>
  <c r="K57" i="5"/>
  <c r="AE57" i="5"/>
  <c r="AO57" i="5"/>
  <c r="S57" i="5"/>
  <c r="AI57" i="5"/>
  <c r="M57" i="5"/>
  <c r="AM57" i="5"/>
  <c r="E57" i="5"/>
  <c r="U57" i="5"/>
  <c r="W61" i="5"/>
  <c r="AS40" i="5"/>
  <c r="AX21" i="5"/>
  <c r="AK61" i="5"/>
  <c r="Y61" i="5"/>
  <c r="K61" i="5"/>
  <c r="G61" i="5"/>
  <c r="AM61" i="5"/>
  <c r="AG61" i="5"/>
  <c r="M61" i="5"/>
  <c r="AE61" i="5"/>
  <c r="O61" i="5"/>
  <c r="AX19" i="5"/>
  <c r="AS38" i="5"/>
  <c r="K59" i="5"/>
  <c r="Y59" i="5"/>
  <c r="AK59" i="5"/>
  <c r="W59" i="5"/>
  <c r="AE59" i="5"/>
  <c r="AO59" i="5"/>
  <c r="M59" i="5"/>
  <c r="S59" i="5"/>
  <c r="AM59" i="5"/>
  <c r="O59" i="5"/>
  <c r="E59" i="5"/>
  <c r="C59" i="5"/>
  <c r="C52" i="5"/>
  <c r="G59" i="5"/>
  <c r="S60" i="5"/>
  <c r="AA44" i="5"/>
  <c r="AG44" i="5"/>
  <c r="M58" i="5"/>
  <c r="I54" i="5"/>
  <c r="Q47" i="5"/>
  <c r="O45" i="5"/>
  <c r="K47" i="5"/>
  <c r="AA45" i="5"/>
  <c r="AG47" i="5"/>
  <c r="I44" i="5"/>
  <c r="S54" i="5"/>
  <c r="AM44" i="5"/>
  <c r="AE54" i="5"/>
  <c r="I47" i="5"/>
  <c r="C47" i="5"/>
  <c r="K55" i="5"/>
  <c r="G58" i="5"/>
  <c r="C49" i="5"/>
  <c r="AI48" i="5"/>
  <c r="O43" i="5"/>
  <c r="AX16" i="5"/>
  <c r="AS35" i="5"/>
  <c r="S44" i="5"/>
  <c r="AE45" i="5"/>
  <c r="AS26" i="5"/>
  <c r="AX7" i="5"/>
  <c r="M47" i="5"/>
  <c r="G44" i="5"/>
  <c r="AS28" i="5"/>
  <c r="AX9" i="5"/>
  <c r="I56" i="5"/>
  <c r="S58" i="5"/>
  <c r="G47" i="5"/>
  <c r="Y47" i="5"/>
  <c r="AK44" i="5"/>
  <c r="E58" i="5"/>
  <c r="AS27" i="5"/>
  <c r="AX8" i="5"/>
  <c r="AM58" i="5"/>
  <c r="O54" i="5"/>
  <c r="AX14" i="5"/>
  <c r="AS33" i="5"/>
  <c r="C45" i="5"/>
  <c r="Q45" i="5"/>
  <c r="AM54" i="5"/>
  <c r="C56" i="5"/>
  <c r="AA47" i="5"/>
  <c r="M55" i="5"/>
  <c r="E49" i="5"/>
  <c r="S56" i="5"/>
  <c r="AO54" i="5"/>
  <c r="Y54" i="5"/>
  <c r="W43" i="5"/>
  <c r="AX3" i="5"/>
  <c r="AS22" i="5"/>
  <c r="U48" i="5"/>
  <c r="U56" i="5"/>
  <c r="W50" i="5"/>
  <c r="AS29" i="5"/>
  <c r="AX10" i="5"/>
  <c r="AE58" i="5"/>
  <c r="AX18" i="5"/>
  <c r="AS37" i="5"/>
  <c r="AS24" i="5"/>
  <c r="AX5" i="5"/>
  <c r="AC56" i="5"/>
  <c r="AE56" i="5"/>
  <c r="AS34" i="5"/>
  <c r="AX15" i="5"/>
  <c r="Q44" i="5"/>
  <c r="O47" i="5"/>
  <c r="AM55" i="5"/>
  <c r="S49" i="5"/>
  <c r="O55" i="5"/>
  <c r="AM49" i="5"/>
  <c r="AO47" i="5"/>
  <c r="I48" i="5"/>
  <c r="AO45" i="5"/>
  <c r="Q58" i="5"/>
  <c r="AO58" i="5"/>
  <c r="AX4" i="5"/>
  <c r="AS23" i="5"/>
  <c r="AG56" i="5"/>
  <c r="AC58" i="5"/>
  <c r="AO44" i="5"/>
  <c r="O58" i="5"/>
  <c r="C55" i="5"/>
  <c r="AC48" i="5"/>
  <c r="AC54" i="5"/>
  <c r="Y55" i="5"/>
  <c r="AO56" i="5"/>
  <c r="G49" i="5"/>
  <c r="AI56" i="5"/>
  <c r="W44" i="5"/>
  <c r="AG55" i="5"/>
  <c r="AM47" i="5"/>
  <c r="U50" i="5"/>
  <c r="AI45" i="5"/>
  <c r="AA58" i="5"/>
  <c r="W73" i="5" l="1"/>
  <c r="AI73" i="5"/>
  <c r="AM73" i="5"/>
  <c r="AO73" i="5"/>
  <c r="I73" i="5"/>
  <c r="C73" i="5"/>
  <c r="AK73" i="5"/>
  <c r="K73" i="5"/>
  <c r="Y73" i="5"/>
  <c r="S73" i="5"/>
  <c r="M73" i="5"/>
  <c r="E73" i="5"/>
  <c r="O73" i="5"/>
  <c r="G73" i="5"/>
  <c r="AG73" i="5"/>
  <c r="Q73" i="5"/>
  <c r="AE73" i="5"/>
  <c r="AC73" i="5"/>
  <c r="AA73" i="5"/>
  <c r="U73" i="5"/>
  <c r="Y78" i="5"/>
  <c r="O78" i="5"/>
  <c r="S78" i="5"/>
  <c r="G78" i="5"/>
  <c r="AE78" i="5"/>
  <c r="AI78" i="5"/>
  <c r="W78" i="5"/>
  <c r="U78" i="5"/>
  <c r="AO78" i="5"/>
  <c r="AA78" i="5"/>
  <c r="AG78" i="5"/>
  <c r="I78" i="5"/>
  <c r="AM78" i="5"/>
  <c r="K78" i="5"/>
  <c r="AC78" i="5"/>
  <c r="AK78" i="5"/>
  <c r="Q78" i="5"/>
  <c r="C78" i="5"/>
  <c r="E78" i="5"/>
  <c r="M78" i="5"/>
  <c r="AO64" i="5"/>
  <c r="S64" i="5"/>
  <c r="Q64" i="5"/>
  <c r="U64" i="5"/>
  <c r="AI64" i="5"/>
  <c r="AM64" i="5"/>
  <c r="AA64" i="5"/>
  <c r="Y64" i="5"/>
  <c r="K64" i="5"/>
  <c r="AG64" i="5"/>
  <c r="C64" i="5"/>
  <c r="AK64" i="5"/>
  <c r="G64" i="5"/>
  <c r="E64" i="5"/>
  <c r="AC64" i="5"/>
  <c r="I64" i="5"/>
  <c r="AE64" i="5"/>
  <c r="O64" i="5"/>
  <c r="M64" i="5"/>
  <c r="W64" i="5"/>
  <c r="Q65" i="5"/>
  <c r="G65" i="5"/>
  <c r="AG65" i="5"/>
  <c r="AK65" i="5"/>
  <c r="K65" i="5"/>
  <c r="M65" i="5"/>
  <c r="E65" i="5"/>
  <c r="AA65" i="5"/>
  <c r="C65" i="5"/>
  <c r="W65" i="5"/>
  <c r="O65" i="5"/>
  <c r="I65" i="5"/>
  <c r="AS46" i="5" s="1"/>
  <c r="U65" i="5"/>
  <c r="Y65" i="5"/>
  <c r="AE65" i="5"/>
  <c r="AM65" i="5"/>
  <c r="AI65" i="5"/>
  <c r="S65" i="5"/>
  <c r="AO65" i="5"/>
  <c r="AC65" i="5"/>
  <c r="W77" i="5"/>
  <c r="S77" i="5"/>
  <c r="AM77" i="5"/>
  <c r="Q77" i="5"/>
  <c r="Y77" i="5"/>
  <c r="AE77" i="5"/>
  <c r="AC77" i="5"/>
  <c r="AI77" i="5"/>
  <c r="U77" i="5"/>
  <c r="E77" i="5"/>
  <c r="K77" i="5"/>
  <c r="AO77" i="5"/>
  <c r="G77" i="5"/>
  <c r="AG77" i="5"/>
  <c r="AK77" i="5"/>
  <c r="I77" i="5"/>
  <c r="O77" i="5"/>
  <c r="AA77" i="5"/>
  <c r="C77" i="5"/>
  <c r="AS58" i="5" s="1"/>
  <c r="M77" i="5"/>
  <c r="AO62" i="5"/>
  <c r="S62" i="5"/>
  <c r="AE62" i="5"/>
  <c r="U62" i="5"/>
  <c r="O62" i="5"/>
  <c r="G62" i="5"/>
  <c r="C62" i="5"/>
  <c r="Y62" i="5"/>
  <c r="I62" i="5"/>
  <c r="AI62" i="5"/>
  <c r="K62" i="5"/>
  <c r="E62" i="5"/>
  <c r="AM62" i="5"/>
  <c r="AG62" i="5"/>
  <c r="W62" i="5"/>
  <c r="AK62" i="5"/>
  <c r="Q62" i="5"/>
  <c r="AC62" i="5"/>
  <c r="M62" i="5"/>
  <c r="AA62" i="5"/>
  <c r="AA79" i="5"/>
  <c r="AI79" i="5"/>
  <c r="K79" i="5"/>
  <c r="AG79" i="5"/>
  <c r="AK79" i="5"/>
  <c r="C79" i="5"/>
  <c r="O79" i="5"/>
  <c r="W79" i="5"/>
  <c r="AC79" i="5"/>
  <c r="AE79" i="5"/>
  <c r="E79" i="5"/>
  <c r="U79" i="5"/>
  <c r="AM79" i="5"/>
  <c r="AO79" i="5"/>
  <c r="Y79" i="5"/>
  <c r="G79" i="5"/>
  <c r="S79" i="5"/>
  <c r="Q79" i="5"/>
  <c r="M79" i="5"/>
  <c r="I79" i="5"/>
  <c r="Y66" i="5"/>
  <c r="AA66" i="5"/>
  <c r="AI66" i="5"/>
  <c r="I66" i="5"/>
  <c r="O66" i="5"/>
  <c r="AE66" i="5"/>
  <c r="AM66" i="5"/>
  <c r="U66" i="5"/>
  <c r="C66" i="5"/>
  <c r="M66" i="5"/>
  <c r="E66" i="5"/>
  <c r="AG66" i="5"/>
  <c r="S66" i="5"/>
  <c r="AK66" i="5"/>
  <c r="G66" i="5"/>
  <c r="AO66" i="5"/>
  <c r="Q66" i="5"/>
  <c r="AC66" i="5"/>
  <c r="K66" i="5"/>
  <c r="W66" i="5"/>
  <c r="AS56" i="5"/>
  <c r="AM75" i="5"/>
  <c r="AO75" i="5"/>
  <c r="Q75" i="5"/>
  <c r="Y75" i="5"/>
  <c r="AA75" i="5"/>
  <c r="AI75" i="5"/>
  <c r="O75" i="5"/>
  <c r="W75" i="5"/>
  <c r="AG75" i="5"/>
  <c r="I75" i="5"/>
  <c r="AC75" i="5"/>
  <c r="S75" i="5"/>
  <c r="AE75" i="5"/>
  <c r="U75" i="5"/>
  <c r="G75" i="5"/>
  <c r="M75" i="5"/>
  <c r="C75" i="5"/>
  <c r="AK75" i="5"/>
  <c r="K75" i="5"/>
  <c r="E75" i="5"/>
  <c r="I76" i="5"/>
  <c r="W76" i="5"/>
  <c r="AC76" i="5"/>
  <c r="AI76" i="5"/>
  <c r="AO76" i="5"/>
  <c r="AK76" i="5"/>
  <c r="Y76" i="5"/>
  <c r="O76" i="5"/>
  <c r="K76" i="5"/>
  <c r="AM76" i="5"/>
  <c r="C76" i="5"/>
  <c r="AS57" i="5" s="1"/>
  <c r="AE76" i="5"/>
  <c r="S76" i="5"/>
  <c r="E76" i="5"/>
  <c r="Q76" i="5"/>
  <c r="AG76" i="5"/>
  <c r="U76" i="5"/>
  <c r="AA76" i="5"/>
  <c r="G76" i="5"/>
  <c r="M76" i="5"/>
  <c r="O67" i="5"/>
  <c r="AE67" i="5"/>
  <c r="M67" i="5"/>
  <c r="AK67" i="5"/>
  <c r="AM67" i="5"/>
  <c r="W67" i="5"/>
  <c r="I67" i="5"/>
  <c r="Q67" i="5"/>
  <c r="U67" i="5"/>
  <c r="AA67" i="5"/>
  <c r="AO67" i="5"/>
  <c r="G67" i="5"/>
  <c r="AC67" i="5"/>
  <c r="AI67" i="5"/>
  <c r="Y67" i="5"/>
  <c r="AG67" i="5"/>
  <c r="E67" i="5"/>
  <c r="K67" i="5"/>
  <c r="C67" i="5"/>
  <c r="AS48" i="5" s="1"/>
  <c r="S67" i="5"/>
  <c r="E68" i="5"/>
  <c r="AG68" i="5"/>
  <c r="M68" i="5"/>
  <c r="AS49" i="5" s="1"/>
  <c r="AI68" i="5"/>
  <c r="AK68" i="5"/>
  <c r="I68" i="5"/>
  <c r="C68" i="5"/>
  <c r="AO68" i="5"/>
  <c r="K68" i="5"/>
  <c r="Y68" i="5"/>
  <c r="S68" i="5"/>
  <c r="G68" i="5"/>
  <c r="AA68" i="5"/>
  <c r="Q68" i="5"/>
  <c r="W68" i="5"/>
  <c r="AM68" i="5"/>
  <c r="AE68" i="5"/>
  <c r="U68" i="5"/>
  <c r="O68" i="5"/>
  <c r="AC68" i="5"/>
  <c r="U80" i="5"/>
  <c r="I80" i="5"/>
  <c r="C80" i="5"/>
  <c r="AS61" i="5" s="1"/>
  <c r="O80" i="5"/>
  <c r="W80" i="5"/>
  <c r="S80" i="5"/>
  <c r="AA80" i="5"/>
  <c r="AE80" i="5"/>
  <c r="E80" i="5"/>
  <c r="AI80" i="5"/>
  <c r="M80" i="5"/>
  <c r="AM80" i="5"/>
  <c r="AK80" i="5"/>
  <c r="Q80" i="5"/>
  <c r="AC80" i="5"/>
  <c r="K80" i="5"/>
  <c r="Y80" i="5"/>
  <c r="AO80" i="5"/>
  <c r="G80" i="5"/>
  <c r="AG80" i="5"/>
  <c r="W72" i="5"/>
  <c r="Q72" i="5"/>
  <c r="AG72" i="5"/>
  <c r="AC72" i="5"/>
  <c r="E72" i="5"/>
  <c r="Y72" i="5"/>
  <c r="K72" i="5"/>
  <c r="M72" i="5"/>
  <c r="S72" i="5"/>
  <c r="AE72" i="5"/>
  <c r="AK72" i="5"/>
  <c r="AO72" i="5"/>
  <c r="I72" i="5"/>
  <c r="G72" i="5"/>
  <c r="AI72" i="5"/>
  <c r="C72" i="5"/>
  <c r="AS53" i="5" s="1"/>
  <c r="AM72" i="5"/>
  <c r="O72" i="5"/>
  <c r="AA72" i="5"/>
  <c r="U72" i="5"/>
  <c r="Y70" i="5"/>
  <c r="S70" i="5"/>
  <c r="AG70" i="5"/>
  <c r="G70" i="5"/>
  <c r="AK70" i="5"/>
  <c r="AA70" i="5"/>
  <c r="AI70" i="5"/>
  <c r="E70" i="5"/>
  <c r="I70" i="5"/>
  <c r="AC70" i="5"/>
  <c r="AO70" i="5"/>
  <c r="C70" i="5"/>
  <c r="O70" i="5"/>
  <c r="K70" i="5"/>
  <c r="AS51" i="5" s="1"/>
  <c r="U70" i="5"/>
  <c r="M70" i="5"/>
  <c r="AE70" i="5"/>
  <c r="W70" i="5"/>
  <c r="AM70" i="5"/>
  <c r="Q70" i="5"/>
  <c r="W69" i="5"/>
  <c r="Q69" i="5"/>
  <c r="Y69" i="5"/>
  <c r="AI69" i="5"/>
  <c r="G69" i="5"/>
  <c r="AG69" i="5"/>
  <c r="AK69" i="5"/>
  <c r="U69" i="5"/>
  <c r="S69" i="5"/>
  <c r="AE69" i="5"/>
  <c r="C69" i="5"/>
  <c r="AO69" i="5"/>
  <c r="E69" i="5"/>
  <c r="K69" i="5"/>
  <c r="AA69" i="5"/>
  <c r="AC69" i="5"/>
  <c r="O69" i="5"/>
  <c r="AM69" i="5"/>
  <c r="I69" i="5"/>
  <c r="M69" i="5"/>
  <c r="Q63" i="5"/>
  <c r="K63" i="5"/>
  <c r="C63" i="5"/>
  <c r="AA63" i="5"/>
  <c r="AE63" i="5"/>
  <c r="AK63" i="5"/>
  <c r="AI63" i="5"/>
  <c r="S63" i="5"/>
  <c r="AG63" i="5"/>
  <c r="M63" i="5"/>
  <c r="I63" i="5"/>
  <c r="O63" i="5"/>
  <c r="Y63" i="5"/>
  <c r="U63" i="5"/>
  <c r="AC63" i="5"/>
  <c r="G63" i="5"/>
  <c r="AM63" i="5"/>
  <c r="W63" i="5"/>
  <c r="AO63" i="5"/>
  <c r="E63" i="5"/>
  <c r="Y74" i="5"/>
  <c r="U74" i="5"/>
  <c r="AM74" i="5"/>
  <c r="W74" i="5"/>
  <c r="AK74" i="5"/>
  <c r="S74" i="5"/>
  <c r="AG74" i="5"/>
  <c r="M74" i="5"/>
  <c r="AO74" i="5"/>
  <c r="AE74" i="5"/>
  <c r="I74" i="5"/>
  <c r="AI74" i="5"/>
  <c r="AC74" i="5"/>
  <c r="G74" i="5"/>
  <c r="C74" i="5"/>
  <c r="AA74" i="5"/>
  <c r="E74" i="5"/>
  <c r="O74" i="5"/>
  <c r="K74" i="5"/>
  <c r="Q74" i="5"/>
  <c r="AK71" i="5"/>
  <c r="Y71" i="5"/>
  <c r="AG71" i="5"/>
  <c r="AI71" i="5"/>
  <c r="E71" i="5"/>
  <c r="AM71" i="5"/>
  <c r="AO71" i="5"/>
  <c r="AC71" i="5"/>
  <c r="AE71" i="5"/>
  <c r="G71" i="5"/>
  <c r="K71" i="5"/>
  <c r="AA71" i="5"/>
  <c r="U71" i="5"/>
  <c r="Q71" i="5"/>
  <c r="S71" i="5"/>
  <c r="C71" i="5"/>
  <c r="AS52" i="5" s="1"/>
  <c r="M71" i="5"/>
  <c r="W71" i="5"/>
  <c r="O71" i="5"/>
  <c r="I71" i="5"/>
  <c r="AS76" i="5" l="1"/>
  <c r="AT17" i="5"/>
  <c r="AU17" i="5" s="1"/>
  <c r="AS67" i="5"/>
  <c r="AT8" i="5"/>
  <c r="AU8" i="5" s="1"/>
  <c r="AS65" i="5"/>
  <c r="AT6" i="5"/>
  <c r="AU6" i="5" s="1"/>
  <c r="AS72" i="5"/>
  <c r="AT13" i="5"/>
  <c r="AU13" i="5" s="1"/>
  <c r="AS77" i="5"/>
  <c r="AT18" i="5"/>
  <c r="AU18" i="5" s="1"/>
  <c r="AS68" i="5"/>
  <c r="AT9" i="5"/>
  <c r="AU9" i="5" s="1"/>
  <c r="AS80" i="5"/>
  <c r="AT21" i="5"/>
  <c r="AU21" i="5" s="1"/>
  <c r="AT11" i="5"/>
  <c r="AU11" i="5" s="1"/>
  <c r="AS70" i="5"/>
  <c r="AS71" i="5"/>
  <c r="AT12" i="5"/>
  <c r="AU12" i="5" s="1"/>
  <c r="AS44" i="5"/>
  <c r="AS47" i="5"/>
  <c r="AS59" i="5"/>
  <c r="AS60" i="5"/>
  <c r="AS75" i="5"/>
  <c r="AT16" i="5"/>
  <c r="AU16" i="5" s="1"/>
  <c r="AS50" i="5"/>
  <c r="AS54" i="5"/>
  <c r="AS55" i="5"/>
  <c r="AS43" i="5"/>
  <c r="AS45" i="5"/>
  <c r="AS64" i="5" l="1"/>
  <c r="AT5" i="5"/>
  <c r="AU5" i="5" s="1"/>
  <c r="AW16" i="5"/>
  <c r="AY16" i="5"/>
  <c r="AY13" i="5"/>
  <c r="AW13" i="5"/>
  <c r="AT7" i="5"/>
  <c r="AU7" i="5" s="1"/>
  <c r="AS66" i="5"/>
  <c r="AW9" i="5"/>
  <c r="AY9" i="5"/>
  <c r="AY8" i="5"/>
  <c r="AW8" i="5"/>
  <c r="AS79" i="5"/>
  <c r="AT20" i="5"/>
  <c r="AU20" i="5" s="1"/>
  <c r="AS62" i="5"/>
  <c r="AT3" i="5"/>
  <c r="AU3" i="5" s="1"/>
  <c r="AS63" i="5"/>
  <c r="AT4" i="5"/>
  <c r="AU4" i="5" s="1"/>
  <c r="AS78" i="5"/>
  <c r="AT19" i="5"/>
  <c r="AU19" i="5" s="1"/>
  <c r="AS73" i="5"/>
  <c r="AT14" i="5"/>
  <c r="AU14" i="5" s="1"/>
  <c r="AY12" i="5"/>
  <c r="AW12" i="5"/>
  <c r="AY17" i="5"/>
  <c r="AW17" i="5"/>
  <c r="AW11" i="5"/>
  <c r="AY11" i="5"/>
  <c r="AW21" i="5"/>
  <c r="AY21" i="5"/>
  <c r="AY6" i="5"/>
  <c r="AW6" i="5"/>
  <c r="AT15" i="5"/>
  <c r="AU15" i="5" s="1"/>
  <c r="AS74" i="5"/>
  <c r="AW18" i="5"/>
  <c r="AY18" i="5"/>
  <c r="AS69" i="5"/>
  <c r="AT10" i="5"/>
  <c r="AU10" i="5" s="1"/>
  <c r="AY14" i="5" l="1"/>
  <c r="AW14" i="5"/>
  <c r="AY7" i="5"/>
  <c r="AW7" i="5"/>
  <c r="AW3" i="5"/>
  <c r="AY3" i="5"/>
  <c r="AW20" i="5"/>
  <c r="AY20" i="5"/>
  <c r="AW5" i="5"/>
  <c r="AY5" i="5"/>
  <c r="AY10" i="5"/>
  <c r="AW10" i="5"/>
  <c r="AW19" i="5"/>
  <c r="AY19" i="5"/>
  <c r="AW4" i="5"/>
  <c r="AY4" i="5"/>
  <c r="AY15" i="5"/>
  <c r="AW15" i="5"/>
</calcChain>
</file>

<file path=xl/sharedStrings.xml><?xml version="1.0" encoding="utf-8"?>
<sst xmlns="http://schemas.openxmlformats.org/spreadsheetml/2006/main" count="360" uniqueCount="74">
  <si>
    <t>Proband</t>
  </si>
  <si>
    <t>Zufall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</si>
  <si>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</si>
  <si>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</si>
  <si>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</si>
  <si>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</si>
  <si>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</si>
  <si>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</si>
  <si>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</si>
  <si>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</si>
  <si>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</si>
  <si>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</si>
  <si>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</si>
  <si>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</si>
  <si>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</si>
  <si>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</si>
  <si>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</si>
  <si>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</si>
  <si>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</si>
  <si>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</si>
  <si>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</si>
  <si>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</si>
  <si>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</si>
  <si>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</si>
  <si>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</si>
  <si>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</si>
  <si>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</si>
  <si>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</si>
  <si>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</si>
  <si>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</si>
  <si>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</si>
  <si>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</si>
  <si>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</si>
  <si>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</si>
  <si>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</si>
  <si>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</si>
  <si>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</si>
  <si>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</si>
  <si>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</si>
  <si>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</si>
  <si>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ideal</t>
  </si>
  <si>
    <t>normiert</t>
  </si>
  <si>
    <t>Mittelwerte:</t>
  </si>
  <si>
    <t>gesamt</t>
  </si>
  <si>
    <t>1.</t>
  </si>
  <si>
    <t>2.</t>
  </si>
  <si>
    <t>Encore</t>
  </si>
  <si>
    <t>Lustr</t>
  </si>
  <si>
    <t>DL7F</t>
  </si>
  <si>
    <t>Impression</t>
  </si>
  <si>
    <t>Ghibli</t>
  </si>
  <si>
    <t>K-Eye</t>
  </si>
  <si>
    <t>Mittelwerte</t>
  </si>
  <si>
    <t>Zwischenwert</t>
  </si>
  <si>
    <t>Varianz</t>
  </si>
  <si>
    <t>Freiheitsgrad</t>
  </si>
  <si>
    <t>AB -</t>
  </si>
  <si>
    <t>Mittel</t>
  </si>
  <si>
    <t>Ab +</t>
  </si>
  <si>
    <t xml:space="preserve">TLCI </t>
  </si>
  <si>
    <t>Arri</t>
  </si>
  <si>
    <t>Lustr 027</t>
  </si>
  <si>
    <t>Lustr 787</t>
  </si>
  <si>
    <t>Encore 027</t>
  </si>
  <si>
    <t>Encore 787</t>
  </si>
  <si>
    <t>DL7F 027</t>
  </si>
  <si>
    <t>DL7F 787</t>
  </si>
  <si>
    <t>X4L</t>
  </si>
  <si>
    <t>X4L 027</t>
  </si>
  <si>
    <t>X4L 787</t>
  </si>
  <si>
    <t>Ghibli 027</t>
  </si>
  <si>
    <t>Ghibli 787</t>
  </si>
  <si>
    <t>K-Eye 027</t>
  </si>
  <si>
    <t>K-Eye 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</si>
</sst>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1" fillId="0" borderId="3" xfId="0" applyFont="1" applyBorder="1"/>
    <xf numFmtId="0" fontId="0" fillId="0" borderId="6" xfId="0" applyBorder="1"/>
    <xf numFmtId="0" fontId="0" fillId="0" borderId="8" xfId="0" applyBorder="1"/>
    <xf numFmtId="0" fontId="0" fillId="0" borderId="5" xfId="0" applyBorder="1"/>
    <xf numFmtId="0" fontId="1" fillId="0" borderId="10" xfId="0" applyFont="1" applyBorder="1"/>
    <xf numFmtId="0" fontId="1" fillId="0" borderId="11" xfId="0" applyFont="1" applyBorder="1"/>
    <xf numFmtId="0" fontId="0" fillId="0" borderId="11" xfId="0" applyBorder="1"/>
    <xf numFmtId="0" fontId="1" fillId="0" borderId="0" xfId="0" applyFont="1" applyBorder="1"/>
    <xf numFmtId="0" fontId="0" fillId="0" borderId="0" xfId="0" applyBorder="1"/>
    <xf numFmtId="0" fontId="1" fillId="2" borderId="2" xfId="0" applyFont="1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7" xfId="0" applyFill="1" applyBorder="1"/>
    <xf numFmtId="0" fontId="0" fillId="2" borderId="0" xfId="0" applyFill="1"/>
    <xf numFmtId="0" fontId="0" fillId="2" borderId="12" xfId="0" applyFill="1" applyBorder="1"/>
    <xf numFmtId="0" fontId="0" fillId="0" borderId="13" xfId="0" applyBorder="1"/>
    <xf numFmtId="0" fontId="0" fillId="2" borderId="0" xfId="0" applyFill="1" applyBorder="1"/>
    <xf numFmtId="0" fontId="0" fillId="0" borderId="0" xfId="0" applyFill="1" applyBorder="1"/>
    <xf numFmtId="0" fontId="0" fillId="0" borderId="14" xfId="0" applyBorder="1"/>
    <xf numFmtId="0" fontId="0" fillId="0" borderId="14" xfId="0" applyFill="1" applyBorder="1"/>
    <xf numFmtId="0" fontId="0" fillId="3" borderId="0" xfId="0" applyFill="1"/>
    <xf numFmtId="0" fontId="1" fillId="4" borderId="1" xfId="0" applyFont="1" applyFill="1" applyBorder="1"/>
    <xf numFmtId="0" fontId="2" fillId="0" borderId="0" xfId="0" applyFont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2F810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Umfrage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P1_1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sortiert!$B$3:$B$21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sortiert!$C$3:$C$21</c:f>
              <c:numCache>
                <c:formatCode>General</c:formatCode>
                <c:ptCount val="19"/>
                <c:pt idx="0">
                  <c:v>61.53846153846154</c:v>
                </c:pt>
                <c:pt idx="1">
                  <c:v>76.923076923076934</c:v>
                </c:pt>
                <c:pt idx="2">
                  <c:v>100</c:v>
                </c:pt>
                <c:pt idx="3">
                  <c:v>61.53846153846154</c:v>
                </c:pt>
                <c:pt idx="4">
                  <c:v>30.76923076923077</c:v>
                </c:pt>
                <c:pt idx="5">
                  <c:v>38.461538461538467</c:v>
                </c:pt>
                <c:pt idx="6">
                  <c:v>46.153846153846153</c:v>
                </c:pt>
                <c:pt idx="7">
                  <c:v>53.846153846153847</c:v>
                </c:pt>
                <c:pt idx="8">
                  <c:v>69.230769230769241</c:v>
                </c:pt>
                <c:pt idx="9">
                  <c:v>61.53846153846154</c:v>
                </c:pt>
                <c:pt idx="10">
                  <c:v>92.307692307692307</c:v>
                </c:pt>
                <c:pt idx="11">
                  <c:v>46.153846153846153</c:v>
                </c:pt>
                <c:pt idx="12">
                  <c:v>76.923076923076934</c:v>
                </c:pt>
                <c:pt idx="13">
                  <c:v>84.615384615384613</c:v>
                </c:pt>
                <c:pt idx="14">
                  <c:v>43.07692307692308</c:v>
                </c:pt>
                <c:pt idx="15">
                  <c:v>53.846153846153847</c:v>
                </c:pt>
                <c:pt idx="16">
                  <c:v>46.153846153846153</c:v>
                </c:pt>
                <c:pt idx="17">
                  <c:v>84.615384615384613</c:v>
                </c:pt>
                <c:pt idx="18">
                  <c:v>92.307692307692307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F20B-4F47-8869-9BB734DC8762}"/>
            </c:ext>
          </c:extLst>
        </c:ser>
        <c:ser>
          <c:idx val="1"/>
          <c:order val="1"/>
          <c:tx>
            <c:v>P1_2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sortiert!$B$3:$B$21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sortiert!$C$22:$C$40</c:f>
              <c:numCache>
                <c:formatCode>General</c:formatCode>
                <c:ptCount val="19"/>
                <c:pt idx="0">
                  <c:v>46.153846153846153</c:v>
                </c:pt>
                <c:pt idx="1">
                  <c:v>30.76923076923077</c:v>
                </c:pt>
                <c:pt idx="2">
                  <c:v>61.53846153846154</c:v>
                </c:pt>
                <c:pt idx="3">
                  <c:v>46.153846153846153</c:v>
                </c:pt>
                <c:pt idx="4">
                  <c:v>61.53846153846154</c:v>
                </c:pt>
                <c:pt idx="5">
                  <c:v>69.230769230769241</c:v>
                </c:pt>
                <c:pt idx="6">
                  <c:v>49.230769230769234</c:v>
                </c:pt>
                <c:pt idx="7">
                  <c:v>46.153846153846153</c:v>
                </c:pt>
                <c:pt idx="8">
                  <c:v>69.230769230769241</c:v>
                </c:pt>
                <c:pt idx="9">
                  <c:v>53.846153846153847</c:v>
                </c:pt>
                <c:pt idx="10">
                  <c:v>69.230769230769241</c:v>
                </c:pt>
                <c:pt idx="11">
                  <c:v>69.230769230769241</c:v>
                </c:pt>
                <c:pt idx="12">
                  <c:v>61.53846153846154</c:v>
                </c:pt>
                <c:pt idx="13">
                  <c:v>61.53846153846154</c:v>
                </c:pt>
                <c:pt idx="14">
                  <c:v>61.53846153846154</c:v>
                </c:pt>
                <c:pt idx="15">
                  <c:v>76.923076923076934</c:v>
                </c:pt>
                <c:pt idx="16">
                  <c:v>38.461538461538467</c:v>
                </c:pt>
                <c:pt idx="17">
                  <c:v>69.230769230769241</c:v>
                </c:pt>
                <c:pt idx="18">
                  <c:v>38.461538461538467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20B-4F47-8869-9BB734DC8762}"/>
            </c:ext>
          </c:extLst>
        </c:ser>
        <c:ser>
          <c:idx val="2"/>
          <c:order val="2"/>
          <c:tx>
            <c:v>P2_1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sortiert!$D$3:$D$21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sortiert!$E$3:$E$21</c:f>
              <c:numCache>
                <c:formatCode>General</c:formatCode>
                <c:ptCount val="19"/>
                <c:pt idx="0">
                  <c:v>17.142857142857142</c:v>
                </c:pt>
                <c:pt idx="1">
                  <c:v>57.142857142857146</c:v>
                </c:pt>
                <c:pt idx="2">
                  <c:v>55.714285714285715</c:v>
                </c:pt>
                <c:pt idx="3">
                  <c:v>42.857142857142861</c:v>
                </c:pt>
                <c:pt idx="4">
                  <c:v>25.714285714285715</c:v>
                </c:pt>
                <c:pt idx="5">
                  <c:v>21.428571428571431</c:v>
                </c:pt>
                <c:pt idx="6">
                  <c:v>14.285714285714286</c:v>
                </c:pt>
                <c:pt idx="7">
                  <c:v>42.857142857142861</c:v>
                </c:pt>
                <c:pt idx="8">
                  <c:v>45.714285714285722</c:v>
                </c:pt>
                <c:pt idx="9">
                  <c:v>17.142857142857142</c:v>
                </c:pt>
                <c:pt idx="10">
                  <c:v>35.714285714285715</c:v>
                </c:pt>
                <c:pt idx="11">
                  <c:v>85.714285714285722</c:v>
                </c:pt>
                <c:pt idx="12">
                  <c:v>60.000000000000007</c:v>
                </c:pt>
                <c:pt idx="13">
                  <c:v>71.428571428571431</c:v>
                </c:pt>
                <c:pt idx="14">
                  <c:v>22.857142857142861</c:v>
                </c:pt>
                <c:pt idx="15">
                  <c:v>42.857142857142861</c:v>
                </c:pt>
                <c:pt idx="16">
                  <c:v>45.714285714285722</c:v>
                </c:pt>
                <c:pt idx="17">
                  <c:v>40</c:v>
                </c:pt>
                <c:pt idx="18">
                  <c:v>21.428571428571431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F20B-4F47-8869-9BB734DC8762}"/>
            </c:ext>
          </c:extLst>
        </c:ser>
        <c:ser>
          <c:idx val="3"/>
          <c:order val="3"/>
          <c:tx>
            <c:v>P2_2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sortiert!$D$3:$D$21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sortiert!$E$22:$E$40</c:f>
              <c:numCache>
                <c:formatCode>General</c:formatCode>
                <c:ptCount val="19"/>
                <c:pt idx="0">
                  <c:v>54.285714285714285</c:v>
                </c:pt>
                <c:pt idx="1">
                  <c:v>51.428571428571431</c:v>
                </c:pt>
                <c:pt idx="2">
                  <c:v>57.142857142857146</c:v>
                </c:pt>
                <c:pt idx="3">
                  <c:v>64.285714285714292</c:v>
                </c:pt>
                <c:pt idx="4">
                  <c:v>31.428571428571434</c:v>
                </c:pt>
                <c:pt idx="5">
                  <c:v>65.714285714285708</c:v>
                </c:pt>
                <c:pt idx="6">
                  <c:v>68.571428571428569</c:v>
                </c:pt>
                <c:pt idx="7">
                  <c:v>60.000000000000007</c:v>
                </c:pt>
                <c:pt idx="8">
                  <c:v>54.285714285714285</c:v>
                </c:pt>
                <c:pt idx="9">
                  <c:v>28.571428571428573</c:v>
                </c:pt>
                <c:pt idx="10">
                  <c:v>100</c:v>
                </c:pt>
                <c:pt idx="11">
                  <c:v>64.285714285714292</c:v>
                </c:pt>
                <c:pt idx="12">
                  <c:v>78.571428571428569</c:v>
                </c:pt>
                <c:pt idx="13">
                  <c:v>52.857142857142861</c:v>
                </c:pt>
                <c:pt idx="14">
                  <c:v>55.714285714285715</c:v>
                </c:pt>
                <c:pt idx="15">
                  <c:v>100</c:v>
                </c:pt>
                <c:pt idx="16">
                  <c:v>55.714285714285715</c:v>
                </c:pt>
                <c:pt idx="17">
                  <c:v>57.142857142857146</c:v>
                </c:pt>
                <c:pt idx="18">
                  <c:v>42.857142857142861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F20B-4F47-8869-9BB734DC8762}"/>
            </c:ext>
          </c:extLst>
        </c:ser>
        <c:ser>
          <c:idx val="4"/>
          <c:order val="4"/>
          <c:tx>
            <c:v>P3_1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sortiert!$F$3:$F$21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sortiert!$G$3:$G$21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57.142857142857146</c:v>
                </c:pt>
                <c:pt idx="2">
                  <c:v>71.428571428571431</c:v>
                </c:pt>
                <c:pt idx="3">
                  <c:v>85.714285714285722</c:v>
                </c:pt>
                <c:pt idx="4">
                  <c:v>71.428571428571431</c:v>
                </c:pt>
                <c:pt idx="5">
                  <c:v>28.571428571428573</c:v>
                </c:pt>
                <c:pt idx="6">
                  <c:v>71.428571428571431</c:v>
                </c:pt>
                <c:pt idx="7">
                  <c:v>71.428571428571431</c:v>
                </c:pt>
                <c:pt idx="8">
                  <c:v>85.714285714285722</c:v>
                </c:pt>
                <c:pt idx="9">
                  <c:v>28.571428571428573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42.857142857142861</c:v>
                </c:pt>
                <c:pt idx="14">
                  <c:v>57.142857142857146</c:v>
                </c:pt>
                <c:pt idx="15">
                  <c:v>57.142857142857146</c:v>
                </c:pt>
                <c:pt idx="16">
                  <c:v>28.571428571428573</c:v>
                </c:pt>
                <c:pt idx="17">
                  <c:v>42.857142857142861</c:v>
                </c:pt>
                <c:pt idx="18">
                  <c:v>85.714285714285722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F20B-4F47-8869-9BB734DC8762}"/>
            </c:ext>
          </c:extLst>
        </c:ser>
        <c:ser>
          <c:idx val="5"/>
          <c:order val="5"/>
          <c:tx>
            <c:v>P3_2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sortiert!$F$3:$F$21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sortiert!$G$22:$G$40</c:f>
              <c:numCache>
                <c:formatCode>General</c:formatCode>
                <c:ptCount val="19"/>
                <c:pt idx="0">
                  <c:v>42.857142857142861</c:v>
                </c:pt>
                <c:pt idx="1">
                  <c:v>57.142857142857146</c:v>
                </c:pt>
                <c:pt idx="2">
                  <c:v>85.714285714285722</c:v>
                </c:pt>
                <c:pt idx="3">
                  <c:v>100</c:v>
                </c:pt>
                <c:pt idx="4">
                  <c:v>57.142857142857146</c:v>
                </c:pt>
                <c:pt idx="5">
                  <c:v>57.142857142857146</c:v>
                </c:pt>
                <c:pt idx="6">
                  <c:v>57.142857142857146</c:v>
                </c:pt>
                <c:pt idx="7">
                  <c:v>85.714285714285722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71.428571428571431</c:v>
                </c:pt>
                <c:pt idx="11">
                  <c:v>100</c:v>
                </c:pt>
                <c:pt idx="12">
                  <c:v>100</c:v>
                </c:pt>
                <c:pt idx="13">
                  <c:v>57.142857142857146</c:v>
                </c:pt>
                <c:pt idx="14">
                  <c:v>42.857142857142861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42.857142857142861</c:v>
                </c:pt>
                <c:pt idx="18">
                  <c:v>42.857142857142861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F20B-4F47-8869-9BB734DC8762}"/>
            </c:ext>
          </c:extLst>
        </c:ser>
        <c:ser>
          <c:idx val="6"/>
          <c:order val="6"/>
          <c:tx>
            <c:v>P4_1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sortiert!$H$3:$H$21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sortiert!$I$3:$I$21</c:f>
              <c:numCache>
                <c:formatCode>General</c:formatCode>
                <c:ptCount val="19"/>
                <c:pt idx="0">
                  <c:v>75</c:v>
                </c:pt>
                <c:pt idx="1">
                  <c:v>100</c:v>
                </c:pt>
                <c:pt idx="2">
                  <c:v>81.25</c:v>
                </c:pt>
                <c:pt idx="3">
                  <c:v>56.25</c:v>
                </c:pt>
                <c:pt idx="4">
                  <c:v>68.75</c:v>
                </c:pt>
                <c:pt idx="5">
                  <c:v>62.5</c:v>
                </c:pt>
                <c:pt idx="6">
                  <c:v>50</c:v>
                </c:pt>
                <c:pt idx="7">
                  <c:v>43.75</c:v>
                </c:pt>
                <c:pt idx="8">
                  <c:v>75</c:v>
                </c:pt>
                <c:pt idx="9">
                  <c:v>31.25</c:v>
                </c:pt>
                <c:pt idx="10">
                  <c:v>75</c:v>
                </c:pt>
                <c:pt idx="11">
                  <c:v>93.75</c:v>
                </c:pt>
                <c:pt idx="12">
                  <c:v>62.5</c:v>
                </c:pt>
                <c:pt idx="13">
                  <c:v>43.75</c:v>
                </c:pt>
                <c:pt idx="14">
                  <c:v>68.75</c:v>
                </c:pt>
                <c:pt idx="15">
                  <c:v>56.25</c:v>
                </c:pt>
                <c:pt idx="16">
                  <c:v>37.5</c:v>
                </c:pt>
                <c:pt idx="17">
                  <c:v>100</c:v>
                </c:pt>
                <c:pt idx="18">
                  <c:v>87.5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F20B-4F47-8869-9BB734DC8762}"/>
            </c:ext>
          </c:extLst>
        </c:ser>
        <c:ser>
          <c:idx val="7"/>
          <c:order val="7"/>
          <c:tx>
            <c:v>P4_2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sortiert!$H$3:$H$21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sortiert!$I$22:$I$40</c:f>
              <c:numCache>
                <c:formatCode>General</c:formatCode>
                <c:ptCount val="19"/>
                <c:pt idx="0">
                  <c:v>93.75</c:v>
                </c:pt>
                <c:pt idx="1">
                  <c:v>68.75</c:v>
                </c:pt>
                <c:pt idx="2">
                  <c:v>75</c:v>
                </c:pt>
                <c:pt idx="3">
                  <c:v>81.25</c:v>
                </c:pt>
                <c:pt idx="4">
                  <c:v>62.5</c:v>
                </c:pt>
                <c:pt idx="5">
                  <c:v>62.5</c:v>
                </c:pt>
                <c:pt idx="6">
                  <c:v>81.25</c:v>
                </c:pt>
                <c:pt idx="7">
                  <c:v>68.75</c:v>
                </c:pt>
                <c:pt idx="8">
                  <c:v>50</c:v>
                </c:pt>
                <c:pt idx="9">
                  <c:v>50</c:v>
                </c:pt>
                <c:pt idx="10">
                  <c:v>87.5</c:v>
                </c:pt>
                <c:pt idx="11">
                  <c:v>100</c:v>
                </c:pt>
                <c:pt idx="12">
                  <c:v>75</c:v>
                </c:pt>
                <c:pt idx="13">
                  <c:v>75</c:v>
                </c:pt>
                <c:pt idx="14">
                  <c:v>62.5</c:v>
                </c:pt>
                <c:pt idx="15">
                  <c:v>93.75</c:v>
                </c:pt>
                <c:pt idx="16">
                  <c:v>56.25</c:v>
                </c:pt>
                <c:pt idx="17">
                  <c:v>56.25</c:v>
                </c:pt>
                <c:pt idx="18">
                  <c:v>87.5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F20B-4F47-8869-9BB734DC8762}"/>
            </c:ext>
          </c:extLst>
        </c:ser>
        <c:ser>
          <c:idx val="8"/>
          <c:order val="8"/>
          <c:tx>
            <c:v>P5_1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sortiert!$J$3:$J$21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sortiert!$K$3:$K$21</c:f>
              <c:numCache>
                <c:formatCode>General</c:formatCode>
                <c:ptCount val="19"/>
                <c:pt idx="0">
                  <c:v>42.857142857142861</c:v>
                </c:pt>
                <c:pt idx="1">
                  <c:v>28.571428571428573</c:v>
                </c:pt>
                <c:pt idx="2">
                  <c:v>71.428571428571431</c:v>
                </c:pt>
                <c:pt idx="3">
                  <c:v>57.142857142857146</c:v>
                </c:pt>
                <c:pt idx="4">
                  <c:v>42.857142857142861</c:v>
                </c:pt>
                <c:pt idx="5">
                  <c:v>57.142857142857146</c:v>
                </c:pt>
                <c:pt idx="6">
                  <c:v>85.714285714285722</c:v>
                </c:pt>
                <c:pt idx="7">
                  <c:v>57.142857142857146</c:v>
                </c:pt>
                <c:pt idx="8">
                  <c:v>57.142857142857146</c:v>
                </c:pt>
                <c:pt idx="9">
                  <c:v>57.142857142857146</c:v>
                </c:pt>
                <c:pt idx="10">
                  <c:v>100</c:v>
                </c:pt>
                <c:pt idx="11">
                  <c:v>85.714285714285722</c:v>
                </c:pt>
                <c:pt idx="12">
                  <c:v>85.714285714285722</c:v>
                </c:pt>
                <c:pt idx="13">
                  <c:v>71.428571428571431</c:v>
                </c:pt>
                <c:pt idx="14">
                  <c:v>28.571428571428573</c:v>
                </c:pt>
                <c:pt idx="15">
                  <c:v>42.857142857142861</c:v>
                </c:pt>
                <c:pt idx="16">
                  <c:v>42.857142857142861</c:v>
                </c:pt>
                <c:pt idx="17">
                  <c:v>42.857142857142861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F20B-4F47-8869-9BB734DC8762}"/>
            </c:ext>
          </c:extLst>
        </c:ser>
        <c:ser>
          <c:idx val="9"/>
          <c:order val="9"/>
          <c:tx>
            <c:v>P5_2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sortiert!$J$3:$J$21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sortiert!$K$22:$K$40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57.142857142857146</c:v>
                </c:pt>
                <c:pt idx="2">
                  <c:v>57.142857142857146</c:v>
                </c:pt>
                <c:pt idx="3">
                  <c:v>71.428571428571431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57.142857142857146</c:v>
                </c:pt>
                <c:pt idx="7">
                  <c:v>42.857142857142861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100</c:v>
                </c:pt>
                <c:pt idx="11">
                  <c:v>85.714285714285722</c:v>
                </c:pt>
                <c:pt idx="12">
                  <c:v>57.142857142857146</c:v>
                </c:pt>
                <c:pt idx="13">
                  <c:v>85.714285714285722</c:v>
                </c:pt>
                <c:pt idx="14">
                  <c:v>57.142857142857146</c:v>
                </c:pt>
                <c:pt idx="15">
                  <c:v>28.571428571428573</c:v>
                </c:pt>
                <c:pt idx="16">
                  <c:v>71.428571428571431</c:v>
                </c:pt>
                <c:pt idx="17">
                  <c:v>28.571428571428573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F20B-4F47-8869-9BB734DC8762}"/>
            </c:ext>
          </c:extLst>
        </c:ser>
        <c:ser>
          <c:idx val="10"/>
          <c:order val="10"/>
          <c:tx>
            <c:v>P6_1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sortiert!$L$3:$L$21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sortiert!$M$3:$M$21</c:f>
              <c:numCache>
                <c:formatCode>General</c:formatCode>
                <c:ptCount val="19"/>
                <c:pt idx="0">
                  <c:v>85.714285714285722</c:v>
                </c:pt>
                <c:pt idx="1">
                  <c:v>57.142857142857146</c:v>
                </c:pt>
                <c:pt idx="2">
                  <c:v>71.428571428571431</c:v>
                </c:pt>
                <c:pt idx="3">
                  <c:v>85.714285714285722</c:v>
                </c:pt>
                <c:pt idx="4">
                  <c:v>42.857142857142861</c:v>
                </c:pt>
                <c:pt idx="5">
                  <c:v>57.142857142857146</c:v>
                </c:pt>
                <c:pt idx="6">
                  <c:v>85.714285714285722</c:v>
                </c:pt>
                <c:pt idx="7">
                  <c:v>71.428571428571431</c:v>
                </c:pt>
                <c:pt idx="8">
                  <c:v>85.714285714285722</c:v>
                </c:pt>
                <c:pt idx="9">
                  <c:v>71.428571428571431</c:v>
                </c:pt>
                <c:pt idx="10">
                  <c:v>85.714285714285722</c:v>
                </c:pt>
                <c:pt idx="11">
                  <c:v>71.428571428571431</c:v>
                </c:pt>
                <c:pt idx="12">
                  <c:v>100</c:v>
                </c:pt>
                <c:pt idx="13">
                  <c:v>71.428571428571431</c:v>
                </c:pt>
                <c:pt idx="14">
                  <c:v>71.428571428571431</c:v>
                </c:pt>
                <c:pt idx="15">
                  <c:v>57.142857142857146</c:v>
                </c:pt>
                <c:pt idx="16">
                  <c:v>57.142857142857146</c:v>
                </c:pt>
                <c:pt idx="17">
                  <c:v>71.428571428571431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F20B-4F47-8869-9BB734DC8762}"/>
            </c:ext>
          </c:extLst>
        </c:ser>
        <c:ser>
          <c:idx val="11"/>
          <c:order val="11"/>
          <c:tx>
            <c:v>P6_2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sortiert!$L$3:$L$21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sortiert!$M$22:$M$40</c:f>
              <c:numCache>
                <c:formatCode>General</c:formatCode>
                <c:ptCount val="19"/>
                <c:pt idx="0">
                  <c:v>71.428571428571431</c:v>
                </c:pt>
                <c:pt idx="1">
                  <c:v>71.428571428571431</c:v>
                </c:pt>
                <c:pt idx="2">
                  <c:v>57.142857142857146</c:v>
                </c:pt>
                <c:pt idx="3">
                  <c:v>85.714285714285722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85.714285714285722</c:v>
                </c:pt>
                <c:pt idx="8">
                  <c:v>57.142857142857146</c:v>
                </c:pt>
                <c:pt idx="9">
                  <c:v>57.142857142857146</c:v>
                </c:pt>
                <c:pt idx="10">
                  <c:v>71.428571428571431</c:v>
                </c:pt>
                <c:pt idx="11">
                  <c:v>71.428571428571431</c:v>
                </c:pt>
                <c:pt idx="12">
                  <c:v>85.714285714285722</c:v>
                </c:pt>
                <c:pt idx="13">
                  <c:v>42.857142857142861</c:v>
                </c:pt>
                <c:pt idx="14">
                  <c:v>57.142857142857146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85.714285714285722</c:v>
                </c:pt>
                <c:pt idx="18">
                  <c:v>85.714285714285722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F20B-4F47-8869-9BB734DC8762}"/>
            </c:ext>
          </c:extLst>
        </c:ser>
        <c:ser>
          <c:idx val="12"/>
          <c:order val="12"/>
          <c:tx>
            <c:v>P7_1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sortiert!$N$3:$N$21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sortiert!$O$3:$O$21</c:f>
              <c:numCache>
                <c:formatCode>General</c:formatCode>
                <c:ptCount val="19"/>
                <c:pt idx="0">
                  <c:v>83.333333333333329</c:v>
                </c:pt>
                <c:pt idx="1">
                  <c:v>90.277777777777771</c:v>
                </c:pt>
                <c:pt idx="2">
                  <c:v>83.333333333333329</c:v>
                </c:pt>
                <c:pt idx="3">
                  <c:v>83.333333333333329</c:v>
                </c:pt>
                <c:pt idx="4">
                  <c:v>69.444444444444443</c:v>
                </c:pt>
                <c:pt idx="5">
                  <c:v>76.388888888888886</c:v>
                </c:pt>
                <c:pt idx="6">
                  <c:v>75</c:v>
                </c:pt>
                <c:pt idx="7">
                  <c:v>69.444444444444443</c:v>
                </c:pt>
                <c:pt idx="8">
                  <c:v>69.444444444444443</c:v>
                </c:pt>
                <c:pt idx="9">
                  <c:v>48.611111111111107</c:v>
                </c:pt>
                <c:pt idx="10">
                  <c:v>100</c:v>
                </c:pt>
                <c:pt idx="11">
                  <c:v>97.222222222222214</c:v>
                </c:pt>
                <c:pt idx="12">
                  <c:v>90.277777777777771</c:v>
                </c:pt>
                <c:pt idx="13">
                  <c:v>69.444444444444443</c:v>
                </c:pt>
                <c:pt idx="14">
                  <c:v>62.5</c:v>
                </c:pt>
                <c:pt idx="15">
                  <c:v>62.5</c:v>
                </c:pt>
                <c:pt idx="16">
                  <c:v>76.388888888888886</c:v>
                </c:pt>
                <c:pt idx="17">
                  <c:v>69.444444444444443</c:v>
                </c:pt>
                <c:pt idx="18">
                  <c:v>55.555555555555557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F20B-4F47-8869-9BB734DC8762}"/>
            </c:ext>
          </c:extLst>
        </c:ser>
        <c:ser>
          <c:idx val="13"/>
          <c:order val="13"/>
          <c:tx>
            <c:v>P7_2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sortiert!$N$3:$N$21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sortiert!$O$22:$O$40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83.333333333333329</c:v>
                </c:pt>
                <c:pt idx="2">
                  <c:v>90.277777777777771</c:v>
                </c:pt>
                <c:pt idx="3">
                  <c:v>76.388888888888886</c:v>
                </c:pt>
                <c:pt idx="4">
                  <c:v>76.388888888888886</c:v>
                </c:pt>
                <c:pt idx="5">
                  <c:v>48.611111111111107</c:v>
                </c:pt>
                <c:pt idx="6">
                  <c:v>83.333333333333329</c:v>
                </c:pt>
                <c:pt idx="7">
                  <c:v>76.388888888888886</c:v>
                </c:pt>
                <c:pt idx="8">
                  <c:v>51.388888888888886</c:v>
                </c:pt>
                <c:pt idx="9">
                  <c:v>41.666666666666664</c:v>
                </c:pt>
                <c:pt idx="10">
                  <c:v>97.222222222222214</c:v>
                </c:pt>
                <c:pt idx="11">
                  <c:v>90.277777777777771</c:v>
                </c:pt>
                <c:pt idx="12">
                  <c:v>83.333333333333329</c:v>
                </c:pt>
                <c:pt idx="13">
                  <c:v>87.5</c:v>
                </c:pt>
                <c:pt idx="14">
                  <c:v>55.555555555555557</c:v>
                </c:pt>
                <c:pt idx="15">
                  <c:v>62.5</c:v>
                </c:pt>
                <c:pt idx="16">
                  <c:v>62.5</c:v>
                </c:pt>
                <c:pt idx="17">
                  <c:v>65.277777777777771</c:v>
                </c:pt>
                <c:pt idx="18">
                  <c:v>76.388888888888886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F20B-4F47-8869-9BB734DC8762}"/>
            </c:ext>
          </c:extLst>
        </c:ser>
        <c:ser>
          <c:idx val="14"/>
          <c:order val="14"/>
          <c:tx>
            <c:v>P8_1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sortiert!$P$3:$P$21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sortiert!$Q$3:$Q$21</c:f>
              <c:numCache>
                <c:formatCode>General</c:formatCode>
                <c:ptCount val="1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60</c:v>
                </c:pt>
                <c:pt idx="5">
                  <c:v>100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90</c:v>
                </c:pt>
                <c:pt idx="11">
                  <c:v>70</c:v>
                </c:pt>
                <c:pt idx="12">
                  <c:v>90</c:v>
                </c:pt>
                <c:pt idx="13">
                  <c:v>40</c:v>
                </c:pt>
                <c:pt idx="14">
                  <c:v>60</c:v>
                </c:pt>
                <c:pt idx="15">
                  <c:v>60</c:v>
                </c:pt>
                <c:pt idx="16">
                  <c:v>40</c:v>
                </c:pt>
                <c:pt idx="17">
                  <c:v>100</c:v>
                </c:pt>
                <c:pt idx="18">
                  <c:v>85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F20B-4F47-8869-9BB734DC8762}"/>
            </c:ext>
          </c:extLst>
        </c:ser>
        <c:ser>
          <c:idx val="15"/>
          <c:order val="15"/>
          <c:tx>
            <c:v>P8_2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sortiert!$P$3:$P$21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sortiert!$Q$22:$Q$40</c:f>
              <c:numCache>
                <c:formatCode>General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40</c:v>
                </c:pt>
                <c:pt idx="14">
                  <c:v>50</c:v>
                </c:pt>
                <c:pt idx="15">
                  <c:v>40</c:v>
                </c:pt>
                <c:pt idx="16">
                  <c:v>60</c:v>
                </c:pt>
                <c:pt idx="17">
                  <c:v>60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F-F20B-4F47-8869-9BB734DC8762}"/>
            </c:ext>
          </c:extLst>
        </c:ser>
        <c:ser>
          <c:idx val="16"/>
          <c:order val="16"/>
          <c:tx>
            <c:v>P9_1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sortiert!$R$3:$R$21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sortiert!$S$3:$S$21</c:f>
              <c:numCache>
                <c:formatCode>General</c:formatCode>
                <c:ptCount val="19"/>
                <c:pt idx="0">
                  <c:v>62.5</c:v>
                </c:pt>
                <c:pt idx="1">
                  <c:v>62.5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62.5</c:v>
                </c:pt>
                <c:pt idx="6">
                  <c:v>50</c:v>
                </c:pt>
                <c:pt idx="7">
                  <c:v>87.5</c:v>
                </c:pt>
                <c:pt idx="8">
                  <c:v>75</c:v>
                </c:pt>
                <c:pt idx="9">
                  <c:v>37.5</c:v>
                </c:pt>
                <c:pt idx="10">
                  <c:v>87.5</c:v>
                </c:pt>
                <c:pt idx="11">
                  <c:v>100</c:v>
                </c:pt>
                <c:pt idx="12">
                  <c:v>87.5</c:v>
                </c:pt>
                <c:pt idx="13">
                  <c:v>62.5</c:v>
                </c:pt>
                <c:pt idx="14">
                  <c:v>50</c:v>
                </c:pt>
                <c:pt idx="15">
                  <c:v>62.5</c:v>
                </c:pt>
                <c:pt idx="16">
                  <c:v>50</c:v>
                </c:pt>
                <c:pt idx="17">
                  <c:v>37.5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F20B-4F47-8869-9BB734DC8762}"/>
            </c:ext>
          </c:extLst>
        </c:ser>
        <c:ser>
          <c:idx val="17"/>
          <c:order val="17"/>
          <c:tx>
            <c:v>P9_2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sortiert!$R$3:$R$21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sortiert!$S$22:$S$40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87.5</c:v>
                </c:pt>
                <c:pt idx="3">
                  <c:v>75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  <c:pt idx="7">
                  <c:v>87.5</c:v>
                </c:pt>
                <c:pt idx="8">
                  <c:v>75</c:v>
                </c:pt>
                <c:pt idx="9">
                  <c:v>25</c:v>
                </c:pt>
                <c:pt idx="10">
                  <c:v>87.5</c:v>
                </c:pt>
                <c:pt idx="11">
                  <c:v>100</c:v>
                </c:pt>
                <c:pt idx="12">
                  <c:v>100</c:v>
                </c:pt>
                <c:pt idx="13">
                  <c:v>50</c:v>
                </c:pt>
                <c:pt idx="14">
                  <c:v>62.5</c:v>
                </c:pt>
                <c:pt idx="15">
                  <c:v>50</c:v>
                </c:pt>
                <c:pt idx="16">
                  <c:v>50</c:v>
                </c:pt>
                <c:pt idx="17">
                  <c:v>37.5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F20B-4F47-8869-9BB734DC8762}"/>
            </c:ext>
          </c:extLst>
        </c:ser>
        <c:ser>
          <c:idx val="18"/>
          <c:order val="18"/>
          <c:tx>
            <c:v>P10_1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sortiert!$T$3:$T$21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sortiert!$U$3:$U$21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22.222222222222221</c:v>
                </c:pt>
                <c:pt idx="2">
                  <c:v>55.555555555555557</c:v>
                </c:pt>
                <c:pt idx="3">
                  <c:v>33.333333333333329</c:v>
                </c:pt>
                <c:pt idx="4">
                  <c:v>44.444444444444443</c:v>
                </c:pt>
                <c:pt idx="5">
                  <c:v>100</c:v>
                </c:pt>
                <c:pt idx="6">
                  <c:v>44.444444444444443</c:v>
                </c:pt>
                <c:pt idx="7">
                  <c:v>44.444444444444443</c:v>
                </c:pt>
                <c:pt idx="8">
                  <c:v>66.666666666666657</c:v>
                </c:pt>
                <c:pt idx="9">
                  <c:v>77.777777777777771</c:v>
                </c:pt>
                <c:pt idx="10">
                  <c:v>33.333333333333329</c:v>
                </c:pt>
                <c:pt idx="11">
                  <c:v>77.777777777777771</c:v>
                </c:pt>
                <c:pt idx="12">
                  <c:v>88.888888888888886</c:v>
                </c:pt>
                <c:pt idx="13">
                  <c:v>44.444444444444443</c:v>
                </c:pt>
                <c:pt idx="14">
                  <c:v>22.222222222222221</c:v>
                </c:pt>
                <c:pt idx="15">
                  <c:v>44.444444444444443</c:v>
                </c:pt>
                <c:pt idx="16">
                  <c:v>88.888888888888886</c:v>
                </c:pt>
                <c:pt idx="17">
                  <c:v>88.888888888888886</c:v>
                </c:pt>
                <c:pt idx="18">
                  <c:v>66.666666666666657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2-F20B-4F47-8869-9BB734DC8762}"/>
            </c:ext>
          </c:extLst>
        </c:ser>
        <c:ser>
          <c:idx val="19"/>
          <c:order val="19"/>
          <c:tx>
            <c:v>P10_2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sortiert!$T$3:$T$21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sortiert!$U$22:$U$40</c:f>
              <c:numCache>
                <c:formatCode>General</c:formatCode>
                <c:ptCount val="19"/>
                <c:pt idx="0">
                  <c:v>100</c:v>
                </c:pt>
                <c:pt idx="1">
                  <c:v>33.333333333333329</c:v>
                </c:pt>
                <c:pt idx="2">
                  <c:v>66.666666666666657</c:v>
                </c:pt>
                <c:pt idx="3">
                  <c:v>22.222222222222221</c:v>
                </c:pt>
                <c:pt idx="4">
                  <c:v>33.333333333333329</c:v>
                </c:pt>
                <c:pt idx="5">
                  <c:v>66.666666666666657</c:v>
                </c:pt>
                <c:pt idx="6">
                  <c:v>88.888888888888886</c:v>
                </c:pt>
                <c:pt idx="7">
                  <c:v>77.777777777777771</c:v>
                </c:pt>
                <c:pt idx="8">
                  <c:v>55.555555555555557</c:v>
                </c:pt>
                <c:pt idx="9">
                  <c:v>55.555555555555557</c:v>
                </c:pt>
                <c:pt idx="10">
                  <c:v>100</c:v>
                </c:pt>
                <c:pt idx="11">
                  <c:v>66.666666666666657</c:v>
                </c:pt>
                <c:pt idx="12">
                  <c:v>77.777777777777771</c:v>
                </c:pt>
                <c:pt idx="13">
                  <c:v>55.555555555555557</c:v>
                </c:pt>
                <c:pt idx="14">
                  <c:v>44.444444444444443</c:v>
                </c:pt>
                <c:pt idx="15">
                  <c:v>44.444444444444443</c:v>
                </c:pt>
                <c:pt idx="16">
                  <c:v>33.333333333333329</c:v>
                </c:pt>
                <c:pt idx="17">
                  <c:v>55.555555555555557</c:v>
                </c:pt>
                <c:pt idx="18">
                  <c:v>88.888888888888886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3-F20B-4F47-8869-9BB734DC8762}"/>
            </c:ext>
          </c:extLst>
        </c:ser>
        <c:ser>
          <c:idx val="20"/>
          <c:order val="20"/>
          <c:tx>
            <c:v>P11_1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sortiert!$V$3:$V$21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sortiert!$W$3:$W$21</c:f>
              <c:numCache>
                <c:formatCode>General</c:formatCode>
                <c:ptCount val="19"/>
                <c:pt idx="0">
                  <c:v>83.333333333333343</c:v>
                </c:pt>
                <c:pt idx="1">
                  <c:v>16.666666666666668</c:v>
                </c:pt>
                <c:pt idx="2">
                  <c:v>83.333333333333343</c:v>
                </c:pt>
                <c:pt idx="3">
                  <c:v>66.666666666666671</c:v>
                </c:pt>
                <c:pt idx="4">
                  <c:v>100</c:v>
                </c:pt>
                <c:pt idx="5">
                  <c:v>83.333333333333343</c:v>
                </c:pt>
                <c:pt idx="6">
                  <c:v>66.666666666666671</c:v>
                </c:pt>
                <c:pt idx="7">
                  <c:v>50</c:v>
                </c:pt>
                <c:pt idx="8">
                  <c:v>66.666666666666671</c:v>
                </c:pt>
                <c:pt idx="9">
                  <c:v>33.333333333333336</c:v>
                </c:pt>
                <c:pt idx="10">
                  <c:v>50</c:v>
                </c:pt>
                <c:pt idx="11">
                  <c:v>33.333333333333336</c:v>
                </c:pt>
                <c:pt idx="12">
                  <c:v>33.333333333333336</c:v>
                </c:pt>
                <c:pt idx="13">
                  <c:v>33.333333333333336</c:v>
                </c:pt>
                <c:pt idx="14">
                  <c:v>33.333333333333336</c:v>
                </c:pt>
                <c:pt idx="15">
                  <c:v>33.333333333333336</c:v>
                </c:pt>
                <c:pt idx="16">
                  <c:v>50</c:v>
                </c:pt>
                <c:pt idx="17">
                  <c:v>83.333333333333343</c:v>
                </c:pt>
                <c:pt idx="18">
                  <c:v>66.666666666666671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4-F20B-4F47-8869-9BB734DC8762}"/>
            </c:ext>
          </c:extLst>
        </c:ser>
        <c:ser>
          <c:idx val="21"/>
          <c:order val="21"/>
          <c:tx>
            <c:v>P11_2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sortiert!$V$3:$V$21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sortiert!$W$22:$W$40</c:f>
              <c:numCache>
                <c:formatCode>General</c:formatCode>
                <c:ptCount val="19"/>
                <c:pt idx="0">
                  <c:v>33.333333333333336</c:v>
                </c:pt>
                <c:pt idx="1">
                  <c:v>50</c:v>
                </c:pt>
                <c:pt idx="2">
                  <c:v>50</c:v>
                </c:pt>
                <c:pt idx="3">
                  <c:v>66.666666666666671</c:v>
                </c:pt>
                <c:pt idx="4">
                  <c:v>66.666666666666671</c:v>
                </c:pt>
                <c:pt idx="5">
                  <c:v>50</c:v>
                </c:pt>
                <c:pt idx="6">
                  <c:v>66.666666666666671</c:v>
                </c:pt>
                <c:pt idx="7">
                  <c:v>50</c:v>
                </c:pt>
                <c:pt idx="8">
                  <c:v>50</c:v>
                </c:pt>
                <c:pt idx="9">
                  <c:v>33.333333333333336</c:v>
                </c:pt>
                <c:pt idx="10">
                  <c:v>100</c:v>
                </c:pt>
                <c:pt idx="11">
                  <c:v>66.666666666666671</c:v>
                </c:pt>
                <c:pt idx="12">
                  <c:v>100</c:v>
                </c:pt>
                <c:pt idx="13">
                  <c:v>50</c:v>
                </c:pt>
                <c:pt idx="14">
                  <c:v>33.333333333333336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5-F20B-4F47-8869-9BB734DC8762}"/>
            </c:ext>
          </c:extLst>
        </c:ser>
        <c:ser>
          <c:idx val="22"/>
          <c:order val="22"/>
          <c:tx>
            <c:v>P12_1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sortiert!$X$3:$X$21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sortiert!$Y$3:$Y$21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50</c:v>
                </c:pt>
                <c:pt idx="2">
                  <c:v>11.111111111111111</c:v>
                </c:pt>
                <c:pt idx="3">
                  <c:v>77.777777777777771</c:v>
                </c:pt>
                <c:pt idx="4">
                  <c:v>33.333333333333329</c:v>
                </c:pt>
                <c:pt idx="5">
                  <c:v>50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35.555555555555557</c:v>
                </c:pt>
                <c:pt idx="9">
                  <c:v>22.222222222222221</c:v>
                </c:pt>
                <c:pt idx="10">
                  <c:v>55.555555555555557</c:v>
                </c:pt>
                <c:pt idx="11">
                  <c:v>44.444444444444443</c:v>
                </c:pt>
                <c:pt idx="12">
                  <c:v>55.555555555555557</c:v>
                </c:pt>
                <c:pt idx="13">
                  <c:v>50</c:v>
                </c:pt>
                <c:pt idx="14">
                  <c:v>11.111111111111111</c:v>
                </c:pt>
                <c:pt idx="15">
                  <c:v>50</c:v>
                </c:pt>
                <c:pt idx="16">
                  <c:v>33.333333333333329</c:v>
                </c:pt>
                <c:pt idx="17">
                  <c:v>16.666666666666664</c:v>
                </c:pt>
                <c:pt idx="18">
                  <c:v>20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6-F20B-4F47-8869-9BB734DC8762}"/>
            </c:ext>
          </c:extLst>
        </c:ser>
        <c:ser>
          <c:idx val="23"/>
          <c:order val="23"/>
          <c:tx>
            <c:v>P12_2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sortiert!$X$3:$X$21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sortiert!$Y$3:$Y$21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50</c:v>
                </c:pt>
                <c:pt idx="2">
                  <c:v>11.111111111111111</c:v>
                </c:pt>
                <c:pt idx="3">
                  <c:v>77.777777777777771</c:v>
                </c:pt>
                <c:pt idx="4">
                  <c:v>33.333333333333329</c:v>
                </c:pt>
                <c:pt idx="5">
                  <c:v>50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35.555555555555557</c:v>
                </c:pt>
                <c:pt idx="9">
                  <c:v>22.222222222222221</c:v>
                </c:pt>
                <c:pt idx="10">
                  <c:v>55.555555555555557</c:v>
                </c:pt>
                <c:pt idx="11">
                  <c:v>44.444444444444443</c:v>
                </c:pt>
                <c:pt idx="12">
                  <c:v>55.555555555555557</c:v>
                </c:pt>
                <c:pt idx="13">
                  <c:v>50</c:v>
                </c:pt>
                <c:pt idx="14">
                  <c:v>11.111111111111111</c:v>
                </c:pt>
                <c:pt idx="15">
                  <c:v>50</c:v>
                </c:pt>
                <c:pt idx="16">
                  <c:v>33.333333333333329</c:v>
                </c:pt>
                <c:pt idx="17">
                  <c:v>16.666666666666664</c:v>
                </c:pt>
                <c:pt idx="18">
                  <c:v>20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7-F20B-4F47-8869-9BB734DC8762}"/>
            </c:ext>
          </c:extLst>
        </c:ser>
        <c:ser>
          <c:idx val="24"/>
          <c:order val="24"/>
          <c:tx>
            <c:v>P13_1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sortiert!$Z$3:$Z$21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sortiert!$AA$3:$AA$21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33.333333333333329</c:v>
                </c:pt>
                <c:pt idx="2">
                  <c:v>55.555555555555557</c:v>
                </c:pt>
                <c:pt idx="3">
                  <c:v>77.777777777777771</c:v>
                </c:pt>
                <c:pt idx="4">
                  <c:v>66.666666666666657</c:v>
                </c:pt>
                <c:pt idx="5">
                  <c:v>55.555555555555557</c:v>
                </c:pt>
                <c:pt idx="6">
                  <c:v>55.555555555555557</c:v>
                </c:pt>
                <c:pt idx="7">
                  <c:v>66.666666666666657</c:v>
                </c:pt>
                <c:pt idx="8">
                  <c:v>44.444444444444443</c:v>
                </c:pt>
                <c:pt idx="9">
                  <c:v>33.333333333333329</c:v>
                </c:pt>
                <c:pt idx="10">
                  <c:v>88.888888888888886</c:v>
                </c:pt>
                <c:pt idx="11">
                  <c:v>77.777777777777771</c:v>
                </c:pt>
                <c:pt idx="12">
                  <c:v>100</c:v>
                </c:pt>
                <c:pt idx="13">
                  <c:v>55.555555555555557</c:v>
                </c:pt>
                <c:pt idx="14">
                  <c:v>33.333333333333329</c:v>
                </c:pt>
                <c:pt idx="15">
                  <c:v>66.666666666666657</c:v>
                </c:pt>
                <c:pt idx="16">
                  <c:v>33.333333333333329</c:v>
                </c:pt>
                <c:pt idx="17">
                  <c:v>55.555555555555557</c:v>
                </c:pt>
                <c:pt idx="18">
                  <c:v>55.555555555555557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8-F20B-4F47-8869-9BB734DC8762}"/>
            </c:ext>
          </c:extLst>
        </c:ser>
        <c:ser>
          <c:idx val="25"/>
          <c:order val="25"/>
          <c:tx>
            <c:v>P13_2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sortiert!$Z$3:$Z$21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sortiert!$AA$22:$AA$40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33.333333333333329</c:v>
                </c:pt>
                <c:pt idx="2">
                  <c:v>33.333333333333329</c:v>
                </c:pt>
                <c:pt idx="3">
                  <c:v>55.555555555555557</c:v>
                </c:pt>
                <c:pt idx="4">
                  <c:v>44.444444444444443</c:v>
                </c:pt>
                <c:pt idx="5">
                  <c:v>22.222222222222221</c:v>
                </c:pt>
                <c:pt idx="6">
                  <c:v>55.555555555555557</c:v>
                </c:pt>
                <c:pt idx="7">
                  <c:v>33.333333333333329</c:v>
                </c:pt>
                <c:pt idx="8">
                  <c:v>22.222222222222221</c:v>
                </c:pt>
                <c:pt idx="9">
                  <c:v>33.333333333333329</c:v>
                </c:pt>
                <c:pt idx="10">
                  <c:v>66.666666666666657</c:v>
                </c:pt>
                <c:pt idx="11">
                  <c:v>88.888888888888886</c:v>
                </c:pt>
                <c:pt idx="12">
                  <c:v>66.666666666666657</c:v>
                </c:pt>
                <c:pt idx="13">
                  <c:v>44.444444444444443</c:v>
                </c:pt>
                <c:pt idx="14">
                  <c:v>55.555555555555557</c:v>
                </c:pt>
                <c:pt idx="15">
                  <c:v>55.555555555555557</c:v>
                </c:pt>
                <c:pt idx="16">
                  <c:v>55.555555555555557</c:v>
                </c:pt>
                <c:pt idx="17">
                  <c:v>44.444444444444443</c:v>
                </c:pt>
                <c:pt idx="18">
                  <c:v>66.666666666666657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9-F20B-4F47-8869-9BB734DC8762}"/>
            </c:ext>
          </c:extLst>
        </c:ser>
        <c:ser>
          <c:idx val="26"/>
          <c:order val="26"/>
          <c:tx>
            <c:v>P14_1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sortiert!$AB$3:$AB$21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sortiert!$AC$3:$AC$21</c:f>
              <c:numCache>
                <c:formatCode>General</c:formatCode>
                <c:ptCount val="19"/>
                <c:pt idx="0">
                  <c:v>66.666666666666657</c:v>
                </c:pt>
                <c:pt idx="1">
                  <c:v>88.888888888888886</c:v>
                </c:pt>
                <c:pt idx="2">
                  <c:v>66.666666666666657</c:v>
                </c:pt>
                <c:pt idx="3">
                  <c:v>72.222222222222214</c:v>
                </c:pt>
                <c:pt idx="4">
                  <c:v>33.333333333333329</c:v>
                </c:pt>
                <c:pt idx="5">
                  <c:v>55.555555555555557</c:v>
                </c:pt>
                <c:pt idx="6">
                  <c:v>22.222222222222221</c:v>
                </c:pt>
                <c:pt idx="7">
                  <c:v>88.888888888888886</c:v>
                </c:pt>
                <c:pt idx="8">
                  <c:v>66.666666666666657</c:v>
                </c:pt>
                <c:pt idx="9">
                  <c:v>11.111111111111111</c:v>
                </c:pt>
                <c:pt idx="10">
                  <c:v>88.888888888888886</c:v>
                </c:pt>
                <c:pt idx="11">
                  <c:v>83.333333333333329</c:v>
                </c:pt>
                <c:pt idx="12">
                  <c:v>77.777777777777771</c:v>
                </c:pt>
                <c:pt idx="13">
                  <c:v>66.666666666666657</c:v>
                </c:pt>
                <c:pt idx="14">
                  <c:v>22.222222222222221</c:v>
                </c:pt>
                <c:pt idx="15">
                  <c:v>55.555555555555557</c:v>
                </c:pt>
                <c:pt idx="16">
                  <c:v>77.777777777777771</c:v>
                </c:pt>
                <c:pt idx="17">
                  <c:v>44.444444444444443</c:v>
                </c:pt>
                <c:pt idx="18">
                  <c:v>22.222222222222221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A-F20B-4F47-8869-9BB734DC8762}"/>
            </c:ext>
          </c:extLst>
        </c:ser>
        <c:ser>
          <c:idx val="27"/>
          <c:order val="27"/>
          <c:tx>
            <c:v>P14_2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sortiert!$AB$2:$AB$21</c:f>
              <c:strCache>
                <c:ptCount val="20"/>
                <c:pt idx="0">
                  <c:v>Zufall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  <c:extLst xmlns:c15="http://schemas.microsoft.com/office/drawing/2012/chart"/>
            </c:strRef>
          </c:xVal>
          <c:yVal>
            <c:numRef>
              <c:f>sortiert!$AC$22:$AC$40</c:f>
              <c:numCache>
                <c:formatCode>General</c:formatCode>
                <c:ptCount val="19"/>
                <c:pt idx="0">
                  <c:v>33.333333333333329</c:v>
                </c:pt>
                <c:pt idx="1">
                  <c:v>55.555555555555557</c:v>
                </c:pt>
                <c:pt idx="2">
                  <c:v>100</c:v>
                </c:pt>
                <c:pt idx="3">
                  <c:v>77.777777777777771</c:v>
                </c:pt>
                <c:pt idx="4">
                  <c:v>11.111111111111111</c:v>
                </c:pt>
                <c:pt idx="5">
                  <c:v>33.333333333333329</c:v>
                </c:pt>
                <c:pt idx="6">
                  <c:v>44.444444444444443</c:v>
                </c:pt>
                <c:pt idx="7">
                  <c:v>33.333333333333329</c:v>
                </c:pt>
                <c:pt idx="8">
                  <c:v>55.555555555555557</c:v>
                </c:pt>
                <c:pt idx="9">
                  <c:v>22.222222222222221</c:v>
                </c:pt>
                <c:pt idx="10">
                  <c:v>77.777777777777771</c:v>
                </c:pt>
                <c:pt idx="11">
                  <c:v>83.333333333333329</c:v>
                </c:pt>
                <c:pt idx="12">
                  <c:v>88.888888888888886</c:v>
                </c:pt>
                <c:pt idx="13">
                  <c:v>55.555555555555557</c:v>
                </c:pt>
                <c:pt idx="14">
                  <c:v>22.222222222222221</c:v>
                </c:pt>
                <c:pt idx="15">
                  <c:v>33.333333333333329</c:v>
                </c:pt>
                <c:pt idx="16">
                  <c:v>44.444444444444443</c:v>
                </c:pt>
                <c:pt idx="17">
                  <c:v>11.111111111111111</c:v>
                </c:pt>
                <c:pt idx="18">
                  <c:v>44.444444444444443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B-F20B-4F47-8869-9BB734DC8762}"/>
            </c:ext>
          </c:extLst>
        </c:ser>
        <c:ser>
          <c:idx val="28"/>
          <c:order val="28"/>
          <c:tx>
            <c:v>P15_1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sortiert!$AD$3:$AD$21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sortiert!$AE$3:$AE$21</c:f>
              <c:numCache>
                <c:formatCode>General</c:formatCode>
                <c:ptCount val="19"/>
                <c:pt idx="0">
                  <c:v>50</c:v>
                </c:pt>
                <c:pt idx="1">
                  <c:v>66.666666666666671</c:v>
                </c:pt>
                <c:pt idx="2">
                  <c:v>83.333333333333343</c:v>
                </c:pt>
                <c:pt idx="3">
                  <c:v>66.666666666666671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83.333333333333343</c:v>
                </c:pt>
                <c:pt idx="8">
                  <c:v>83.333333333333343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66.666666666666671</c:v>
                </c:pt>
                <c:pt idx="14">
                  <c:v>50</c:v>
                </c:pt>
                <c:pt idx="15">
                  <c:v>66.666666666666671</c:v>
                </c:pt>
                <c:pt idx="16">
                  <c:v>50</c:v>
                </c:pt>
                <c:pt idx="17">
                  <c:v>50</c:v>
                </c:pt>
                <c:pt idx="18">
                  <c:v>33.333333333333336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C-F20B-4F47-8869-9BB734DC8762}"/>
            </c:ext>
          </c:extLst>
        </c:ser>
        <c:ser>
          <c:idx val="29"/>
          <c:order val="29"/>
          <c:tx>
            <c:v>P15_2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sortiert!$AD$3:$AD$21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sortiert!$AE$22:$AE$40</c:f>
              <c:numCache>
                <c:formatCode>General</c:formatCode>
                <c:ptCount val="19"/>
                <c:pt idx="0">
                  <c:v>66.666666666666671</c:v>
                </c:pt>
                <c:pt idx="1">
                  <c:v>50</c:v>
                </c:pt>
                <c:pt idx="2">
                  <c:v>66.666666666666671</c:v>
                </c:pt>
                <c:pt idx="3">
                  <c:v>83.333333333333343</c:v>
                </c:pt>
                <c:pt idx="4">
                  <c:v>33.333333333333336</c:v>
                </c:pt>
                <c:pt idx="5">
                  <c:v>33.333333333333336</c:v>
                </c:pt>
                <c:pt idx="6">
                  <c:v>50</c:v>
                </c:pt>
                <c:pt idx="7">
                  <c:v>50</c:v>
                </c:pt>
                <c:pt idx="8">
                  <c:v>66.666666666666671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66.666666666666671</c:v>
                </c:pt>
                <c:pt idx="13">
                  <c:v>83.333333333333343</c:v>
                </c:pt>
                <c:pt idx="14">
                  <c:v>33.333333333333336</c:v>
                </c:pt>
                <c:pt idx="15">
                  <c:v>50</c:v>
                </c:pt>
                <c:pt idx="16">
                  <c:v>33.333333333333336</c:v>
                </c:pt>
                <c:pt idx="17">
                  <c:v>33.333333333333336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D-F20B-4F47-8869-9BB734DC8762}"/>
            </c:ext>
          </c:extLst>
        </c:ser>
        <c:ser>
          <c:idx val="30"/>
          <c:order val="30"/>
          <c:tx>
            <c:v>P16_1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sortiert!$AF$3:$AF$21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sortiert!$AG$3:$AG$21</c:f>
              <c:numCache>
                <c:formatCode>General</c:formatCode>
                <c:ptCount val="19"/>
                <c:pt idx="0">
                  <c:v>75</c:v>
                </c:pt>
                <c:pt idx="1">
                  <c:v>62.5</c:v>
                </c:pt>
                <c:pt idx="2">
                  <c:v>75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75</c:v>
                </c:pt>
                <c:pt idx="7">
                  <c:v>81.25</c:v>
                </c:pt>
                <c:pt idx="8">
                  <c:v>81.25</c:v>
                </c:pt>
                <c:pt idx="9">
                  <c:v>68.75</c:v>
                </c:pt>
                <c:pt idx="10">
                  <c:v>87.5</c:v>
                </c:pt>
                <c:pt idx="11">
                  <c:v>87.5</c:v>
                </c:pt>
                <c:pt idx="12">
                  <c:v>100</c:v>
                </c:pt>
                <c:pt idx="13">
                  <c:v>75</c:v>
                </c:pt>
                <c:pt idx="14">
                  <c:v>37.5</c:v>
                </c:pt>
                <c:pt idx="15">
                  <c:v>75</c:v>
                </c:pt>
                <c:pt idx="16">
                  <c:v>37.5</c:v>
                </c:pt>
                <c:pt idx="17">
                  <c:v>75</c:v>
                </c:pt>
                <c:pt idx="18">
                  <c:v>62.5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E-F20B-4F47-8869-9BB734DC8762}"/>
            </c:ext>
          </c:extLst>
        </c:ser>
        <c:ser>
          <c:idx val="31"/>
          <c:order val="31"/>
          <c:tx>
            <c:v>P16_2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sortiert!$AF$3:$AF$21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sortiert!$AG$22:$AG$40</c:f>
              <c:numCache>
                <c:formatCode>General</c:formatCode>
                <c:ptCount val="19"/>
                <c:pt idx="0">
                  <c:v>50</c:v>
                </c:pt>
                <c:pt idx="1">
                  <c:v>37.5</c:v>
                </c:pt>
                <c:pt idx="2">
                  <c:v>50</c:v>
                </c:pt>
                <c:pt idx="3">
                  <c:v>81.25</c:v>
                </c:pt>
                <c:pt idx="4">
                  <c:v>43.75</c:v>
                </c:pt>
                <c:pt idx="5">
                  <c:v>50</c:v>
                </c:pt>
                <c:pt idx="6">
                  <c:v>43.75</c:v>
                </c:pt>
                <c:pt idx="7">
                  <c:v>75</c:v>
                </c:pt>
                <c:pt idx="8">
                  <c:v>50</c:v>
                </c:pt>
                <c:pt idx="9">
                  <c:v>56.25</c:v>
                </c:pt>
                <c:pt idx="10">
                  <c:v>75</c:v>
                </c:pt>
                <c:pt idx="11">
                  <c:v>87.5</c:v>
                </c:pt>
                <c:pt idx="12">
                  <c:v>75</c:v>
                </c:pt>
                <c:pt idx="13">
                  <c:v>37.5</c:v>
                </c:pt>
                <c:pt idx="14">
                  <c:v>50</c:v>
                </c:pt>
                <c:pt idx="15">
                  <c:v>50</c:v>
                </c:pt>
                <c:pt idx="16">
                  <c:v>37.5</c:v>
                </c:pt>
                <c:pt idx="17">
                  <c:v>50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F-F20B-4F47-8869-9BB734DC8762}"/>
            </c:ext>
          </c:extLst>
        </c:ser>
        <c:ser>
          <c:idx val="32"/>
          <c:order val="32"/>
          <c:tx>
            <c:v>P17_1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sortiert!$AH$3:$AH$21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sortiert!$AI$3:$AI$21</c:f>
              <c:numCache>
                <c:formatCode>General</c:formatCode>
                <c:ptCount val="19"/>
                <c:pt idx="0">
                  <c:v>37.5</c:v>
                </c:pt>
                <c:pt idx="1">
                  <c:v>62.5</c:v>
                </c:pt>
                <c:pt idx="2">
                  <c:v>68.75</c:v>
                </c:pt>
                <c:pt idx="3">
                  <c:v>56.25</c:v>
                </c:pt>
                <c:pt idx="4">
                  <c:v>31.25</c:v>
                </c:pt>
                <c:pt idx="5">
                  <c:v>81.25</c:v>
                </c:pt>
                <c:pt idx="6">
                  <c:v>81.25</c:v>
                </c:pt>
                <c:pt idx="7">
                  <c:v>56.25</c:v>
                </c:pt>
                <c:pt idx="8">
                  <c:v>31.25</c:v>
                </c:pt>
                <c:pt idx="9">
                  <c:v>75</c:v>
                </c:pt>
                <c:pt idx="10">
                  <c:v>100</c:v>
                </c:pt>
                <c:pt idx="11">
                  <c:v>62.5</c:v>
                </c:pt>
                <c:pt idx="12">
                  <c:v>93.75</c:v>
                </c:pt>
                <c:pt idx="13">
                  <c:v>37.5</c:v>
                </c:pt>
                <c:pt idx="14">
                  <c:v>75</c:v>
                </c:pt>
                <c:pt idx="15">
                  <c:v>25</c:v>
                </c:pt>
                <c:pt idx="16">
                  <c:v>37.5</c:v>
                </c:pt>
                <c:pt idx="17">
                  <c:v>25</c:v>
                </c:pt>
                <c:pt idx="18">
                  <c:v>43.75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0-F20B-4F47-8869-9BB734DC8762}"/>
            </c:ext>
          </c:extLst>
        </c:ser>
        <c:ser>
          <c:idx val="33"/>
          <c:order val="33"/>
          <c:tx>
            <c:v>P17_2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sortiert!$AH$3:$AH$21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sortiert!$AI$22:$AI$40</c:f>
              <c:numCache>
                <c:formatCode>General</c:formatCode>
                <c:ptCount val="19"/>
                <c:pt idx="0">
                  <c:v>31.25</c:v>
                </c:pt>
                <c:pt idx="1">
                  <c:v>31.25</c:v>
                </c:pt>
                <c:pt idx="2">
                  <c:v>100</c:v>
                </c:pt>
                <c:pt idx="3">
                  <c:v>81.25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43.75</c:v>
                </c:pt>
                <c:pt idx="8">
                  <c:v>62.5</c:v>
                </c:pt>
                <c:pt idx="9">
                  <c:v>75</c:v>
                </c:pt>
                <c:pt idx="10">
                  <c:v>93.75</c:v>
                </c:pt>
                <c:pt idx="11">
                  <c:v>62.5</c:v>
                </c:pt>
                <c:pt idx="12">
                  <c:v>81.25</c:v>
                </c:pt>
                <c:pt idx="13">
                  <c:v>25</c:v>
                </c:pt>
                <c:pt idx="14">
                  <c:v>43.75</c:v>
                </c:pt>
                <c:pt idx="15">
                  <c:v>31.25</c:v>
                </c:pt>
                <c:pt idx="16">
                  <c:v>31.25</c:v>
                </c:pt>
                <c:pt idx="17">
                  <c:v>68.75</c:v>
                </c:pt>
                <c:pt idx="18">
                  <c:v>56.25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1-F20B-4F47-8869-9BB734DC8762}"/>
            </c:ext>
          </c:extLst>
        </c:ser>
        <c:ser>
          <c:idx val="34"/>
          <c:order val="34"/>
          <c:tx>
            <c:v>P18_1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sortiert!$AJ$3:$AJ$21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sortiert!$AK$3:$AK$21</c:f>
              <c:numCache>
                <c:formatCode>General</c:formatCode>
                <c:ptCount val="19"/>
                <c:pt idx="0">
                  <c:v>78.571428571428569</c:v>
                </c:pt>
                <c:pt idx="1">
                  <c:v>28.571428571428573</c:v>
                </c:pt>
                <c:pt idx="2">
                  <c:v>85.714285714285722</c:v>
                </c:pt>
                <c:pt idx="3">
                  <c:v>64.285714285714292</c:v>
                </c:pt>
                <c:pt idx="4">
                  <c:v>50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71.428571428571431</c:v>
                </c:pt>
                <c:pt idx="8">
                  <c:v>71.428571428571431</c:v>
                </c:pt>
                <c:pt idx="9">
                  <c:v>85.714285714285722</c:v>
                </c:pt>
                <c:pt idx="10">
                  <c:v>78.571428571428569</c:v>
                </c:pt>
                <c:pt idx="11">
                  <c:v>100</c:v>
                </c:pt>
                <c:pt idx="12">
                  <c:v>85.714285714285722</c:v>
                </c:pt>
                <c:pt idx="13">
                  <c:v>57.142857142857146</c:v>
                </c:pt>
                <c:pt idx="14">
                  <c:v>64.285714285714292</c:v>
                </c:pt>
                <c:pt idx="15">
                  <c:v>50</c:v>
                </c:pt>
                <c:pt idx="16">
                  <c:v>42.857142857142861</c:v>
                </c:pt>
                <c:pt idx="17">
                  <c:v>57.142857142857146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2-F20B-4F47-8869-9BB734DC8762}"/>
            </c:ext>
          </c:extLst>
        </c:ser>
        <c:ser>
          <c:idx val="35"/>
          <c:order val="35"/>
          <c:tx>
            <c:v>P18_2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sortiert!$AJ$3:$AJ$21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sortiert!$AK$22:$AK$40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21.428571428571431</c:v>
                </c:pt>
                <c:pt idx="2">
                  <c:v>57.142857142857146</c:v>
                </c:pt>
                <c:pt idx="3">
                  <c:v>42.857142857142861</c:v>
                </c:pt>
                <c:pt idx="4">
                  <c:v>21.428571428571431</c:v>
                </c:pt>
                <c:pt idx="5">
                  <c:v>28.571428571428573</c:v>
                </c:pt>
                <c:pt idx="6">
                  <c:v>21.428571428571431</c:v>
                </c:pt>
                <c:pt idx="7">
                  <c:v>35.714285714285715</c:v>
                </c:pt>
                <c:pt idx="8">
                  <c:v>64.285714285714292</c:v>
                </c:pt>
                <c:pt idx="9">
                  <c:v>57.142857142857146</c:v>
                </c:pt>
                <c:pt idx="10">
                  <c:v>85.714285714285722</c:v>
                </c:pt>
                <c:pt idx="11">
                  <c:v>85.714285714285722</c:v>
                </c:pt>
                <c:pt idx="12">
                  <c:v>78.571428571428569</c:v>
                </c:pt>
                <c:pt idx="13">
                  <c:v>28.571428571428573</c:v>
                </c:pt>
                <c:pt idx="14">
                  <c:v>71.428571428571431</c:v>
                </c:pt>
                <c:pt idx="15">
                  <c:v>64.285714285714292</c:v>
                </c:pt>
                <c:pt idx="16">
                  <c:v>35.714285714285715</c:v>
                </c:pt>
                <c:pt idx="17">
                  <c:v>57.142857142857146</c:v>
                </c:pt>
                <c:pt idx="18">
                  <c:v>28.571428571428573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3-F20B-4F47-8869-9BB734DC8762}"/>
            </c:ext>
          </c:extLst>
        </c:ser>
        <c:ser>
          <c:idx val="36"/>
          <c:order val="36"/>
          <c:tx>
            <c:v>P19_1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sortiert!$AL$3:$AL$21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sortiert!$AM$3:$AM$21</c:f>
              <c:numCache>
                <c:formatCode>General</c:formatCode>
                <c:ptCount val="19"/>
                <c:pt idx="0">
                  <c:v>31.666666666666668</c:v>
                </c:pt>
                <c:pt idx="1">
                  <c:v>55</c:v>
                </c:pt>
                <c:pt idx="2">
                  <c:v>58.333333333333336</c:v>
                </c:pt>
                <c:pt idx="3">
                  <c:v>41.666666666666671</c:v>
                </c:pt>
                <c:pt idx="4">
                  <c:v>33.333333333333336</c:v>
                </c:pt>
                <c:pt idx="5">
                  <c:v>91.666666666666671</c:v>
                </c:pt>
                <c:pt idx="6">
                  <c:v>50</c:v>
                </c:pt>
                <c:pt idx="7">
                  <c:v>75</c:v>
                </c:pt>
                <c:pt idx="8">
                  <c:v>95</c:v>
                </c:pt>
                <c:pt idx="9">
                  <c:v>30</c:v>
                </c:pt>
                <c:pt idx="10">
                  <c:v>33.333333333333336</c:v>
                </c:pt>
                <c:pt idx="11">
                  <c:v>66.666666666666671</c:v>
                </c:pt>
                <c:pt idx="12">
                  <c:v>58.333333333333336</c:v>
                </c:pt>
                <c:pt idx="13">
                  <c:v>25</c:v>
                </c:pt>
                <c:pt idx="14">
                  <c:v>33.333333333333336</c:v>
                </c:pt>
                <c:pt idx="15">
                  <c:v>31.666666666666668</c:v>
                </c:pt>
                <c:pt idx="16">
                  <c:v>30</c:v>
                </c:pt>
                <c:pt idx="17">
                  <c:v>100</c:v>
                </c:pt>
                <c:pt idx="18">
                  <c:v>91.666666666666671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4-F20B-4F47-8869-9BB734DC8762}"/>
            </c:ext>
          </c:extLst>
        </c:ser>
        <c:ser>
          <c:idx val="37"/>
          <c:order val="37"/>
          <c:tx>
            <c:v>P19_2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sortiert!$AL$3:$AL$21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sortiert!$AM$22:$AM$40</c:f>
              <c:numCache>
                <c:formatCode>General</c:formatCode>
                <c:ptCount val="19"/>
                <c:pt idx="0">
                  <c:v>43.333333333333336</c:v>
                </c:pt>
                <c:pt idx="1">
                  <c:v>66.666666666666671</c:v>
                </c:pt>
                <c:pt idx="2">
                  <c:v>53.333333333333336</c:v>
                </c:pt>
                <c:pt idx="3">
                  <c:v>55</c:v>
                </c:pt>
                <c:pt idx="4">
                  <c:v>41.666666666666671</c:v>
                </c:pt>
                <c:pt idx="5">
                  <c:v>58.333333333333336</c:v>
                </c:pt>
                <c:pt idx="6">
                  <c:v>25</c:v>
                </c:pt>
                <c:pt idx="7">
                  <c:v>53.333333333333336</c:v>
                </c:pt>
                <c:pt idx="8">
                  <c:v>53.333333333333336</c:v>
                </c:pt>
                <c:pt idx="9">
                  <c:v>36.666666666666671</c:v>
                </c:pt>
                <c:pt idx="10">
                  <c:v>33.333333333333336</c:v>
                </c:pt>
                <c:pt idx="11">
                  <c:v>38.333333333333336</c:v>
                </c:pt>
                <c:pt idx="12">
                  <c:v>41.666666666666671</c:v>
                </c:pt>
                <c:pt idx="13">
                  <c:v>38.333333333333336</c:v>
                </c:pt>
                <c:pt idx="14">
                  <c:v>36.666666666666671</c:v>
                </c:pt>
                <c:pt idx="15">
                  <c:v>25</c:v>
                </c:pt>
                <c:pt idx="16">
                  <c:v>50</c:v>
                </c:pt>
                <c:pt idx="17">
                  <c:v>36.666666666666671</c:v>
                </c:pt>
                <c:pt idx="18">
                  <c:v>43.333333333333336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5-F20B-4F47-8869-9BB734DC8762}"/>
            </c:ext>
          </c:extLst>
        </c:ser>
        <c:ser>
          <c:idx val="38"/>
          <c:order val="38"/>
          <c:tx>
            <c:v>P20_1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sortiert!$AN$3:$AN$21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sortiert!$AO$3:$AO$21</c:f>
              <c:numCache>
                <c:formatCode>General</c:formatCode>
                <c:ptCount val="19"/>
                <c:pt idx="0">
                  <c:v>90</c:v>
                </c:pt>
                <c:pt idx="1">
                  <c:v>60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  <c:pt idx="8">
                  <c:v>80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50</c:v>
                </c:pt>
                <c:pt idx="13">
                  <c:v>100</c:v>
                </c:pt>
                <c:pt idx="14">
                  <c:v>40</c:v>
                </c:pt>
                <c:pt idx="15">
                  <c:v>100</c:v>
                </c:pt>
                <c:pt idx="16">
                  <c:v>50</c:v>
                </c:pt>
                <c:pt idx="17">
                  <c:v>90</c:v>
                </c:pt>
                <c:pt idx="18">
                  <c:v>100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6-F20B-4F47-8869-9BB734DC8762}"/>
            </c:ext>
          </c:extLst>
        </c:ser>
        <c:ser>
          <c:idx val="39"/>
          <c:order val="39"/>
          <c:tx>
            <c:v>P20_2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sortiert!$AN$3:$AN$21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sortiert!$AO$22:$AO$40</c:f>
              <c:numCache>
                <c:formatCode>General</c:formatCode>
                <c:ptCount val="19"/>
                <c:pt idx="0">
                  <c:v>100</c:v>
                </c:pt>
                <c:pt idx="1">
                  <c:v>40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100</c:v>
                </c:pt>
                <c:pt idx="6">
                  <c:v>50</c:v>
                </c:pt>
                <c:pt idx="7">
                  <c:v>80</c:v>
                </c:pt>
                <c:pt idx="8">
                  <c:v>90</c:v>
                </c:pt>
                <c:pt idx="9">
                  <c:v>60</c:v>
                </c:pt>
                <c:pt idx="10">
                  <c:v>40</c:v>
                </c:pt>
                <c:pt idx="11">
                  <c:v>50</c:v>
                </c:pt>
                <c:pt idx="12">
                  <c:v>40</c:v>
                </c:pt>
                <c:pt idx="13">
                  <c:v>60</c:v>
                </c:pt>
                <c:pt idx="14">
                  <c:v>30</c:v>
                </c:pt>
                <c:pt idx="15">
                  <c:v>30</c:v>
                </c:pt>
                <c:pt idx="16">
                  <c:v>40</c:v>
                </c:pt>
                <c:pt idx="17">
                  <c:v>90</c:v>
                </c:pt>
                <c:pt idx="18">
                  <c:v>100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7-F20B-4F47-8869-9BB734DC8762}"/>
            </c:ext>
          </c:extLst>
        </c:ser>
        <c:ser>
          <c:idx val="40"/>
          <c:order val="40"/>
          <c:tx>
            <c:v>Mittelwert16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sortiert!$B$67:$B$85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sortiert!$C$67:$C$85</c:f>
              <c:numCache>
                <c:formatCode>General</c:formatCode>
                <c:ptCount val="19"/>
                <c:pt idx="0">
                  <c:v>59.279943147130652</c:v>
                </c:pt>
                <c:pt idx="1">
                  <c:v>54.556480845543341</c:v>
                </c:pt>
                <c:pt idx="2">
                  <c:v>68.313825931013426</c:v>
                </c:pt>
                <c:pt idx="3">
                  <c:v>66.991996718559221</c:v>
                </c:pt>
                <c:pt idx="4">
                  <c:v>51.005895146520146</c:v>
                </c:pt>
                <c:pt idx="5">
                  <c:v>56.898370726495727</c:v>
                </c:pt>
                <c:pt idx="6">
                  <c:v>61.350064865689859</c:v>
                </c:pt>
                <c:pt idx="7">
                  <c:v>64.168526785714278</c:v>
                </c:pt>
                <c:pt idx="8">
                  <c:v>60.217920100732606</c:v>
                </c:pt>
                <c:pt idx="9">
                  <c:v>42.131934905372397</c:v>
                </c:pt>
                <c:pt idx="10">
                  <c:v>81.935477716727704</c:v>
                </c:pt>
                <c:pt idx="11">
                  <c:v>79.941954746642239</c:v>
                </c:pt>
                <c:pt idx="12">
                  <c:v>81.208123473748458</c:v>
                </c:pt>
                <c:pt idx="13">
                  <c:v>58.170358287545795</c:v>
                </c:pt>
                <c:pt idx="14">
                  <c:v>45.350703983516475</c:v>
                </c:pt>
                <c:pt idx="15">
                  <c:v>56.709306318681328</c:v>
                </c:pt>
                <c:pt idx="16">
                  <c:v>49.03373969780219</c:v>
                </c:pt>
                <c:pt idx="17">
                  <c:v>56.063272664835168</c:v>
                </c:pt>
                <c:pt idx="18">
                  <c:v>58.669871794871796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A-48B0-B760-C21ED3E2F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85472"/>
        <c:axId val="141273592"/>
        <c:extLst/>
      </c:scatterChart>
      <c:val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crossBetween val="midCat"/>
        <c:majorUnit val="1"/>
      </c:valAx>
      <c:valAx>
        <c:axId val="1412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Umfrage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P1_1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sortiert!$B$3:$B$21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sortiert!$C$3:$C$21</c:f>
              <c:numCache>
                <c:formatCode>General</c:formatCode>
                <c:ptCount val="19"/>
                <c:pt idx="0">
                  <c:v>61.53846153846154</c:v>
                </c:pt>
                <c:pt idx="1">
                  <c:v>76.923076923076934</c:v>
                </c:pt>
                <c:pt idx="2">
                  <c:v>100</c:v>
                </c:pt>
                <c:pt idx="3">
                  <c:v>61.53846153846154</c:v>
                </c:pt>
                <c:pt idx="4">
                  <c:v>30.76923076923077</c:v>
                </c:pt>
                <c:pt idx="5">
                  <c:v>38.461538461538467</c:v>
                </c:pt>
                <c:pt idx="6">
                  <c:v>46.153846153846153</c:v>
                </c:pt>
                <c:pt idx="7">
                  <c:v>53.846153846153847</c:v>
                </c:pt>
                <c:pt idx="8">
                  <c:v>69.230769230769241</c:v>
                </c:pt>
                <c:pt idx="9">
                  <c:v>61.53846153846154</c:v>
                </c:pt>
                <c:pt idx="10">
                  <c:v>92.307692307692307</c:v>
                </c:pt>
                <c:pt idx="11">
                  <c:v>46.153846153846153</c:v>
                </c:pt>
                <c:pt idx="12">
                  <c:v>76.923076923076934</c:v>
                </c:pt>
                <c:pt idx="13">
                  <c:v>84.615384615384613</c:v>
                </c:pt>
                <c:pt idx="14">
                  <c:v>43.07692307692308</c:v>
                </c:pt>
                <c:pt idx="15">
                  <c:v>53.846153846153847</c:v>
                </c:pt>
                <c:pt idx="16">
                  <c:v>46.153846153846153</c:v>
                </c:pt>
                <c:pt idx="17">
                  <c:v>84.615384615384613</c:v>
                </c:pt>
                <c:pt idx="18">
                  <c:v>92.307692307692307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97A8-4CF6-A38E-DCAACAD61366}"/>
            </c:ext>
          </c:extLst>
        </c:ser>
        <c:ser>
          <c:idx val="2"/>
          <c:order val="2"/>
          <c:tx>
            <c:v>P2_1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sortiert!$D$3:$D$21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sortiert!$E$3:$E$21</c:f>
              <c:numCache>
                <c:formatCode>General</c:formatCode>
                <c:ptCount val="19"/>
                <c:pt idx="0">
                  <c:v>17.142857142857142</c:v>
                </c:pt>
                <c:pt idx="1">
                  <c:v>57.142857142857146</c:v>
                </c:pt>
                <c:pt idx="2">
                  <c:v>55.714285714285715</c:v>
                </c:pt>
                <c:pt idx="3">
                  <c:v>42.857142857142861</c:v>
                </c:pt>
                <c:pt idx="4">
                  <c:v>25.714285714285715</c:v>
                </c:pt>
                <c:pt idx="5">
                  <c:v>21.428571428571431</c:v>
                </c:pt>
                <c:pt idx="6">
                  <c:v>14.285714285714286</c:v>
                </c:pt>
                <c:pt idx="7">
                  <c:v>42.857142857142861</c:v>
                </c:pt>
                <c:pt idx="8">
                  <c:v>45.714285714285722</c:v>
                </c:pt>
                <c:pt idx="9">
                  <c:v>17.142857142857142</c:v>
                </c:pt>
                <c:pt idx="10">
                  <c:v>35.714285714285715</c:v>
                </c:pt>
                <c:pt idx="11">
                  <c:v>85.714285714285722</c:v>
                </c:pt>
                <c:pt idx="12">
                  <c:v>60.000000000000007</c:v>
                </c:pt>
                <c:pt idx="13">
                  <c:v>71.428571428571431</c:v>
                </c:pt>
                <c:pt idx="14">
                  <c:v>22.857142857142861</c:v>
                </c:pt>
                <c:pt idx="15">
                  <c:v>42.857142857142861</c:v>
                </c:pt>
                <c:pt idx="16">
                  <c:v>45.714285714285722</c:v>
                </c:pt>
                <c:pt idx="17">
                  <c:v>40</c:v>
                </c:pt>
                <c:pt idx="18">
                  <c:v>21.428571428571431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97A8-4CF6-A38E-DCAACAD61366}"/>
            </c:ext>
          </c:extLst>
        </c:ser>
        <c:ser>
          <c:idx val="4"/>
          <c:order val="4"/>
          <c:tx>
            <c:v>P3_1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sortiert!$F$3:$F$21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sortiert!$G$3:$G$21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57.142857142857146</c:v>
                </c:pt>
                <c:pt idx="2">
                  <c:v>71.428571428571431</c:v>
                </c:pt>
                <c:pt idx="3">
                  <c:v>85.714285714285722</c:v>
                </c:pt>
                <c:pt idx="4">
                  <c:v>71.428571428571431</c:v>
                </c:pt>
                <c:pt idx="5">
                  <c:v>28.571428571428573</c:v>
                </c:pt>
                <c:pt idx="6">
                  <c:v>71.428571428571431</c:v>
                </c:pt>
                <c:pt idx="7">
                  <c:v>71.428571428571431</c:v>
                </c:pt>
                <c:pt idx="8">
                  <c:v>85.714285714285722</c:v>
                </c:pt>
                <c:pt idx="9">
                  <c:v>28.571428571428573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42.857142857142861</c:v>
                </c:pt>
                <c:pt idx="14">
                  <c:v>57.142857142857146</c:v>
                </c:pt>
                <c:pt idx="15">
                  <c:v>57.142857142857146</c:v>
                </c:pt>
                <c:pt idx="16">
                  <c:v>28.571428571428573</c:v>
                </c:pt>
                <c:pt idx="17">
                  <c:v>42.857142857142861</c:v>
                </c:pt>
                <c:pt idx="18">
                  <c:v>85.714285714285722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97A8-4CF6-A38E-DCAACAD61366}"/>
            </c:ext>
          </c:extLst>
        </c:ser>
        <c:ser>
          <c:idx val="6"/>
          <c:order val="6"/>
          <c:tx>
            <c:v>P4_1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sortiert!$H$3:$H$21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sortiert!$I$3:$I$21</c:f>
              <c:numCache>
                <c:formatCode>General</c:formatCode>
                <c:ptCount val="19"/>
                <c:pt idx="0">
                  <c:v>75</c:v>
                </c:pt>
                <c:pt idx="1">
                  <c:v>100</c:v>
                </c:pt>
                <c:pt idx="2">
                  <c:v>81.25</c:v>
                </c:pt>
                <c:pt idx="3">
                  <c:v>56.25</c:v>
                </c:pt>
                <c:pt idx="4">
                  <c:v>68.75</c:v>
                </c:pt>
                <c:pt idx="5">
                  <c:v>62.5</c:v>
                </c:pt>
                <c:pt idx="6">
                  <c:v>50</c:v>
                </c:pt>
                <c:pt idx="7">
                  <c:v>43.75</c:v>
                </c:pt>
                <c:pt idx="8">
                  <c:v>75</c:v>
                </c:pt>
                <c:pt idx="9">
                  <c:v>31.25</c:v>
                </c:pt>
                <c:pt idx="10">
                  <c:v>75</c:v>
                </c:pt>
                <c:pt idx="11">
                  <c:v>93.75</c:v>
                </c:pt>
                <c:pt idx="12">
                  <c:v>62.5</c:v>
                </c:pt>
                <c:pt idx="13">
                  <c:v>43.75</c:v>
                </c:pt>
                <c:pt idx="14">
                  <c:v>68.75</c:v>
                </c:pt>
                <c:pt idx="15">
                  <c:v>56.25</c:v>
                </c:pt>
                <c:pt idx="16">
                  <c:v>37.5</c:v>
                </c:pt>
                <c:pt idx="17">
                  <c:v>100</c:v>
                </c:pt>
                <c:pt idx="18">
                  <c:v>87.5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97A8-4CF6-A38E-DCAACAD61366}"/>
            </c:ext>
          </c:extLst>
        </c:ser>
        <c:ser>
          <c:idx val="8"/>
          <c:order val="8"/>
          <c:tx>
            <c:v>P5_1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sortiert!$J$3:$J$21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sortiert!$K$3:$K$21</c:f>
              <c:numCache>
                <c:formatCode>General</c:formatCode>
                <c:ptCount val="19"/>
                <c:pt idx="0">
                  <c:v>42.857142857142861</c:v>
                </c:pt>
                <c:pt idx="1">
                  <c:v>28.571428571428573</c:v>
                </c:pt>
                <c:pt idx="2">
                  <c:v>71.428571428571431</c:v>
                </c:pt>
                <c:pt idx="3">
                  <c:v>57.142857142857146</c:v>
                </c:pt>
                <c:pt idx="4">
                  <c:v>42.857142857142861</c:v>
                </c:pt>
                <c:pt idx="5">
                  <c:v>57.142857142857146</c:v>
                </c:pt>
                <c:pt idx="6">
                  <c:v>85.714285714285722</c:v>
                </c:pt>
                <c:pt idx="7">
                  <c:v>57.142857142857146</c:v>
                </c:pt>
                <c:pt idx="8">
                  <c:v>57.142857142857146</c:v>
                </c:pt>
                <c:pt idx="9">
                  <c:v>57.142857142857146</c:v>
                </c:pt>
                <c:pt idx="10">
                  <c:v>100</c:v>
                </c:pt>
                <c:pt idx="11">
                  <c:v>85.714285714285722</c:v>
                </c:pt>
                <c:pt idx="12">
                  <c:v>85.714285714285722</c:v>
                </c:pt>
                <c:pt idx="13">
                  <c:v>71.428571428571431</c:v>
                </c:pt>
                <c:pt idx="14">
                  <c:v>28.571428571428573</c:v>
                </c:pt>
                <c:pt idx="15">
                  <c:v>42.857142857142861</c:v>
                </c:pt>
                <c:pt idx="16">
                  <c:v>42.857142857142861</c:v>
                </c:pt>
                <c:pt idx="17">
                  <c:v>42.857142857142861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97A8-4CF6-A38E-DCAACAD61366}"/>
            </c:ext>
          </c:extLst>
        </c:ser>
        <c:ser>
          <c:idx val="10"/>
          <c:order val="10"/>
          <c:tx>
            <c:v>P6_1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sortiert!$L$3:$L$21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sortiert!$M$3:$M$21</c:f>
              <c:numCache>
                <c:formatCode>General</c:formatCode>
                <c:ptCount val="19"/>
                <c:pt idx="0">
                  <c:v>85.714285714285722</c:v>
                </c:pt>
                <c:pt idx="1">
                  <c:v>57.142857142857146</c:v>
                </c:pt>
                <c:pt idx="2">
                  <c:v>71.428571428571431</c:v>
                </c:pt>
                <c:pt idx="3">
                  <c:v>85.714285714285722</c:v>
                </c:pt>
                <c:pt idx="4">
                  <c:v>42.857142857142861</c:v>
                </c:pt>
                <c:pt idx="5">
                  <c:v>57.142857142857146</c:v>
                </c:pt>
                <c:pt idx="6">
                  <c:v>85.714285714285722</c:v>
                </c:pt>
                <c:pt idx="7">
                  <c:v>71.428571428571431</c:v>
                </c:pt>
                <c:pt idx="8">
                  <c:v>85.714285714285722</c:v>
                </c:pt>
                <c:pt idx="9">
                  <c:v>71.428571428571431</c:v>
                </c:pt>
                <c:pt idx="10">
                  <c:v>85.714285714285722</c:v>
                </c:pt>
                <c:pt idx="11">
                  <c:v>71.428571428571431</c:v>
                </c:pt>
                <c:pt idx="12">
                  <c:v>100</c:v>
                </c:pt>
                <c:pt idx="13">
                  <c:v>71.428571428571431</c:v>
                </c:pt>
                <c:pt idx="14">
                  <c:v>71.428571428571431</c:v>
                </c:pt>
                <c:pt idx="15">
                  <c:v>57.142857142857146</c:v>
                </c:pt>
                <c:pt idx="16">
                  <c:v>57.142857142857146</c:v>
                </c:pt>
                <c:pt idx="17">
                  <c:v>71.428571428571431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97A8-4CF6-A38E-DCAACAD61366}"/>
            </c:ext>
          </c:extLst>
        </c:ser>
        <c:ser>
          <c:idx val="12"/>
          <c:order val="12"/>
          <c:tx>
            <c:v>P7_1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sortiert!$N$3:$N$21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sortiert!$O$3:$O$21</c:f>
              <c:numCache>
                <c:formatCode>General</c:formatCode>
                <c:ptCount val="19"/>
                <c:pt idx="0">
                  <c:v>83.333333333333329</c:v>
                </c:pt>
                <c:pt idx="1">
                  <c:v>90.277777777777771</c:v>
                </c:pt>
                <c:pt idx="2">
                  <c:v>83.333333333333329</c:v>
                </c:pt>
                <c:pt idx="3">
                  <c:v>83.333333333333329</c:v>
                </c:pt>
                <c:pt idx="4">
                  <c:v>69.444444444444443</c:v>
                </c:pt>
                <c:pt idx="5">
                  <c:v>76.388888888888886</c:v>
                </c:pt>
                <c:pt idx="6">
                  <c:v>75</c:v>
                </c:pt>
                <c:pt idx="7">
                  <c:v>69.444444444444443</c:v>
                </c:pt>
                <c:pt idx="8">
                  <c:v>69.444444444444443</c:v>
                </c:pt>
                <c:pt idx="9">
                  <c:v>48.611111111111107</c:v>
                </c:pt>
                <c:pt idx="10">
                  <c:v>100</c:v>
                </c:pt>
                <c:pt idx="11">
                  <c:v>97.222222222222214</c:v>
                </c:pt>
                <c:pt idx="12">
                  <c:v>90.277777777777771</c:v>
                </c:pt>
                <c:pt idx="13">
                  <c:v>69.444444444444443</c:v>
                </c:pt>
                <c:pt idx="14">
                  <c:v>62.5</c:v>
                </c:pt>
                <c:pt idx="15">
                  <c:v>62.5</c:v>
                </c:pt>
                <c:pt idx="16">
                  <c:v>76.388888888888886</c:v>
                </c:pt>
                <c:pt idx="17">
                  <c:v>69.444444444444443</c:v>
                </c:pt>
                <c:pt idx="18">
                  <c:v>55.555555555555557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97A8-4CF6-A38E-DCAACAD61366}"/>
            </c:ext>
          </c:extLst>
        </c:ser>
        <c:ser>
          <c:idx val="14"/>
          <c:order val="14"/>
          <c:tx>
            <c:v>P8_1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sortiert!$P$3:$P$21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sortiert!$Q$3:$Q$21</c:f>
              <c:numCache>
                <c:formatCode>General</c:formatCode>
                <c:ptCount val="1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60</c:v>
                </c:pt>
                <c:pt idx="5">
                  <c:v>100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90</c:v>
                </c:pt>
                <c:pt idx="11">
                  <c:v>70</c:v>
                </c:pt>
                <c:pt idx="12">
                  <c:v>90</c:v>
                </c:pt>
                <c:pt idx="13">
                  <c:v>40</c:v>
                </c:pt>
                <c:pt idx="14">
                  <c:v>60</c:v>
                </c:pt>
                <c:pt idx="15">
                  <c:v>60</c:v>
                </c:pt>
                <c:pt idx="16">
                  <c:v>40</c:v>
                </c:pt>
                <c:pt idx="17">
                  <c:v>100</c:v>
                </c:pt>
                <c:pt idx="18">
                  <c:v>85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97A8-4CF6-A38E-DCAACAD61366}"/>
            </c:ext>
          </c:extLst>
        </c:ser>
        <c:ser>
          <c:idx val="16"/>
          <c:order val="16"/>
          <c:tx>
            <c:v>P9_1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sortiert!$R$3:$R$21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sortiert!$S$3:$S$21</c:f>
              <c:numCache>
                <c:formatCode>General</c:formatCode>
                <c:ptCount val="19"/>
                <c:pt idx="0">
                  <c:v>62.5</c:v>
                </c:pt>
                <c:pt idx="1">
                  <c:v>62.5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62.5</c:v>
                </c:pt>
                <c:pt idx="6">
                  <c:v>50</c:v>
                </c:pt>
                <c:pt idx="7">
                  <c:v>87.5</c:v>
                </c:pt>
                <c:pt idx="8">
                  <c:v>75</c:v>
                </c:pt>
                <c:pt idx="9">
                  <c:v>37.5</c:v>
                </c:pt>
                <c:pt idx="10">
                  <c:v>87.5</c:v>
                </c:pt>
                <c:pt idx="11">
                  <c:v>100</c:v>
                </c:pt>
                <c:pt idx="12">
                  <c:v>87.5</c:v>
                </c:pt>
                <c:pt idx="13">
                  <c:v>62.5</c:v>
                </c:pt>
                <c:pt idx="14">
                  <c:v>50</c:v>
                </c:pt>
                <c:pt idx="15">
                  <c:v>62.5</c:v>
                </c:pt>
                <c:pt idx="16">
                  <c:v>50</c:v>
                </c:pt>
                <c:pt idx="17">
                  <c:v>37.5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97A8-4CF6-A38E-DCAACAD61366}"/>
            </c:ext>
          </c:extLst>
        </c:ser>
        <c:ser>
          <c:idx val="18"/>
          <c:order val="18"/>
          <c:tx>
            <c:v>P10_1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sortiert!$T$3:$T$21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sortiert!$U$3:$U$21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22.222222222222221</c:v>
                </c:pt>
                <c:pt idx="2">
                  <c:v>55.555555555555557</c:v>
                </c:pt>
                <c:pt idx="3">
                  <c:v>33.333333333333329</c:v>
                </c:pt>
                <c:pt idx="4">
                  <c:v>44.444444444444443</c:v>
                </c:pt>
                <c:pt idx="5">
                  <c:v>100</c:v>
                </c:pt>
                <c:pt idx="6">
                  <c:v>44.444444444444443</c:v>
                </c:pt>
                <c:pt idx="7">
                  <c:v>44.444444444444443</c:v>
                </c:pt>
                <c:pt idx="8">
                  <c:v>66.666666666666657</c:v>
                </c:pt>
                <c:pt idx="9">
                  <c:v>77.777777777777771</c:v>
                </c:pt>
                <c:pt idx="10">
                  <c:v>33.333333333333329</c:v>
                </c:pt>
                <c:pt idx="11">
                  <c:v>77.777777777777771</c:v>
                </c:pt>
                <c:pt idx="12">
                  <c:v>88.888888888888886</c:v>
                </c:pt>
                <c:pt idx="13">
                  <c:v>44.444444444444443</c:v>
                </c:pt>
                <c:pt idx="14">
                  <c:v>22.222222222222221</c:v>
                </c:pt>
                <c:pt idx="15">
                  <c:v>44.444444444444443</c:v>
                </c:pt>
                <c:pt idx="16">
                  <c:v>88.888888888888886</c:v>
                </c:pt>
                <c:pt idx="17">
                  <c:v>88.888888888888886</c:v>
                </c:pt>
                <c:pt idx="18">
                  <c:v>66.666666666666657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2-97A8-4CF6-A38E-DCAACAD61366}"/>
            </c:ext>
          </c:extLst>
        </c:ser>
        <c:ser>
          <c:idx val="20"/>
          <c:order val="20"/>
          <c:tx>
            <c:v>P11_1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sortiert!$V$3:$V$21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sortiert!$W$3:$W$21</c:f>
              <c:numCache>
                <c:formatCode>General</c:formatCode>
                <c:ptCount val="19"/>
                <c:pt idx="0">
                  <c:v>83.333333333333343</c:v>
                </c:pt>
                <c:pt idx="1">
                  <c:v>16.666666666666668</c:v>
                </c:pt>
                <c:pt idx="2">
                  <c:v>83.333333333333343</c:v>
                </c:pt>
                <c:pt idx="3">
                  <c:v>66.666666666666671</c:v>
                </c:pt>
                <c:pt idx="4">
                  <c:v>100</c:v>
                </c:pt>
                <c:pt idx="5">
                  <c:v>83.333333333333343</c:v>
                </c:pt>
                <c:pt idx="6">
                  <c:v>66.666666666666671</c:v>
                </c:pt>
                <c:pt idx="7">
                  <c:v>50</c:v>
                </c:pt>
                <c:pt idx="8">
                  <c:v>66.666666666666671</c:v>
                </c:pt>
                <c:pt idx="9">
                  <c:v>33.333333333333336</c:v>
                </c:pt>
                <c:pt idx="10">
                  <c:v>50</c:v>
                </c:pt>
                <c:pt idx="11">
                  <c:v>33.333333333333336</c:v>
                </c:pt>
                <c:pt idx="12">
                  <c:v>33.333333333333336</c:v>
                </c:pt>
                <c:pt idx="13">
                  <c:v>33.333333333333336</c:v>
                </c:pt>
                <c:pt idx="14">
                  <c:v>33.333333333333336</c:v>
                </c:pt>
                <c:pt idx="15">
                  <c:v>33.333333333333336</c:v>
                </c:pt>
                <c:pt idx="16">
                  <c:v>50</c:v>
                </c:pt>
                <c:pt idx="17">
                  <c:v>83.333333333333343</c:v>
                </c:pt>
                <c:pt idx="18">
                  <c:v>66.666666666666671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4-97A8-4CF6-A38E-DCAACAD61366}"/>
            </c:ext>
          </c:extLst>
        </c:ser>
        <c:ser>
          <c:idx val="22"/>
          <c:order val="22"/>
          <c:tx>
            <c:v>P12_1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sortiert!$X$3:$X$21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sortiert!$Y$3:$Y$21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50</c:v>
                </c:pt>
                <c:pt idx="2">
                  <c:v>11.111111111111111</c:v>
                </c:pt>
                <c:pt idx="3">
                  <c:v>77.777777777777771</c:v>
                </c:pt>
                <c:pt idx="4">
                  <c:v>33.333333333333329</c:v>
                </c:pt>
                <c:pt idx="5">
                  <c:v>50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35.555555555555557</c:v>
                </c:pt>
                <c:pt idx="9">
                  <c:v>22.222222222222221</c:v>
                </c:pt>
                <c:pt idx="10">
                  <c:v>55.555555555555557</c:v>
                </c:pt>
                <c:pt idx="11">
                  <c:v>44.444444444444443</c:v>
                </c:pt>
                <c:pt idx="12">
                  <c:v>55.555555555555557</c:v>
                </c:pt>
                <c:pt idx="13">
                  <c:v>50</c:v>
                </c:pt>
                <c:pt idx="14">
                  <c:v>11.111111111111111</c:v>
                </c:pt>
                <c:pt idx="15">
                  <c:v>50</c:v>
                </c:pt>
                <c:pt idx="16">
                  <c:v>33.333333333333329</c:v>
                </c:pt>
                <c:pt idx="17">
                  <c:v>16.666666666666664</c:v>
                </c:pt>
                <c:pt idx="18">
                  <c:v>20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6-97A8-4CF6-A38E-DCAACAD61366}"/>
            </c:ext>
          </c:extLst>
        </c:ser>
        <c:ser>
          <c:idx val="24"/>
          <c:order val="24"/>
          <c:tx>
            <c:v>P13_1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sortiert!$Z$3:$Z$21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sortiert!$AA$3:$AA$21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33.333333333333329</c:v>
                </c:pt>
                <c:pt idx="2">
                  <c:v>55.555555555555557</c:v>
                </c:pt>
                <c:pt idx="3">
                  <c:v>77.777777777777771</c:v>
                </c:pt>
                <c:pt idx="4">
                  <c:v>66.666666666666657</c:v>
                </c:pt>
                <c:pt idx="5">
                  <c:v>55.555555555555557</c:v>
                </c:pt>
                <c:pt idx="6">
                  <c:v>55.555555555555557</c:v>
                </c:pt>
                <c:pt idx="7">
                  <c:v>66.666666666666657</c:v>
                </c:pt>
                <c:pt idx="8">
                  <c:v>44.444444444444443</c:v>
                </c:pt>
                <c:pt idx="9">
                  <c:v>33.333333333333329</c:v>
                </c:pt>
                <c:pt idx="10">
                  <c:v>88.888888888888886</c:v>
                </c:pt>
                <c:pt idx="11">
                  <c:v>77.777777777777771</c:v>
                </c:pt>
                <c:pt idx="12">
                  <c:v>100</c:v>
                </c:pt>
                <c:pt idx="13">
                  <c:v>55.555555555555557</c:v>
                </c:pt>
                <c:pt idx="14">
                  <c:v>33.333333333333329</c:v>
                </c:pt>
                <c:pt idx="15">
                  <c:v>66.666666666666657</c:v>
                </c:pt>
                <c:pt idx="16">
                  <c:v>33.333333333333329</c:v>
                </c:pt>
                <c:pt idx="17">
                  <c:v>55.555555555555557</c:v>
                </c:pt>
                <c:pt idx="18">
                  <c:v>55.555555555555557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8-97A8-4CF6-A38E-DCAACAD61366}"/>
            </c:ext>
          </c:extLst>
        </c:ser>
        <c:ser>
          <c:idx val="26"/>
          <c:order val="26"/>
          <c:tx>
            <c:v>P14_1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sortiert!$AB$3:$AB$21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sortiert!$AC$3:$AC$21</c:f>
              <c:numCache>
                <c:formatCode>General</c:formatCode>
                <c:ptCount val="19"/>
                <c:pt idx="0">
                  <c:v>66.666666666666657</c:v>
                </c:pt>
                <c:pt idx="1">
                  <c:v>88.888888888888886</c:v>
                </c:pt>
                <c:pt idx="2">
                  <c:v>66.666666666666657</c:v>
                </c:pt>
                <c:pt idx="3">
                  <c:v>72.222222222222214</c:v>
                </c:pt>
                <c:pt idx="4">
                  <c:v>33.333333333333329</c:v>
                </c:pt>
                <c:pt idx="5">
                  <c:v>55.555555555555557</c:v>
                </c:pt>
                <c:pt idx="6">
                  <c:v>22.222222222222221</c:v>
                </c:pt>
                <c:pt idx="7">
                  <c:v>88.888888888888886</c:v>
                </c:pt>
                <c:pt idx="8">
                  <c:v>66.666666666666657</c:v>
                </c:pt>
                <c:pt idx="9">
                  <c:v>11.111111111111111</c:v>
                </c:pt>
                <c:pt idx="10">
                  <c:v>88.888888888888886</c:v>
                </c:pt>
                <c:pt idx="11">
                  <c:v>83.333333333333329</c:v>
                </c:pt>
                <c:pt idx="12">
                  <c:v>77.777777777777771</c:v>
                </c:pt>
                <c:pt idx="13">
                  <c:v>66.666666666666657</c:v>
                </c:pt>
                <c:pt idx="14">
                  <c:v>22.222222222222221</c:v>
                </c:pt>
                <c:pt idx="15">
                  <c:v>55.555555555555557</c:v>
                </c:pt>
                <c:pt idx="16">
                  <c:v>77.777777777777771</c:v>
                </c:pt>
                <c:pt idx="17">
                  <c:v>44.444444444444443</c:v>
                </c:pt>
                <c:pt idx="18">
                  <c:v>22.222222222222221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A-97A8-4CF6-A38E-DCAACAD61366}"/>
            </c:ext>
          </c:extLst>
        </c:ser>
        <c:ser>
          <c:idx val="28"/>
          <c:order val="28"/>
          <c:tx>
            <c:v>P15_1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sortiert!$AD$3:$AD$21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sortiert!$AE$3:$AE$21</c:f>
              <c:numCache>
                <c:formatCode>General</c:formatCode>
                <c:ptCount val="19"/>
                <c:pt idx="0">
                  <c:v>50</c:v>
                </c:pt>
                <c:pt idx="1">
                  <c:v>66.666666666666671</c:v>
                </c:pt>
                <c:pt idx="2">
                  <c:v>83.333333333333343</c:v>
                </c:pt>
                <c:pt idx="3">
                  <c:v>66.666666666666671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83.333333333333343</c:v>
                </c:pt>
                <c:pt idx="8">
                  <c:v>83.333333333333343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66.666666666666671</c:v>
                </c:pt>
                <c:pt idx="14">
                  <c:v>50</c:v>
                </c:pt>
                <c:pt idx="15">
                  <c:v>66.666666666666671</c:v>
                </c:pt>
                <c:pt idx="16">
                  <c:v>50</c:v>
                </c:pt>
                <c:pt idx="17">
                  <c:v>50</c:v>
                </c:pt>
                <c:pt idx="18">
                  <c:v>33.333333333333336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C-97A8-4CF6-A38E-DCAACAD61366}"/>
            </c:ext>
          </c:extLst>
        </c:ser>
        <c:ser>
          <c:idx val="30"/>
          <c:order val="30"/>
          <c:tx>
            <c:v>P16_1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sortiert!$AF$3:$AF$21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sortiert!$AG$3:$AG$21</c:f>
              <c:numCache>
                <c:formatCode>General</c:formatCode>
                <c:ptCount val="19"/>
                <c:pt idx="0">
                  <c:v>75</c:v>
                </c:pt>
                <c:pt idx="1">
                  <c:v>62.5</c:v>
                </c:pt>
                <c:pt idx="2">
                  <c:v>75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75</c:v>
                </c:pt>
                <c:pt idx="7">
                  <c:v>81.25</c:v>
                </c:pt>
                <c:pt idx="8">
                  <c:v>81.25</c:v>
                </c:pt>
                <c:pt idx="9">
                  <c:v>68.75</c:v>
                </c:pt>
                <c:pt idx="10">
                  <c:v>87.5</c:v>
                </c:pt>
                <c:pt idx="11">
                  <c:v>87.5</c:v>
                </c:pt>
                <c:pt idx="12">
                  <c:v>100</c:v>
                </c:pt>
                <c:pt idx="13">
                  <c:v>75</c:v>
                </c:pt>
                <c:pt idx="14">
                  <c:v>37.5</c:v>
                </c:pt>
                <c:pt idx="15">
                  <c:v>75</c:v>
                </c:pt>
                <c:pt idx="16">
                  <c:v>37.5</c:v>
                </c:pt>
                <c:pt idx="17">
                  <c:v>75</c:v>
                </c:pt>
                <c:pt idx="18">
                  <c:v>62.5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E-97A8-4CF6-A38E-DCAACAD61366}"/>
            </c:ext>
          </c:extLst>
        </c:ser>
        <c:ser>
          <c:idx val="32"/>
          <c:order val="32"/>
          <c:tx>
            <c:v>P17_1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sortiert!$AH$3:$AH$21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sortiert!$AI$3:$AI$21</c:f>
              <c:numCache>
                <c:formatCode>General</c:formatCode>
                <c:ptCount val="19"/>
                <c:pt idx="0">
                  <c:v>37.5</c:v>
                </c:pt>
                <c:pt idx="1">
                  <c:v>62.5</c:v>
                </c:pt>
                <c:pt idx="2">
                  <c:v>68.75</c:v>
                </c:pt>
                <c:pt idx="3">
                  <c:v>56.25</c:v>
                </c:pt>
                <c:pt idx="4">
                  <c:v>31.25</c:v>
                </c:pt>
                <c:pt idx="5">
                  <c:v>81.25</c:v>
                </c:pt>
                <c:pt idx="6">
                  <c:v>81.25</c:v>
                </c:pt>
                <c:pt idx="7">
                  <c:v>56.25</c:v>
                </c:pt>
                <c:pt idx="8">
                  <c:v>31.25</c:v>
                </c:pt>
                <c:pt idx="9">
                  <c:v>75</c:v>
                </c:pt>
                <c:pt idx="10">
                  <c:v>100</c:v>
                </c:pt>
                <c:pt idx="11">
                  <c:v>62.5</c:v>
                </c:pt>
                <c:pt idx="12">
                  <c:v>93.75</c:v>
                </c:pt>
                <c:pt idx="13">
                  <c:v>37.5</c:v>
                </c:pt>
                <c:pt idx="14">
                  <c:v>75</c:v>
                </c:pt>
                <c:pt idx="15">
                  <c:v>25</c:v>
                </c:pt>
                <c:pt idx="16">
                  <c:v>37.5</c:v>
                </c:pt>
                <c:pt idx="17">
                  <c:v>25</c:v>
                </c:pt>
                <c:pt idx="18">
                  <c:v>43.75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0-97A8-4CF6-A38E-DCAACAD61366}"/>
            </c:ext>
          </c:extLst>
        </c:ser>
        <c:ser>
          <c:idx val="34"/>
          <c:order val="34"/>
          <c:tx>
            <c:v>P18_1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sortiert!$AJ$3:$AJ$21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sortiert!$AK$3:$AK$21</c:f>
              <c:numCache>
                <c:formatCode>General</c:formatCode>
                <c:ptCount val="19"/>
                <c:pt idx="0">
                  <c:v>78.571428571428569</c:v>
                </c:pt>
                <c:pt idx="1">
                  <c:v>28.571428571428573</c:v>
                </c:pt>
                <c:pt idx="2">
                  <c:v>85.714285714285722</c:v>
                </c:pt>
                <c:pt idx="3">
                  <c:v>64.285714285714292</c:v>
                </c:pt>
                <c:pt idx="4">
                  <c:v>50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71.428571428571431</c:v>
                </c:pt>
                <c:pt idx="8">
                  <c:v>71.428571428571431</c:v>
                </c:pt>
                <c:pt idx="9">
                  <c:v>85.714285714285722</c:v>
                </c:pt>
                <c:pt idx="10">
                  <c:v>78.571428571428569</c:v>
                </c:pt>
                <c:pt idx="11">
                  <c:v>100</c:v>
                </c:pt>
                <c:pt idx="12">
                  <c:v>85.714285714285722</c:v>
                </c:pt>
                <c:pt idx="13">
                  <c:v>57.142857142857146</c:v>
                </c:pt>
                <c:pt idx="14">
                  <c:v>64.285714285714292</c:v>
                </c:pt>
                <c:pt idx="15">
                  <c:v>50</c:v>
                </c:pt>
                <c:pt idx="16">
                  <c:v>42.857142857142861</c:v>
                </c:pt>
                <c:pt idx="17">
                  <c:v>57.142857142857146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2-97A8-4CF6-A38E-DCAACAD61366}"/>
            </c:ext>
          </c:extLst>
        </c:ser>
        <c:ser>
          <c:idx val="36"/>
          <c:order val="36"/>
          <c:tx>
            <c:v>P19_1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sortiert!$AL$3:$AL$21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sortiert!$AM$3:$AM$21</c:f>
              <c:numCache>
                <c:formatCode>General</c:formatCode>
                <c:ptCount val="19"/>
                <c:pt idx="0">
                  <c:v>31.666666666666668</c:v>
                </c:pt>
                <c:pt idx="1">
                  <c:v>55</c:v>
                </c:pt>
                <c:pt idx="2">
                  <c:v>58.333333333333336</c:v>
                </c:pt>
                <c:pt idx="3">
                  <c:v>41.666666666666671</c:v>
                </c:pt>
                <c:pt idx="4">
                  <c:v>33.333333333333336</c:v>
                </c:pt>
                <c:pt idx="5">
                  <c:v>91.666666666666671</c:v>
                </c:pt>
                <c:pt idx="6">
                  <c:v>50</c:v>
                </c:pt>
                <c:pt idx="7">
                  <c:v>75</c:v>
                </c:pt>
                <c:pt idx="8">
                  <c:v>95</c:v>
                </c:pt>
                <c:pt idx="9">
                  <c:v>30</c:v>
                </c:pt>
                <c:pt idx="10">
                  <c:v>33.333333333333336</c:v>
                </c:pt>
                <c:pt idx="11">
                  <c:v>66.666666666666671</c:v>
                </c:pt>
                <c:pt idx="12">
                  <c:v>58.333333333333336</c:v>
                </c:pt>
                <c:pt idx="13">
                  <c:v>25</c:v>
                </c:pt>
                <c:pt idx="14">
                  <c:v>33.333333333333336</c:v>
                </c:pt>
                <c:pt idx="15">
                  <c:v>31.666666666666668</c:v>
                </c:pt>
                <c:pt idx="16">
                  <c:v>30</c:v>
                </c:pt>
                <c:pt idx="17">
                  <c:v>100</c:v>
                </c:pt>
                <c:pt idx="18">
                  <c:v>91.666666666666671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4-97A8-4CF6-A38E-DCAACAD61366}"/>
            </c:ext>
          </c:extLst>
        </c:ser>
        <c:ser>
          <c:idx val="38"/>
          <c:order val="38"/>
          <c:tx>
            <c:v>P20_1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sortiert!$AN$3:$AN$21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sortiert!$AO$3:$AO$21</c:f>
              <c:numCache>
                <c:formatCode>General</c:formatCode>
                <c:ptCount val="19"/>
                <c:pt idx="0">
                  <c:v>90</c:v>
                </c:pt>
                <c:pt idx="1">
                  <c:v>60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  <c:pt idx="8">
                  <c:v>80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50</c:v>
                </c:pt>
                <c:pt idx="13">
                  <c:v>100</c:v>
                </c:pt>
                <c:pt idx="14">
                  <c:v>40</c:v>
                </c:pt>
                <c:pt idx="15">
                  <c:v>100</c:v>
                </c:pt>
                <c:pt idx="16">
                  <c:v>50</c:v>
                </c:pt>
                <c:pt idx="17">
                  <c:v>90</c:v>
                </c:pt>
                <c:pt idx="18">
                  <c:v>100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6-97A8-4CF6-A38E-DCAACAD61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85472"/>
        <c:axId val="1412735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P1_2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sortiert!$B$3:$B$21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sortiert!$C$22:$C$40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46.153846153846153</c:v>
                      </c:pt>
                      <c:pt idx="1">
                        <c:v>30.76923076923077</c:v>
                      </c:pt>
                      <c:pt idx="2">
                        <c:v>61.53846153846154</c:v>
                      </c:pt>
                      <c:pt idx="3">
                        <c:v>46.153846153846153</c:v>
                      </c:pt>
                      <c:pt idx="4">
                        <c:v>61.53846153846154</c:v>
                      </c:pt>
                      <c:pt idx="5">
                        <c:v>69.230769230769241</c:v>
                      </c:pt>
                      <c:pt idx="6">
                        <c:v>49.230769230769234</c:v>
                      </c:pt>
                      <c:pt idx="7">
                        <c:v>46.153846153846153</c:v>
                      </c:pt>
                      <c:pt idx="8">
                        <c:v>69.230769230769241</c:v>
                      </c:pt>
                      <c:pt idx="9">
                        <c:v>53.846153846153847</c:v>
                      </c:pt>
                      <c:pt idx="10">
                        <c:v>69.230769230769241</c:v>
                      </c:pt>
                      <c:pt idx="11">
                        <c:v>69.230769230769241</c:v>
                      </c:pt>
                      <c:pt idx="12">
                        <c:v>61.53846153846154</c:v>
                      </c:pt>
                      <c:pt idx="13">
                        <c:v>61.53846153846154</c:v>
                      </c:pt>
                      <c:pt idx="14">
                        <c:v>61.53846153846154</c:v>
                      </c:pt>
                      <c:pt idx="15">
                        <c:v>76.923076923076934</c:v>
                      </c:pt>
                      <c:pt idx="16">
                        <c:v>38.461538461538467</c:v>
                      </c:pt>
                      <c:pt idx="17">
                        <c:v>69.230769230769241</c:v>
                      </c:pt>
                      <c:pt idx="18">
                        <c:v>38.461538461538467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7A8-4CF6-A38E-DCAACAD6136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P2_2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sortiert!$D$3:$D$21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sortiert!$E$22:$E$40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54.285714285714285</c:v>
                      </c:pt>
                      <c:pt idx="1">
                        <c:v>51.428571428571431</c:v>
                      </c:pt>
                      <c:pt idx="2">
                        <c:v>57.142857142857146</c:v>
                      </c:pt>
                      <c:pt idx="3">
                        <c:v>64.285714285714292</c:v>
                      </c:pt>
                      <c:pt idx="4">
                        <c:v>31.428571428571434</c:v>
                      </c:pt>
                      <c:pt idx="5">
                        <c:v>65.714285714285708</c:v>
                      </c:pt>
                      <c:pt idx="6">
                        <c:v>68.571428571428569</c:v>
                      </c:pt>
                      <c:pt idx="7">
                        <c:v>60.000000000000007</c:v>
                      </c:pt>
                      <c:pt idx="8">
                        <c:v>54.285714285714285</c:v>
                      </c:pt>
                      <c:pt idx="9">
                        <c:v>28.571428571428573</c:v>
                      </c:pt>
                      <c:pt idx="10">
                        <c:v>100</c:v>
                      </c:pt>
                      <c:pt idx="11">
                        <c:v>64.285714285714292</c:v>
                      </c:pt>
                      <c:pt idx="12">
                        <c:v>78.571428571428569</c:v>
                      </c:pt>
                      <c:pt idx="13">
                        <c:v>52.857142857142861</c:v>
                      </c:pt>
                      <c:pt idx="14">
                        <c:v>55.714285714285715</c:v>
                      </c:pt>
                      <c:pt idx="15">
                        <c:v>100</c:v>
                      </c:pt>
                      <c:pt idx="16">
                        <c:v>55.714285714285715</c:v>
                      </c:pt>
                      <c:pt idx="17">
                        <c:v>57.142857142857146</c:v>
                      </c:pt>
                      <c:pt idx="18">
                        <c:v>42.857142857142861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A8-4CF6-A38E-DCAACAD6136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P3_2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sortiert!$F$3:$F$21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sortiert!$G$22:$G$40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42.857142857142861</c:v>
                      </c:pt>
                      <c:pt idx="1">
                        <c:v>57.142857142857146</c:v>
                      </c:pt>
                      <c:pt idx="2">
                        <c:v>85.714285714285722</c:v>
                      </c:pt>
                      <c:pt idx="3">
                        <c:v>100</c:v>
                      </c:pt>
                      <c:pt idx="4">
                        <c:v>57.142857142857146</c:v>
                      </c:pt>
                      <c:pt idx="5">
                        <c:v>57.142857142857146</c:v>
                      </c:pt>
                      <c:pt idx="6">
                        <c:v>57.142857142857146</c:v>
                      </c:pt>
                      <c:pt idx="7">
                        <c:v>85.714285714285722</c:v>
                      </c:pt>
                      <c:pt idx="8">
                        <c:v>42.857142857142861</c:v>
                      </c:pt>
                      <c:pt idx="9">
                        <c:v>28.571428571428573</c:v>
                      </c:pt>
                      <c:pt idx="10">
                        <c:v>71.428571428571431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57.142857142857146</c:v>
                      </c:pt>
                      <c:pt idx="14">
                        <c:v>42.857142857142861</c:v>
                      </c:pt>
                      <c:pt idx="15">
                        <c:v>71.428571428571431</c:v>
                      </c:pt>
                      <c:pt idx="16">
                        <c:v>57.142857142857146</c:v>
                      </c:pt>
                      <c:pt idx="17">
                        <c:v>42.857142857142861</c:v>
                      </c:pt>
                      <c:pt idx="18">
                        <c:v>42.857142857142861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7A8-4CF6-A38E-DCAACAD6136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P4_2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sortiert!$H$3:$H$21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sortiert!$I$22:$I$40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93.75</c:v>
                      </c:pt>
                      <c:pt idx="1">
                        <c:v>68.75</c:v>
                      </c:pt>
                      <c:pt idx="2">
                        <c:v>75</c:v>
                      </c:pt>
                      <c:pt idx="3">
                        <c:v>81.25</c:v>
                      </c:pt>
                      <c:pt idx="4">
                        <c:v>62.5</c:v>
                      </c:pt>
                      <c:pt idx="5">
                        <c:v>62.5</c:v>
                      </c:pt>
                      <c:pt idx="6">
                        <c:v>81.25</c:v>
                      </c:pt>
                      <c:pt idx="7">
                        <c:v>68.75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87.5</c:v>
                      </c:pt>
                      <c:pt idx="11">
                        <c:v>100</c:v>
                      </c:pt>
                      <c:pt idx="12">
                        <c:v>75</c:v>
                      </c:pt>
                      <c:pt idx="13">
                        <c:v>75</c:v>
                      </c:pt>
                      <c:pt idx="14">
                        <c:v>62.5</c:v>
                      </c:pt>
                      <c:pt idx="15">
                        <c:v>93.75</c:v>
                      </c:pt>
                      <c:pt idx="16">
                        <c:v>56.25</c:v>
                      </c:pt>
                      <c:pt idx="17">
                        <c:v>56.25</c:v>
                      </c:pt>
                      <c:pt idx="18">
                        <c:v>87.5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7A8-4CF6-A38E-DCAACAD6136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P5_2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sortiert!$J$3:$J$21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sortiert!$K$22:$K$40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57.142857142857146</c:v>
                      </c:pt>
                      <c:pt idx="1">
                        <c:v>57.142857142857146</c:v>
                      </c:pt>
                      <c:pt idx="2">
                        <c:v>57.142857142857146</c:v>
                      </c:pt>
                      <c:pt idx="3">
                        <c:v>71.428571428571431</c:v>
                      </c:pt>
                      <c:pt idx="4">
                        <c:v>57.142857142857146</c:v>
                      </c:pt>
                      <c:pt idx="5">
                        <c:v>71.428571428571431</c:v>
                      </c:pt>
                      <c:pt idx="6">
                        <c:v>57.142857142857146</c:v>
                      </c:pt>
                      <c:pt idx="7">
                        <c:v>42.857142857142861</c:v>
                      </c:pt>
                      <c:pt idx="8">
                        <c:v>42.857142857142861</c:v>
                      </c:pt>
                      <c:pt idx="9">
                        <c:v>28.571428571428573</c:v>
                      </c:pt>
                      <c:pt idx="10">
                        <c:v>100</c:v>
                      </c:pt>
                      <c:pt idx="11">
                        <c:v>85.714285714285722</c:v>
                      </c:pt>
                      <c:pt idx="12">
                        <c:v>57.142857142857146</c:v>
                      </c:pt>
                      <c:pt idx="13">
                        <c:v>85.714285714285722</c:v>
                      </c:pt>
                      <c:pt idx="14">
                        <c:v>57.142857142857146</c:v>
                      </c:pt>
                      <c:pt idx="15">
                        <c:v>28.571428571428573</c:v>
                      </c:pt>
                      <c:pt idx="16">
                        <c:v>71.428571428571431</c:v>
                      </c:pt>
                      <c:pt idx="17">
                        <c:v>28.571428571428573</c:v>
                      </c:pt>
                      <c:pt idx="18">
                        <c:v>57.142857142857146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7A8-4CF6-A38E-DCAACAD6136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P6_2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sortiert!$L$3:$L$21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sortiert!$M$22:$M$40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71.428571428571431</c:v>
                      </c:pt>
                      <c:pt idx="1">
                        <c:v>71.428571428571431</c:v>
                      </c:pt>
                      <c:pt idx="2">
                        <c:v>57.142857142857146</c:v>
                      </c:pt>
                      <c:pt idx="3">
                        <c:v>85.714285714285722</c:v>
                      </c:pt>
                      <c:pt idx="4">
                        <c:v>57.142857142857146</c:v>
                      </c:pt>
                      <c:pt idx="5">
                        <c:v>71.428571428571431</c:v>
                      </c:pt>
                      <c:pt idx="6">
                        <c:v>71.428571428571431</c:v>
                      </c:pt>
                      <c:pt idx="7">
                        <c:v>85.714285714285722</c:v>
                      </c:pt>
                      <c:pt idx="8">
                        <c:v>57.142857142857146</c:v>
                      </c:pt>
                      <c:pt idx="9">
                        <c:v>57.142857142857146</c:v>
                      </c:pt>
                      <c:pt idx="10">
                        <c:v>71.428571428571431</c:v>
                      </c:pt>
                      <c:pt idx="11">
                        <c:v>71.428571428571431</c:v>
                      </c:pt>
                      <c:pt idx="12">
                        <c:v>85.714285714285722</c:v>
                      </c:pt>
                      <c:pt idx="13">
                        <c:v>42.857142857142861</c:v>
                      </c:pt>
                      <c:pt idx="14">
                        <c:v>57.142857142857146</c:v>
                      </c:pt>
                      <c:pt idx="15">
                        <c:v>71.428571428571431</c:v>
                      </c:pt>
                      <c:pt idx="16">
                        <c:v>57.142857142857146</c:v>
                      </c:pt>
                      <c:pt idx="17">
                        <c:v>85.714285714285722</c:v>
                      </c:pt>
                      <c:pt idx="18">
                        <c:v>85.714285714285722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7A8-4CF6-A38E-DCAACAD6136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P7_2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sortiert!$N$3:$N$21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sortiert!$O$22:$O$40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83.333333333333329</c:v>
                      </c:pt>
                      <c:pt idx="2">
                        <c:v>90.277777777777771</c:v>
                      </c:pt>
                      <c:pt idx="3">
                        <c:v>76.388888888888886</c:v>
                      </c:pt>
                      <c:pt idx="4">
                        <c:v>76.388888888888886</c:v>
                      </c:pt>
                      <c:pt idx="5">
                        <c:v>48.611111111111107</c:v>
                      </c:pt>
                      <c:pt idx="6">
                        <c:v>83.333333333333329</c:v>
                      </c:pt>
                      <c:pt idx="7">
                        <c:v>76.388888888888886</c:v>
                      </c:pt>
                      <c:pt idx="8">
                        <c:v>51.388888888888886</c:v>
                      </c:pt>
                      <c:pt idx="9">
                        <c:v>41.666666666666664</c:v>
                      </c:pt>
                      <c:pt idx="10">
                        <c:v>97.222222222222214</c:v>
                      </c:pt>
                      <c:pt idx="11">
                        <c:v>90.277777777777771</c:v>
                      </c:pt>
                      <c:pt idx="12">
                        <c:v>83.333333333333329</c:v>
                      </c:pt>
                      <c:pt idx="13">
                        <c:v>87.5</c:v>
                      </c:pt>
                      <c:pt idx="14">
                        <c:v>55.555555555555557</c:v>
                      </c:pt>
                      <c:pt idx="15">
                        <c:v>62.5</c:v>
                      </c:pt>
                      <c:pt idx="16">
                        <c:v>62.5</c:v>
                      </c:pt>
                      <c:pt idx="17">
                        <c:v>65.277777777777771</c:v>
                      </c:pt>
                      <c:pt idx="18">
                        <c:v>76.388888888888886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7A8-4CF6-A38E-DCAACAD61366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P8_2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sortiert!$P$3:$P$21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sortiert!$Q$22:$Q$40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70</c:v>
                      </c:pt>
                      <c:pt idx="3">
                        <c:v>60</c:v>
                      </c:pt>
                      <c:pt idx="4">
                        <c:v>40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50</c:v>
                      </c:pt>
                      <c:pt idx="9">
                        <c:v>40</c:v>
                      </c:pt>
                      <c:pt idx="10">
                        <c:v>70</c:v>
                      </c:pt>
                      <c:pt idx="11">
                        <c:v>80</c:v>
                      </c:pt>
                      <c:pt idx="12">
                        <c:v>85</c:v>
                      </c:pt>
                      <c:pt idx="13">
                        <c:v>40</c:v>
                      </c:pt>
                      <c:pt idx="14">
                        <c:v>50</c:v>
                      </c:pt>
                      <c:pt idx="15">
                        <c:v>40</c:v>
                      </c:pt>
                      <c:pt idx="16">
                        <c:v>60</c:v>
                      </c:pt>
                      <c:pt idx="17">
                        <c:v>60</c:v>
                      </c:pt>
                      <c:pt idx="18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7A8-4CF6-A38E-DCAACAD61366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P9_2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sortiert!$R$3:$R$21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sortiert!$S$22:$S$40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50</c:v>
                      </c:pt>
                      <c:pt idx="1">
                        <c:v>75</c:v>
                      </c:pt>
                      <c:pt idx="2">
                        <c:v>87.5</c:v>
                      </c:pt>
                      <c:pt idx="3">
                        <c:v>75</c:v>
                      </c:pt>
                      <c:pt idx="4">
                        <c:v>62.5</c:v>
                      </c:pt>
                      <c:pt idx="5">
                        <c:v>62.5</c:v>
                      </c:pt>
                      <c:pt idx="6">
                        <c:v>62.5</c:v>
                      </c:pt>
                      <c:pt idx="7">
                        <c:v>87.5</c:v>
                      </c:pt>
                      <c:pt idx="8">
                        <c:v>75</c:v>
                      </c:pt>
                      <c:pt idx="9">
                        <c:v>25</c:v>
                      </c:pt>
                      <c:pt idx="10">
                        <c:v>87.5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50</c:v>
                      </c:pt>
                      <c:pt idx="14">
                        <c:v>62.5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37.5</c:v>
                      </c:pt>
                      <c:pt idx="18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7A8-4CF6-A38E-DCAACAD61366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P10_2</c:v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sortiert!$T$3:$T$21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sortiert!$U$22:$U$40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33.333333333333329</c:v>
                      </c:pt>
                      <c:pt idx="2">
                        <c:v>66.666666666666657</c:v>
                      </c:pt>
                      <c:pt idx="3">
                        <c:v>22.222222222222221</c:v>
                      </c:pt>
                      <c:pt idx="4">
                        <c:v>33.333333333333329</c:v>
                      </c:pt>
                      <c:pt idx="5">
                        <c:v>66.666666666666657</c:v>
                      </c:pt>
                      <c:pt idx="6">
                        <c:v>88.888888888888886</c:v>
                      </c:pt>
                      <c:pt idx="7">
                        <c:v>77.777777777777771</c:v>
                      </c:pt>
                      <c:pt idx="8">
                        <c:v>55.555555555555557</c:v>
                      </c:pt>
                      <c:pt idx="9">
                        <c:v>55.555555555555557</c:v>
                      </c:pt>
                      <c:pt idx="10">
                        <c:v>100</c:v>
                      </c:pt>
                      <c:pt idx="11">
                        <c:v>66.666666666666657</c:v>
                      </c:pt>
                      <c:pt idx="12">
                        <c:v>77.777777777777771</c:v>
                      </c:pt>
                      <c:pt idx="13">
                        <c:v>55.555555555555557</c:v>
                      </c:pt>
                      <c:pt idx="14">
                        <c:v>44.444444444444443</c:v>
                      </c:pt>
                      <c:pt idx="15">
                        <c:v>44.444444444444443</c:v>
                      </c:pt>
                      <c:pt idx="16">
                        <c:v>33.333333333333329</c:v>
                      </c:pt>
                      <c:pt idx="17">
                        <c:v>55.555555555555557</c:v>
                      </c:pt>
                      <c:pt idx="18">
                        <c:v>88.888888888888886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7A8-4CF6-A38E-DCAACAD61366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P11_2</c:v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sortiert!$V$3:$V$21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sortiert!$W$22:$W$40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33.333333333333336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66.666666666666671</c:v>
                      </c:pt>
                      <c:pt idx="4">
                        <c:v>66.666666666666671</c:v>
                      </c:pt>
                      <c:pt idx="5">
                        <c:v>50</c:v>
                      </c:pt>
                      <c:pt idx="6">
                        <c:v>66.666666666666671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33.333333333333336</c:v>
                      </c:pt>
                      <c:pt idx="10">
                        <c:v>100</c:v>
                      </c:pt>
                      <c:pt idx="11">
                        <c:v>66.666666666666671</c:v>
                      </c:pt>
                      <c:pt idx="12">
                        <c:v>100</c:v>
                      </c:pt>
                      <c:pt idx="13">
                        <c:v>50</c:v>
                      </c:pt>
                      <c:pt idx="14">
                        <c:v>33.333333333333336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7A8-4CF6-A38E-DCAACAD61366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v>P12_2</c:v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sortiert!$X$3:$X$21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sortiert!$Y$3:$Y$21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50</c:v>
                      </c:pt>
                      <c:pt idx="2">
                        <c:v>11.111111111111111</c:v>
                      </c:pt>
                      <c:pt idx="3">
                        <c:v>77.777777777777771</c:v>
                      </c:pt>
                      <c:pt idx="4">
                        <c:v>33.333333333333329</c:v>
                      </c:pt>
                      <c:pt idx="5">
                        <c:v>50</c:v>
                      </c:pt>
                      <c:pt idx="6">
                        <c:v>66.666666666666657</c:v>
                      </c:pt>
                      <c:pt idx="7">
                        <c:v>66.666666666666657</c:v>
                      </c:pt>
                      <c:pt idx="8">
                        <c:v>35.555555555555557</c:v>
                      </c:pt>
                      <c:pt idx="9">
                        <c:v>22.222222222222221</c:v>
                      </c:pt>
                      <c:pt idx="10">
                        <c:v>55.555555555555557</c:v>
                      </c:pt>
                      <c:pt idx="11">
                        <c:v>44.444444444444443</c:v>
                      </c:pt>
                      <c:pt idx="12">
                        <c:v>55.555555555555557</c:v>
                      </c:pt>
                      <c:pt idx="13">
                        <c:v>50</c:v>
                      </c:pt>
                      <c:pt idx="14">
                        <c:v>11.111111111111111</c:v>
                      </c:pt>
                      <c:pt idx="15">
                        <c:v>50</c:v>
                      </c:pt>
                      <c:pt idx="16">
                        <c:v>33.333333333333329</c:v>
                      </c:pt>
                      <c:pt idx="17">
                        <c:v>16.666666666666664</c:v>
                      </c:pt>
                      <c:pt idx="18">
                        <c:v>20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7A8-4CF6-A38E-DCAACAD61366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v>P13_2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sortiert!$Z$3:$Z$21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sortiert!$AA$22:$AA$40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33.333333333333329</c:v>
                      </c:pt>
                      <c:pt idx="2">
                        <c:v>33.333333333333329</c:v>
                      </c:pt>
                      <c:pt idx="3">
                        <c:v>55.555555555555557</c:v>
                      </c:pt>
                      <c:pt idx="4">
                        <c:v>44.444444444444443</c:v>
                      </c:pt>
                      <c:pt idx="5">
                        <c:v>22.222222222222221</c:v>
                      </c:pt>
                      <c:pt idx="6">
                        <c:v>55.555555555555557</c:v>
                      </c:pt>
                      <c:pt idx="7">
                        <c:v>33.333333333333329</c:v>
                      </c:pt>
                      <c:pt idx="8">
                        <c:v>22.222222222222221</c:v>
                      </c:pt>
                      <c:pt idx="9">
                        <c:v>33.333333333333329</c:v>
                      </c:pt>
                      <c:pt idx="10">
                        <c:v>66.666666666666657</c:v>
                      </c:pt>
                      <c:pt idx="11">
                        <c:v>88.888888888888886</c:v>
                      </c:pt>
                      <c:pt idx="12">
                        <c:v>66.666666666666657</c:v>
                      </c:pt>
                      <c:pt idx="13">
                        <c:v>44.444444444444443</c:v>
                      </c:pt>
                      <c:pt idx="14">
                        <c:v>55.555555555555557</c:v>
                      </c:pt>
                      <c:pt idx="15">
                        <c:v>55.555555555555557</c:v>
                      </c:pt>
                      <c:pt idx="16">
                        <c:v>55.555555555555557</c:v>
                      </c:pt>
                      <c:pt idx="17">
                        <c:v>44.444444444444443</c:v>
                      </c:pt>
                      <c:pt idx="18">
                        <c:v>66.666666666666657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7A8-4CF6-A38E-DCAACAD61366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v>P14_2</c:v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sortiert!$AB$2:$AB$21</c15:sqref>
                        </c15:formulaRef>
                      </c:ext>
                    </c:extLst>
                    <c:strCache>
                      <c:ptCount val="20"/>
                      <c:pt idx="0">
                        <c:v>Zufall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sortiert!$AC$22:$AC$40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33.333333333333329</c:v>
                      </c:pt>
                      <c:pt idx="1">
                        <c:v>55.555555555555557</c:v>
                      </c:pt>
                      <c:pt idx="2">
                        <c:v>100</c:v>
                      </c:pt>
                      <c:pt idx="3">
                        <c:v>77.777777777777771</c:v>
                      </c:pt>
                      <c:pt idx="4">
                        <c:v>11.111111111111111</c:v>
                      </c:pt>
                      <c:pt idx="5">
                        <c:v>33.333333333333329</c:v>
                      </c:pt>
                      <c:pt idx="6">
                        <c:v>44.444444444444443</c:v>
                      </c:pt>
                      <c:pt idx="7">
                        <c:v>33.333333333333329</c:v>
                      </c:pt>
                      <c:pt idx="8">
                        <c:v>55.555555555555557</c:v>
                      </c:pt>
                      <c:pt idx="9">
                        <c:v>22.222222222222221</c:v>
                      </c:pt>
                      <c:pt idx="10">
                        <c:v>77.777777777777771</c:v>
                      </c:pt>
                      <c:pt idx="11">
                        <c:v>83.333333333333329</c:v>
                      </c:pt>
                      <c:pt idx="12">
                        <c:v>88.888888888888886</c:v>
                      </c:pt>
                      <c:pt idx="13">
                        <c:v>55.555555555555557</c:v>
                      </c:pt>
                      <c:pt idx="14">
                        <c:v>22.222222222222221</c:v>
                      </c:pt>
                      <c:pt idx="15">
                        <c:v>33.333333333333329</c:v>
                      </c:pt>
                      <c:pt idx="16">
                        <c:v>44.444444444444443</c:v>
                      </c:pt>
                      <c:pt idx="17">
                        <c:v>11.111111111111111</c:v>
                      </c:pt>
                      <c:pt idx="18">
                        <c:v>44.444444444444443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7A8-4CF6-A38E-DCAACAD61366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v>P15_2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sortiert!$AD$3:$AD$21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sortiert!$AE$22:$AE$40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66.666666666666671</c:v>
                      </c:pt>
                      <c:pt idx="1">
                        <c:v>50</c:v>
                      </c:pt>
                      <c:pt idx="2">
                        <c:v>66.666666666666671</c:v>
                      </c:pt>
                      <c:pt idx="3">
                        <c:v>83.333333333333343</c:v>
                      </c:pt>
                      <c:pt idx="4">
                        <c:v>33.333333333333336</c:v>
                      </c:pt>
                      <c:pt idx="5">
                        <c:v>33.333333333333336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66.666666666666671</c:v>
                      </c:pt>
                      <c:pt idx="9">
                        <c:v>50</c:v>
                      </c:pt>
                      <c:pt idx="10">
                        <c:v>100</c:v>
                      </c:pt>
                      <c:pt idx="11">
                        <c:v>50</c:v>
                      </c:pt>
                      <c:pt idx="12">
                        <c:v>66.666666666666671</c:v>
                      </c:pt>
                      <c:pt idx="13">
                        <c:v>83.333333333333343</c:v>
                      </c:pt>
                      <c:pt idx="14">
                        <c:v>33.333333333333336</c:v>
                      </c:pt>
                      <c:pt idx="15">
                        <c:v>50</c:v>
                      </c:pt>
                      <c:pt idx="16">
                        <c:v>33.333333333333336</c:v>
                      </c:pt>
                      <c:pt idx="17">
                        <c:v>33.333333333333336</c:v>
                      </c:pt>
                      <c:pt idx="18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7A8-4CF6-A38E-DCAACAD61366}"/>
                  </c:ext>
                </c:extLst>
              </c15:ser>
            </c15:filteredScatterSeries>
            <c15:filteredScatterSeries>
              <c15:ser>
                <c:idx val="31"/>
                <c:order val="31"/>
                <c:tx>
                  <c:v>P16_2</c:v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sortiert!$AF$3:$AF$21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sortiert!$AG$22:$AG$40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50</c:v>
                      </c:pt>
                      <c:pt idx="1">
                        <c:v>37.5</c:v>
                      </c:pt>
                      <c:pt idx="2">
                        <c:v>50</c:v>
                      </c:pt>
                      <c:pt idx="3">
                        <c:v>81.25</c:v>
                      </c:pt>
                      <c:pt idx="4">
                        <c:v>43.75</c:v>
                      </c:pt>
                      <c:pt idx="5">
                        <c:v>50</c:v>
                      </c:pt>
                      <c:pt idx="6">
                        <c:v>43.75</c:v>
                      </c:pt>
                      <c:pt idx="7">
                        <c:v>75</c:v>
                      </c:pt>
                      <c:pt idx="8">
                        <c:v>50</c:v>
                      </c:pt>
                      <c:pt idx="9">
                        <c:v>56.25</c:v>
                      </c:pt>
                      <c:pt idx="10">
                        <c:v>75</c:v>
                      </c:pt>
                      <c:pt idx="11">
                        <c:v>87.5</c:v>
                      </c:pt>
                      <c:pt idx="12">
                        <c:v>75</c:v>
                      </c:pt>
                      <c:pt idx="13">
                        <c:v>37.5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37.5</c:v>
                      </c:pt>
                      <c:pt idx="17">
                        <c:v>50</c:v>
                      </c:pt>
                      <c:pt idx="18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7A8-4CF6-A38E-DCAACAD61366}"/>
                  </c:ext>
                </c:extLst>
              </c15:ser>
            </c15:filteredScatterSeries>
            <c15:filteredScatterSeries>
              <c15:ser>
                <c:idx val="33"/>
                <c:order val="33"/>
                <c:tx>
                  <c:v>P17_2</c:v>
                </c:tx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sortiert!$AH$3:$AH$21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sortiert!$AI$22:$AI$40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31.25</c:v>
                      </c:pt>
                      <c:pt idx="1">
                        <c:v>31.25</c:v>
                      </c:pt>
                      <c:pt idx="2">
                        <c:v>100</c:v>
                      </c:pt>
                      <c:pt idx="3">
                        <c:v>81.25</c:v>
                      </c:pt>
                      <c:pt idx="4">
                        <c:v>37.5</c:v>
                      </c:pt>
                      <c:pt idx="5">
                        <c:v>37.5</c:v>
                      </c:pt>
                      <c:pt idx="6">
                        <c:v>37.5</c:v>
                      </c:pt>
                      <c:pt idx="7">
                        <c:v>43.75</c:v>
                      </c:pt>
                      <c:pt idx="8">
                        <c:v>62.5</c:v>
                      </c:pt>
                      <c:pt idx="9">
                        <c:v>75</c:v>
                      </c:pt>
                      <c:pt idx="10">
                        <c:v>93.75</c:v>
                      </c:pt>
                      <c:pt idx="11">
                        <c:v>62.5</c:v>
                      </c:pt>
                      <c:pt idx="12">
                        <c:v>81.25</c:v>
                      </c:pt>
                      <c:pt idx="13">
                        <c:v>25</c:v>
                      </c:pt>
                      <c:pt idx="14">
                        <c:v>43.75</c:v>
                      </c:pt>
                      <c:pt idx="15">
                        <c:v>31.25</c:v>
                      </c:pt>
                      <c:pt idx="16">
                        <c:v>31.25</c:v>
                      </c:pt>
                      <c:pt idx="17">
                        <c:v>68.75</c:v>
                      </c:pt>
                      <c:pt idx="18">
                        <c:v>56.25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97A8-4CF6-A38E-DCAACAD61366}"/>
                  </c:ext>
                </c:extLst>
              </c15:ser>
            </c15:filteredScatterSeries>
            <c15:filteredScatterSeries>
              <c15:ser>
                <c:idx val="35"/>
                <c:order val="35"/>
                <c:tx>
                  <c:v>P18_2</c:v>
                </c:tx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sortiert!$AJ$3:$AJ$21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sortiert!$AK$22:$AK$40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57.142857142857146</c:v>
                      </c:pt>
                      <c:pt idx="1">
                        <c:v>21.428571428571431</c:v>
                      </c:pt>
                      <c:pt idx="2">
                        <c:v>57.142857142857146</c:v>
                      </c:pt>
                      <c:pt idx="3">
                        <c:v>42.857142857142861</c:v>
                      </c:pt>
                      <c:pt idx="4">
                        <c:v>21.428571428571431</c:v>
                      </c:pt>
                      <c:pt idx="5">
                        <c:v>28.571428571428573</c:v>
                      </c:pt>
                      <c:pt idx="6">
                        <c:v>21.428571428571431</c:v>
                      </c:pt>
                      <c:pt idx="7">
                        <c:v>35.714285714285715</c:v>
                      </c:pt>
                      <c:pt idx="8">
                        <c:v>64.285714285714292</c:v>
                      </c:pt>
                      <c:pt idx="9">
                        <c:v>57.142857142857146</c:v>
                      </c:pt>
                      <c:pt idx="10">
                        <c:v>85.714285714285722</c:v>
                      </c:pt>
                      <c:pt idx="11">
                        <c:v>85.714285714285722</c:v>
                      </c:pt>
                      <c:pt idx="12">
                        <c:v>78.571428571428569</c:v>
                      </c:pt>
                      <c:pt idx="13">
                        <c:v>28.571428571428573</c:v>
                      </c:pt>
                      <c:pt idx="14">
                        <c:v>71.428571428571431</c:v>
                      </c:pt>
                      <c:pt idx="15">
                        <c:v>64.285714285714292</c:v>
                      </c:pt>
                      <c:pt idx="16">
                        <c:v>35.714285714285715</c:v>
                      </c:pt>
                      <c:pt idx="17">
                        <c:v>57.142857142857146</c:v>
                      </c:pt>
                      <c:pt idx="18">
                        <c:v>28.571428571428573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97A8-4CF6-A38E-DCAACAD61366}"/>
                  </c:ext>
                </c:extLst>
              </c15:ser>
            </c15:filteredScatterSeries>
            <c15:filteredScatterSeries>
              <c15:ser>
                <c:idx val="37"/>
                <c:order val="37"/>
                <c:tx>
                  <c:v>P19_2</c:v>
                </c:tx>
                <c:spPr>
                  <a:ln w="19050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sortiert!$AL$3:$AL$21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sortiert!$AM$22:$AM$40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43.333333333333336</c:v>
                      </c:pt>
                      <c:pt idx="1">
                        <c:v>66.666666666666671</c:v>
                      </c:pt>
                      <c:pt idx="2">
                        <c:v>53.333333333333336</c:v>
                      </c:pt>
                      <c:pt idx="3">
                        <c:v>55</c:v>
                      </c:pt>
                      <c:pt idx="4">
                        <c:v>41.666666666666671</c:v>
                      </c:pt>
                      <c:pt idx="5">
                        <c:v>58.333333333333336</c:v>
                      </c:pt>
                      <c:pt idx="6">
                        <c:v>25</c:v>
                      </c:pt>
                      <c:pt idx="7">
                        <c:v>53.333333333333336</c:v>
                      </c:pt>
                      <c:pt idx="8">
                        <c:v>53.333333333333336</c:v>
                      </c:pt>
                      <c:pt idx="9">
                        <c:v>36.666666666666671</c:v>
                      </c:pt>
                      <c:pt idx="10">
                        <c:v>33.333333333333336</c:v>
                      </c:pt>
                      <c:pt idx="11">
                        <c:v>38.333333333333336</c:v>
                      </c:pt>
                      <c:pt idx="12">
                        <c:v>41.666666666666671</c:v>
                      </c:pt>
                      <c:pt idx="13">
                        <c:v>38.333333333333336</c:v>
                      </c:pt>
                      <c:pt idx="14">
                        <c:v>36.666666666666671</c:v>
                      </c:pt>
                      <c:pt idx="15">
                        <c:v>25</c:v>
                      </c:pt>
                      <c:pt idx="16">
                        <c:v>50</c:v>
                      </c:pt>
                      <c:pt idx="17">
                        <c:v>36.666666666666671</c:v>
                      </c:pt>
                      <c:pt idx="18">
                        <c:v>43.333333333333336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97A8-4CF6-A38E-DCAACAD61366}"/>
                  </c:ext>
                </c:extLst>
              </c15:ser>
            </c15:filteredScatterSeries>
            <c15:filteredScatterSeries>
              <c15:ser>
                <c:idx val="39"/>
                <c:order val="39"/>
                <c:tx>
                  <c:v>P20_2</c:v>
                </c:tx>
                <c:spPr>
                  <a:ln w="19050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sortiert!$AN$3:$AN$21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sortiert!$AO$22:$AO$40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70</c:v>
                      </c:pt>
                      <c:pt idx="5">
                        <c:v>100</c:v>
                      </c:pt>
                      <c:pt idx="6">
                        <c:v>50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60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40</c:v>
                      </c:pt>
                      <c:pt idx="13">
                        <c:v>60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40</c:v>
                      </c:pt>
                      <c:pt idx="17">
                        <c:v>90</c:v>
                      </c:pt>
                      <c:pt idx="18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7A8-4CF6-A38E-DCAACAD61366}"/>
                  </c:ext>
                </c:extLst>
              </c15:ser>
            </c15:filteredScatterSeries>
          </c:ext>
        </c:extLst>
      </c:scatterChart>
      <c:val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crossBetween val="midCat"/>
        <c:majorUnit val="1"/>
      </c:valAx>
      <c:valAx>
        <c:axId val="1412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Umfrage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P1_2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sortiert!$B$3:$B$21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sortiert!$C$22:$C$40</c:f>
              <c:numCache>
                <c:formatCode>General</c:formatCode>
                <c:ptCount val="19"/>
                <c:pt idx="0">
                  <c:v>46.153846153846153</c:v>
                </c:pt>
                <c:pt idx="1">
                  <c:v>30.76923076923077</c:v>
                </c:pt>
                <c:pt idx="2">
                  <c:v>61.53846153846154</c:v>
                </c:pt>
                <c:pt idx="3">
                  <c:v>46.153846153846153</c:v>
                </c:pt>
                <c:pt idx="4">
                  <c:v>61.53846153846154</c:v>
                </c:pt>
                <c:pt idx="5">
                  <c:v>69.230769230769241</c:v>
                </c:pt>
                <c:pt idx="6">
                  <c:v>49.230769230769234</c:v>
                </c:pt>
                <c:pt idx="7">
                  <c:v>46.153846153846153</c:v>
                </c:pt>
                <c:pt idx="8">
                  <c:v>69.230769230769241</c:v>
                </c:pt>
                <c:pt idx="9">
                  <c:v>53.846153846153847</c:v>
                </c:pt>
                <c:pt idx="10">
                  <c:v>69.230769230769241</c:v>
                </c:pt>
                <c:pt idx="11">
                  <c:v>69.230769230769241</c:v>
                </c:pt>
                <c:pt idx="12">
                  <c:v>61.53846153846154</c:v>
                </c:pt>
                <c:pt idx="13">
                  <c:v>61.53846153846154</c:v>
                </c:pt>
                <c:pt idx="14">
                  <c:v>61.53846153846154</c:v>
                </c:pt>
                <c:pt idx="15">
                  <c:v>76.923076923076934</c:v>
                </c:pt>
                <c:pt idx="16">
                  <c:v>38.461538461538467</c:v>
                </c:pt>
                <c:pt idx="17">
                  <c:v>69.230769230769241</c:v>
                </c:pt>
                <c:pt idx="18">
                  <c:v>38.461538461538467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E82-4882-8569-2B73B4428814}"/>
            </c:ext>
          </c:extLst>
        </c:ser>
        <c:ser>
          <c:idx val="3"/>
          <c:order val="3"/>
          <c:tx>
            <c:v>P2_2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sortiert!$D$3:$D$21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sortiert!$E$22:$E$40</c:f>
              <c:numCache>
                <c:formatCode>General</c:formatCode>
                <c:ptCount val="19"/>
                <c:pt idx="0">
                  <c:v>54.285714285714285</c:v>
                </c:pt>
                <c:pt idx="1">
                  <c:v>51.428571428571431</c:v>
                </c:pt>
                <c:pt idx="2">
                  <c:v>57.142857142857146</c:v>
                </c:pt>
                <c:pt idx="3">
                  <c:v>64.285714285714292</c:v>
                </c:pt>
                <c:pt idx="4">
                  <c:v>31.428571428571434</c:v>
                </c:pt>
                <c:pt idx="5">
                  <c:v>65.714285714285708</c:v>
                </c:pt>
                <c:pt idx="6">
                  <c:v>68.571428571428569</c:v>
                </c:pt>
                <c:pt idx="7">
                  <c:v>60.000000000000007</c:v>
                </c:pt>
                <c:pt idx="8">
                  <c:v>54.285714285714285</c:v>
                </c:pt>
                <c:pt idx="9">
                  <c:v>28.571428571428573</c:v>
                </c:pt>
                <c:pt idx="10">
                  <c:v>100</c:v>
                </c:pt>
                <c:pt idx="11">
                  <c:v>64.285714285714292</c:v>
                </c:pt>
                <c:pt idx="12">
                  <c:v>78.571428571428569</c:v>
                </c:pt>
                <c:pt idx="13">
                  <c:v>52.857142857142861</c:v>
                </c:pt>
                <c:pt idx="14">
                  <c:v>55.714285714285715</c:v>
                </c:pt>
                <c:pt idx="15">
                  <c:v>100</c:v>
                </c:pt>
                <c:pt idx="16">
                  <c:v>55.714285714285715</c:v>
                </c:pt>
                <c:pt idx="17">
                  <c:v>57.142857142857146</c:v>
                </c:pt>
                <c:pt idx="18">
                  <c:v>42.857142857142861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DE82-4882-8569-2B73B4428814}"/>
            </c:ext>
          </c:extLst>
        </c:ser>
        <c:ser>
          <c:idx val="5"/>
          <c:order val="5"/>
          <c:tx>
            <c:v>P3_2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sortiert!$F$3:$F$21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sortiert!$G$22:$G$40</c:f>
              <c:numCache>
                <c:formatCode>General</c:formatCode>
                <c:ptCount val="19"/>
                <c:pt idx="0">
                  <c:v>42.857142857142861</c:v>
                </c:pt>
                <c:pt idx="1">
                  <c:v>57.142857142857146</c:v>
                </c:pt>
                <c:pt idx="2">
                  <c:v>85.714285714285722</c:v>
                </c:pt>
                <c:pt idx="3">
                  <c:v>100</c:v>
                </c:pt>
                <c:pt idx="4">
                  <c:v>57.142857142857146</c:v>
                </c:pt>
                <c:pt idx="5">
                  <c:v>57.142857142857146</c:v>
                </c:pt>
                <c:pt idx="6">
                  <c:v>57.142857142857146</c:v>
                </c:pt>
                <c:pt idx="7">
                  <c:v>85.714285714285722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71.428571428571431</c:v>
                </c:pt>
                <c:pt idx="11">
                  <c:v>100</c:v>
                </c:pt>
                <c:pt idx="12">
                  <c:v>100</c:v>
                </c:pt>
                <c:pt idx="13">
                  <c:v>57.142857142857146</c:v>
                </c:pt>
                <c:pt idx="14">
                  <c:v>42.857142857142861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42.857142857142861</c:v>
                </c:pt>
                <c:pt idx="18">
                  <c:v>42.857142857142861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E82-4882-8569-2B73B4428814}"/>
            </c:ext>
          </c:extLst>
        </c:ser>
        <c:ser>
          <c:idx val="7"/>
          <c:order val="7"/>
          <c:tx>
            <c:v>P4_2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sortiert!$H$3:$H$21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sortiert!$I$22:$I$40</c:f>
              <c:numCache>
                <c:formatCode>General</c:formatCode>
                <c:ptCount val="19"/>
                <c:pt idx="0">
                  <c:v>93.75</c:v>
                </c:pt>
                <c:pt idx="1">
                  <c:v>68.75</c:v>
                </c:pt>
                <c:pt idx="2">
                  <c:v>75</c:v>
                </c:pt>
                <c:pt idx="3">
                  <c:v>81.25</c:v>
                </c:pt>
                <c:pt idx="4">
                  <c:v>62.5</c:v>
                </c:pt>
                <c:pt idx="5">
                  <c:v>62.5</c:v>
                </c:pt>
                <c:pt idx="6">
                  <c:v>81.25</c:v>
                </c:pt>
                <c:pt idx="7">
                  <c:v>68.75</c:v>
                </c:pt>
                <c:pt idx="8">
                  <c:v>50</c:v>
                </c:pt>
                <c:pt idx="9">
                  <c:v>50</c:v>
                </c:pt>
                <c:pt idx="10">
                  <c:v>87.5</c:v>
                </c:pt>
                <c:pt idx="11">
                  <c:v>100</c:v>
                </c:pt>
                <c:pt idx="12">
                  <c:v>75</c:v>
                </c:pt>
                <c:pt idx="13">
                  <c:v>75</c:v>
                </c:pt>
                <c:pt idx="14">
                  <c:v>62.5</c:v>
                </c:pt>
                <c:pt idx="15">
                  <c:v>93.75</c:v>
                </c:pt>
                <c:pt idx="16">
                  <c:v>56.25</c:v>
                </c:pt>
                <c:pt idx="17">
                  <c:v>56.25</c:v>
                </c:pt>
                <c:pt idx="18">
                  <c:v>87.5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DE82-4882-8569-2B73B4428814}"/>
            </c:ext>
          </c:extLst>
        </c:ser>
        <c:ser>
          <c:idx val="9"/>
          <c:order val="9"/>
          <c:tx>
            <c:v>P5_2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sortiert!$J$3:$J$21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sortiert!$K$22:$K$40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57.142857142857146</c:v>
                </c:pt>
                <c:pt idx="2">
                  <c:v>57.142857142857146</c:v>
                </c:pt>
                <c:pt idx="3">
                  <c:v>71.428571428571431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57.142857142857146</c:v>
                </c:pt>
                <c:pt idx="7">
                  <c:v>42.857142857142861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100</c:v>
                </c:pt>
                <c:pt idx="11">
                  <c:v>85.714285714285722</c:v>
                </c:pt>
                <c:pt idx="12">
                  <c:v>57.142857142857146</c:v>
                </c:pt>
                <c:pt idx="13">
                  <c:v>85.714285714285722</c:v>
                </c:pt>
                <c:pt idx="14">
                  <c:v>57.142857142857146</c:v>
                </c:pt>
                <c:pt idx="15">
                  <c:v>28.571428571428573</c:v>
                </c:pt>
                <c:pt idx="16">
                  <c:v>71.428571428571431</c:v>
                </c:pt>
                <c:pt idx="17">
                  <c:v>28.571428571428573</c:v>
                </c:pt>
                <c:pt idx="18">
                  <c:v>57.142857142857146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DE82-4882-8569-2B73B4428814}"/>
            </c:ext>
          </c:extLst>
        </c:ser>
        <c:ser>
          <c:idx val="11"/>
          <c:order val="11"/>
          <c:tx>
            <c:v>P6_2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sortiert!$L$3:$L$21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sortiert!$M$22:$M$40</c:f>
              <c:numCache>
                <c:formatCode>General</c:formatCode>
                <c:ptCount val="19"/>
                <c:pt idx="0">
                  <c:v>71.428571428571431</c:v>
                </c:pt>
                <c:pt idx="1">
                  <c:v>71.428571428571431</c:v>
                </c:pt>
                <c:pt idx="2">
                  <c:v>57.142857142857146</c:v>
                </c:pt>
                <c:pt idx="3">
                  <c:v>85.714285714285722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85.714285714285722</c:v>
                </c:pt>
                <c:pt idx="8">
                  <c:v>57.142857142857146</c:v>
                </c:pt>
                <c:pt idx="9">
                  <c:v>57.142857142857146</c:v>
                </c:pt>
                <c:pt idx="10">
                  <c:v>71.428571428571431</c:v>
                </c:pt>
                <c:pt idx="11">
                  <c:v>71.428571428571431</c:v>
                </c:pt>
                <c:pt idx="12">
                  <c:v>85.714285714285722</c:v>
                </c:pt>
                <c:pt idx="13">
                  <c:v>42.857142857142861</c:v>
                </c:pt>
                <c:pt idx="14">
                  <c:v>57.142857142857146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85.714285714285722</c:v>
                </c:pt>
                <c:pt idx="18">
                  <c:v>85.714285714285722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DE82-4882-8569-2B73B4428814}"/>
            </c:ext>
          </c:extLst>
        </c:ser>
        <c:ser>
          <c:idx val="13"/>
          <c:order val="13"/>
          <c:tx>
            <c:v>P7_2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sortiert!$N$3:$N$21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sortiert!$O$22:$O$40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83.333333333333329</c:v>
                </c:pt>
                <c:pt idx="2">
                  <c:v>90.277777777777771</c:v>
                </c:pt>
                <c:pt idx="3">
                  <c:v>76.388888888888886</c:v>
                </c:pt>
                <c:pt idx="4">
                  <c:v>76.388888888888886</c:v>
                </c:pt>
                <c:pt idx="5">
                  <c:v>48.611111111111107</c:v>
                </c:pt>
                <c:pt idx="6">
                  <c:v>83.333333333333329</c:v>
                </c:pt>
                <c:pt idx="7">
                  <c:v>76.388888888888886</c:v>
                </c:pt>
                <c:pt idx="8">
                  <c:v>51.388888888888886</c:v>
                </c:pt>
                <c:pt idx="9">
                  <c:v>41.666666666666664</c:v>
                </c:pt>
                <c:pt idx="10">
                  <c:v>97.222222222222214</c:v>
                </c:pt>
                <c:pt idx="11">
                  <c:v>90.277777777777771</c:v>
                </c:pt>
                <c:pt idx="12">
                  <c:v>83.333333333333329</c:v>
                </c:pt>
                <c:pt idx="13">
                  <c:v>87.5</c:v>
                </c:pt>
                <c:pt idx="14">
                  <c:v>55.555555555555557</c:v>
                </c:pt>
                <c:pt idx="15">
                  <c:v>62.5</c:v>
                </c:pt>
                <c:pt idx="16">
                  <c:v>62.5</c:v>
                </c:pt>
                <c:pt idx="17">
                  <c:v>65.277777777777771</c:v>
                </c:pt>
                <c:pt idx="18">
                  <c:v>76.388888888888886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DE82-4882-8569-2B73B4428814}"/>
            </c:ext>
          </c:extLst>
        </c:ser>
        <c:ser>
          <c:idx val="15"/>
          <c:order val="15"/>
          <c:tx>
            <c:v>P8_2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sortiert!$P$3:$P$21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sortiert!$Q$22:$Q$40</c:f>
              <c:numCache>
                <c:formatCode>General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40</c:v>
                </c:pt>
                <c:pt idx="14">
                  <c:v>50</c:v>
                </c:pt>
                <c:pt idx="15">
                  <c:v>40</c:v>
                </c:pt>
                <c:pt idx="16">
                  <c:v>60</c:v>
                </c:pt>
                <c:pt idx="17">
                  <c:v>60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F-DE82-4882-8569-2B73B4428814}"/>
            </c:ext>
          </c:extLst>
        </c:ser>
        <c:ser>
          <c:idx val="17"/>
          <c:order val="17"/>
          <c:tx>
            <c:v>P9_2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sortiert!$R$3:$R$21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sortiert!$S$22:$S$40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87.5</c:v>
                </c:pt>
                <c:pt idx="3">
                  <c:v>75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  <c:pt idx="7">
                  <c:v>87.5</c:v>
                </c:pt>
                <c:pt idx="8">
                  <c:v>75</c:v>
                </c:pt>
                <c:pt idx="9">
                  <c:v>25</c:v>
                </c:pt>
                <c:pt idx="10">
                  <c:v>87.5</c:v>
                </c:pt>
                <c:pt idx="11">
                  <c:v>100</c:v>
                </c:pt>
                <c:pt idx="12">
                  <c:v>100</c:v>
                </c:pt>
                <c:pt idx="13">
                  <c:v>50</c:v>
                </c:pt>
                <c:pt idx="14">
                  <c:v>62.5</c:v>
                </c:pt>
                <c:pt idx="15">
                  <c:v>50</c:v>
                </c:pt>
                <c:pt idx="16">
                  <c:v>50</c:v>
                </c:pt>
                <c:pt idx="17">
                  <c:v>37.5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DE82-4882-8569-2B73B4428814}"/>
            </c:ext>
          </c:extLst>
        </c:ser>
        <c:ser>
          <c:idx val="19"/>
          <c:order val="19"/>
          <c:tx>
            <c:v>P10_2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sortiert!$T$3:$T$21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sortiert!$U$22:$U$40</c:f>
              <c:numCache>
                <c:formatCode>General</c:formatCode>
                <c:ptCount val="19"/>
                <c:pt idx="0">
                  <c:v>100</c:v>
                </c:pt>
                <c:pt idx="1">
                  <c:v>33.333333333333329</c:v>
                </c:pt>
                <c:pt idx="2">
                  <c:v>66.666666666666657</c:v>
                </c:pt>
                <c:pt idx="3">
                  <c:v>22.222222222222221</c:v>
                </c:pt>
                <c:pt idx="4">
                  <c:v>33.333333333333329</c:v>
                </c:pt>
                <c:pt idx="5">
                  <c:v>66.666666666666657</c:v>
                </c:pt>
                <c:pt idx="6">
                  <c:v>88.888888888888886</c:v>
                </c:pt>
                <c:pt idx="7">
                  <c:v>77.777777777777771</c:v>
                </c:pt>
                <c:pt idx="8">
                  <c:v>55.555555555555557</c:v>
                </c:pt>
                <c:pt idx="9">
                  <c:v>55.555555555555557</c:v>
                </c:pt>
                <c:pt idx="10">
                  <c:v>100</c:v>
                </c:pt>
                <c:pt idx="11">
                  <c:v>66.666666666666657</c:v>
                </c:pt>
                <c:pt idx="12">
                  <c:v>77.777777777777771</c:v>
                </c:pt>
                <c:pt idx="13">
                  <c:v>55.555555555555557</c:v>
                </c:pt>
                <c:pt idx="14">
                  <c:v>44.444444444444443</c:v>
                </c:pt>
                <c:pt idx="15">
                  <c:v>44.444444444444443</c:v>
                </c:pt>
                <c:pt idx="16">
                  <c:v>33.333333333333329</c:v>
                </c:pt>
                <c:pt idx="17">
                  <c:v>55.555555555555557</c:v>
                </c:pt>
                <c:pt idx="18">
                  <c:v>88.888888888888886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3-DE82-4882-8569-2B73B4428814}"/>
            </c:ext>
          </c:extLst>
        </c:ser>
        <c:ser>
          <c:idx val="21"/>
          <c:order val="21"/>
          <c:tx>
            <c:v>P11_2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sortiert!$V$3:$V$21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sortiert!$W$22:$W$40</c:f>
              <c:numCache>
                <c:formatCode>General</c:formatCode>
                <c:ptCount val="19"/>
                <c:pt idx="0">
                  <c:v>33.333333333333336</c:v>
                </c:pt>
                <c:pt idx="1">
                  <c:v>50</c:v>
                </c:pt>
                <c:pt idx="2">
                  <c:v>50</c:v>
                </c:pt>
                <c:pt idx="3">
                  <c:v>66.666666666666671</c:v>
                </c:pt>
                <c:pt idx="4">
                  <c:v>66.666666666666671</c:v>
                </c:pt>
                <c:pt idx="5">
                  <c:v>50</c:v>
                </c:pt>
                <c:pt idx="6">
                  <c:v>66.666666666666671</c:v>
                </c:pt>
                <c:pt idx="7">
                  <c:v>50</c:v>
                </c:pt>
                <c:pt idx="8">
                  <c:v>50</c:v>
                </c:pt>
                <c:pt idx="9">
                  <c:v>33.333333333333336</c:v>
                </c:pt>
                <c:pt idx="10">
                  <c:v>100</c:v>
                </c:pt>
                <c:pt idx="11">
                  <c:v>66.666666666666671</c:v>
                </c:pt>
                <c:pt idx="12">
                  <c:v>100</c:v>
                </c:pt>
                <c:pt idx="13">
                  <c:v>50</c:v>
                </c:pt>
                <c:pt idx="14">
                  <c:v>33.333333333333336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5-DE82-4882-8569-2B73B4428814}"/>
            </c:ext>
          </c:extLst>
        </c:ser>
        <c:ser>
          <c:idx val="23"/>
          <c:order val="23"/>
          <c:tx>
            <c:v>P12_2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sortiert!$X$3:$X$21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sortiert!$Y$3:$Y$21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50</c:v>
                </c:pt>
                <c:pt idx="2">
                  <c:v>11.111111111111111</c:v>
                </c:pt>
                <c:pt idx="3">
                  <c:v>77.777777777777771</c:v>
                </c:pt>
                <c:pt idx="4">
                  <c:v>33.333333333333329</c:v>
                </c:pt>
                <c:pt idx="5">
                  <c:v>50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35.555555555555557</c:v>
                </c:pt>
                <c:pt idx="9">
                  <c:v>22.222222222222221</c:v>
                </c:pt>
                <c:pt idx="10">
                  <c:v>55.555555555555557</c:v>
                </c:pt>
                <c:pt idx="11">
                  <c:v>44.444444444444443</c:v>
                </c:pt>
                <c:pt idx="12">
                  <c:v>55.555555555555557</c:v>
                </c:pt>
                <c:pt idx="13">
                  <c:v>50</c:v>
                </c:pt>
                <c:pt idx="14">
                  <c:v>11.111111111111111</c:v>
                </c:pt>
                <c:pt idx="15">
                  <c:v>50</c:v>
                </c:pt>
                <c:pt idx="16">
                  <c:v>33.333333333333329</c:v>
                </c:pt>
                <c:pt idx="17">
                  <c:v>16.666666666666664</c:v>
                </c:pt>
                <c:pt idx="18">
                  <c:v>20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7-DE82-4882-8569-2B73B4428814}"/>
            </c:ext>
          </c:extLst>
        </c:ser>
        <c:ser>
          <c:idx val="25"/>
          <c:order val="25"/>
          <c:tx>
            <c:v>P13_2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sortiert!$Z$3:$Z$21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sortiert!$AA$22:$AA$40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33.333333333333329</c:v>
                </c:pt>
                <c:pt idx="2">
                  <c:v>33.333333333333329</c:v>
                </c:pt>
                <c:pt idx="3">
                  <c:v>55.555555555555557</c:v>
                </c:pt>
                <c:pt idx="4">
                  <c:v>44.444444444444443</c:v>
                </c:pt>
                <c:pt idx="5">
                  <c:v>22.222222222222221</c:v>
                </c:pt>
                <c:pt idx="6">
                  <c:v>55.555555555555557</c:v>
                </c:pt>
                <c:pt idx="7">
                  <c:v>33.333333333333329</c:v>
                </c:pt>
                <c:pt idx="8">
                  <c:v>22.222222222222221</c:v>
                </c:pt>
                <c:pt idx="9">
                  <c:v>33.333333333333329</c:v>
                </c:pt>
                <c:pt idx="10">
                  <c:v>66.666666666666657</c:v>
                </c:pt>
                <c:pt idx="11">
                  <c:v>88.888888888888886</c:v>
                </c:pt>
                <c:pt idx="12">
                  <c:v>66.666666666666657</c:v>
                </c:pt>
                <c:pt idx="13">
                  <c:v>44.444444444444443</c:v>
                </c:pt>
                <c:pt idx="14">
                  <c:v>55.555555555555557</c:v>
                </c:pt>
                <c:pt idx="15">
                  <c:v>55.555555555555557</c:v>
                </c:pt>
                <c:pt idx="16">
                  <c:v>55.555555555555557</c:v>
                </c:pt>
                <c:pt idx="17">
                  <c:v>44.444444444444443</c:v>
                </c:pt>
                <c:pt idx="18">
                  <c:v>66.666666666666657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9-DE82-4882-8569-2B73B4428814}"/>
            </c:ext>
          </c:extLst>
        </c:ser>
        <c:ser>
          <c:idx val="27"/>
          <c:order val="27"/>
          <c:tx>
            <c:v>P14_2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sortiert!$AB$2:$AB$21</c:f>
              <c:strCache>
                <c:ptCount val="20"/>
                <c:pt idx="0">
                  <c:v>Zufall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  <c:extLst xmlns:c15="http://schemas.microsoft.com/office/drawing/2012/chart"/>
            </c:strRef>
          </c:xVal>
          <c:yVal>
            <c:numRef>
              <c:f>sortiert!$AC$22:$AC$40</c:f>
              <c:numCache>
                <c:formatCode>General</c:formatCode>
                <c:ptCount val="19"/>
                <c:pt idx="0">
                  <c:v>33.333333333333329</c:v>
                </c:pt>
                <c:pt idx="1">
                  <c:v>55.555555555555557</c:v>
                </c:pt>
                <c:pt idx="2">
                  <c:v>100</c:v>
                </c:pt>
                <c:pt idx="3">
                  <c:v>77.777777777777771</c:v>
                </c:pt>
                <c:pt idx="4">
                  <c:v>11.111111111111111</c:v>
                </c:pt>
                <c:pt idx="5">
                  <c:v>33.333333333333329</c:v>
                </c:pt>
                <c:pt idx="6">
                  <c:v>44.444444444444443</c:v>
                </c:pt>
                <c:pt idx="7">
                  <c:v>33.333333333333329</c:v>
                </c:pt>
                <c:pt idx="8">
                  <c:v>55.555555555555557</c:v>
                </c:pt>
                <c:pt idx="9">
                  <c:v>22.222222222222221</c:v>
                </c:pt>
                <c:pt idx="10">
                  <c:v>77.777777777777771</c:v>
                </c:pt>
                <c:pt idx="11">
                  <c:v>83.333333333333329</c:v>
                </c:pt>
                <c:pt idx="12">
                  <c:v>88.888888888888886</c:v>
                </c:pt>
                <c:pt idx="13">
                  <c:v>55.555555555555557</c:v>
                </c:pt>
                <c:pt idx="14">
                  <c:v>22.222222222222221</c:v>
                </c:pt>
                <c:pt idx="15">
                  <c:v>33.333333333333329</c:v>
                </c:pt>
                <c:pt idx="16">
                  <c:v>44.444444444444443</c:v>
                </c:pt>
                <c:pt idx="17">
                  <c:v>11.111111111111111</c:v>
                </c:pt>
                <c:pt idx="18">
                  <c:v>44.444444444444443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B-DE82-4882-8569-2B73B4428814}"/>
            </c:ext>
          </c:extLst>
        </c:ser>
        <c:ser>
          <c:idx val="29"/>
          <c:order val="29"/>
          <c:tx>
            <c:v>P15_2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sortiert!$AD$3:$AD$21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sortiert!$AE$22:$AE$40</c:f>
              <c:numCache>
                <c:formatCode>General</c:formatCode>
                <c:ptCount val="19"/>
                <c:pt idx="0">
                  <c:v>66.666666666666671</c:v>
                </c:pt>
                <c:pt idx="1">
                  <c:v>50</c:v>
                </c:pt>
                <c:pt idx="2">
                  <c:v>66.666666666666671</c:v>
                </c:pt>
                <c:pt idx="3">
                  <c:v>83.333333333333343</c:v>
                </c:pt>
                <c:pt idx="4">
                  <c:v>33.333333333333336</c:v>
                </c:pt>
                <c:pt idx="5">
                  <c:v>33.333333333333336</c:v>
                </c:pt>
                <c:pt idx="6">
                  <c:v>50</c:v>
                </c:pt>
                <c:pt idx="7">
                  <c:v>50</c:v>
                </c:pt>
                <c:pt idx="8">
                  <c:v>66.666666666666671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66.666666666666671</c:v>
                </c:pt>
                <c:pt idx="13">
                  <c:v>83.333333333333343</c:v>
                </c:pt>
                <c:pt idx="14">
                  <c:v>33.333333333333336</c:v>
                </c:pt>
                <c:pt idx="15">
                  <c:v>50</c:v>
                </c:pt>
                <c:pt idx="16">
                  <c:v>33.333333333333336</c:v>
                </c:pt>
                <c:pt idx="17">
                  <c:v>33.333333333333336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D-DE82-4882-8569-2B73B4428814}"/>
            </c:ext>
          </c:extLst>
        </c:ser>
        <c:ser>
          <c:idx val="31"/>
          <c:order val="31"/>
          <c:tx>
            <c:v>P16_2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sortiert!$AF$3:$AF$21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sortiert!$AG$22:$AG$40</c:f>
              <c:numCache>
                <c:formatCode>General</c:formatCode>
                <c:ptCount val="19"/>
                <c:pt idx="0">
                  <c:v>50</c:v>
                </c:pt>
                <c:pt idx="1">
                  <c:v>37.5</c:v>
                </c:pt>
                <c:pt idx="2">
                  <c:v>50</c:v>
                </c:pt>
                <c:pt idx="3">
                  <c:v>81.25</c:v>
                </c:pt>
                <c:pt idx="4">
                  <c:v>43.75</c:v>
                </c:pt>
                <c:pt idx="5">
                  <c:v>50</c:v>
                </c:pt>
                <c:pt idx="6">
                  <c:v>43.75</c:v>
                </c:pt>
                <c:pt idx="7">
                  <c:v>75</c:v>
                </c:pt>
                <c:pt idx="8">
                  <c:v>50</c:v>
                </c:pt>
                <c:pt idx="9">
                  <c:v>56.25</c:v>
                </c:pt>
                <c:pt idx="10">
                  <c:v>75</c:v>
                </c:pt>
                <c:pt idx="11">
                  <c:v>87.5</c:v>
                </c:pt>
                <c:pt idx="12">
                  <c:v>75</c:v>
                </c:pt>
                <c:pt idx="13">
                  <c:v>37.5</c:v>
                </c:pt>
                <c:pt idx="14">
                  <c:v>50</c:v>
                </c:pt>
                <c:pt idx="15">
                  <c:v>50</c:v>
                </c:pt>
                <c:pt idx="16">
                  <c:v>37.5</c:v>
                </c:pt>
                <c:pt idx="17">
                  <c:v>50</c:v>
                </c:pt>
                <c:pt idx="18">
                  <c:v>50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F-DE82-4882-8569-2B73B4428814}"/>
            </c:ext>
          </c:extLst>
        </c:ser>
        <c:ser>
          <c:idx val="33"/>
          <c:order val="33"/>
          <c:tx>
            <c:v>P17_2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sortiert!$AH$3:$AH$21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sortiert!$AI$22:$AI$40</c:f>
              <c:numCache>
                <c:formatCode>General</c:formatCode>
                <c:ptCount val="19"/>
                <c:pt idx="0">
                  <c:v>31.25</c:v>
                </c:pt>
                <c:pt idx="1">
                  <c:v>31.25</c:v>
                </c:pt>
                <c:pt idx="2">
                  <c:v>100</c:v>
                </c:pt>
                <c:pt idx="3">
                  <c:v>81.25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43.75</c:v>
                </c:pt>
                <c:pt idx="8">
                  <c:v>62.5</c:v>
                </c:pt>
                <c:pt idx="9">
                  <c:v>75</c:v>
                </c:pt>
                <c:pt idx="10">
                  <c:v>93.75</c:v>
                </c:pt>
                <c:pt idx="11">
                  <c:v>62.5</c:v>
                </c:pt>
                <c:pt idx="12">
                  <c:v>81.25</c:v>
                </c:pt>
                <c:pt idx="13">
                  <c:v>25</c:v>
                </c:pt>
                <c:pt idx="14">
                  <c:v>43.75</c:v>
                </c:pt>
                <c:pt idx="15">
                  <c:v>31.25</c:v>
                </c:pt>
                <c:pt idx="16">
                  <c:v>31.25</c:v>
                </c:pt>
                <c:pt idx="17">
                  <c:v>68.75</c:v>
                </c:pt>
                <c:pt idx="18">
                  <c:v>56.25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1-DE82-4882-8569-2B73B4428814}"/>
            </c:ext>
          </c:extLst>
        </c:ser>
        <c:ser>
          <c:idx val="35"/>
          <c:order val="35"/>
          <c:tx>
            <c:v>P18_2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sortiert!$AJ$3:$AJ$21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sortiert!$AK$22:$AK$40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21.428571428571431</c:v>
                </c:pt>
                <c:pt idx="2">
                  <c:v>57.142857142857146</c:v>
                </c:pt>
                <c:pt idx="3">
                  <c:v>42.857142857142861</c:v>
                </c:pt>
                <c:pt idx="4">
                  <c:v>21.428571428571431</c:v>
                </c:pt>
                <c:pt idx="5">
                  <c:v>28.571428571428573</c:v>
                </c:pt>
                <c:pt idx="6">
                  <c:v>21.428571428571431</c:v>
                </c:pt>
                <c:pt idx="7">
                  <c:v>35.714285714285715</c:v>
                </c:pt>
                <c:pt idx="8">
                  <c:v>64.285714285714292</c:v>
                </c:pt>
                <c:pt idx="9">
                  <c:v>57.142857142857146</c:v>
                </c:pt>
                <c:pt idx="10">
                  <c:v>85.714285714285722</c:v>
                </c:pt>
                <c:pt idx="11">
                  <c:v>85.714285714285722</c:v>
                </c:pt>
                <c:pt idx="12">
                  <c:v>78.571428571428569</c:v>
                </c:pt>
                <c:pt idx="13">
                  <c:v>28.571428571428573</c:v>
                </c:pt>
                <c:pt idx="14">
                  <c:v>71.428571428571431</c:v>
                </c:pt>
                <c:pt idx="15">
                  <c:v>64.285714285714292</c:v>
                </c:pt>
                <c:pt idx="16">
                  <c:v>35.714285714285715</c:v>
                </c:pt>
                <c:pt idx="17">
                  <c:v>57.142857142857146</c:v>
                </c:pt>
                <c:pt idx="18">
                  <c:v>28.571428571428573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3-DE82-4882-8569-2B73B4428814}"/>
            </c:ext>
          </c:extLst>
        </c:ser>
        <c:ser>
          <c:idx val="37"/>
          <c:order val="37"/>
          <c:tx>
            <c:v>P19_2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sortiert!$AL$3:$AL$21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sortiert!$AM$22:$AM$40</c:f>
              <c:numCache>
                <c:formatCode>General</c:formatCode>
                <c:ptCount val="19"/>
                <c:pt idx="0">
                  <c:v>43.333333333333336</c:v>
                </c:pt>
                <c:pt idx="1">
                  <c:v>66.666666666666671</c:v>
                </c:pt>
                <c:pt idx="2">
                  <c:v>53.333333333333336</c:v>
                </c:pt>
                <c:pt idx="3">
                  <c:v>55</c:v>
                </c:pt>
                <c:pt idx="4">
                  <c:v>41.666666666666671</c:v>
                </c:pt>
                <c:pt idx="5">
                  <c:v>58.333333333333336</c:v>
                </c:pt>
                <c:pt idx="6">
                  <c:v>25</c:v>
                </c:pt>
                <c:pt idx="7">
                  <c:v>53.333333333333336</c:v>
                </c:pt>
                <c:pt idx="8">
                  <c:v>53.333333333333336</c:v>
                </c:pt>
                <c:pt idx="9">
                  <c:v>36.666666666666671</c:v>
                </c:pt>
                <c:pt idx="10">
                  <c:v>33.333333333333336</c:v>
                </c:pt>
                <c:pt idx="11">
                  <c:v>38.333333333333336</c:v>
                </c:pt>
                <c:pt idx="12">
                  <c:v>41.666666666666671</c:v>
                </c:pt>
                <c:pt idx="13">
                  <c:v>38.333333333333336</c:v>
                </c:pt>
                <c:pt idx="14">
                  <c:v>36.666666666666671</c:v>
                </c:pt>
                <c:pt idx="15">
                  <c:v>25</c:v>
                </c:pt>
                <c:pt idx="16">
                  <c:v>50</c:v>
                </c:pt>
                <c:pt idx="17">
                  <c:v>36.666666666666671</c:v>
                </c:pt>
                <c:pt idx="18">
                  <c:v>43.333333333333336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5-DE82-4882-8569-2B73B4428814}"/>
            </c:ext>
          </c:extLst>
        </c:ser>
        <c:ser>
          <c:idx val="39"/>
          <c:order val="39"/>
          <c:tx>
            <c:v>P20_2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sortiert!$AN$3:$AN$21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sortiert!$AO$22:$AO$40</c:f>
              <c:numCache>
                <c:formatCode>General</c:formatCode>
                <c:ptCount val="19"/>
                <c:pt idx="0">
                  <c:v>100</c:v>
                </c:pt>
                <c:pt idx="1">
                  <c:v>40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100</c:v>
                </c:pt>
                <c:pt idx="6">
                  <c:v>50</c:v>
                </c:pt>
                <c:pt idx="7">
                  <c:v>80</c:v>
                </c:pt>
                <c:pt idx="8">
                  <c:v>90</c:v>
                </c:pt>
                <c:pt idx="9">
                  <c:v>60</c:v>
                </c:pt>
                <c:pt idx="10">
                  <c:v>40</c:v>
                </c:pt>
                <c:pt idx="11">
                  <c:v>50</c:v>
                </c:pt>
                <c:pt idx="12">
                  <c:v>40</c:v>
                </c:pt>
                <c:pt idx="13">
                  <c:v>60</c:v>
                </c:pt>
                <c:pt idx="14">
                  <c:v>30</c:v>
                </c:pt>
                <c:pt idx="15">
                  <c:v>30</c:v>
                </c:pt>
                <c:pt idx="16">
                  <c:v>40</c:v>
                </c:pt>
                <c:pt idx="17">
                  <c:v>90</c:v>
                </c:pt>
                <c:pt idx="18">
                  <c:v>100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27-DE82-4882-8569-2B73B4428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85472"/>
        <c:axId val="1412735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P1_1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sortiert!$B$3:$B$21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sortiert!$C$3:$C$21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61.53846153846154</c:v>
                      </c:pt>
                      <c:pt idx="1">
                        <c:v>76.923076923076934</c:v>
                      </c:pt>
                      <c:pt idx="2">
                        <c:v>100</c:v>
                      </c:pt>
                      <c:pt idx="3">
                        <c:v>61.53846153846154</c:v>
                      </c:pt>
                      <c:pt idx="4">
                        <c:v>30.76923076923077</c:v>
                      </c:pt>
                      <c:pt idx="5">
                        <c:v>38.461538461538467</c:v>
                      </c:pt>
                      <c:pt idx="6">
                        <c:v>46.153846153846153</c:v>
                      </c:pt>
                      <c:pt idx="7">
                        <c:v>53.846153846153847</c:v>
                      </c:pt>
                      <c:pt idx="8">
                        <c:v>69.230769230769241</c:v>
                      </c:pt>
                      <c:pt idx="9">
                        <c:v>61.53846153846154</c:v>
                      </c:pt>
                      <c:pt idx="10">
                        <c:v>92.307692307692307</c:v>
                      </c:pt>
                      <c:pt idx="11">
                        <c:v>46.153846153846153</c:v>
                      </c:pt>
                      <c:pt idx="12">
                        <c:v>76.923076923076934</c:v>
                      </c:pt>
                      <c:pt idx="13">
                        <c:v>84.615384615384613</c:v>
                      </c:pt>
                      <c:pt idx="14">
                        <c:v>43.07692307692308</c:v>
                      </c:pt>
                      <c:pt idx="15">
                        <c:v>53.846153846153847</c:v>
                      </c:pt>
                      <c:pt idx="16">
                        <c:v>46.153846153846153</c:v>
                      </c:pt>
                      <c:pt idx="17">
                        <c:v>84.615384615384613</c:v>
                      </c:pt>
                      <c:pt idx="18">
                        <c:v>92.307692307692307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E82-4882-8569-2B73B442881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P2_1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sortiert!$D$3:$D$21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sortiert!$E$3:$E$21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17.142857142857142</c:v>
                      </c:pt>
                      <c:pt idx="1">
                        <c:v>57.142857142857146</c:v>
                      </c:pt>
                      <c:pt idx="2">
                        <c:v>55.714285714285715</c:v>
                      </c:pt>
                      <c:pt idx="3">
                        <c:v>42.857142857142861</c:v>
                      </c:pt>
                      <c:pt idx="4">
                        <c:v>25.714285714285715</c:v>
                      </c:pt>
                      <c:pt idx="5">
                        <c:v>21.428571428571431</c:v>
                      </c:pt>
                      <c:pt idx="6">
                        <c:v>14.285714285714286</c:v>
                      </c:pt>
                      <c:pt idx="7">
                        <c:v>42.857142857142861</c:v>
                      </c:pt>
                      <c:pt idx="8">
                        <c:v>45.714285714285722</c:v>
                      </c:pt>
                      <c:pt idx="9">
                        <c:v>17.142857142857142</c:v>
                      </c:pt>
                      <c:pt idx="10">
                        <c:v>35.714285714285715</c:v>
                      </c:pt>
                      <c:pt idx="11">
                        <c:v>85.714285714285722</c:v>
                      </c:pt>
                      <c:pt idx="12">
                        <c:v>60.000000000000007</c:v>
                      </c:pt>
                      <c:pt idx="13">
                        <c:v>71.428571428571431</c:v>
                      </c:pt>
                      <c:pt idx="14">
                        <c:v>22.857142857142861</c:v>
                      </c:pt>
                      <c:pt idx="15">
                        <c:v>42.857142857142861</c:v>
                      </c:pt>
                      <c:pt idx="16">
                        <c:v>45.714285714285722</c:v>
                      </c:pt>
                      <c:pt idx="17">
                        <c:v>40</c:v>
                      </c:pt>
                      <c:pt idx="18">
                        <c:v>21.428571428571431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82-4882-8569-2B73B442881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P3_1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sortiert!$F$3:$F$21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sortiert!$G$3:$G$21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57.142857142857146</c:v>
                      </c:pt>
                      <c:pt idx="1">
                        <c:v>57.142857142857146</c:v>
                      </c:pt>
                      <c:pt idx="2">
                        <c:v>71.428571428571431</c:v>
                      </c:pt>
                      <c:pt idx="3">
                        <c:v>85.714285714285722</c:v>
                      </c:pt>
                      <c:pt idx="4">
                        <c:v>71.428571428571431</c:v>
                      </c:pt>
                      <c:pt idx="5">
                        <c:v>28.571428571428573</c:v>
                      </c:pt>
                      <c:pt idx="6">
                        <c:v>71.428571428571431</c:v>
                      </c:pt>
                      <c:pt idx="7">
                        <c:v>71.428571428571431</c:v>
                      </c:pt>
                      <c:pt idx="8">
                        <c:v>85.714285714285722</c:v>
                      </c:pt>
                      <c:pt idx="9">
                        <c:v>28.571428571428573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42.857142857142861</c:v>
                      </c:pt>
                      <c:pt idx="14">
                        <c:v>57.142857142857146</c:v>
                      </c:pt>
                      <c:pt idx="15">
                        <c:v>57.142857142857146</c:v>
                      </c:pt>
                      <c:pt idx="16">
                        <c:v>28.571428571428573</c:v>
                      </c:pt>
                      <c:pt idx="17">
                        <c:v>42.857142857142861</c:v>
                      </c:pt>
                      <c:pt idx="18">
                        <c:v>85.714285714285722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82-4882-8569-2B73B442881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P4_1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sortiert!$H$3:$H$21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sortiert!$I$3:$I$21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75</c:v>
                      </c:pt>
                      <c:pt idx="1">
                        <c:v>100</c:v>
                      </c:pt>
                      <c:pt idx="2">
                        <c:v>81.25</c:v>
                      </c:pt>
                      <c:pt idx="3">
                        <c:v>56.25</c:v>
                      </c:pt>
                      <c:pt idx="4">
                        <c:v>68.75</c:v>
                      </c:pt>
                      <c:pt idx="5">
                        <c:v>62.5</c:v>
                      </c:pt>
                      <c:pt idx="6">
                        <c:v>50</c:v>
                      </c:pt>
                      <c:pt idx="7">
                        <c:v>43.75</c:v>
                      </c:pt>
                      <c:pt idx="8">
                        <c:v>75</c:v>
                      </c:pt>
                      <c:pt idx="9">
                        <c:v>31.25</c:v>
                      </c:pt>
                      <c:pt idx="10">
                        <c:v>75</c:v>
                      </c:pt>
                      <c:pt idx="11">
                        <c:v>93.75</c:v>
                      </c:pt>
                      <c:pt idx="12">
                        <c:v>62.5</c:v>
                      </c:pt>
                      <c:pt idx="13">
                        <c:v>43.75</c:v>
                      </c:pt>
                      <c:pt idx="14">
                        <c:v>68.75</c:v>
                      </c:pt>
                      <c:pt idx="15">
                        <c:v>56.25</c:v>
                      </c:pt>
                      <c:pt idx="16">
                        <c:v>37.5</c:v>
                      </c:pt>
                      <c:pt idx="17">
                        <c:v>100</c:v>
                      </c:pt>
                      <c:pt idx="18">
                        <c:v>87.5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82-4882-8569-2B73B442881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P5_1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sortiert!$J$3:$J$21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sortiert!$K$3:$K$21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42.857142857142861</c:v>
                      </c:pt>
                      <c:pt idx="1">
                        <c:v>28.571428571428573</c:v>
                      </c:pt>
                      <c:pt idx="2">
                        <c:v>71.428571428571431</c:v>
                      </c:pt>
                      <c:pt idx="3">
                        <c:v>57.142857142857146</c:v>
                      </c:pt>
                      <c:pt idx="4">
                        <c:v>42.857142857142861</c:v>
                      </c:pt>
                      <c:pt idx="5">
                        <c:v>57.142857142857146</c:v>
                      </c:pt>
                      <c:pt idx="6">
                        <c:v>85.714285714285722</c:v>
                      </c:pt>
                      <c:pt idx="7">
                        <c:v>57.142857142857146</c:v>
                      </c:pt>
                      <c:pt idx="8">
                        <c:v>57.142857142857146</c:v>
                      </c:pt>
                      <c:pt idx="9">
                        <c:v>57.142857142857146</c:v>
                      </c:pt>
                      <c:pt idx="10">
                        <c:v>100</c:v>
                      </c:pt>
                      <c:pt idx="11">
                        <c:v>85.714285714285722</c:v>
                      </c:pt>
                      <c:pt idx="12">
                        <c:v>85.714285714285722</c:v>
                      </c:pt>
                      <c:pt idx="13">
                        <c:v>71.428571428571431</c:v>
                      </c:pt>
                      <c:pt idx="14">
                        <c:v>28.571428571428573</c:v>
                      </c:pt>
                      <c:pt idx="15">
                        <c:v>42.857142857142861</c:v>
                      </c:pt>
                      <c:pt idx="16">
                        <c:v>42.857142857142861</c:v>
                      </c:pt>
                      <c:pt idx="17">
                        <c:v>42.857142857142861</c:v>
                      </c:pt>
                      <c:pt idx="18">
                        <c:v>57.142857142857146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82-4882-8569-2B73B442881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P6_1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sortiert!$L$3:$L$21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sortiert!$M$3:$M$21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85.714285714285722</c:v>
                      </c:pt>
                      <c:pt idx="1">
                        <c:v>57.142857142857146</c:v>
                      </c:pt>
                      <c:pt idx="2">
                        <c:v>71.428571428571431</c:v>
                      </c:pt>
                      <c:pt idx="3">
                        <c:v>85.714285714285722</c:v>
                      </c:pt>
                      <c:pt idx="4">
                        <c:v>42.857142857142861</c:v>
                      </c:pt>
                      <c:pt idx="5">
                        <c:v>57.142857142857146</c:v>
                      </c:pt>
                      <c:pt idx="6">
                        <c:v>85.714285714285722</c:v>
                      </c:pt>
                      <c:pt idx="7">
                        <c:v>71.428571428571431</c:v>
                      </c:pt>
                      <c:pt idx="8">
                        <c:v>85.714285714285722</c:v>
                      </c:pt>
                      <c:pt idx="9">
                        <c:v>71.428571428571431</c:v>
                      </c:pt>
                      <c:pt idx="10">
                        <c:v>85.714285714285722</c:v>
                      </c:pt>
                      <c:pt idx="11">
                        <c:v>71.428571428571431</c:v>
                      </c:pt>
                      <c:pt idx="12">
                        <c:v>100</c:v>
                      </c:pt>
                      <c:pt idx="13">
                        <c:v>71.428571428571431</c:v>
                      </c:pt>
                      <c:pt idx="14">
                        <c:v>71.428571428571431</c:v>
                      </c:pt>
                      <c:pt idx="15">
                        <c:v>57.142857142857146</c:v>
                      </c:pt>
                      <c:pt idx="16">
                        <c:v>57.142857142857146</c:v>
                      </c:pt>
                      <c:pt idx="17">
                        <c:v>71.428571428571431</c:v>
                      </c:pt>
                      <c:pt idx="18">
                        <c:v>57.142857142857146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82-4882-8569-2B73B442881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P7_1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sortiert!$N$3:$N$21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sortiert!$O$3:$O$21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83.333333333333329</c:v>
                      </c:pt>
                      <c:pt idx="1">
                        <c:v>90.277777777777771</c:v>
                      </c:pt>
                      <c:pt idx="2">
                        <c:v>83.333333333333329</c:v>
                      </c:pt>
                      <c:pt idx="3">
                        <c:v>83.333333333333329</c:v>
                      </c:pt>
                      <c:pt idx="4">
                        <c:v>69.444444444444443</c:v>
                      </c:pt>
                      <c:pt idx="5">
                        <c:v>76.388888888888886</c:v>
                      </c:pt>
                      <c:pt idx="6">
                        <c:v>75</c:v>
                      </c:pt>
                      <c:pt idx="7">
                        <c:v>69.444444444444443</c:v>
                      </c:pt>
                      <c:pt idx="8">
                        <c:v>69.444444444444443</c:v>
                      </c:pt>
                      <c:pt idx="9">
                        <c:v>48.611111111111107</c:v>
                      </c:pt>
                      <c:pt idx="10">
                        <c:v>100</c:v>
                      </c:pt>
                      <c:pt idx="11">
                        <c:v>97.222222222222214</c:v>
                      </c:pt>
                      <c:pt idx="12">
                        <c:v>90.277777777777771</c:v>
                      </c:pt>
                      <c:pt idx="13">
                        <c:v>69.444444444444443</c:v>
                      </c:pt>
                      <c:pt idx="14">
                        <c:v>62.5</c:v>
                      </c:pt>
                      <c:pt idx="15">
                        <c:v>62.5</c:v>
                      </c:pt>
                      <c:pt idx="16">
                        <c:v>76.388888888888886</c:v>
                      </c:pt>
                      <c:pt idx="17">
                        <c:v>69.444444444444443</c:v>
                      </c:pt>
                      <c:pt idx="18">
                        <c:v>55.555555555555557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82-4882-8569-2B73B4428814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P8_1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sortiert!$P$3:$P$21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sortiert!$Q$3:$Q$21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70</c:v>
                      </c:pt>
                      <c:pt idx="4">
                        <c:v>60</c:v>
                      </c:pt>
                      <c:pt idx="5">
                        <c:v>100</c:v>
                      </c:pt>
                      <c:pt idx="6">
                        <c:v>80</c:v>
                      </c:pt>
                      <c:pt idx="7">
                        <c:v>70</c:v>
                      </c:pt>
                      <c:pt idx="8">
                        <c:v>60</c:v>
                      </c:pt>
                      <c:pt idx="9">
                        <c:v>50</c:v>
                      </c:pt>
                      <c:pt idx="10">
                        <c:v>90</c:v>
                      </c:pt>
                      <c:pt idx="11">
                        <c:v>70</c:v>
                      </c:pt>
                      <c:pt idx="12">
                        <c:v>90</c:v>
                      </c:pt>
                      <c:pt idx="13">
                        <c:v>40</c:v>
                      </c:pt>
                      <c:pt idx="14">
                        <c:v>60</c:v>
                      </c:pt>
                      <c:pt idx="15">
                        <c:v>60</c:v>
                      </c:pt>
                      <c:pt idx="16">
                        <c:v>40</c:v>
                      </c:pt>
                      <c:pt idx="17">
                        <c:v>100</c:v>
                      </c:pt>
                      <c:pt idx="18">
                        <c:v>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E82-4882-8569-2B73B4428814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P9_1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sortiert!$R$3:$R$21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sortiert!$S$3:$S$21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62.5</c:v>
                      </c:pt>
                      <c:pt idx="1">
                        <c:v>62.5</c:v>
                      </c:pt>
                      <c:pt idx="2">
                        <c:v>75</c:v>
                      </c:pt>
                      <c:pt idx="3">
                        <c:v>75</c:v>
                      </c:pt>
                      <c:pt idx="4">
                        <c:v>75</c:v>
                      </c:pt>
                      <c:pt idx="5">
                        <c:v>62.5</c:v>
                      </c:pt>
                      <c:pt idx="6">
                        <c:v>50</c:v>
                      </c:pt>
                      <c:pt idx="7">
                        <c:v>87.5</c:v>
                      </c:pt>
                      <c:pt idx="8">
                        <c:v>75</c:v>
                      </c:pt>
                      <c:pt idx="9">
                        <c:v>37.5</c:v>
                      </c:pt>
                      <c:pt idx="10">
                        <c:v>87.5</c:v>
                      </c:pt>
                      <c:pt idx="11">
                        <c:v>100</c:v>
                      </c:pt>
                      <c:pt idx="12">
                        <c:v>87.5</c:v>
                      </c:pt>
                      <c:pt idx="13">
                        <c:v>62.5</c:v>
                      </c:pt>
                      <c:pt idx="14">
                        <c:v>50</c:v>
                      </c:pt>
                      <c:pt idx="15">
                        <c:v>62.5</c:v>
                      </c:pt>
                      <c:pt idx="16">
                        <c:v>50</c:v>
                      </c:pt>
                      <c:pt idx="17">
                        <c:v>37.5</c:v>
                      </c:pt>
                      <c:pt idx="18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82-4882-8569-2B73B4428814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P10_1</c:v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sortiert!$T$3:$T$21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sortiert!$U$3:$U$21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22.222222222222221</c:v>
                      </c:pt>
                      <c:pt idx="2">
                        <c:v>55.555555555555557</c:v>
                      </c:pt>
                      <c:pt idx="3">
                        <c:v>33.333333333333329</c:v>
                      </c:pt>
                      <c:pt idx="4">
                        <c:v>44.444444444444443</c:v>
                      </c:pt>
                      <c:pt idx="5">
                        <c:v>100</c:v>
                      </c:pt>
                      <c:pt idx="6">
                        <c:v>44.444444444444443</c:v>
                      </c:pt>
                      <c:pt idx="7">
                        <c:v>44.444444444444443</c:v>
                      </c:pt>
                      <c:pt idx="8">
                        <c:v>66.666666666666657</c:v>
                      </c:pt>
                      <c:pt idx="9">
                        <c:v>77.777777777777771</c:v>
                      </c:pt>
                      <c:pt idx="10">
                        <c:v>33.333333333333329</c:v>
                      </c:pt>
                      <c:pt idx="11">
                        <c:v>77.777777777777771</c:v>
                      </c:pt>
                      <c:pt idx="12">
                        <c:v>88.888888888888886</c:v>
                      </c:pt>
                      <c:pt idx="13">
                        <c:v>44.444444444444443</c:v>
                      </c:pt>
                      <c:pt idx="14">
                        <c:v>22.222222222222221</c:v>
                      </c:pt>
                      <c:pt idx="15">
                        <c:v>44.444444444444443</c:v>
                      </c:pt>
                      <c:pt idx="16">
                        <c:v>88.888888888888886</c:v>
                      </c:pt>
                      <c:pt idx="17">
                        <c:v>88.888888888888886</c:v>
                      </c:pt>
                      <c:pt idx="18">
                        <c:v>66.666666666666657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82-4882-8569-2B73B4428814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P11_1</c:v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sortiert!$V$3:$V$21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sortiert!$W$3:$W$21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83.333333333333343</c:v>
                      </c:pt>
                      <c:pt idx="1">
                        <c:v>16.666666666666668</c:v>
                      </c:pt>
                      <c:pt idx="2">
                        <c:v>83.333333333333343</c:v>
                      </c:pt>
                      <c:pt idx="3">
                        <c:v>66.666666666666671</c:v>
                      </c:pt>
                      <c:pt idx="4">
                        <c:v>100</c:v>
                      </c:pt>
                      <c:pt idx="5">
                        <c:v>83.333333333333343</c:v>
                      </c:pt>
                      <c:pt idx="6">
                        <c:v>66.666666666666671</c:v>
                      </c:pt>
                      <c:pt idx="7">
                        <c:v>50</c:v>
                      </c:pt>
                      <c:pt idx="8">
                        <c:v>66.666666666666671</c:v>
                      </c:pt>
                      <c:pt idx="9">
                        <c:v>33.333333333333336</c:v>
                      </c:pt>
                      <c:pt idx="10">
                        <c:v>50</c:v>
                      </c:pt>
                      <c:pt idx="11">
                        <c:v>33.333333333333336</c:v>
                      </c:pt>
                      <c:pt idx="12">
                        <c:v>33.333333333333336</c:v>
                      </c:pt>
                      <c:pt idx="13">
                        <c:v>33.333333333333336</c:v>
                      </c:pt>
                      <c:pt idx="14">
                        <c:v>33.333333333333336</c:v>
                      </c:pt>
                      <c:pt idx="15">
                        <c:v>33.333333333333336</c:v>
                      </c:pt>
                      <c:pt idx="16">
                        <c:v>50</c:v>
                      </c:pt>
                      <c:pt idx="17">
                        <c:v>83.333333333333343</c:v>
                      </c:pt>
                      <c:pt idx="18">
                        <c:v>66.666666666666671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E82-4882-8569-2B73B4428814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v>P12_1</c:v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sortiert!$X$3:$X$21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sortiert!$Y$3:$Y$21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50</c:v>
                      </c:pt>
                      <c:pt idx="2">
                        <c:v>11.111111111111111</c:v>
                      </c:pt>
                      <c:pt idx="3">
                        <c:v>77.777777777777771</c:v>
                      </c:pt>
                      <c:pt idx="4">
                        <c:v>33.333333333333329</c:v>
                      </c:pt>
                      <c:pt idx="5">
                        <c:v>50</c:v>
                      </c:pt>
                      <c:pt idx="6">
                        <c:v>66.666666666666657</c:v>
                      </c:pt>
                      <c:pt idx="7">
                        <c:v>66.666666666666657</c:v>
                      </c:pt>
                      <c:pt idx="8">
                        <c:v>35.555555555555557</c:v>
                      </c:pt>
                      <c:pt idx="9">
                        <c:v>22.222222222222221</c:v>
                      </c:pt>
                      <c:pt idx="10">
                        <c:v>55.555555555555557</c:v>
                      </c:pt>
                      <c:pt idx="11">
                        <c:v>44.444444444444443</c:v>
                      </c:pt>
                      <c:pt idx="12">
                        <c:v>55.555555555555557</c:v>
                      </c:pt>
                      <c:pt idx="13">
                        <c:v>50</c:v>
                      </c:pt>
                      <c:pt idx="14">
                        <c:v>11.111111111111111</c:v>
                      </c:pt>
                      <c:pt idx="15">
                        <c:v>50</c:v>
                      </c:pt>
                      <c:pt idx="16">
                        <c:v>33.333333333333329</c:v>
                      </c:pt>
                      <c:pt idx="17">
                        <c:v>16.666666666666664</c:v>
                      </c:pt>
                      <c:pt idx="18">
                        <c:v>20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E82-4882-8569-2B73B4428814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v>P13_1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sortiert!$Z$3:$Z$21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sortiert!$AA$3:$AA$21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33.333333333333329</c:v>
                      </c:pt>
                      <c:pt idx="2">
                        <c:v>55.555555555555557</c:v>
                      </c:pt>
                      <c:pt idx="3">
                        <c:v>77.777777777777771</c:v>
                      </c:pt>
                      <c:pt idx="4">
                        <c:v>66.666666666666657</c:v>
                      </c:pt>
                      <c:pt idx="5">
                        <c:v>55.555555555555557</c:v>
                      </c:pt>
                      <c:pt idx="6">
                        <c:v>55.555555555555557</c:v>
                      </c:pt>
                      <c:pt idx="7">
                        <c:v>66.666666666666657</c:v>
                      </c:pt>
                      <c:pt idx="8">
                        <c:v>44.444444444444443</c:v>
                      </c:pt>
                      <c:pt idx="9">
                        <c:v>33.333333333333329</c:v>
                      </c:pt>
                      <c:pt idx="10">
                        <c:v>88.888888888888886</c:v>
                      </c:pt>
                      <c:pt idx="11">
                        <c:v>77.777777777777771</c:v>
                      </c:pt>
                      <c:pt idx="12">
                        <c:v>100</c:v>
                      </c:pt>
                      <c:pt idx="13">
                        <c:v>55.555555555555557</c:v>
                      </c:pt>
                      <c:pt idx="14">
                        <c:v>33.333333333333329</c:v>
                      </c:pt>
                      <c:pt idx="15">
                        <c:v>66.666666666666657</c:v>
                      </c:pt>
                      <c:pt idx="16">
                        <c:v>33.333333333333329</c:v>
                      </c:pt>
                      <c:pt idx="17">
                        <c:v>55.555555555555557</c:v>
                      </c:pt>
                      <c:pt idx="18">
                        <c:v>55.555555555555557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E82-4882-8569-2B73B4428814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v>P14_1</c:v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66.666666666666657</c:v>
                      </c:pt>
                      <c:pt idx="1">
                        <c:v>88.888888888888886</c:v>
                      </c:pt>
                      <c:pt idx="2">
                        <c:v>66.666666666666657</c:v>
                      </c:pt>
                      <c:pt idx="3">
                        <c:v>72.222222222222214</c:v>
                      </c:pt>
                      <c:pt idx="4">
                        <c:v>33.333333333333329</c:v>
                      </c:pt>
                      <c:pt idx="5">
                        <c:v>55.555555555555557</c:v>
                      </c:pt>
                      <c:pt idx="6">
                        <c:v>22.222222222222221</c:v>
                      </c:pt>
                      <c:pt idx="7">
                        <c:v>88.888888888888886</c:v>
                      </c:pt>
                      <c:pt idx="8">
                        <c:v>66.666666666666657</c:v>
                      </c:pt>
                      <c:pt idx="9">
                        <c:v>11.111111111111111</c:v>
                      </c:pt>
                      <c:pt idx="10">
                        <c:v>88.888888888888886</c:v>
                      </c:pt>
                      <c:pt idx="11">
                        <c:v>83.333333333333329</c:v>
                      </c:pt>
                      <c:pt idx="12">
                        <c:v>77.777777777777771</c:v>
                      </c:pt>
                      <c:pt idx="13">
                        <c:v>66.666666666666657</c:v>
                      </c:pt>
                      <c:pt idx="14">
                        <c:v>22.222222222222221</c:v>
                      </c:pt>
                      <c:pt idx="15">
                        <c:v>55.555555555555557</c:v>
                      </c:pt>
                      <c:pt idx="16">
                        <c:v>77.777777777777771</c:v>
                      </c:pt>
                      <c:pt idx="17">
                        <c:v>44.444444444444443</c:v>
                      </c:pt>
                      <c:pt idx="18">
                        <c:v>22.222222222222221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E82-4882-8569-2B73B4428814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v>P15_1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sortiert!$AD$3:$AD$21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sortiert!$AE$3:$AE$21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50</c:v>
                      </c:pt>
                      <c:pt idx="1">
                        <c:v>66.666666666666671</c:v>
                      </c:pt>
                      <c:pt idx="2">
                        <c:v>83.333333333333343</c:v>
                      </c:pt>
                      <c:pt idx="3">
                        <c:v>66.666666666666671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100</c:v>
                      </c:pt>
                      <c:pt idx="7">
                        <c:v>83.333333333333343</c:v>
                      </c:pt>
                      <c:pt idx="8">
                        <c:v>83.333333333333343</c:v>
                      </c:pt>
                      <c:pt idx="9">
                        <c:v>50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66.666666666666671</c:v>
                      </c:pt>
                      <c:pt idx="14">
                        <c:v>50</c:v>
                      </c:pt>
                      <c:pt idx="15">
                        <c:v>66.666666666666671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33.333333333333336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E82-4882-8569-2B73B4428814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v>P16_1</c:v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sortiert!$AF$3:$AF$21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sortiert!$AG$3:$AG$21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75</c:v>
                      </c:pt>
                      <c:pt idx="1">
                        <c:v>62.5</c:v>
                      </c:pt>
                      <c:pt idx="2">
                        <c:v>75</c:v>
                      </c:pt>
                      <c:pt idx="3">
                        <c:v>62.5</c:v>
                      </c:pt>
                      <c:pt idx="4">
                        <c:v>62.5</c:v>
                      </c:pt>
                      <c:pt idx="5">
                        <c:v>62.5</c:v>
                      </c:pt>
                      <c:pt idx="6">
                        <c:v>75</c:v>
                      </c:pt>
                      <c:pt idx="7">
                        <c:v>81.25</c:v>
                      </c:pt>
                      <c:pt idx="8">
                        <c:v>81.25</c:v>
                      </c:pt>
                      <c:pt idx="9">
                        <c:v>68.75</c:v>
                      </c:pt>
                      <c:pt idx="10">
                        <c:v>87.5</c:v>
                      </c:pt>
                      <c:pt idx="11">
                        <c:v>87.5</c:v>
                      </c:pt>
                      <c:pt idx="12">
                        <c:v>100</c:v>
                      </c:pt>
                      <c:pt idx="13">
                        <c:v>75</c:v>
                      </c:pt>
                      <c:pt idx="14">
                        <c:v>37.5</c:v>
                      </c:pt>
                      <c:pt idx="15">
                        <c:v>75</c:v>
                      </c:pt>
                      <c:pt idx="16">
                        <c:v>37.5</c:v>
                      </c:pt>
                      <c:pt idx="17">
                        <c:v>75</c:v>
                      </c:pt>
                      <c:pt idx="18">
                        <c:v>62.5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DE82-4882-8569-2B73B4428814}"/>
                  </c:ext>
                </c:extLst>
              </c15:ser>
            </c15:filteredScatterSeries>
            <c15:filteredScatterSeries>
              <c15:ser>
                <c:idx val="32"/>
                <c:order val="32"/>
                <c:tx>
                  <c:v>P17_1</c:v>
                </c:tx>
                <c:spPr>
                  <a:ln w="19050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sortiert!$AH$3:$AH$21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sortiert!$AI$3:$AI$21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37.5</c:v>
                      </c:pt>
                      <c:pt idx="1">
                        <c:v>62.5</c:v>
                      </c:pt>
                      <c:pt idx="2">
                        <c:v>68.75</c:v>
                      </c:pt>
                      <c:pt idx="3">
                        <c:v>56.25</c:v>
                      </c:pt>
                      <c:pt idx="4">
                        <c:v>31.25</c:v>
                      </c:pt>
                      <c:pt idx="5">
                        <c:v>81.25</c:v>
                      </c:pt>
                      <c:pt idx="6">
                        <c:v>81.25</c:v>
                      </c:pt>
                      <c:pt idx="7">
                        <c:v>56.25</c:v>
                      </c:pt>
                      <c:pt idx="8">
                        <c:v>31.25</c:v>
                      </c:pt>
                      <c:pt idx="9">
                        <c:v>75</c:v>
                      </c:pt>
                      <c:pt idx="10">
                        <c:v>100</c:v>
                      </c:pt>
                      <c:pt idx="11">
                        <c:v>62.5</c:v>
                      </c:pt>
                      <c:pt idx="12">
                        <c:v>93.75</c:v>
                      </c:pt>
                      <c:pt idx="13">
                        <c:v>37.5</c:v>
                      </c:pt>
                      <c:pt idx="14">
                        <c:v>75</c:v>
                      </c:pt>
                      <c:pt idx="15">
                        <c:v>25</c:v>
                      </c:pt>
                      <c:pt idx="16">
                        <c:v>37.5</c:v>
                      </c:pt>
                      <c:pt idx="17">
                        <c:v>25</c:v>
                      </c:pt>
                      <c:pt idx="18">
                        <c:v>43.75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DE82-4882-8569-2B73B4428814}"/>
                  </c:ext>
                </c:extLst>
              </c15:ser>
            </c15:filteredScatterSeries>
            <c15:filteredScatterSeries>
              <c15:ser>
                <c:idx val="34"/>
                <c:order val="34"/>
                <c:tx>
                  <c:v>P18_1</c:v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sortiert!$AJ$3:$AJ$21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sortiert!$AK$3:$AK$21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78.571428571428569</c:v>
                      </c:pt>
                      <c:pt idx="1">
                        <c:v>28.571428571428573</c:v>
                      </c:pt>
                      <c:pt idx="2">
                        <c:v>85.714285714285722</c:v>
                      </c:pt>
                      <c:pt idx="3">
                        <c:v>64.285714285714292</c:v>
                      </c:pt>
                      <c:pt idx="4">
                        <c:v>50</c:v>
                      </c:pt>
                      <c:pt idx="5">
                        <c:v>71.428571428571431</c:v>
                      </c:pt>
                      <c:pt idx="6">
                        <c:v>71.428571428571431</c:v>
                      </c:pt>
                      <c:pt idx="7">
                        <c:v>71.428571428571431</c:v>
                      </c:pt>
                      <c:pt idx="8">
                        <c:v>71.428571428571431</c:v>
                      </c:pt>
                      <c:pt idx="9">
                        <c:v>85.714285714285722</c:v>
                      </c:pt>
                      <c:pt idx="10">
                        <c:v>78.571428571428569</c:v>
                      </c:pt>
                      <c:pt idx="11">
                        <c:v>100</c:v>
                      </c:pt>
                      <c:pt idx="12">
                        <c:v>85.714285714285722</c:v>
                      </c:pt>
                      <c:pt idx="13">
                        <c:v>57.142857142857146</c:v>
                      </c:pt>
                      <c:pt idx="14">
                        <c:v>64.285714285714292</c:v>
                      </c:pt>
                      <c:pt idx="15">
                        <c:v>50</c:v>
                      </c:pt>
                      <c:pt idx="16">
                        <c:v>42.857142857142861</c:v>
                      </c:pt>
                      <c:pt idx="17">
                        <c:v>57.142857142857146</c:v>
                      </c:pt>
                      <c:pt idx="18">
                        <c:v>57.142857142857146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DE82-4882-8569-2B73B4428814}"/>
                  </c:ext>
                </c:extLst>
              </c15:ser>
            </c15:filteredScatterSeries>
            <c15:filteredScatterSeries>
              <c15:ser>
                <c:idx val="36"/>
                <c:order val="36"/>
                <c:tx>
                  <c:v>P19_1</c:v>
                </c:tx>
                <c:spPr>
                  <a:ln w="19050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sortiert!$AL$3:$AL$21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sortiert!$AM$3:$AM$21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31.666666666666668</c:v>
                      </c:pt>
                      <c:pt idx="1">
                        <c:v>55</c:v>
                      </c:pt>
                      <c:pt idx="2">
                        <c:v>58.333333333333336</c:v>
                      </c:pt>
                      <c:pt idx="3">
                        <c:v>41.666666666666671</c:v>
                      </c:pt>
                      <c:pt idx="4">
                        <c:v>33.333333333333336</c:v>
                      </c:pt>
                      <c:pt idx="5">
                        <c:v>91.666666666666671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95</c:v>
                      </c:pt>
                      <c:pt idx="9">
                        <c:v>30</c:v>
                      </c:pt>
                      <c:pt idx="10">
                        <c:v>33.333333333333336</c:v>
                      </c:pt>
                      <c:pt idx="11">
                        <c:v>66.666666666666671</c:v>
                      </c:pt>
                      <c:pt idx="12">
                        <c:v>58.333333333333336</c:v>
                      </c:pt>
                      <c:pt idx="13">
                        <c:v>25</c:v>
                      </c:pt>
                      <c:pt idx="14">
                        <c:v>33.333333333333336</c:v>
                      </c:pt>
                      <c:pt idx="15">
                        <c:v>31.666666666666668</c:v>
                      </c:pt>
                      <c:pt idx="16">
                        <c:v>30</c:v>
                      </c:pt>
                      <c:pt idx="17">
                        <c:v>100</c:v>
                      </c:pt>
                      <c:pt idx="18">
                        <c:v>91.666666666666671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DE82-4882-8569-2B73B4428814}"/>
                  </c:ext>
                </c:extLst>
              </c15:ser>
            </c15:filteredScatterSeries>
            <c15:filteredScatterSeries>
              <c15:ser>
                <c:idx val="38"/>
                <c:order val="38"/>
                <c:tx>
                  <c:v>P20_1</c:v>
                </c:tx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sortiert!$AN$3:$AN$21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sortiert!$AO$3:$AO$21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90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60</c:v>
                      </c:pt>
                      <c:pt idx="10">
                        <c:v>50</c:v>
                      </c:pt>
                      <c:pt idx="11">
                        <c:v>40</c:v>
                      </c:pt>
                      <c:pt idx="12">
                        <c:v>50</c:v>
                      </c:pt>
                      <c:pt idx="13">
                        <c:v>100</c:v>
                      </c:pt>
                      <c:pt idx="14">
                        <c:v>40</c:v>
                      </c:pt>
                      <c:pt idx="15">
                        <c:v>100</c:v>
                      </c:pt>
                      <c:pt idx="16">
                        <c:v>50</c:v>
                      </c:pt>
                      <c:pt idx="17">
                        <c:v>90</c:v>
                      </c:pt>
                      <c:pt idx="18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DE82-4882-8569-2B73B4428814}"/>
                  </c:ext>
                </c:extLst>
              </c15:ser>
            </c15:filteredScatterSeries>
          </c:ext>
        </c:extLst>
      </c:scatterChart>
      <c:val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crossBetween val="midCat"/>
        <c:majorUnit val="1"/>
      </c:valAx>
      <c:valAx>
        <c:axId val="1412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Umfrage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P1_1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sortiert!$B$3:$B$21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sortiert!$C$3:$C$21</c:f>
              <c:numCache>
                <c:formatCode>General</c:formatCode>
                <c:ptCount val="19"/>
                <c:pt idx="0">
                  <c:v>61.53846153846154</c:v>
                </c:pt>
                <c:pt idx="1">
                  <c:v>76.923076923076934</c:v>
                </c:pt>
                <c:pt idx="2">
                  <c:v>100</c:v>
                </c:pt>
                <c:pt idx="3">
                  <c:v>61.53846153846154</c:v>
                </c:pt>
                <c:pt idx="4">
                  <c:v>30.76923076923077</c:v>
                </c:pt>
                <c:pt idx="5">
                  <c:v>38.461538461538467</c:v>
                </c:pt>
                <c:pt idx="6">
                  <c:v>46.153846153846153</c:v>
                </c:pt>
                <c:pt idx="7">
                  <c:v>53.846153846153847</c:v>
                </c:pt>
                <c:pt idx="8">
                  <c:v>69.230769230769241</c:v>
                </c:pt>
                <c:pt idx="9">
                  <c:v>61.53846153846154</c:v>
                </c:pt>
                <c:pt idx="10">
                  <c:v>92.307692307692307</c:v>
                </c:pt>
                <c:pt idx="11">
                  <c:v>46.153846153846153</c:v>
                </c:pt>
                <c:pt idx="12">
                  <c:v>76.923076923076934</c:v>
                </c:pt>
                <c:pt idx="13">
                  <c:v>84.615384615384613</c:v>
                </c:pt>
                <c:pt idx="14">
                  <c:v>43.07692307692308</c:v>
                </c:pt>
                <c:pt idx="15">
                  <c:v>53.846153846153847</c:v>
                </c:pt>
                <c:pt idx="16">
                  <c:v>46.153846153846153</c:v>
                </c:pt>
                <c:pt idx="17">
                  <c:v>84.615384615384613</c:v>
                </c:pt>
                <c:pt idx="18">
                  <c:v>92.307692307692307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3AD-9871-9823959A253C}"/>
            </c:ext>
          </c:extLst>
        </c:ser>
        <c:ser>
          <c:idx val="1"/>
          <c:order val="1"/>
          <c:tx>
            <c:v>P1_2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sortiert!$B$3:$B$21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sortiert!$C$22:$C$40</c:f>
              <c:numCache>
                <c:formatCode>General</c:formatCode>
                <c:ptCount val="19"/>
                <c:pt idx="0">
                  <c:v>46.153846153846153</c:v>
                </c:pt>
                <c:pt idx="1">
                  <c:v>30.76923076923077</c:v>
                </c:pt>
                <c:pt idx="2">
                  <c:v>61.53846153846154</c:v>
                </c:pt>
                <c:pt idx="3">
                  <c:v>46.153846153846153</c:v>
                </c:pt>
                <c:pt idx="4">
                  <c:v>61.53846153846154</c:v>
                </c:pt>
                <c:pt idx="5">
                  <c:v>69.230769230769241</c:v>
                </c:pt>
                <c:pt idx="6">
                  <c:v>49.230769230769234</c:v>
                </c:pt>
                <c:pt idx="7">
                  <c:v>46.153846153846153</c:v>
                </c:pt>
                <c:pt idx="8">
                  <c:v>69.230769230769241</c:v>
                </c:pt>
                <c:pt idx="9">
                  <c:v>53.846153846153847</c:v>
                </c:pt>
                <c:pt idx="10">
                  <c:v>69.230769230769241</c:v>
                </c:pt>
                <c:pt idx="11">
                  <c:v>69.230769230769241</c:v>
                </c:pt>
                <c:pt idx="12">
                  <c:v>61.53846153846154</c:v>
                </c:pt>
                <c:pt idx="13">
                  <c:v>61.53846153846154</c:v>
                </c:pt>
                <c:pt idx="14">
                  <c:v>61.53846153846154</c:v>
                </c:pt>
                <c:pt idx="15">
                  <c:v>76.923076923076934</c:v>
                </c:pt>
                <c:pt idx="16">
                  <c:v>38.461538461538467</c:v>
                </c:pt>
                <c:pt idx="17">
                  <c:v>69.230769230769241</c:v>
                </c:pt>
                <c:pt idx="18">
                  <c:v>38.461538461538467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7-43AD-9871-9823959A253C}"/>
            </c:ext>
          </c:extLst>
        </c:ser>
        <c:ser>
          <c:idx val="2"/>
          <c:order val="2"/>
          <c:tx>
            <c:v>P2_1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sortiert!$D$3:$D$21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sortiert!$E$3:$E$21</c:f>
              <c:numCache>
                <c:formatCode>General</c:formatCode>
                <c:ptCount val="19"/>
                <c:pt idx="0">
                  <c:v>17.142857142857142</c:v>
                </c:pt>
                <c:pt idx="1">
                  <c:v>57.142857142857146</c:v>
                </c:pt>
                <c:pt idx="2">
                  <c:v>55.714285714285715</c:v>
                </c:pt>
                <c:pt idx="3">
                  <c:v>42.857142857142861</c:v>
                </c:pt>
                <c:pt idx="4">
                  <c:v>25.714285714285715</c:v>
                </c:pt>
                <c:pt idx="5">
                  <c:v>21.428571428571431</c:v>
                </c:pt>
                <c:pt idx="6">
                  <c:v>14.285714285714286</c:v>
                </c:pt>
                <c:pt idx="7">
                  <c:v>42.857142857142861</c:v>
                </c:pt>
                <c:pt idx="8">
                  <c:v>45.714285714285722</c:v>
                </c:pt>
                <c:pt idx="9">
                  <c:v>17.142857142857142</c:v>
                </c:pt>
                <c:pt idx="10">
                  <c:v>35.714285714285715</c:v>
                </c:pt>
                <c:pt idx="11">
                  <c:v>85.714285714285722</c:v>
                </c:pt>
                <c:pt idx="12">
                  <c:v>60.000000000000007</c:v>
                </c:pt>
                <c:pt idx="13">
                  <c:v>71.428571428571431</c:v>
                </c:pt>
                <c:pt idx="14">
                  <c:v>22.857142857142861</c:v>
                </c:pt>
                <c:pt idx="15">
                  <c:v>42.857142857142861</c:v>
                </c:pt>
                <c:pt idx="16">
                  <c:v>45.714285714285722</c:v>
                </c:pt>
                <c:pt idx="17">
                  <c:v>40</c:v>
                </c:pt>
                <c:pt idx="18">
                  <c:v>21.428571428571431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7-43AD-9871-9823959A253C}"/>
            </c:ext>
          </c:extLst>
        </c:ser>
        <c:ser>
          <c:idx val="3"/>
          <c:order val="3"/>
          <c:tx>
            <c:v>P2_2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sortiert!$D$3:$D$21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sortiert!$E$22:$E$40</c:f>
              <c:numCache>
                <c:formatCode>General</c:formatCode>
                <c:ptCount val="19"/>
                <c:pt idx="0">
                  <c:v>54.285714285714285</c:v>
                </c:pt>
                <c:pt idx="1">
                  <c:v>51.428571428571431</c:v>
                </c:pt>
                <c:pt idx="2">
                  <c:v>57.142857142857146</c:v>
                </c:pt>
                <c:pt idx="3">
                  <c:v>64.285714285714292</c:v>
                </c:pt>
                <c:pt idx="4">
                  <c:v>31.428571428571434</c:v>
                </c:pt>
                <c:pt idx="5">
                  <c:v>65.714285714285708</c:v>
                </c:pt>
                <c:pt idx="6">
                  <c:v>68.571428571428569</c:v>
                </c:pt>
                <c:pt idx="7">
                  <c:v>60.000000000000007</c:v>
                </c:pt>
                <c:pt idx="8">
                  <c:v>54.285714285714285</c:v>
                </c:pt>
                <c:pt idx="9">
                  <c:v>28.571428571428573</c:v>
                </c:pt>
                <c:pt idx="10">
                  <c:v>100</c:v>
                </c:pt>
                <c:pt idx="11">
                  <c:v>64.285714285714292</c:v>
                </c:pt>
                <c:pt idx="12">
                  <c:v>78.571428571428569</c:v>
                </c:pt>
                <c:pt idx="13">
                  <c:v>52.857142857142861</c:v>
                </c:pt>
                <c:pt idx="14">
                  <c:v>55.714285714285715</c:v>
                </c:pt>
                <c:pt idx="15">
                  <c:v>100</c:v>
                </c:pt>
                <c:pt idx="16">
                  <c:v>55.714285714285715</c:v>
                </c:pt>
                <c:pt idx="17">
                  <c:v>57.142857142857146</c:v>
                </c:pt>
                <c:pt idx="18">
                  <c:v>42.857142857142861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17-43AD-9871-9823959A253C}"/>
            </c:ext>
          </c:extLst>
        </c:ser>
        <c:ser>
          <c:idx val="4"/>
          <c:order val="4"/>
          <c:tx>
            <c:v>P3_1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sortiert!$F$3:$F$21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sortiert!$G$3:$G$21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57.142857142857146</c:v>
                </c:pt>
                <c:pt idx="2">
                  <c:v>71.428571428571431</c:v>
                </c:pt>
                <c:pt idx="3">
                  <c:v>85.714285714285722</c:v>
                </c:pt>
                <c:pt idx="4">
                  <c:v>71.428571428571431</c:v>
                </c:pt>
                <c:pt idx="5">
                  <c:v>28.571428571428573</c:v>
                </c:pt>
                <c:pt idx="6">
                  <c:v>71.428571428571431</c:v>
                </c:pt>
                <c:pt idx="7">
                  <c:v>71.428571428571431</c:v>
                </c:pt>
                <c:pt idx="8">
                  <c:v>85.714285714285722</c:v>
                </c:pt>
                <c:pt idx="9">
                  <c:v>28.571428571428573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42.857142857142861</c:v>
                </c:pt>
                <c:pt idx="14">
                  <c:v>57.142857142857146</c:v>
                </c:pt>
                <c:pt idx="15">
                  <c:v>57.142857142857146</c:v>
                </c:pt>
                <c:pt idx="16">
                  <c:v>28.571428571428573</c:v>
                </c:pt>
                <c:pt idx="17">
                  <c:v>42.857142857142861</c:v>
                </c:pt>
                <c:pt idx="18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17-43AD-9871-9823959A253C}"/>
            </c:ext>
          </c:extLst>
        </c:ser>
        <c:ser>
          <c:idx val="5"/>
          <c:order val="5"/>
          <c:tx>
            <c:v>P3_2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sortiert!$F$3:$F$21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sortiert!$G$22:$G$40</c:f>
              <c:numCache>
                <c:formatCode>General</c:formatCode>
                <c:ptCount val="19"/>
                <c:pt idx="0">
                  <c:v>42.857142857142861</c:v>
                </c:pt>
                <c:pt idx="1">
                  <c:v>57.142857142857146</c:v>
                </c:pt>
                <c:pt idx="2">
                  <c:v>85.714285714285722</c:v>
                </c:pt>
                <c:pt idx="3">
                  <c:v>100</c:v>
                </c:pt>
                <c:pt idx="4">
                  <c:v>57.142857142857146</c:v>
                </c:pt>
                <c:pt idx="5">
                  <c:v>57.142857142857146</c:v>
                </c:pt>
                <c:pt idx="6">
                  <c:v>57.142857142857146</c:v>
                </c:pt>
                <c:pt idx="7">
                  <c:v>85.714285714285722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71.428571428571431</c:v>
                </c:pt>
                <c:pt idx="11">
                  <c:v>100</c:v>
                </c:pt>
                <c:pt idx="12">
                  <c:v>100</c:v>
                </c:pt>
                <c:pt idx="13">
                  <c:v>57.142857142857146</c:v>
                </c:pt>
                <c:pt idx="14">
                  <c:v>42.857142857142861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42.857142857142861</c:v>
                </c:pt>
                <c:pt idx="18">
                  <c:v>42.857142857142861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17-43AD-9871-9823959A253C}"/>
            </c:ext>
          </c:extLst>
        </c:ser>
        <c:ser>
          <c:idx val="6"/>
          <c:order val="6"/>
          <c:tx>
            <c:v>P4_1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sortiert!$I$3:$I$21</c:f>
              <c:numCache>
                <c:formatCode>General</c:formatCode>
                <c:ptCount val="19"/>
                <c:pt idx="0">
                  <c:v>75</c:v>
                </c:pt>
                <c:pt idx="1">
                  <c:v>100</c:v>
                </c:pt>
                <c:pt idx="2">
                  <c:v>81.25</c:v>
                </c:pt>
                <c:pt idx="3">
                  <c:v>56.25</c:v>
                </c:pt>
                <c:pt idx="4">
                  <c:v>68.75</c:v>
                </c:pt>
                <c:pt idx="5">
                  <c:v>62.5</c:v>
                </c:pt>
                <c:pt idx="6">
                  <c:v>50</c:v>
                </c:pt>
                <c:pt idx="7">
                  <c:v>43.75</c:v>
                </c:pt>
                <c:pt idx="8">
                  <c:v>75</c:v>
                </c:pt>
                <c:pt idx="9">
                  <c:v>31.25</c:v>
                </c:pt>
                <c:pt idx="10">
                  <c:v>75</c:v>
                </c:pt>
                <c:pt idx="11">
                  <c:v>93.75</c:v>
                </c:pt>
                <c:pt idx="12">
                  <c:v>62.5</c:v>
                </c:pt>
                <c:pt idx="13">
                  <c:v>43.75</c:v>
                </c:pt>
                <c:pt idx="14">
                  <c:v>68.75</c:v>
                </c:pt>
                <c:pt idx="15">
                  <c:v>56.25</c:v>
                </c:pt>
                <c:pt idx="16">
                  <c:v>37.5</c:v>
                </c:pt>
                <c:pt idx="17">
                  <c:v>100</c:v>
                </c:pt>
                <c:pt idx="18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17-43AD-9871-9823959A253C}"/>
            </c:ext>
          </c:extLst>
        </c:ser>
        <c:ser>
          <c:idx val="7"/>
          <c:order val="7"/>
          <c:tx>
            <c:v>P4_2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sortiert!$I$22:$I$40</c:f>
              <c:numCache>
                <c:formatCode>General</c:formatCode>
                <c:ptCount val="19"/>
                <c:pt idx="0">
                  <c:v>93.75</c:v>
                </c:pt>
                <c:pt idx="1">
                  <c:v>68.75</c:v>
                </c:pt>
                <c:pt idx="2">
                  <c:v>75</c:v>
                </c:pt>
                <c:pt idx="3">
                  <c:v>81.25</c:v>
                </c:pt>
                <c:pt idx="4">
                  <c:v>62.5</c:v>
                </c:pt>
                <c:pt idx="5">
                  <c:v>62.5</c:v>
                </c:pt>
                <c:pt idx="6">
                  <c:v>81.25</c:v>
                </c:pt>
                <c:pt idx="7">
                  <c:v>68.75</c:v>
                </c:pt>
                <c:pt idx="8">
                  <c:v>50</c:v>
                </c:pt>
                <c:pt idx="9">
                  <c:v>50</c:v>
                </c:pt>
                <c:pt idx="10">
                  <c:v>87.5</c:v>
                </c:pt>
                <c:pt idx="11">
                  <c:v>100</c:v>
                </c:pt>
                <c:pt idx="12">
                  <c:v>75</c:v>
                </c:pt>
                <c:pt idx="13">
                  <c:v>75</c:v>
                </c:pt>
                <c:pt idx="14">
                  <c:v>62.5</c:v>
                </c:pt>
                <c:pt idx="15">
                  <c:v>93.75</c:v>
                </c:pt>
                <c:pt idx="16">
                  <c:v>56.25</c:v>
                </c:pt>
                <c:pt idx="17">
                  <c:v>56.25</c:v>
                </c:pt>
                <c:pt idx="18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17-43AD-9871-9823959A253C}"/>
            </c:ext>
          </c:extLst>
        </c:ser>
        <c:ser>
          <c:idx val="8"/>
          <c:order val="8"/>
          <c:tx>
            <c:v>P5_1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sortiert!$K$3:$K$21</c:f>
              <c:numCache>
                <c:formatCode>General</c:formatCode>
                <c:ptCount val="19"/>
                <c:pt idx="0">
                  <c:v>42.857142857142861</c:v>
                </c:pt>
                <c:pt idx="1">
                  <c:v>28.571428571428573</c:v>
                </c:pt>
                <c:pt idx="2">
                  <c:v>71.428571428571431</c:v>
                </c:pt>
                <c:pt idx="3">
                  <c:v>57.142857142857146</c:v>
                </c:pt>
                <c:pt idx="4">
                  <c:v>42.857142857142861</c:v>
                </c:pt>
                <c:pt idx="5">
                  <c:v>57.142857142857146</c:v>
                </c:pt>
                <c:pt idx="6">
                  <c:v>85.714285714285722</c:v>
                </c:pt>
                <c:pt idx="7">
                  <c:v>57.142857142857146</c:v>
                </c:pt>
                <c:pt idx="8">
                  <c:v>57.142857142857146</c:v>
                </c:pt>
                <c:pt idx="9">
                  <c:v>57.142857142857146</c:v>
                </c:pt>
                <c:pt idx="10">
                  <c:v>100</c:v>
                </c:pt>
                <c:pt idx="11">
                  <c:v>85.714285714285722</c:v>
                </c:pt>
                <c:pt idx="12">
                  <c:v>85.714285714285722</c:v>
                </c:pt>
                <c:pt idx="13">
                  <c:v>71.428571428571431</c:v>
                </c:pt>
                <c:pt idx="14">
                  <c:v>28.571428571428573</c:v>
                </c:pt>
                <c:pt idx="15">
                  <c:v>42.857142857142861</c:v>
                </c:pt>
                <c:pt idx="16">
                  <c:v>42.857142857142861</c:v>
                </c:pt>
                <c:pt idx="17">
                  <c:v>42.857142857142861</c:v>
                </c:pt>
                <c:pt idx="18">
                  <c:v>57.142857142857146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17-43AD-9871-9823959A253C}"/>
            </c:ext>
          </c:extLst>
        </c:ser>
        <c:ser>
          <c:idx val="9"/>
          <c:order val="9"/>
          <c:tx>
            <c:v>P5_2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sortiert!$K$22:$K$38</c:f>
              <c:numCache>
                <c:formatCode>General</c:formatCode>
                <c:ptCount val="17"/>
                <c:pt idx="0">
                  <c:v>57.142857142857146</c:v>
                </c:pt>
                <c:pt idx="1">
                  <c:v>57.142857142857146</c:v>
                </c:pt>
                <c:pt idx="2">
                  <c:v>57.142857142857146</c:v>
                </c:pt>
                <c:pt idx="3">
                  <c:v>71.428571428571431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57.142857142857146</c:v>
                </c:pt>
                <c:pt idx="7">
                  <c:v>42.857142857142861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100</c:v>
                </c:pt>
                <c:pt idx="11">
                  <c:v>85.714285714285722</c:v>
                </c:pt>
                <c:pt idx="12">
                  <c:v>57.142857142857146</c:v>
                </c:pt>
                <c:pt idx="13">
                  <c:v>85.714285714285722</c:v>
                </c:pt>
                <c:pt idx="14">
                  <c:v>57.142857142857146</c:v>
                </c:pt>
                <c:pt idx="15">
                  <c:v>28.571428571428573</c:v>
                </c:pt>
                <c:pt idx="16">
                  <c:v>71.428571428571431</c:v>
                </c:pt>
              </c:numCache>
            </c:numRef>
          </c:cat>
          <c:val>
            <c:numRef>
              <c:f>sortiert!$K$22:$K$40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57.142857142857146</c:v>
                </c:pt>
                <c:pt idx="2">
                  <c:v>57.142857142857146</c:v>
                </c:pt>
                <c:pt idx="3">
                  <c:v>71.428571428571431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57.142857142857146</c:v>
                </c:pt>
                <c:pt idx="7">
                  <c:v>42.857142857142861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100</c:v>
                </c:pt>
                <c:pt idx="11">
                  <c:v>85.714285714285722</c:v>
                </c:pt>
                <c:pt idx="12">
                  <c:v>57.142857142857146</c:v>
                </c:pt>
                <c:pt idx="13">
                  <c:v>85.714285714285722</c:v>
                </c:pt>
                <c:pt idx="14">
                  <c:v>57.142857142857146</c:v>
                </c:pt>
                <c:pt idx="15">
                  <c:v>28.571428571428573</c:v>
                </c:pt>
                <c:pt idx="16">
                  <c:v>71.428571428571431</c:v>
                </c:pt>
                <c:pt idx="17">
                  <c:v>28.571428571428573</c:v>
                </c:pt>
                <c:pt idx="18">
                  <c:v>57.142857142857146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17-43AD-9871-9823959A253C}"/>
            </c:ext>
          </c:extLst>
        </c:ser>
        <c:ser>
          <c:idx val="10"/>
          <c:order val="10"/>
          <c:tx>
            <c:v>P6_1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sortiert!$L$3:$L$21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sortiert!$M$3:$M$21</c:f>
              <c:numCache>
                <c:formatCode>General</c:formatCode>
                <c:ptCount val="19"/>
                <c:pt idx="0">
                  <c:v>85.714285714285722</c:v>
                </c:pt>
                <c:pt idx="1">
                  <c:v>57.142857142857146</c:v>
                </c:pt>
                <c:pt idx="2">
                  <c:v>71.428571428571431</c:v>
                </c:pt>
                <c:pt idx="3">
                  <c:v>85.714285714285722</c:v>
                </c:pt>
                <c:pt idx="4">
                  <c:v>42.857142857142861</c:v>
                </c:pt>
                <c:pt idx="5">
                  <c:v>57.142857142857146</c:v>
                </c:pt>
                <c:pt idx="6">
                  <c:v>85.714285714285722</c:v>
                </c:pt>
                <c:pt idx="7">
                  <c:v>71.428571428571431</c:v>
                </c:pt>
                <c:pt idx="8">
                  <c:v>85.714285714285722</c:v>
                </c:pt>
                <c:pt idx="9">
                  <c:v>71.428571428571431</c:v>
                </c:pt>
                <c:pt idx="10">
                  <c:v>85.714285714285722</c:v>
                </c:pt>
                <c:pt idx="11">
                  <c:v>71.428571428571431</c:v>
                </c:pt>
                <c:pt idx="12">
                  <c:v>100</c:v>
                </c:pt>
                <c:pt idx="13">
                  <c:v>71.428571428571431</c:v>
                </c:pt>
                <c:pt idx="14">
                  <c:v>71.428571428571431</c:v>
                </c:pt>
                <c:pt idx="15">
                  <c:v>57.142857142857146</c:v>
                </c:pt>
                <c:pt idx="16">
                  <c:v>57.142857142857146</c:v>
                </c:pt>
                <c:pt idx="17">
                  <c:v>71.428571428571431</c:v>
                </c:pt>
                <c:pt idx="18">
                  <c:v>57.142857142857146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17-43AD-9871-9823959A253C}"/>
            </c:ext>
          </c:extLst>
        </c:ser>
        <c:ser>
          <c:idx val="11"/>
          <c:order val="11"/>
          <c:tx>
            <c:v>P6_2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sortiert!$L$3:$L$21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sortiert!$M$22:$M$40</c:f>
              <c:numCache>
                <c:formatCode>General</c:formatCode>
                <c:ptCount val="19"/>
                <c:pt idx="0">
                  <c:v>71.428571428571431</c:v>
                </c:pt>
                <c:pt idx="1">
                  <c:v>71.428571428571431</c:v>
                </c:pt>
                <c:pt idx="2">
                  <c:v>57.142857142857146</c:v>
                </c:pt>
                <c:pt idx="3">
                  <c:v>85.714285714285722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85.714285714285722</c:v>
                </c:pt>
                <c:pt idx="8">
                  <c:v>57.142857142857146</c:v>
                </c:pt>
                <c:pt idx="9">
                  <c:v>57.142857142857146</c:v>
                </c:pt>
                <c:pt idx="10">
                  <c:v>71.428571428571431</c:v>
                </c:pt>
                <c:pt idx="11">
                  <c:v>71.428571428571431</c:v>
                </c:pt>
                <c:pt idx="12">
                  <c:v>85.714285714285722</c:v>
                </c:pt>
                <c:pt idx="13">
                  <c:v>42.857142857142861</c:v>
                </c:pt>
                <c:pt idx="14">
                  <c:v>57.142857142857146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85.714285714285722</c:v>
                </c:pt>
                <c:pt idx="18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17-43AD-9871-9823959A253C}"/>
            </c:ext>
          </c:extLst>
        </c:ser>
        <c:ser>
          <c:idx val="12"/>
          <c:order val="12"/>
          <c:tx>
            <c:v>P7_1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sortiert!$N$3:$N$21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sortiert!$O$3:$O$21</c:f>
              <c:numCache>
                <c:formatCode>General</c:formatCode>
                <c:ptCount val="19"/>
                <c:pt idx="0">
                  <c:v>83.333333333333329</c:v>
                </c:pt>
                <c:pt idx="1">
                  <c:v>90.277777777777771</c:v>
                </c:pt>
                <c:pt idx="2">
                  <c:v>83.333333333333329</c:v>
                </c:pt>
                <c:pt idx="3">
                  <c:v>83.333333333333329</c:v>
                </c:pt>
                <c:pt idx="4">
                  <c:v>69.444444444444443</c:v>
                </c:pt>
                <c:pt idx="5">
                  <c:v>76.388888888888886</c:v>
                </c:pt>
                <c:pt idx="6">
                  <c:v>75</c:v>
                </c:pt>
                <c:pt idx="7">
                  <c:v>69.444444444444443</c:v>
                </c:pt>
                <c:pt idx="8">
                  <c:v>69.444444444444443</c:v>
                </c:pt>
                <c:pt idx="9">
                  <c:v>48.611111111111107</c:v>
                </c:pt>
                <c:pt idx="10">
                  <c:v>100</c:v>
                </c:pt>
                <c:pt idx="11">
                  <c:v>97.222222222222214</c:v>
                </c:pt>
                <c:pt idx="12">
                  <c:v>90.277777777777771</c:v>
                </c:pt>
                <c:pt idx="13">
                  <c:v>69.444444444444443</c:v>
                </c:pt>
                <c:pt idx="14">
                  <c:v>62.5</c:v>
                </c:pt>
                <c:pt idx="15">
                  <c:v>62.5</c:v>
                </c:pt>
                <c:pt idx="16">
                  <c:v>76.388888888888886</c:v>
                </c:pt>
                <c:pt idx="17">
                  <c:v>69.444444444444443</c:v>
                </c:pt>
                <c:pt idx="18">
                  <c:v>55.555555555555557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17-43AD-9871-9823959A253C}"/>
            </c:ext>
          </c:extLst>
        </c:ser>
        <c:ser>
          <c:idx val="13"/>
          <c:order val="13"/>
          <c:tx>
            <c:v>P7_2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sortiert!$N$3:$N$21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sortiert!$O$22:$O$40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83.333333333333329</c:v>
                </c:pt>
                <c:pt idx="2">
                  <c:v>90.277777777777771</c:v>
                </c:pt>
                <c:pt idx="3">
                  <c:v>76.388888888888886</c:v>
                </c:pt>
                <c:pt idx="4">
                  <c:v>76.388888888888886</c:v>
                </c:pt>
                <c:pt idx="5">
                  <c:v>48.611111111111107</c:v>
                </c:pt>
                <c:pt idx="6">
                  <c:v>83.333333333333329</c:v>
                </c:pt>
                <c:pt idx="7">
                  <c:v>76.388888888888886</c:v>
                </c:pt>
                <c:pt idx="8">
                  <c:v>51.388888888888886</c:v>
                </c:pt>
                <c:pt idx="9">
                  <c:v>41.666666666666664</c:v>
                </c:pt>
                <c:pt idx="10">
                  <c:v>97.222222222222214</c:v>
                </c:pt>
                <c:pt idx="11">
                  <c:v>90.277777777777771</c:v>
                </c:pt>
                <c:pt idx="12">
                  <c:v>83.333333333333329</c:v>
                </c:pt>
                <c:pt idx="13">
                  <c:v>87.5</c:v>
                </c:pt>
                <c:pt idx="14">
                  <c:v>55.555555555555557</c:v>
                </c:pt>
                <c:pt idx="15">
                  <c:v>62.5</c:v>
                </c:pt>
                <c:pt idx="16">
                  <c:v>62.5</c:v>
                </c:pt>
                <c:pt idx="17">
                  <c:v>65.277777777777771</c:v>
                </c:pt>
                <c:pt idx="18">
                  <c:v>76.388888888888886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617-43AD-9871-9823959A253C}"/>
            </c:ext>
          </c:extLst>
        </c:ser>
        <c:ser>
          <c:idx val="14"/>
          <c:order val="14"/>
          <c:tx>
            <c:v>P8_1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sortiert!$P$3:$P$21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sortiert!$Q$3:$Q$21</c:f>
              <c:numCache>
                <c:formatCode>General</c:formatCode>
                <c:ptCount val="1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60</c:v>
                </c:pt>
                <c:pt idx="5">
                  <c:v>100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90</c:v>
                </c:pt>
                <c:pt idx="11">
                  <c:v>70</c:v>
                </c:pt>
                <c:pt idx="12">
                  <c:v>90</c:v>
                </c:pt>
                <c:pt idx="13">
                  <c:v>40</c:v>
                </c:pt>
                <c:pt idx="14">
                  <c:v>60</c:v>
                </c:pt>
                <c:pt idx="15">
                  <c:v>60</c:v>
                </c:pt>
                <c:pt idx="16">
                  <c:v>40</c:v>
                </c:pt>
                <c:pt idx="17">
                  <c:v>100</c:v>
                </c:pt>
                <c:pt idx="18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617-43AD-9871-9823959A253C}"/>
            </c:ext>
          </c:extLst>
        </c:ser>
        <c:ser>
          <c:idx val="15"/>
          <c:order val="15"/>
          <c:tx>
            <c:v>P8_2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sortiert!$P$3:$P$21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sortiert!$Q$22:$Q$40</c:f>
              <c:numCache>
                <c:formatCode>General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40</c:v>
                </c:pt>
                <c:pt idx="14">
                  <c:v>50</c:v>
                </c:pt>
                <c:pt idx="15">
                  <c:v>40</c:v>
                </c:pt>
                <c:pt idx="16">
                  <c:v>60</c:v>
                </c:pt>
                <c:pt idx="17">
                  <c:v>60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617-43AD-9871-9823959A253C}"/>
            </c:ext>
          </c:extLst>
        </c:ser>
        <c:ser>
          <c:idx val="16"/>
          <c:order val="16"/>
          <c:tx>
            <c:v>P9_1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sortiert!$R$3:$R$21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sortiert!$S$3:$S$21</c:f>
              <c:numCache>
                <c:formatCode>General</c:formatCode>
                <c:ptCount val="19"/>
                <c:pt idx="0">
                  <c:v>62.5</c:v>
                </c:pt>
                <c:pt idx="1">
                  <c:v>62.5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62.5</c:v>
                </c:pt>
                <c:pt idx="6">
                  <c:v>50</c:v>
                </c:pt>
                <c:pt idx="7">
                  <c:v>87.5</c:v>
                </c:pt>
                <c:pt idx="8">
                  <c:v>75</c:v>
                </c:pt>
                <c:pt idx="9">
                  <c:v>37.5</c:v>
                </c:pt>
                <c:pt idx="10">
                  <c:v>87.5</c:v>
                </c:pt>
                <c:pt idx="11">
                  <c:v>100</c:v>
                </c:pt>
                <c:pt idx="12">
                  <c:v>87.5</c:v>
                </c:pt>
                <c:pt idx="13">
                  <c:v>62.5</c:v>
                </c:pt>
                <c:pt idx="14">
                  <c:v>50</c:v>
                </c:pt>
                <c:pt idx="15">
                  <c:v>62.5</c:v>
                </c:pt>
                <c:pt idx="16">
                  <c:v>50</c:v>
                </c:pt>
                <c:pt idx="17">
                  <c:v>37.5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617-43AD-9871-9823959A253C}"/>
            </c:ext>
          </c:extLst>
        </c:ser>
        <c:ser>
          <c:idx val="17"/>
          <c:order val="17"/>
          <c:tx>
            <c:v>P9_2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sortiert!$S$22:$S$40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87.5</c:v>
                </c:pt>
                <c:pt idx="3">
                  <c:v>75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  <c:pt idx="7">
                  <c:v>87.5</c:v>
                </c:pt>
                <c:pt idx="8">
                  <c:v>75</c:v>
                </c:pt>
                <c:pt idx="9">
                  <c:v>25</c:v>
                </c:pt>
                <c:pt idx="10">
                  <c:v>87.5</c:v>
                </c:pt>
                <c:pt idx="11">
                  <c:v>100</c:v>
                </c:pt>
                <c:pt idx="12">
                  <c:v>100</c:v>
                </c:pt>
                <c:pt idx="13">
                  <c:v>50</c:v>
                </c:pt>
                <c:pt idx="14">
                  <c:v>62.5</c:v>
                </c:pt>
                <c:pt idx="15">
                  <c:v>50</c:v>
                </c:pt>
                <c:pt idx="16">
                  <c:v>50</c:v>
                </c:pt>
                <c:pt idx="17">
                  <c:v>37.5</c:v>
                </c:pt>
                <c:pt idx="18">
                  <c:v>50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1-2617-43AD-9871-9823959A253C}"/>
            </c:ext>
          </c:extLst>
        </c:ser>
        <c:ser>
          <c:idx val="18"/>
          <c:order val="18"/>
          <c:tx>
            <c:v>P10_1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sortiert!$T$3:$T$21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sortiert!$U$3:$U$21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22.222222222222221</c:v>
                </c:pt>
                <c:pt idx="2">
                  <c:v>55.555555555555557</c:v>
                </c:pt>
                <c:pt idx="3">
                  <c:v>33.333333333333329</c:v>
                </c:pt>
                <c:pt idx="4">
                  <c:v>44.444444444444443</c:v>
                </c:pt>
                <c:pt idx="5">
                  <c:v>100</c:v>
                </c:pt>
                <c:pt idx="6">
                  <c:v>44.444444444444443</c:v>
                </c:pt>
                <c:pt idx="7">
                  <c:v>44.444444444444443</c:v>
                </c:pt>
                <c:pt idx="8">
                  <c:v>66.666666666666657</c:v>
                </c:pt>
                <c:pt idx="9">
                  <c:v>77.777777777777771</c:v>
                </c:pt>
                <c:pt idx="10">
                  <c:v>33.333333333333329</c:v>
                </c:pt>
                <c:pt idx="11">
                  <c:v>77.777777777777771</c:v>
                </c:pt>
                <c:pt idx="12">
                  <c:v>88.888888888888886</c:v>
                </c:pt>
                <c:pt idx="13">
                  <c:v>44.444444444444443</c:v>
                </c:pt>
                <c:pt idx="14">
                  <c:v>22.222222222222221</c:v>
                </c:pt>
                <c:pt idx="15">
                  <c:v>44.444444444444443</c:v>
                </c:pt>
                <c:pt idx="16">
                  <c:v>88.888888888888886</c:v>
                </c:pt>
                <c:pt idx="17">
                  <c:v>88.888888888888886</c:v>
                </c:pt>
                <c:pt idx="18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617-43AD-9871-9823959A253C}"/>
            </c:ext>
          </c:extLst>
        </c:ser>
        <c:ser>
          <c:idx val="19"/>
          <c:order val="19"/>
          <c:tx>
            <c:v>P10_2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sortiert!$T$3:$T$21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sortiert!$U$22:$U$40</c:f>
              <c:numCache>
                <c:formatCode>General</c:formatCode>
                <c:ptCount val="19"/>
                <c:pt idx="0">
                  <c:v>100</c:v>
                </c:pt>
                <c:pt idx="1">
                  <c:v>33.333333333333329</c:v>
                </c:pt>
                <c:pt idx="2">
                  <c:v>66.666666666666657</c:v>
                </c:pt>
                <c:pt idx="3">
                  <c:v>22.222222222222221</c:v>
                </c:pt>
                <c:pt idx="4">
                  <c:v>33.333333333333329</c:v>
                </c:pt>
                <c:pt idx="5">
                  <c:v>66.666666666666657</c:v>
                </c:pt>
                <c:pt idx="6">
                  <c:v>88.888888888888886</c:v>
                </c:pt>
                <c:pt idx="7">
                  <c:v>77.777777777777771</c:v>
                </c:pt>
                <c:pt idx="8">
                  <c:v>55.555555555555557</c:v>
                </c:pt>
                <c:pt idx="9">
                  <c:v>55.555555555555557</c:v>
                </c:pt>
                <c:pt idx="10">
                  <c:v>100</c:v>
                </c:pt>
                <c:pt idx="11">
                  <c:v>66.666666666666657</c:v>
                </c:pt>
                <c:pt idx="12">
                  <c:v>77.777777777777771</c:v>
                </c:pt>
                <c:pt idx="13">
                  <c:v>55.555555555555557</c:v>
                </c:pt>
                <c:pt idx="14">
                  <c:v>44.444444444444443</c:v>
                </c:pt>
                <c:pt idx="15">
                  <c:v>44.444444444444443</c:v>
                </c:pt>
                <c:pt idx="16">
                  <c:v>33.333333333333329</c:v>
                </c:pt>
                <c:pt idx="17">
                  <c:v>55.555555555555557</c:v>
                </c:pt>
                <c:pt idx="18">
                  <c:v>88.888888888888886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617-43AD-9871-9823959A253C}"/>
            </c:ext>
          </c:extLst>
        </c:ser>
        <c:ser>
          <c:idx val="20"/>
          <c:order val="20"/>
          <c:tx>
            <c:v>P11_1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sortiert!$V$3:$V$21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sortiert!$W$3:$W$21</c:f>
              <c:numCache>
                <c:formatCode>General</c:formatCode>
                <c:ptCount val="19"/>
                <c:pt idx="0">
                  <c:v>83.333333333333343</c:v>
                </c:pt>
                <c:pt idx="1">
                  <c:v>16.666666666666668</c:v>
                </c:pt>
                <c:pt idx="2">
                  <c:v>83.333333333333343</c:v>
                </c:pt>
                <c:pt idx="3">
                  <c:v>66.666666666666671</c:v>
                </c:pt>
                <c:pt idx="4">
                  <c:v>100</c:v>
                </c:pt>
                <c:pt idx="5">
                  <c:v>83.333333333333343</c:v>
                </c:pt>
                <c:pt idx="6">
                  <c:v>66.666666666666671</c:v>
                </c:pt>
                <c:pt idx="7">
                  <c:v>50</c:v>
                </c:pt>
                <c:pt idx="8">
                  <c:v>66.666666666666671</c:v>
                </c:pt>
                <c:pt idx="9">
                  <c:v>33.333333333333336</c:v>
                </c:pt>
                <c:pt idx="10">
                  <c:v>50</c:v>
                </c:pt>
                <c:pt idx="11">
                  <c:v>33.333333333333336</c:v>
                </c:pt>
                <c:pt idx="12">
                  <c:v>33.333333333333336</c:v>
                </c:pt>
                <c:pt idx="13">
                  <c:v>33.333333333333336</c:v>
                </c:pt>
                <c:pt idx="14">
                  <c:v>33.333333333333336</c:v>
                </c:pt>
                <c:pt idx="15">
                  <c:v>33.333333333333336</c:v>
                </c:pt>
                <c:pt idx="16">
                  <c:v>50</c:v>
                </c:pt>
                <c:pt idx="17">
                  <c:v>83.333333333333343</c:v>
                </c:pt>
                <c:pt idx="18">
                  <c:v>66.666666666666671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617-43AD-9871-9823959A253C}"/>
            </c:ext>
          </c:extLst>
        </c:ser>
        <c:ser>
          <c:idx val="21"/>
          <c:order val="21"/>
          <c:tx>
            <c:v>P11_2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sortiert!$V$3:$V$21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sortiert!$W$22:$W$40</c:f>
              <c:numCache>
                <c:formatCode>General</c:formatCode>
                <c:ptCount val="19"/>
                <c:pt idx="0">
                  <c:v>33.333333333333336</c:v>
                </c:pt>
                <c:pt idx="1">
                  <c:v>50</c:v>
                </c:pt>
                <c:pt idx="2">
                  <c:v>50</c:v>
                </c:pt>
                <c:pt idx="3">
                  <c:v>66.666666666666671</c:v>
                </c:pt>
                <c:pt idx="4">
                  <c:v>66.666666666666671</c:v>
                </c:pt>
                <c:pt idx="5">
                  <c:v>50</c:v>
                </c:pt>
                <c:pt idx="6">
                  <c:v>66.666666666666671</c:v>
                </c:pt>
                <c:pt idx="7">
                  <c:v>50</c:v>
                </c:pt>
                <c:pt idx="8">
                  <c:v>50</c:v>
                </c:pt>
                <c:pt idx="9">
                  <c:v>33.333333333333336</c:v>
                </c:pt>
                <c:pt idx="10">
                  <c:v>100</c:v>
                </c:pt>
                <c:pt idx="11">
                  <c:v>66.666666666666671</c:v>
                </c:pt>
                <c:pt idx="12">
                  <c:v>100</c:v>
                </c:pt>
                <c:pt idx="13">
                  <c:v>50</c:v>
                </c:pt>
                <c:pt idx="14">
                  <c:v>33.333333333333336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617-43AD-9871-9823959A253C}"/>
            </c:ext>
          </c:extLst>
        </c:ser>
        <c:ser>
          <c:idx val="22"/>
          <c:order val="22"/>
          <c:tx>
            <c:v>P12_1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sortiert!$X$3:$X$21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sortiert!$Y$3:$Y$21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50</c:v>
                </c:pt>
                <c:pt idx="2">
                  <c:v>11.111111111111111</c:v>
                </c:pt>
                <c:pt idx="3">
                  <c:v>77.777777777777771</c:v>
                </c:pt>
                <c:pt idx="4">
                  <c:v>33.333333333333329</c:v>
                </c:pt>
                <c:pt idx="5">
                  <c:v>50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35.555555555555557</c:v>
                </c:pt>
                <c:pt idx="9">
                  <c:v>22.222222222222221</c:v>
                </c:pt>
                <c:pt idx="10">
                  <c:v>55.555555555555557</c:v>
                </c:pt>
                <c:pt idx="11">
                  <c:v>44.444444444444443</c:v>
                </c:pt>
                <c:pt idx="12">
                  <c:v>55.555555555555557</c:v>
                </c:pt>
                <c:pt idx="13">
                  <c:v>50</c:v>
                </c:pt>
                <c:pt idx="14">
                  <c:v>11.111111111111111</c:v>
                </c:pt>
                <c:pt idx="15">
                  <c:v>50</c:v>
                </c:pt>
                <c:pt idx="16">
                  <c:v>33.333333333333329</c:v>
                </c:pt>
                <c:pt idx="17">
                  <c:v>16.666666666666664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617-43AD-9871-9823959A253C}"/>
            </c:ext>
          </c:extLst>
        </c:ser>
        <c:ser>
          <c:idx val="23"/>
          <c:order val="23"/>
          <c:tx>
            <c:v>P12_2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sortiert!$X$3:$X$21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sortiert!$Y$3:$Y$21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50</c:v>
                </c:pt>
                <c:pt idx="2">
                  <c:v>11.111111111111111</c:v>
                </c:pt>
                <c:pt idx="3">
                  <c:v>77.777777777777771</c:v>
                </c:pt>
                <c:pt idx="4">
                  <c:v>33.333333333333329</c:v>
                </c:pt>
                <c:pt idx="5">
                  <c:v>50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35.555555555555557</c:v>
                </c:pt>
                <c:pt idx="9">
                  <c:v>22.222222222222221</c:v>
                </c:pt>
                <c:pt idx="10">
                  <c:v>55.555555555555557</c:v>
                </c:pt>
                <c:pt idx="11">
                  <c:v>44.444444444444443</c:v>
                </c:pt>
                <c:pt idx="12">
                  <c:v>55.555555555555557</c:v>
                </c:pt>
                <c:pt idx="13">
                  <c:v>50</c:v>
                </c:pt>
                <c:pt idx="14">
                  <c:v>11.111111111111111</c:v>
                </c:pt>
                <c:pt idx="15">
                  <c:v>50</c:v>
                </c:pt>
                <c:pt idx="16">
                  <c:v>33.333333333333329</c:v>
                </c:pt>
                <c:pt idx="17">
                  <c:v>16.666666666666664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617-43AD-9871-9823959A253C}"/>
            </c:ext>
          </c:extLst>
        </c:ser>
        <c:ser>
          <c:idx val="24"/>
          <c:order val="24"/>
          <c:tx>
            <c:v>P13_1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sortiert!$Z$3:$Z$21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sortiert!$AA$3:$AA$21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33.333333333333329</c:v>
                </c:pt>
                <c:pt idx="2">
                  <c:v>55.555555555555557</c:v>
                </c:pt>
                <c:pt idx="3">
                  <c:v>77.777777777777771</c:v>
                </c:pt>
                <c:pt idx="4">
                  <c:v>66.666666666666657</c:v>
                </c:pt>
                <c:pt idx="5">
                  <c:v>55.555555555555557</c:v>
                </c:pt>
                <c:pt idx="6">
                  <c:v>55.555555555555557</c:v>
                </c:pt>
                <c:pt idx="7">
                  <c:v>66.666666666666657</c:v>
                </c:pt>
                <c:pt idx="8">
                  <c:v>44.444444444444443</c:v>
                </c:pt>
                <c:pt idx="9">
                  <c:v>33.333333333333329</c:v>
                </c:pt>
                <c:pt idx="10">
                  <c:v>88.888888888888886</c:v>
                </c:pt>
                <c:pt idx="11">
                  <c:v>77.777777777777771</c:v>
                </c:pt>
                <c:pt idx="12">
                  <c:v>100</c:v>
                </c:pt>
                <c:pt idx="13">
                  <c:v>55.555555555555557</c:v>
                </c:pt>
                <c:pt idx="14">
                  <c:v>33.333333333333329</c:v>
                </c:pt>
                <c:pt idx="15">
                  <c:v>66.666666666666657</c:v>
                </c:pt>
                <c:pt idx="16">
                  <c:v>33.333333333333329</c:v>
                </c:pt>
                <c:pt idx="17">
                  <c:v>55.555555555555557</c:v>
                </c:pt>
                <c:pt idx="18">
                  <c:v>55.555555555555557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17-43AD-9871-9823959A253C}"/>
            </c:ext>
          </c:extLst>
        </c:ser>
        <c:ser>
          <c:idx val="25"/>
          <c:order val="25"/>
          <c:tx>
            <c:v>P13_2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sortiert!$Z$3:$Z$21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sortiert!$AA$22:$AA$40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33.333333333333329</c:v>
                </c:pt>
                <c:pt idx="2">
                  <c:v>33.333333333333329</c:v>
                </c:pt>
                <c:pt idx="3">
                  <c:v>55.555555555555557</c:v>
                </c:pt>
                <c:pt idx="4">
                  <c:v>44.444444444444443</c:v>
                </c:pt>
                <c:pt idx="5">
                  <c:v>22.222222222222221</c:v>
                </c:pt>
                <c:pt idx="6">
                  <c:v>55.555555555555557</c:v>
                </c:pt>
                <c:pt idx="7">
                  <c:v>33.333333333333329</c:v>
                </c:pt>
                <c:pt idx="8">
                  <c:v>22.222222222222221</c:v>
                </c:pt>
                <c:pt idx="9">
                  <c:v>33.333333333333329</c:v>
                </c:pt>
                <c:pt idx="10">
                  <c:v>66.666666666666657</c:v>
                </c:pt>
                <c:pt idx="11">
                  <c:v>88.888888888888886</c:v>
                </c:pt>
                <c:pt idx="12">
                  <c:v>66.666666666666657</c:v>
                </c:pt>
                <c:pt idx="13">
                  <c:v>44.444444444444443</c:v>
                </c:pt>
                <c:pt idx="14">
                  <c:v>55.555555555555557</c:v>
                </c:pt>
                <c:pt idx="15">
                  <c:v>55.555555555555557</c:v>
                </c:pt>
                <c:pt idx="16">
                  <c:v>55.555555555555557</c:v>
                </c:pt>
                <c:pt idx="17">
                  <c:v>44.444444444444443</c:v>
                </c:pt>
                <c:pt idx="18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617-43AD-9871-9823959A253C}"/>
            </c:ext>
          </c:extLst>
        </c:ser>
        <c:ser>
          <c:idx val="26"/>
          <c:order val="26"/>
          <c:tx>
            <c:v>P14_1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sortiert!$AB$3:$AB$21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sortiert!$AC$3:$AC$21</c:f>
              <c:numCache>
                <c:formatCode>General</c:formatCode>
                <c:ptCount val="19"/>
                <c:pt idx="0">
                  <c:v>66.666666666666657</c:v>
                </c:pt>
                <c:pt idx="1">
                  <c:v>88.888888888888886</c:v>
                </c:pt>
                <c:pt idx="2">
                  <c:v>66.666666666666657</c:v>
                </c:pt>
                <c:pt idx="3">
                  <c:v>72.222222222222214</c:v>
                </c:pt>
                <c:pt idx="4">
                  <c:v>33.333333333333329</c:v>
                </c:pt>
                <c:pt idx="5">
                  <c:v>55.555555555555557</c:v>
                </c:pt>
                <c:pt idx="6">
                  <c:v>22.222222222222221</c:v>
                </c:pt>
                <c:pt idx="7">
                  <c:v>88.888888888888886</c:v>
                </c:pt>
                <c:pt idx="8">
                  <c:v>66.666666666666657</c:v>
                </c:pt>
                <c:pt idx="9">
                  <c:v>11.111111111111111</c:v>
                </c:pt>
                <c:pt idx="10">
                  <c:v>88.888888888888886</c:v>
                </c:pt>
                <c:pt idx="11">
                  <c:v>83.333333333333329</c:v>
                </c:pt>
                <c:pt idx="12">
                  <c:v>77.777777777777771</c:v>
                </c:pt>
                <c:pt idx="13">
                  <c:v>66.666666666666657</c:v>
                </c:pt>
                <c:pt idx="14">
                  <c:v>22.222222222222221</c:v>
                </c:pt>
                <c:pt idx="15">
                  <c:v>55.555555555555557</c:v>
                </c:pt>
                <c:pt idx="16">
                  <c:v>77.777777777777771</c:v>
                </c:pt>
                <c:pt idx="17">
                  <c:v>44.444444444444443</c:v>
                </c:pt>
                <c:pt idx="18">
                  <c:v>22.222222222222221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617-43AD-9871-9823959A253C}"/>
            </c:ext>
          </c:extLst>
        </c:ser>
        <c:ser>
          <c:idx val="27"/>
          <c:order val="27"/>
          <c:tx>
            <c:v>P14_2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sortiert!$AB$2:$AB$21</c:f>
              <c:strCache>
                <c:ptCount val="20"/>
                <c:pt idx="0">
                  <c:v>Zufall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sortiert!$AC$22:$AC$40</c:f>
              <c:numCache>
                <c:formatCode>General</c:formatCode>
                <c:ptCount val="19"/>
                <c:pt idx="0">
                  <c:v>33.333333333333329</c:v>
                </c:pt>
                <c:pt idx="1">
                  <c:v>55.555555555555557</c:v>
                </c:pt>
                <c:pt idx="2">
                  <c:v>100</c:v>
                </c:pt>
                <c:pt idx="3">
                  <c:v>77.777777777777771</c:v>
                </c:pt>
                <c:pt idx="4">
                  <c:v>11.111111111111111</c:v>
                </c:pt>
                <c:pt idx="5">
                  <c:v>33.333333333333329</c:v>
                </c:pt>
                <c:pt idx="6">
                  <c:v>44.444444444444443</c:v>
                </c:pt>
                <c:pt idx="7">
                  <c:v>33.333333333333329</c:v>
                </c:pt>
                <c:pt idx="8">
                  <c:v>55.555555555555557</c:v>
                </c:pt>
                <c:pt idx="9">
                  <c:v>22.222222222222221</c:v>
                </c:pt>
                <c:pt idx="10">
                  <c:v>77.777777777777771</c:v>
                </c:pt>
                <c:pt idx="11">
                  <c:v>83.333333333333329</c:v>
                </c:pt>
                <c:pt idx="12">
                  <c:v>88.888888888888886</c:v>
                </c:pt>
                <c:pt idx="13">
                  <c:v>55.555555555555557</c:v>
                </c:pt>
                <c:pt idx="14">
                  <c:v>22.222222222222221</c:v>
                </c:pt>
                <c:pt idx="15">
                  <c:v>33.333333333333329</c:v>
                </c:pt>
                <c:pt idx="16">
                  <c:v>44.444444444444443</c:v>
                </c:pt>
                <c:pt idx="17">
                  <c:v>11.111111111111111</c:v>
                </c:pt>
                <c:pt idx="18">
                  <c:v>44.444444444444443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617-43AD-9871-9823959A253C}"/>
            </c:ext>
          </c:extLst>
        </c:ser>
        <c:ser>
          <c:idx val="28"/>
          <c:order val="28"/>
          <c:tx>
            <c:v>P15_1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sortiert!$AD$3:$AD$21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sortiert!$AE$3:$AE$21</c:f>
              <c:numCache>
                <c:formatCode>General</c:formatCode>
                <c:ptCount val="19"/>
                <c:pt idx="0">
                  <c:v>50</c:v>
                </c:pt>
                <c:pt idx="1">
                  <c:v>66.666666666666671</c:v>
                </c:pt>
                <c:pt idx="2">
                  <c:v>83.333333333333343</c:v>
                </c:pt>
                <c:pt idx="3">
                  <c:v>66.666666666666671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83.333333333333343</c:v>
                </c:pt>
                <c:pt idx="8">
                  <c:v>83.333333333333343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66.666666666666671</c:v>
                </c:pt>
                <c:pt idx="14">
                  <c:v>50</c:v>
                </c:pt>
                <c:pt idx="15">
                  <c:v>66.666666666666671</c:v>
                </c:pt>
                <c:pt idx="16">
                  <c:v>50</c:v>
                </c:pt>
                <c:pt idx="17">
                  <c:v>50</c:v>
                </c:pt>
                <c:pt idx="18">
                  <c:v>33.333333333333336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617-43AD-9871-9823959A253C}"/>
            </c:ext>
          </c:extLst>
        </c:ser>
        <c:ser>
          <c:idx val="29"/>
          <c:order val="29"/>
          <c:tx>
            <c:v>P15_2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sortiert!$AD$3:$AD$21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sortiert!$AE$22:$AE$40</c:f>
              <c:numCache>
                <c:formatCode>General</c:formatCode>
                <c:ptCount val="19"/>
                <c:pt idx="0">
                  <c:v>66.666666666666671</c:v>
                </c:pt>
                <c:pt idx="1">
                  <c:v>50</c:v>
                </c:pt>
                <c:pt idx="2">
                  <c:v>66.666666666666671</c:v>
                </c:pt>
                <c:pt idx="3">
                  <c:v>83.333333333333343</c:v>
                </c:pt>
                <c:pt idx="4">
                  <c:v>33.333333333333336</c:v>
                </c:pt>
                <c:pt idx="5">
                  <c:v>33.333333333333336</c:v>
                </c:pt>
                <c:pt idx="6">
                  <c:v>50</c:v>
                </c:pt>
                <c:pt idx="7">
                  <c:v>50</c:v>
                </c:pt>
                <c:pt idx="8">
                  <c:v>66.666666666666671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66.666666666666671</c:v>
                </c:pt>
                <c:pt idx="13">
                  <c:v>83.333333333333343</c:v>
                </c:pt>
                <c:pt idx="14">
                  <c:v>33.333333333333336</c:v>
                </c:pt>
                <c:pt idx="15">
                  <c:v>50</c:v>
                </c:pt>
                <c:pt idx="16">
                  <c:v>33.333333333333336</c:v>
                </c:pt>
                <c:pt idx="17">
                  <c:v>33.333333333333336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617-43AD-9871-9823959A253C}"/>
            </c:ext>
          </c:extLst>
        </c:ser>
        <c:ser>
          <c:idx val="30"/>
          <c:order val="30"/>
          <c:tx>
            <c:v>P16_1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sortiert!$AF$3:$AF$21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sortiert!$AG$3:$AG$21</c:f>
              <c:numCache>
                <c:formatCode>General</c:formatCode>
                <c:ptCount val="19"/>
                <c:pt idx="0">
                  <c:v>75</c:v>
                </c:pt>
                <c:pt idx="1">
                  <c:v>62.5</c:v>
                </c:pt>
                <c:pt idx="2">
                  <c:v>75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75</c:v>
                </c:pt>
                <c:pt idx="7">
                  <c:v>81.25</c:v>
                </c:pt>
                <c:pt idx="8">
                  <c:v>81.25</c:v>
                </c:pt>
                <c:pt idx="9">
                  <c:v>68.75</c:v>
                </c:pt>
                <c:pt idx="10">
                  <c:v>87.5</c:v>
                </c:pt>
                <c:pt idx="11">
                  <c:v>87.5</c:v>
                </c:pt>
                <c:pt idx="12">
                  <c:v>100</c:v>
                </c:pt>
                <c:pt idx="13">
                  <c:v>75</c:v>
                </c:pt>
                <c:pt idx="14">
                  <c:v>37.5</c:v>
                </c:pt>
                <c:pt idx="15">
                  <c:v>75</c:v>
                </c:pt>
                <c:pt idx="16">
                  <c:v>37.5</c:v>
                </c:pt>
                <c:pt idx="17">
                  <c:v>75</c:v>
                </c:pt>
                <c:pt idx="18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617-43AD-9871-9823959A253C}"/>
            </c:ext>
          </c:extLst>
        </c:ser>
        <c:ser>
          <c:idx val="31"/>
          <c:order val="31"/>
          <c:tx>
            <c:v>P16_2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sortiert!$AF$3:$AF$21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sortiert!$AG$22:$AG$40</c:f>
              <c:numCache>
                <c:formatCode>General</c:formatCode>
                <c:ptCount val="19"/>
                <c:pt idx="0">
                  <c:v>50</c:v>
                </c:pt>
                <c:pt idx="1">
                  <c:v>37.5</c:v>
                </c:pt>
                <c:pt idx="2">
                  <c:v>50</c:v>
                </c:pt>
                <c:pt idx="3">
                  <c:v>81.25</c:v>
                </c:pt>
                <c:pt idx="4">
                  <c:v>43.75</c:v>
                </c:pt>
                <c:pt idx="5">
                  <c:v>50</c:v>
                </c:pt>
                <c:pt idx="6">
                  <c:v>43.75</c:v>
                </c:pt>
                <c:pt idx="7">
                  <c:v>75</c:v>
                </c:pt>
                <c:pt idx="8">
                  <c:v>50</c:v>
                </c:pt>
                <c:pt idx="9">
                  <c:v>56.25</c:v>
                </c:pt>
                <c:pt idx="10">
                  <c:v>75</c:v>
                </c:pt>
                <c:pt idx="11">
                  <c:v>87.5</c:v>
                </c:pt>
                <c:pt idx="12">
                  <c:v>75</c:v>
                </c:pt>
                <c:pt idx="13">
                  <c:v>37.5</c:v>
                </c:pt>
                <c:pt idx="14">
                  <c:v>50</c:v>
                </c:pt>
                <c:pt idx="15">
                  <c:v>50</c:v>
                </c:pt>
                <c:pt idx="16">
                  <c:v>37.5</c:v>
                </c:pt>
                <c:pt idx="17">
                  <c:v>50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617-43AD-9871-9823959A253C}"/>
            </c:ext>
          </c:extLst>
        </c:ser>
        <c:ser>
          <c:idx val="32"/>
          <c:order val="32"/>
          <c:tx>
            <c:v>P17_1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sortiert!$AH$3:$AH$21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sortiert!$AI$3:$AI$21</c:f>
              <c:numCache>
                <c:formatCode>General</c:formatCode>
                <c:ptCount val="19"/>
                <c:pt idx="0">
                  <c:v>37.5</c:v>
                </c:pt>
                <c:pt idx="1">
                  <c:v>62.5</c:v>
                </c:pt>
                <c:pt idx="2">
                  <c:v>68.75</c:v>
                </c:pt>
                <c:pt idx="3">
                  <c:v>56.25</c:v>
                </c:pt>
                <c:pt idx="4">
                  <c:v>31.25</c:v>
                </c:pt>
                <c:pt idx="5">
                  <c:v>81.25</c:v>
                </c:pt>
                <c:pt idx="6">
                  <c:v>81.25</c:v>
                </c:pt>
                <c:pt idx="7">
                  <c:v>56.25</c:v>
                </c:pt>
                <c:pt idx="8">
                  <c:v>31.25</c:v>
                </c:pt>
                <c:pt idx="9">
                  <c:v>75</c:v>
                </c:pt>
                <c:pt idx="10">
                  <c:v>100</c:v>
                </c:pt>
                <c:pt idx="11">
                  <c:v>62.5</c:v>
                </c:pt>
                <c:pt idx="12">
                  <c:v>93.75</c:v>
                </c:pt>
                <c:pt idx="13">
                  <c:v>37.5</c:v>
                </c:pt>
                <c:pt idx="14">
                  <c:v>75</c:v>
                </c:pt>
                <c:pt idx="15">
                  <c:v>25</c:v>
                </c:pt>
                <c:pt idx="16">
                  <c:v>37.5</c:v>
                </c:pt>
                <c:pt idx="17">
                  <c:v>25</c:v>
                </c:pt>
                <c:pt idx="18">
                  <c:v>43.75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617-43AD-9871-9823959A253C}"/>
            </c:ext>
          </c:extLst>
        </c:ser>
        <c:ser>
          <c:idx val="33"/>
          <c:order val="33"/>
          <c:tx>
            <c:v>P17_2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sortiert!$AH$3:$AH$21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sortiert!$AI$22:$AI$40</c:f>
              <c:numCache>
                <c:formatCode>General</c:formatCode>
                <c:ptCount val="19"/>
                <c:pt idx="0">
                  <c:v>31.25</c:v>
                </c:pt>
                <c:pt idx="1">
                  <c:v>31.25</c:v>
                </c:pt>
                <c:pt idx="2">
                  <c:v>100</c:v>
                </c:pt>
                <c:pt idx="3">
                  <c:v>81.25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43.75</c:v>
                </c:pt>
                <c:pt idx="8">
                  <c:v>62.5</c:v>
                </c:pt>
                <c:pt idx="9">
                  <c:v>75</c:v>
                </c:pt>
                <c:pt idx="10">
                  <c:v>93.75</c:v>
                </c:pt>
                <c:pt idx="11">
                  <c:v>62.5</c:v>
                </c:pt>
                <c:pt idx="12">
                  <c:v>81.25</c:v>
                </c:pt>
                <c:pt idx="13">
                  <c:v>25</c:v>
                </c:pt>
                <c:pt idx="14">
                  <c:v>43.75</c:v>
                </c:pt>
                <c:pt idx="15">
                  <c:v>31.25</c:v>
                </c:pt>
                <c:pt idx="16">
                  <c:v>31.25</c:v>
                </c:pt>
                <c:pt idx="17">
                  <c:v>68.75</c:v>
                </c:pt>
                <c:pt idx="18">
                  <c:v>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617-43AD-9871-9823959A253C}"/>
            </c:ext>
          </c:extLst>
        </c:ser>
        <c:ser>
          <c:idx val="34"/>
          <c:order val="34"/>
          <c:tx>
            <c:v>P18_1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sortiert!$AJ$3:$AJ$21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sortiert!$AK$3:$AK$21</c:f>
              <c:numCache>
                <c:formatCode>General</c:formatCode>
                <c:ptCount val="19"/>
                <c:pt idx="0">
                  <c:v>78.571428571428569</c:v>
                </c:pt>
                <c:pt idx="1">
                  <c:v>28.571428571428573</c:v>
                </c:pt>
                <c:pt idx="2">
                  <c:v>85.714285714285722</c:v>
                </c:pt>
                <c:pt idx="3">
                  <c:v>64.285714285714292</c:v>
                </c:pt>
                <c:pt idx="4">
                  <c:v>50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71.428571428571431</c:v>
                </c:pt>
                <c:pt idx="8">
                  <c:v>71.428571428571431</c:v>
                </c:pt>
                <c:pt idx="9">
                  <c:v>85.714285714285722</c:v>
                </c:pt>
                <c:pt idx="10">
                  <c:v>78.571428571428569</c:v>
                </c:pt>
                <c:pt idx="11">
                  <c:v>100</c:v>
                </c:pt>
                <c:pt idx="12">
                  <c:v>85.714285714285722</c:v>
                </c:pt>
                <c:pt idx="13">
                  <c:v>57.142857142857146</c:v>
                </c:pt>
                <c:pt idx="14">
                  <c:v>64.285714285714292</c:v>
                </c:pt>
                <c:pt idx="15">
                  <c:v>50</c:v>
                </c:pt>
                <c:pt idx="16">
                  <c:v>42.857142857142861</c:v>
                </c:pt>
                <c:pt idx="17">
                  <c:v>57.142857142857146</c:v>
                </c:pt>
                <c:pt idx="18">
                  <c:v>57.142857142857146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617-43AD-9871-9823959A253C}"/>
            </c:ext>
          </c:extLst>
        </c:ser>
        <c:ser>
          <c:idx val="35"/>
          <c:order val="35"/>
          <c:tx>
            <c:v>P18_2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sortiert!$AJ$3:$AJ$21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sortiert!$AK$22:$AK$40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21.428571428571431</c:v>
                </c:pt>
                <c:pt idx="2">
                  <c:v>57.142857142857146</c:v>
                </c:pt>
                <c:pt idx="3">
                  <c:v>42.857142857142861</c:v>
                </c:pt>
                <c:pt idx="4">
                  <c:v>21.428571428571431</c:v>
                </c:pt>
                <c:pt idx="5">
                  <c:v>28.571428571428573</c:v>
                </c:pt>
                <c:pt idx="6">
                  <c:v>21.428571428571431</c:v>
                </c:pt>
                <c:pt idx="7">
                  <c:v>35.714285714285715</c:v>
                </c:pt>
                <c:pt idx="8">
                  <c:v>64.285714285714292</c:v>
                </c:pt>
                <c:pt idx="9">
                  <c:v>57.142857142857146</c:v>
                </c:pt>
                <c:pt idx="10">
                  <c:v>85.714285714285722</c:v>
                </c:pt>
                <c:pt idx="11">
                  <c:v>85.714285714285722</c:v>
                </c:pt>
                <c:pt idx="12">
                  <c:v>78.571428571428569</c:v>
                </c:pt>
                <c:pt idx="13">
                  <c:v>28.571428571428573</c:v>
                </c:pt>
                <c:pt idx="14">
                  <c:v>71.428571428571431</c:v>
                </c:pt>
                <c:pt idx="15">
                  <c:v>64.285714285714292</c:v>
                </c:pt>
                <c:pt idx="16">
                  <c:v>35.714285714285715</c:v>
                </c:pt>
                <c:pt idx="17">
                  <c:v>57.142857142857146</c:v>
                </c:pt>
                <c:pt idx="18">
                  <c:v>28.571428571428573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617-43AD-9871-9823959A253C}"/>
            </c:ext>
          </c:extLst>
        </c:ser>
        <c:ser>
          <c:idx val="36"/>
          <c:order val="36"/>
          <c:tx>
            <c:v>P19_1</c:v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sortiert!$AL$3:$AL$21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sortiert!$AM$3:$AM$21</c:f>
              <c:numCache>
                <c:formatCode>General</c:formatCode>
                <c:ptCount val="19"/>
                <c:pt idx="0">
                  <c:v>31.666666666666668</c:v>
                </c:pt>
                <c:pt idx="1">
                  <c:v>55</c:v>
                </c:pt>
                <c:pt idx="2">
                  <c:v>58.333333333333336</c:v>
                </c:pt>
                <c:pt idx="3">
                  <c:v>41.666666666666671</c:v>
                </c:pt>
                <c:pt idx="4">
                  <c:v>33.333333333333336</c:v>
                </c:pt>
                <c:pt idx="5">
                  <c:v>91.666666666666671</c:v>
                </c:pt>
                <c:pt idx="6">
                  <c:v>50</c:v>
                </c:pt>
                <c:pt idx="7">
                  <c:v>75</c:v>
                </c:pt>
                <c:pt idx="8">
                  <c:v>95</c:v>
                </c:pt>
                <c:pt idx="9">
                  <c:v>30</c:v>
                </c:pt>
                <c:pt idx="10">
                  <c:v>33.333333333333336</c:v>
                </c:pt>
                <c:pt idx="11">
                  <c:v>66.666666666666671</c:v>
                </c:pt>
                <c:pt idx="12">
                  <c:v>58.333333333333336</c:v>
                </c:pt>
                <c:pt idx="13">
                  <c:v>25</c:v>
                </c:pt>
                <c:pt idx="14">
                  <c:v>33.333333333333336</c:v>
                </c:pt>
                <c:pt idx="15">
                  <c:v>31.666666666666668</c:v>
                </c:pt>
                <c:pt idx="16">
                  <c:v>30</c:v>
                </c:pt>
                <c:pt idx="17">
                  <c:v>100</c:v>
                </c:pt>
                <c:pt idx="18">
                  <c:v>91.666666666666671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617-43AD-9871-9823959A253C}"/>
            </c:ext>
          </c:extLst>
        </c:ser>
        <c:ser>
          <c:idx val="37"/>
          <c:order val="37"/>
          <c:tx>
            <c:v>P19_2</c:v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sortiert!$AL$3:$AL$21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sortiert!$AM$22:$AM$40</c:f>
              <c:numCache>
                <c:formatCode>General</c:formatCode>
                <c:ptCount val="19"/>
                <c:pt idx="0">
                  <c:v>43.333333333333336</c:v>
                </c:pt>
                <c:pt idx="1">
                  <c:v>66.666666666666671</c:v>
                </c:pt>
                <c:pt idx="2">
                  <c:v>53.333333333333336</c:v>
                </c:pt>
                <c:pt idx="3">
                  <c:v>55</c:v>
                </c:pt>
                <c:pt idx="4">
                  <c:v>41.666666666666671</c:v>
                </c:pt>
                <c:pt idx="5">
                  <c:v>58.333333333333336</c:v>
                </c:pt>
                <c:pt idx="6">
                  <c:v>25</c:v>
                </c:pt>
                <c:pt idx="7">
                  <c:v>53.333333333333336</c:v>
                </c:pt>
                <c:pt idx="8">
                  <c:v>53.333333333333336</c:v>
                </c:pt>
                <c:pt idx="9">
                  <c:v>36.666666666666671</c:v>
                </c:pt>
                <c:pt idx="10">
                  <c:v>33.333333333333336</c:v>
                </c:pt>
                <c:pt idx="11">
                  <c:v>38.333333333333336</c:v>
                </c:pt>
                <c:pt idx="12">
                  <c:v>41.666666666666671</c:v>
                </c:pt>
                <c:pt idx="13">
                  <c:v>38.333333333333336</c:v>
                </c:pt>
                <c:pt idx="14">
                  <c:v>36.666666666666671</c:v>
                </c:pt>
                <c:pt idx="15">
                  <c:v>25</c:v>
                </c:pt>
                <c:pt idx="16">
                  <c:v>50</c:v>
                </c:pt>
                <c:pt idx="17">
                  <c:v>36.666666666666671</c:v>
                </c:pt>
                <c:pt idx="18">
                  <c:v>43.333333333333336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617-43AD-9871-9823959A253C}"/>
            </c:ext>
          </c:extLst>
        </c:ser>
        <c:ser>
          <c:idx val="38"/>
          <c:order val="38"/>
          <c:tx>
            <c:v>P20_1</c:v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sortiert!$AN$3:$AN$21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sortiert!$AO$3:$AO$21</c:f>
              <c:numCache>
                <c:formatCode>General</c:formatCode>
                <c:ptCount val="19"/>
                <c:pt idx="0">
                  <c:v>90</c:v>
                </c:pt>
                <c:pt idx="1">
                  <c:v>60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  <c:pt idx="8">
                  <c:v>80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50</c:v>
                </c:pt>
                <c:pt idx="13">
                  <c:v>100</c:v>
                </c:pt>
                <c:pt idx="14">
                  <c:v>40</c:v>
                </c:pt>
                <c:pt idx="15">
                  <c:v>100</c:v>
                </c:pt>
                <c:pt idx="16">
                  <c:v>50</c:v>
                </c:pt>
                <c:pt idx="17">
                  <c:v>90</c:v>
                </c:pt>
                <c:pt idx="1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617-43AD-9871-9823959A253C}"/>
            </c:ext>
          </c:extLst>
        </c:ser>
        <c:ser>
          <c:idx val="39"/>
          <c:order val="39"/>
          <c:tx>
            <c:v>P20_2</c:v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sortiert!$AN$3:$AN$21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sortiert!$AO$22:$AO$40</c:f>
              <c:numCache>
                <c:formatCode>General</c:formatCode>
                <c:ptCount val="19"/>
                <c:pt idx="0">
                  <c:v>100</c:v>
                </c:pt>
                <c:pt idx="1">
                  <c:v>40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100</c:v>
                </c:pt>
                <c:pt idx="6">
                  <c:v>50</c:v>
                </c:pt>
                <c:pt idx="7">
                  <c:v>80</c:v>
                </c:pt>
                <c:pt idx="8">
                  <c:v>90</c:v>
                </c:pt>
                <c:pt idx="9">
                  <c:v>60</c:v>
                </c:pt>
                <c:pt idx="10">
                  <c:v>40</c:v>
                </c:pt>
                <c:pt idx="11">
                  <c:v>50</c:v>
                </c:pt>
                <c:pt idx="12">
                  <c:v>40</c:v>
                </c:pt>
                <c:pt idx="13">
                  <c:v>60</c:v>
                </c:pt>
                <c:pt idx="14">
                  <c:v>30</c:v>
                </c:pt>
                <c:pt idx="15">
                  <c:v>30</c:v>
                </c:pt>
                <c:pt idx="16">
                  <c:v>40</c:v>
                </c:pt>
                <c:pt idx="17">
                  <c:v>90</c:v>
                </c:pt>
                <c:pt idx="1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617-43AD-9871-9823959A2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585472"/>
        <c:axId val="141273592"/>
      </c:barChart>
      <c:cat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auto val="1"/>
        <c:lblAlgn val="ctr"/>
        <c:lblOffset val="100"/>
        <c:noMultiLvlLbl val="0"/>
      </c:catAx>
      <c:valAx>
        <c:axId val="1412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Umfrage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P1_2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Konfidenzintervall!$B$3:$B$21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Konfidenzintervall!$C$22:$C$40</c:f>
              <c:numCache>
                <c:formatCode>General</c:formatCode>
                <c:ptCount val="19"/>
                <c:pt idx="0">
                  <c:v>46.153846153846153</c:v>
                </c:pt>
                <c:pt idx="1">
                  <c:v>30.76923076923077</c:v>
                </c:pt>
                <c:pt idx="2">
                  <c:v>61.53846153846154</c:v>
                </c:pt>
                <c:pt idx="3">
                  <c:v>46.153846153846153</c:v>
                </c:pt>
                <c:pt idx="4">
                  <c:v>61.53846153846154</c:v>
                </c:pt>
                <c:pt idx="5">
                  <c:v>69.230769230769241</c:v>
                </c:pt>
                <c:pt idx="6">
                  <c:v>49.230769230769234</c:v>
                </c:pt>
                <c:pt idx="7">
                  <c:v>46.153846153846153</c:v>
                </c:pt>
                <c:pt idx="8">
                  <c:v>69.230769230769241</c:v>
                </c:pt>
                <c:pt idx="9">
                  <c:v>53.846153846153847</c:v>
                </c:pt>
                <c:pt idx="10">
                  <c:v>69.230769230769241</c:v>
                </c:pt>
                <c:pt idx="11">
                  <c:v>69.230769230769241</c:v>
                </c:pt>
                <c:pt idx="12">
                  <c:v>61.53846153846154</c:v>
                </c:pt>
                <c:pt idx="13">
                  <c:v>61.53846153846154</c:v>
                </c:pt>
                <c:pt idx="14">
                  <c:v>61.53846153846154</c:v>
                </c:pt>
                <c:pt idx="15">
                  <c:v>76.923076923076934</c:v>
                </c:pt>
                <c:pt idx="16">
                  <c:v>38.461538461538467</c:v>
                </c:pt>
                <c:pt idx="17">
                  <c:v>69.230769230769241</c:v>
                </c:pt>
                <c:pt idx="18">
                  <c:v>38.461538461538467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F6C-40C2-A4B8-66DB5AE7AE62}"/>
            </c:ext>
          </c:extLst>
        </c:ser>
        <c:ser>
          <c:idx val="3"/>
          <c:order val="3"/>
          <c:tx>
            <c:v>P2_2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Konfidenzintervall!$D$3:$D$21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Konfidenzintervall!$E$22:$E$40</c:f>
              <c:numCache>
                <c:formatCode>General</c:formatCode>
                <c:ptCount val="19"/>
                <c:pt idx="0">
                  <c:v>54.285714285714285</c:v>
                </c:pt>
                <c:pt idx="1">
                  <c:v>51.428571428571431</c:v>
                </c:pt>
                <c:pt idx="2">
                  <c:v>57.142857142857146</c:v>
                </c:pt>
                <c:pt idx="3">
                  <c:v>64.285714285714292</c:v>
                </c:pt>
                <c:pt idx="4">
                  <c:v>31.428571428571434</c:v>
                </c:pt>
                <c:pt idx="5">
                  <c:v>65.714285714285708</c:v>
                </c:pt>
                <c:pt idx="6">
                  <c:v>68.571428571428569</c:v>
                </c:pt>
                <c:pt idx="7">
                  <c:v>60.000000000000007</c:v>
                </c:pt>
                <c:pt idx="8">
                  <c:v>54.285714285714285</c:v>
                </c:pt>
                <c:pt idx="9">
                  <c:v>28.571428571428573</c:v>
                </c:pt>
                <c:pt idx="10">
                  <c:v>100</c:v>
                </c:pt>
                <c:pt idx="11">
                  <c:v>64.285714285714292</c:v>
                </c:pt>
                <c:pt idx="12">
                  <c:v>78.571428571428569</c:v>
                </c:pt>
                <c:pt idx="13">
                  <c:v>52.857142857142861</c:v>
                </c:pt>
                <c:pt idx="14">
                  <c:v>55.714285714285715</c:v>
                </c:pt>
                <c:pt idx="15">
                  <c:v>100</c:v>
                </c:pt>
                <c:pt idx="16">
                  <c:v>55.714285714285715</c:v>
                </c:pt>
                <c:pt idx="17">
                  <c:v>57.142857142857146</c:v>
                </c:pt>
                <c:pt idx="18">
                  <c:v>42.857142857142861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F6C-40C2-A4B8-66DB5AE7AE62}"/>
            </c:ext>
          </c:extLst>
        </c:ser>
        <c:ser>
          <c:idx val="5"/>
          <c:order val="5"/>
          <c:tx>
            <c:v>P3_2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Konfidenzintervall!$F$3:$F$21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Konfidenzintervall!$G$22:$G$40</c:f>
              <c:numCache>
                <c:formatCode>General</c:formatCode>
                <c:ptCount val="19"/>
                <c:pt idx="0">
                  <c:v>42.857142857142861</c:v>
                </c:pt>
                <c:pt idx="1">
                  <c:v>57.142857142857146</c:v>
                </c:pt>
                <c:pt idx="2">
                  <c:v>85.714285714285722</c:v>
                </c:pt>
                <c:pt idx="3">
                  <c:v>100</c:v>
                </c:pt>
                <c:pt idx="4">
                  <c:v>57.142857142857146</c:v>
                </c:pt>
                <c:pt idx="5">
                  <c:v>57.142857142857146</c:v>
                </c:pt>
                <c:pt idx="6">
                  <c:v>57.142857142857146</c:v>
                </c:pt>
                <c:pt idx="7">
                  <c:v>85.714285714285722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71.428571428571431</c:v>
                </c:pt>
                <c:pt idx="11">
                  <c:v>100</c:v>
                </c:pt>
                <c:pt idx="12">
                  <c:v>100</c:v>
                </c:pt>
                <c:pt idx="13">
                  <c:v>57.142857142857146</c:v>
                </c:pt>
                <c:pt idx="14">
                  <c:v>42.857142857142861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42.857142857142861</c:v>
                </c:pt>
                <c:pt idx="18">
                  <c:v>42.857142857142861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F6C-40C2-A4B8-66DB5AE7AE62}"/>
            </c:ext>
          </c:extLst>
        </c:ser>
        <c:ser>
          <c:idx val="7"/>
          <c:order val="7"/>
          <c:tx>
            <c:v>P4_2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Konfidenzintervall!$H$3:$H$21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Konfidenzintervall!$I$22:$I$40</c:f>
              <c:numCache>
                <c:formatCode>General</c:formatCode>
                <c:ptCount val="19"/>
                <c:pt idx="0">
                  <c:v>93.75</c:v>
                </c:pt>
                <c:pt idx="1">
                  <c:v>68.75</c:v>
                </c:pt>
                <c:pt idx="2">
                  <c:v>75</c:v>
                </c:pt>
                <c:pt idx="3">
                  <c:v>81.25</c:v>
                </c:pt>
                <c:pt idx="4">
                  <c:v>62.5</c:v>
                </c:pt>
                <c:pt idx="5">
                  <c:v>62.5</c:v>
                </c:pt>
                <c:pt idx="6">
                  <c:v>81.25</c:v>
                </c:pt>
                <c:pt idx="7">
                  <c:v>68.75</c:v>
                </c:pt>
                <c:pt idx="8">
                  <c:v>50</c:v>
                </c:pt>
                <c:pt idx="9">
                  <c:v>50</c:v>
                </c:pt>
                <c:pt idx="10">
                  <c:v>87.5</c:v>
                </c:pt>
                <c:pt idx="11">
                  <c:v>100</c:v>
                </c:pt>
                <c:pt idx="12">
                  <c:v>75</c:v>
                </c:pt>
                <c:pt idx="13">
                  <c:v>75</c:v>
                </c:pt>
                <c:pt idx="14">
                  <c:v>62.5</c:v>
                </c:pt>
                <c:pt idx="15">
                  <c:v>93.75</c:v>
                </c:pt>
                <c:pt idx="16">
                  <c:v>56.25</c:v>
                </c:pt>
                <c:pt idx="17">
                  <c:v>56.25</c:v>
                </c:pt>
                <c:pt idx="18">
                  <c:v>87.5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2F6C-40C2-A4B8-66DB5AE7AE62}"/>
            </c:ext>
          </c:extLst>
        </c:ser>
        <c:ser>
          <c:idx val="9"/>
          <c:order val="9"/>
          <c:tx>
            <c:v>P5_2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Konfidenzintervall!$J$3:$J$21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Konfidenzintervall!$K$22:$K$40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57.142857142857146</c:v>
                </c:pt>
                <c:pt idx="2">
                  <c:v>57.142857142857146</c:v>
                </c:pt>
                <c:pt idx="3">
                  <c:v>71.428571428571431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57.142857142857146</c:v>
                </c:pt>
                <c:pt idx="7">
                  <c:v>42.857142857142861</c:v>
                </c:pt>
                <c:pt idx="8">
                  <c:v>42.857142857142861</c:v>
                </c:pt>
                <c:pt idx="9">
                  <c:v>28.571428571428573</c:v>
                </c:pt>
                <c:pt idx="10">
                  <c:v>100</c:v>
                </c:pt>
                <c:pt idx="11">
                  <c:v>85.714285714285722</c:v>
                </c:pt>
                <c:pt idx="12">
                  <c:v>57.142857142857146</c:v>
                </c:pt>
                <c:pt idx="13">
                  <c:v>85.714285714285722</c:v>
                </c:pt>
                <c:pt idx="14">
                  <c:v>57.142857142857146</c:v>
                </c:pt>
                <c:pt idx="15">
                  <c:v>28.571428571428573</c:v>
                </c:pt>
                <c:pt idx="16">
                  <c:v>71.428571428571431</c:v>
                </c:pt>
                <c:pt idx="17">
                  <c:v>28.571428571428573</c:v>
                </c:pt>
                <c:pt idx="18">
                  <c:v>57.142857142857146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2F6C-40C2-A4B8-66DB5AE7AE62}"/>
            </c:ext>
          </c:extLst>
        </c:ser>
        <c:ser>
          <c:idx val="11"/>
          <c:order val="11"/>
          <c:tx>
            <c:v>P6_2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Konfidenzintervall!$L$3:$L$21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Konfidenzintervall!$M$22:$M$40</c:f>
              <c:numCache>
                <c:formatCode>General</c:formatCode>
                <c:ptCount val="19"/>
                <c:pt idx="0">
                  <c:v>71.428571428571431</c:v>
                </c:pt>
                <c:pt idx="1">
                  <c:v>71.428571428571431</c:v>
                </c:pt>
                <c:pt idx="2">
                  <c:v>57.142857142857146</c:v>
                </c:pt>
                <c:pt idx="3">
                  <c:v>85.714285714285722</c:v>
                </c:pt>
                <c:pt idx="4">
                  <c:v>57.142857142857146</c:v>
                </c:pt>
                <c:pt idx="5">
                  <c:v>71.428571428571431</c:v>
                </c:pt>
                <c:pt idx="6">
                  <c:v>71.428571428571431</c:v>
                </c:pt>
                <c:pt idx="7">
                  <c:v>85.714285714285722</c:v>
                </c:pt>
                <c:pt idx="8">
                  <c:v>57.142857142857146</c:v>
                </c:pt>
                <c:pt idx="9">
                  <c:v>57.142857142857146</c:v>
                </c:pt>
                <c:pt idx="10">
                  <c:v>71.428571428571431</c:v>
                </c:pt>
                <c:pt idx="11">
                  <c:v>71.428571428571431</c:v>
                </c:pt>
                <c:pt idx="12">
                  <c:v>85.714285714285722</c:v>
                </c:pt>
                <c:pt idx="13">
                  <c:v>42.857142857142861</c:v>
                </c:pt>
                <c:pt idx="14">
                  <c:v>57.142857142857146</c:v>
                </c:pt>
                <c:pt idx="15">
                  <c:v>71.428571428571431</c:v>
                </c:pt>
                <c:pt idx="16">
                  <c:v>57.142857142857146</c:v>
                </c:pt>
                <c:pt idx="17">
                  <c:v>85.714285714285722</c:v>
                </c:pt>
                <c:pt idx="18">
                  <c:v>85.714285714285722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2F6C-40C2-A4B8-66DB5AE7AE62}"/>
            </c:ext>
          </c:extLst>
        </c:ser>
        <c:ser>
          <c:idx val="13"/>
          <c:order val="13"/>
          <c:tx>
            <c:v>P7_2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Konfidenzintervall!$N$3:$N$21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Konfidenzintervall!$O$22:$O$40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83.333333333333329</c:v>
                </c:pt>
                <c:pt idx="2">
                  <c:v>90.277777777777771</c:v>
                </c:pt>
                <c:pt idx="3">
                  <c:v>76.388888888888886</c:v>
                </c:pt>
                <c:pt idx="4">
                  <c:v>76.388888888888886</c:v>
                </c:pt>
                <c:pt idx="5">
                  <c:v>48.611111111111107</c:v>
                </c:pt>
                <c:pt idx="6">
                  <c:v>83.333333333333329</c:v>
                </c:pt>
                <c:pt idx="7">
                  <c:v>76.388888888888886</c:v>
                </c:pt>
                <c:pt idx="8">
                  <c:v>51.388888888888886</c:v>
                </c:pt>
                <c:pt idx="9">
                  <c:v>41.666666666666664</c:v>
                </c:pt>
                <c:pt idx="10">
                  <c:v>97.222222222222214</c:v>
                </c:pt>
                <c:pt idx="11">
                  <c:v>90.277777777777771</c:v>
                </c:pt>
                <c:pt idx="12">
                  <c:v>83.333333333333329</c:v>
                </c:pt>
                <c:pt idx="13">
                  <c:v>87.5</c:v>
                </c:pt>
                <c:pt idx="14">
                  <c:v>55.555555555555557</c:v>
                </c:pt>
                <c:pt idx="15">
                  <c:v>62.5</c:v>
                </c:pt>
                <c:pt idx="16">
                  <c:v>62.5</c:v>
                </c:pt>
                <c:pt idx="17">
                  <c:v>65.277777777777771</c:v>
                </c:pt>
                <c:pt idx="18">
                  <c:v>76.388888888888886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2F6C-40C2-A4B8-66DB5AE7AE62}"/>
            </c:ext>
          </c:extLst>
        </c:ser>
        <c:ser>
          <c:idx val="15"/>
          <c:order val="15"/>
          <c:tx>
            <c:v>P8_2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Konfidenzintervall!$P$3:$P$21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Konfidenzintervall!$Q$22:$Q$40</c:f>
              <c:numCache>
                <c:formatCode>General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40</c:v>
                </c:pt>
                <c:pt idx="14">
                  <c:v>50</c:v>
                </c:pt>
                <c:pt idx="15">
                  <c:v>40</c:v>
                </c:pt>
                <c:pt idx="16">
                  <c:v>60</c:v>
                </c:pt>
                <c:pt idx="17">
                  <c:v>60</c:v>
                </c:pt>
                <c:pt idx="18">
                  <c:v>50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2F6C-40C2-A4B8-66DB5AE7AE62}"/>
            </c:ext>
          </c:extLst>
        </c:ser>
        <c:ser>
          <c:idx val="17"/>
          <c:order val="17"/>
          <c:tx>
            <c:v>P9_2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Konfidenzintervall!$R$3:$R$21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Konfidenzintervall!$S$22:$S$40</c:f>
              <c:numCache>
                <c:formatCode>General</c:formatCode>
                <c:ptCount val="19"/>
                <c:pt idx="0">
                  <c:v>50</c:v>
                </c:pt>
                <c:pt idx="1">
                  <c:v>75</c:v>
                </c:pt>
                <c:pt idx="2">
                  <c:v>87.5</c:v>
                </c:pt>
                <c:pt idx="3">
                  <c:v>75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  <c:pt idx="7">
                  <c:v>87.5</c:v>
                </c:pt>
                <c:pt idx="8">
                  <c:v>75</c:v>
                </c:pt>
                <c:pt idx="9">
                  <c:v>25</c:v>
                </c:pt>
                <c:pt idx="10">
                  <c:v>87.5</c:v>
                </c:pt>
                <c:pt idx="11">
                  <c:v>100</c:v>
                </c:pt>
                <c:pt idx="12">
                  <c:v>100</c:v>
                </c:pt>
                <c:pt idx="13">
                  <c:v>50</c:v>
                </c:pt>
                <c:pt idx="14">
                  <c:v>62.5</c:v>
                </c:pt>
                <c:pt idx="15">
                  <c:v>50</c:v>
                </c:pt>
                <c:pt idx="16">
                  <c:v>50</c:v>
                </c:pt>
                <c:pt idx="17">
                  <c:v>37.5</c:v>
                </c:pt>
                <c:pt idx="18">
                  <c:v>50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2F6C-40C2-A4B8-66DB5AE7AE62}"/>
            </c:ext>
          </c:extLst>
        </c:ser>
        <c:ser>
          <c:idx val="19"/>
          <c:order val="19"/>
          <c:tx>
            <c:v>P10_2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Konfidenzintervall!$T$3:$T$21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Konfidenzintervall!$U$22:$U$40</c:f>
              <c:numCache>
                <c:formatCode>General</c:formatCode>
                <c:ptCount val="19"/>
                <c:pt idx="0">
                  <c:v>100</c:v>
                </c:pt>
                <c:pt idx="1">
                  <c:v>33.333333333333329</c:v>
                </c:pt>
                <c:pt idx="2">
                  <c:v>66.666666666666657</c:v>
                </c:pt>
                <c:pt idx="3">
                  <c:v>22.222222222222221</c:v>
                </c:pt>
                <c:pt idx="4">
                  <c:v>33.333333333333329</c:v>
                </c:pt>
                <c:pt idx="5">
                  <c:v>66.666666666666657</c:v>
                </c:pt>
                <c:pt idx="6">
                  <c:v>88.888888888888886</c:v>
                </c:pt>
                <c:pt idx="7">
                  <c:v>77.777777777777771</c:v>
                </c:pt>
                <c:pt idx="8">
                  <c:v>55.555555555555557</c:v>
                </c:pt>
                <c:pt idx="9">
                  <c:v>55.555555555555557</c:v>
                </c:pt>
                <c:pt idx="10">
                  <c:v>100</c:v>
                </c:pt>
                <c:pt idx="11">
                  <c:v>66.666666666666657</c:v>
                </c:pt>
                <c:pt idx="12">
                  <c:v>77.777777777777771</c:v>
                </c:pt>
                <c:pt idx="13">
                  <c:v>55.555555555555557</c:v>
                </c:pt>
                <c:pt idx="14">
                  <c:v>44.444444444444443</c:v>
                </c:pt>
                <c:pt idx="15">
                  <c:v>44.444444444444443</c:v>
                </c:pt>
                <c:pt idx="16">
                  <c:v>33.333333333333329</c:v>
                </c:pt>
                <c:pt idx="17">
                  <c:v>55.555555555555557</c:v>
                </c:pt>
                <c:pt idx="18">
                  <c:v>88.888888888888886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2F6C-40C2-A4B8-66DB5AE7AE62}"/>
            </c:ext>
          </c:extLst>
        </c:ser>
        <c:ser>
          <c:idx val="21"/>
          <c:order val="21"/>
          <c:tx>
            <c:v>P11_2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Konfidenzintervall!$V$3:$V$21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Konfidenzintervall!$W$22:$W$40</c:f>
              <c:numCache>
                <c:formatCode>General</c:formatCode>
                <c:ptCount val="19"/>
                <c:pt idx="0">
                  <c:v>33.333333333333336</c:v>
                </c:pt>
                <c:pt idx="1">
                  <c:v>50</c:v>
                </c:pt>
                <c:pt idx="2">
                  <c:v>50</c:v>
                </c:pt>
                <c:pt idx="3">
                  <c:v>66.666666666666671</c:v>
                </c:pt>
                <c:pt idx="4">
                  <c:v>66.666666666666671</c:v>
                </c:pt>
                <c:pt idx="5">
                  <c:v>50</c:v>
                </c:pt>
                <c:pt idx="6">
                  <c:v>66.666666666666671</c:v>
                </c:pt>
                <c:pt idx="7">
                  <c:v>50</c:v>
                </c:pt>
                <c:pt idx="8">
                  <c:v>50</c:v>
                </c:pt>
                <c:pt idx="9">
                  <c:v>33.333333333333336</c:v>
                </c:pt>
                <c:pt idx="10">
                  <c:v>100</c:v>
                </c:pt>
                <c:pt idx="11">
                  <c:v>66.666666666666671</c:v>
                </c:pt>
                <c:pt idx="12">
                  <c:v>100</c:v>
                </c:pt>
                <c:pt idx="13">
                  <c:v>50</c:v>
                </c:pt>
                <c:pt idx="14">
                  <c:v>33.333333333333336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2F6C-40C2-A4B8-66DB5AE7AE62}"/>
            </c:ext>
          </c:extLst>
        </c:ser>
        <c:ser>
          <c:idx val="23"/>
          <c:order val="23"/>
          <c:tx>
            <c:v>P12_2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Konfidenzintervall!$X$3:$X$21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Konfidenzintervall!$Y$3:$Y$21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50</c:v>
                </c:pt>
                <c:pt idx="2">
                  <c:v>11.111111111111111</c:v>
                </c:pt>
                <c:pt idx="3">
                  <c:v>77.777777777777771</c:v>
                </c:pt>
                <c:pt idx="4">
                  <c:v>33.333333333333329</c:v>
                </c:pt>
                <c:pt idx="5">
                  <c:v>50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35.555555555555557</c:v>
                </c:pt>
                <c:pt idx="9">
                  <c:v>22.222222222222221</c:v>
                </c:pt>
                <c:pt idx="10">
                  <c:v>55.555555555555557</c:v>
                </c:pt>
                <c:pt idx="11">
                  <c:v>44.444444444444443</c:v>
                </c:pt>
                <c:pt idx="12">
                  <c:v>55.555555555555557</c:v>
                </c:pt>
                <c:pt idx="13">
                  <c:v>50</c:v>
                </c:pt>
                <c:pt idx="14">
                  <c:v>11.111111111111111</c:v>
                </c:pt>
                <c:pt idx="15">
                  <c:v>50</c:v>
                </c:pt>
                <c:pt idx="16">
                  <c:v>33.333333333333329</c:v>
                </c:pt>
                <c:pt idx="17">
                  <c:v>16.666666666666664</c:v>
                </c:pt>
                <c:pt idx="18">
                  <c:v>20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2F6C-40C2-A4B8-66DB5AE7AE62}"/>
            </c:ext>
          </c:extLst>
        </c:ser>
        <c:ser>
          <c:idx val="25"/>
          <c:order val="25"/>
          <c:tx>
            <c:v>P13_2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Konfidenzintervall!$Z$3:$Z$21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Konfidenzintervall!$AA$22:$AA$40</c:f>
              <c:numCache>
                <c:formatCode>General</c:formatCode>
                <c:ptCount val="19"/>
                <c:pt idx="0">
                  <c:v>55.555555555555557</c:v>
                </c:pt>
                <c:pt idx="1">
                  <c:v>33.333333333333329</c:v>
                </c:pt>
                <c:pt idx="2">
                  <c:v>33.333333333333329</c:v>
                </c:pt>
                <c:pt idx="3">
                  <c:v>55.555555555555557</c:v>
                </c:pt>
                <c:pt idx="4">
                  <c:v>44.444444444444443</c:v>
                </c:pt>
                <c:pt idx="5">
                  <c:v>22.222222222222221</c:v>
                </c:pt>
                <c:pt idx="6">
                  <c:v>55.555555555555557</c:v>
                </c:pt>
                <c:pt idx="7">
                  <c:v>33.333333333333329</c:v>
                </c:pt>
                <c:pt idx="8">
                  <c:v>22.222222222222221</c:v>
                </c:pt>
                <c:pt idx="9">
                  <c:v>33.333333333333329</c:v>
                </c:pt>
                <c:pt idx="10">
                  <c:v>66.666666666666657</c:v>
                </c:pt>
                <c:pt idx="11">
                  <c:v>88.888888888888886</c:v>
                </c:pt>
                <c:pt idx="12">
                  <c:v>66.666666666666657</c:v>
                </c:pt>
                <c:pt idx="13">
                  <c:v>44.444444444444443</c:v>
                </c:pt>
                <c:pt idx="14">
                  <c:v>55.555555555555557</c:v>
                </c:pt>
                <c:pt idx="15">
                  <c:v>55.555555555555557</c:v>
                </c:pt>
                <c:pt idx="16">
                  <c:v>55.555555555555557</c:v>
                </c:pt>
                <c:pt idx="17">
                  <c:v>44.444444444444443</c:v>
                </c:pt>
                <c:pt idx="18">
                  <c:v>66.666666666666657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2F6C-40C2-A4B8-66DB5AE7AE62}"/>
            </c:ext>
          </c:extLst>
        </c:ser>
        <c:ser>
          <c:idx val="27"/>
          <c:order val="27"/>
          <c:tx>
            <c:v>P14_2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Konfidenzintervall!$AB$2:$AB$21</c:f>
              <c:strCache>
                <c:ptCount val="20"/>
                <c:pt idx="0">
                  <c:v>Zufall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Konfidenzintervall!$AC$22:$AC$40</c:f>
              <c:numCache>
                <c:formatCode>General</c:formatCode>
                <c:ptCount val="19"/>
                <c:pt idx="0">
                  <c:v>33.333333333333329</c:v>
                </c:pt>
                <c:pt idx="1">
                  <c:v>55.555555555555557</c:v>
                </c:pt>
                <c:pt idx="2">
                  <c:v>100</c:v>
                </c:pt>
                <c:pt idx="3">
                  <c:v>77.777777777777771</c:v>
                </c:pt>
                <c:pt idx="4">
                  <c:v>11.111111111111111</c:v>
                </c:pt>
                <c:pt idx="5">
                  <c:v>33.333333333333329</c:v>
                </c:pt>
                <c:pt idx="6">
                  <c:v>44.444444444444443</c:v>
                </c:pt>
                <c:pt idx="7">
                  <c:v>33.333333333333329</c:v>
                </c:pt>
                <c:pt idx="8">
                  <c:v>55.555555555555557</c:v>
                </c:pt>
                <c:pt idx="9">
                  <c:v>22.222222222222221</c:v>
                </c:pt>
                <c:pt idx="10">
                  <c:v>77.777777777777771</c:v>
                </c:pt>
                <c:pt idx="11">
                  <c:v>83.333333333333329</c:v>
                </c:pt>
                <c:pt idx="12">
                  <c:v>88.888888888888886</c:v>
                </c:pt>
                <c:pt idx="13">
                  <c:v>55.555555555555557</c:v>
                </c:pt>
                <c:pt idx="14">
                  <c:v>22.222222222222221</c:v>
                </c:pt>
                <c:pt idx="15">
                  <c:v>33.333333333333329</c:v>
                </c:pt>
                <c:pt idx="16">
                  <c:v>44.444444444444443</c:v>
                </c:pt>
                <c:pt idx="17">
                  <c:v>11.111111111111111</c:v>
                </c:pt>
                <c:pt idx="18">
                  <c:v>44.444444444444443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2F6C-40C2-A4B8-66DB5AE7AE62}"/>
            </c:ext>
          </c:extLst>
        </c:ser>
        <c:ser>
          <c:idx val="29"/>
          <c:order val="29"/>
          <c:tx>
            <c:v>P15_2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Konfidenzintervall!$AD$3:$AD$21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Konfidenzintervall!$AE$22:$AE$40</c:f>
              <c:numCache>
                <c:formatCode>General</c:formatCode>
                <c:ptCount val="19"/>
                <c:pt idx="0">
                  <c:v>66.666666666666671</c:v>
                </c:pt>
                <c:pt idx="1">
                  <c:v>50</c:v>
                </c:pt>
                <c:pt idx="2">
                  <c:v>66.666666666666671</c:v>
                </c:pt>
                <c:pt idx="3">
                  <c:v>83.333333333333343</c:v>
                </c:pt>
                <c:pt idx="4">
                  <c:v>33.333333333333336</c:v>
                </c:pt>
                <c:pt idx="5">
                  <c:v>33.333333333333336</c:v>
                </c:pt>
                <c:pt idx="6">
                  <c:v>50</c:v>
                </c:pt>
                <c:pt idx="7">
                  <c:v>50</c:v>
                </c:pt>
                <c:pt idx="8">
                  <c:v>66.666666666666671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66.666666666666671</c:v>
                </c:pt>
                <c:pt idx="13">
                  <c:v>83.333333333333343</c:v>
                </c:pt>
                <c:pt idx="14">
                  <c:v>33.333333333333336</c:v>
                </c:pt>
                <c:pt idx="15">
                  <c:v>50</c:v>
                </c:pt>
                <c:pt idx="16">
                  <c:v>33.333333333333336</c:v>
                </c:pt>
                <c:pt idx="17">
                  <c:v>33.333333333333336</c:v>
                </c:pt>
                <c:pt idx="18">
                  <c:v>50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2F6C-40C2-A4B8-66DB5AE7AE62}"/>
            </c:ext>
          </c:extLst>
        </c:ser>
        <c:ser>
          <c:idx val="31"/>
          <c:order val="31"/>
          <c:tx>
            <c:v>P16_2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Konfidenzintervall!$AF$3:$AF$21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Konfidenzintervall!$AG$22:$AG$40</c:f>
              <c:numCache>
                <c:formatCode>General</c:formatCode>
                <c:ptCount val="19"/>
                <c:pt idx="0">
                  <c:v>50</c:v>
                </c:pt>
                <c:pt idx="1">
                  <c:v>37.5</c:v>
                </c:pt>
                <c:pt idx="2">
                  <c:v>50</c:v>
                </c:pt>
                <c:pt idx="3">
                  <c:v>81.25</c:v>
                </c:pt>
                <c:pt idx="4">
                  <c:v>43.75</c:v>
                </c:pt>
                <c:pt idx="5">
                  <c:v>50</c:v>
                </c:pt>
                <c:pt idx="6">
                  <c:v>43.75</c:v>
                </c:pt>
                <c:pt idx="7">
                  <c:v>75</c:v>
                </c:pt>
                <c:pt idx="8">
                  <c:v>50</c:v>
                </c:pt>
                <c:pt idx="9">
                  <c:v>56.25</c:v>
                </c:pt>
                <c:pt idx="10">
                  <c:v>75</c:v>
                </c:pt>
                <c:pt idx="11">
                  <c:v>87.5</c:v>
                </c:pt>
                <c:pt idx="12">
                  <c:v>75</c:v>
                </c:pt>
                <c:pt idx="13">
                  <c:v>37.5</c:v>
                </c:pt>
                <c:pt idx="14">
                  <c:v>50</c:v>
                </c:pt>
                <c:pt idx="15">
                  <c:v>50</c:v>
                </c:pt>
                <c:pt idx="16">
                  <c:v>37.5</c:v>
                </c:pt>
                <c:pt idx="17">
                  <c:v>50</c:v>
                </c:pt>
                <c:pt idx="18">
                  <c:v>50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F-2F6C-40C2-A4B8-66DB5AE7AE62}"/>
            </c:ext>
          </c:extLst>
        </c:ser>
        <c:ser>
          <c:idx val="33"/>
          <c:order val="33"/>
          <c:tx>
            <c:v>P17_2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Konfidenzintervall!$AH$3:$AH$21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Konfidenzintervall!$AI$22:$AI$40</c:f>
              <c:numCache>
                <c:formatCode>General</c:formatCode>
                <c:ptCount val="19"/>
                <c:pt idx="0">
                  <c:v>31.25</c:v>
                </c:pt>
                <c:pt idx="1">
                  <c:v>31.25</c:v>
                </c:pt>
                <c:pt idx="2">
                  <c:v>100</c:v>
                </c:pt>
                <c:pt idx="3">
                  <c:v>81.25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43.75</c:v>
                </c:pt>
                <c:pt idx="8">
                  <c:v>62.5</c:v>
                </c:pt>
                <c:pt idx="9">
                  <c:v>75</c:v>
                </c:pt>
                <c:pt idx="10">
                  <c:v>93.75</c:v>
                </c:pt>
                <c:pt idx="11">
                  <c:v>62.5</c:v>
                </c:pt>
                <c:pt idx="12">
                  <c:v>81.25</c:v>
                </c:pt>
                <c:pt idx="13">
                  <c:v>25</c:v>
                </c:pt>
                <c:pt idx="14">
                  <c:v>43.75</c:v>
                </c:pt>
                <c:pt idx="15">
                  <c:v>31.25</c:v>
                </c:pt>
                <c:pt idx="16">
                  <c:v>31.25</c:v>
                </c:pt>
                <c:pt idx="17">
                  <c:v>68.75</c:v>
                </c:pt>
                <c:pt idx="18">
                  <c:v>56.25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2F6C-40C2-A4B8-66DB5AE7AE62}"/>
            </c:ext>
          </c:extLst>
        </c:ser>
        <c:ser>
          <c:idx val="35"/>
          <c:order val="35"/>
          <c:tx>
            <c:v>P18_2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Konfidenzintervall!$AJ$3:$AJ$21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Konfidenzintervall!$AK$22:$AK$40</c:f>
              <c:numCache>
                <c:formatCode>General</c:formatCode>
                <c:ptCount val="19"/>
                <c:pt idx="0">
                  <c:v>57.142857142857146</c:v>
                </c:pt>
                <c:pt idx="1">
                  <c:v>21.428571428571431</c:v>
                </c:pt>
                <c:pt idx="2">
                  <c:v>57.142857142857146</c:v>
                </c:pt>
                <c:pt idx="3">
                  <c:v>42.857142857142861</c:v>
                </c:pt>
                <c:pt idx="4">
                  <c:v>21.428571428571431</c:v>
                </c:pt>
                <c:pt idx="5">
                  <c:v>28.571428571428573</c:v>
                </c:pt>
                <c:pt idx="6">
                  <c:v>21.428571428571431</c:v>
                </c:pt>
                <c:pt idx="7">
                  <c:v>35.714285714285715</c:v>
                </c:pt>
                <c:pt idx="8">
                  <c:v>64.285714285714292</c:v>
                </c:pt>
                <c:pt idx="9">
                  <c:v>57.142857142857146</c:v>
                </c:pt>
                <c:pt idx="10">
                  <c:v>85.714285714285722</c:v>
                </c:pt>
                <c:pt idx="11">
                  <c:v>85.714285714285722</c:v>
                </c:pt>
                <c:pt idx="12">
                  <c:v>78.571428571428569</c:v>
                </c:pt>
                <c:pt idx="13">
                  <c:v>28.571428571428573</c:v>
                </c:pt>
                <c:pt idx="14">
                  <c:v>71.428571428571431</c:v>
                </c:pt>
                <c:pt idx="15">
                  <c:v>64.285714285714292</c:v>
                </c:pt>
                <c:pt idx="16">
                  <c:v>35.714285714285715</c:v>
                </c:pt>
                <c:pt idx="17">
                  <c:v>57.142857142857146</c:v>
                </c:pt>
                <c:pt idx="18">
                  <c:v>28.571428571428573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2F6C-40C2-A4B8-66DB5AE7AE62}"/>
            </c:ext>
          </c:extLst>
        </c:ser>
        <c:ser>
          <c:idx val="37"/>
          <c:order val="37"/>
          <c:tx>
            <c:v>P19_2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Konfidenzintervall!$AL$3:$AL$21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Konfidenzintervall!$AM$22:$AM$40</c:f>
              <c:numCache>
                <c:formatCode>General</c:formatCode>
                <c:ptCount val="19"/>
                <c:pt idx="0">
                  <c:v>43.333333333333336</c:v>
                </c:pt>
                <c:pt idx="1">
                  <c:v>66.666666666666671</c:v>
                </c:pt>
                <c:pt idx="2">
                  <c:v>53.333333333333336</c:v>
                </c:pt>
                <c:pt idx="3">
                  <c:v>55</c:v>
                </c:pt>
                <c:pt idx="4">
                  <c:v>41.666666666666671</c:v>
                </c:pt>
                <c:pt idx="5">
                  <c:v>58.333333333333336</c:v>
                </c:pt>
                <c:pt idx="6">
                  <c:v>25</c:v>
                </c:pt>
                <c:pt idx="7">
                  <c:v>53.333333333333336</c:v>
                </c:pt>
                <c:pt idx="8">
                  <c:v>53.333333333333336</c:v>
                </c:pt>
                <c:pt idx="9">
                  <c:v>36.666666666666671</c:v>
                </c:pt>
                <c:pt idx="10">
                  <c:v>33.333333333333336</c:v>
                </c:pt>
                <c:pt idx="11">
                  <c:v>38.333333333333336</c:v>
                </c:pt>
                <c:pt idx="12">
                  <c:v>41.666666666666671</c:v>
                </c:pt>
                <c:pt idx="13">
                  <c:v>38.333333333333336</c:v>
                </c:pt>
                <c:pt idx="14">
                  <c:v>36.666666666666671</c:v>
                </c:pt>
                <c:pt idx="15">
                  <c:v>25</c:v>
                </c:pt>
                <c:pt idx="16">
                  <c:v>50</c:v>
                </c:pt>
                <c:pt idx="17">
                  <c:v>36.666666666666671</c:v>
                </c:pt>
                <c:pt idx="18">
                  <c:v>43.333333333333336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2-2F6C-40C2-A4B8-66DB5AE7AE62}"/>
            </c:ext>
          </c:extLst>
        </c:ser>
        <c:ser>
          <c:idx val="39"/>
          <c:order val="39"/>
          <c:tx>
            <c:v>P20_2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Konfidenzintervall!$AN$3:$AN$21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Konfidenzintervall!$AO$22:$AO$40</c:f>
              <c:numCache>
                <c:formatCode>General</c:formatCode>
                <c:ptCount val="19"/>
                <c:pt idx="0">
                  <c:v>100</c:v>
                </c:pt>
                <c:pt idx="1">
                  <c:v>40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100</c:v>
                </c:pt>
                <c:pt idx="6">
                  <c:v>50</c:v>
                </c:pt>
                <c:pt idx="7">
                  <c:v>80</c:v>
                </c:pt>
                <c:pt idx="8">
                  <c:v>90</c:v>
                </c:pt>
                <c:pt idx="9">
                  <c:v>60</c:v>
                </c:pt>
                <c:pt idx="10">
                  <c:v>40</c:v>
                </c:pt>
                <c:pt idx="11">
                  <c:v>50</c:v>
                </c:pt>
                <c:pt idx="12">
                  <c:v>40</c:v>
                </c:pt>
                <c:pt idx="13">
                  <c:v>60</c:v>
                </c:pt>
                <c:pt idx="14">
                  <c:v>30</c:v>
                </c:pt>
                <c:pt idx="15">
                  <c:v>30</c:v>
                </c:pt>
                <c:pt idx="16">
                  <c:v>40</c:v>
                </c:pt>
                <c:pt idx="17">
                  <c:v>90</c:v>
                </c:pt>
                <c:pt idx="18">
                  <c:v>100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3-2F6C-40C2-A4B8-66DB5AE7A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85472"/>
        <c:axId val="1412735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P1_1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Konfidenzintervall!$B$3:$B$21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Konfidenzintervall!$C$3:$C$21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61.53846153846154</c:v>
                      </c:pt>
                      <c:pt idx="1">
                        <c:v>76.923076923076934</c:v>
                      </c:pt>
                      <c:pt idx="2">
                        <c:v>100</c:v>
                      </c:pt>
                      <c:pt idx="3">
                        <c:v>61.53846153846154</c:v>
                      </c:pt>
                      <c:pt idx="4">
                        <c:v>30.76923076923077</c:v>
                      </c:pt>
                      <c:pt idx="5">
                        <c:v>38.461538461538467</c:v>
                      </c:pt>
                      <c:pt idx="6">
                        <c:v>46.153846153846153</c:v>
                      </c:pt>
                      <c:pt idx="7">
                        <c:v>53.846153846153847</c:v>
                      </c:pt>
                      <c:pt idx="8">
                        <c:v>69.230769230769241</c:v>
                      </c:pt>
                      <c:pt idx="9">
                        <c:v>61.53846153846154</c:v>
                      </c:pt>
                      <c:pt idx="10">
                        <c:v>92.307692307692307</c:v>
                      </c:pt>
                      <c:pt idx="11">
                        <c:v>46.153846153846153</c:v>
                      </c:pt>
                      <c:pt idx="12">
                        <c:v>76.923076923076934</c:v>
                      </c:pt>
                      <c:pt idx="13">
                        <c:v>84.615384615384613</c:v>
                      </c:pt>
                      <c:pt idx="14">
                        <c:v>43.07692307692308</c:v>
                      </c:pt>
                      <c:pt idx="15">
                        <c:v>53.846153846153847</c:v>
                      </c:pt>
                      <c:pt idx="16">
                        <c:v>46.153846153846153</c:v>
                      </c:pt>
                      <c:pt idx="17">
                        <c:v>84.615384615384613</c:v>
                      </c:pt>
                      <c:pt idx="18">
                        <c:v>92.307692307692307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4-2F6C-40C2-A4B8-66DB5AE7AE6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P2_1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Konfidenzintervall!$D$3:$D$21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Konfidenzintervall!$E$3:$E$21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17.142857142857142</c:v>
                      </c:pt>
                      <c:pt idx="1">
                        <c:v>57.142857142857146</c:v>
                      </c:pt>
                      <c:pt idx="2">
                        <c:v>55.714285714285715</c:v>
                      </c:pt>
                      <c:pt idx="3">
                        <c:v>42.857142857142861</c:v>
                      </c:pt>
                      <c:pt idx="4">
                        <c:v>25.714285714285715</c:v>
                      </c:pt>
                      <c:pt idx="5">
                        <c:v>21.428571428571431</c:v>
                      </c:pt>
                      <c:pt idx="6">
                        <c:v>14.285714285714286</c:v>
                      </c:pt>
                      <c:pt idx="7">
                        <c:v>42.857142857142861</c:v>
                      </c:pt>
                      <c:pt idx="8">
                        <c:v>45.714285714285722</c:v>
                      </c:pt>
                      <c:pt idx="9">
                        <c:v>17.142857142857142</c:v>
                      </c:pt>
                      <c:pt idx="10">
                        <c:v>35.714285714285715</c:v>
                      </c:pt>
                      <c:pt idx="11">
                        <c:v>85.714285714285722</c:v>
                      </c:pt>
                      <c:pt idx="12">
                        <c:v>60.000000000000007</c:v>
                      </c:pt>
                      <c:pt idx="13">
                        <c:v>71.428571428571431</c:v>
                      </c:pt>
                      <c:pt idx="14">
                        <c:v>22.857142857142861</c:v>
                      </c:pt>
                      <c:pt idx="15">
                        <c:v>42.857142857142861</c:v>
                      </c:pt>
                      <c:pt idx="16">
                        <c:v>45.714285714285722</c:v>
                      </c:pt>
                      <c:pt idx="17">
                        <c:v>40</c:v>
                      </c:pt>
                      <c:pt idx="18">
                        <c:v>21.428571428571431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F6C-40C2-A4B8-66DB5AE7AE6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P3_1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Konfidenzintervall!$F$3:$F$21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Konfidenzintervall!$G$3:$G$21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57.142857142857146</c:v>
                      </c:pt>
                      <c:pt idx="1">
                        <c:v>57.142857142857146</c:v>
                      </c:pt>
                      <c:pt idx="2">
                        <c:v>71.428571428571431</c:v>
                      </c:pt>
                      <c:pt idx="3">
                        <c:v>85.714285714285722</c:v>
                      </c:pt>
                      <c:pt idx="4">
                        <c:v>71.428571428571431</c:v>
                      </c:pt>
                      <c:pt idx="5">
                        <c:v>28.571428571428573</c:v>
                      </c:pt>
                      <c:pt idx="6">
                        <c:v>71.428571428571431</c:v>
                      </c:pt>
                      <c:pt idx="7">
                        <c:v>71.428571428571431</c:v>
                      </c:pt>
                      <c:pt idx="8">
                        <c:v>85.714285714285722</c:v>
                      </c:pt>
                      <c:pt idx="9">
                        <c:v>28.571428571428573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42.857142857142861</c:v>
                      </c:pt>
                      <c:pt idx="14">
                        <c:v>57.142857142857146</c:v>
                      </c:pt>
                      <c:pt idx="15">
                        <c:v>57.142857142857146</c:v>
                      </c:pt>
                      <c:pt idx="16">
                        <c:v>28.571428571428573</c:v>
                      </c:pt>
                      <c:pt idx="17">
                        <c:v>42.857142857142861</c:v>
                      </c:pt>
                      <c:pt idx="18">
                        <c:v>85.714285714285722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F6C-40C2-A4B8-66DB5AE7AE6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P4_1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Konfidenzintervall!$H$3:$H$21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Konfidenzintervall!$I$3:$I$21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75</c:v>
                      </c:pt>
                      <c:pt idx="1">
                        <c:v>100</c:v>
                      </c:pt>
                      <c:pt idx="2">
                        <c:v>81.25</c:v>
                      </c:pt>
                      <c:pt idx="3">
                        <c:v>56.25</c:v>
                      </c:pt>
                      <c:pt idx="4">
                        <c:v>68.75</c:v>
                      </c:pt>
                      <c:pt idx="5">
                        <c:v>62.5</c:v>
                      </c:pt>
                      <c:pt idx="6">
                        <c:v>50</c:v>
                      </c:pt>
                      <c:pt idx="7">
                        <c:v>43.75</c:v>
                      </c:pt>
                      <c:pt idx="8">
                        <c:v>75</c:v>
                      </c:pt>
                      <c:pt idx="9">
                        <c:v>31.25</c:v>
                      </c:pt>
                      <c:pt idx="10">
                        <c:v>75</c:v>
                      </c:pt>
                      <c:pt idx="11">
                        <c:v>93.75</c:v>
                      </c:pt>
                      <c:pt idx="12">
                        <c:v>62.5</c:v>
                      </c:pt>
                      <c:pt idx="13">
                        <c:v>43.75</c:v>
                      </c:pt>
                      <c:pt idx="14">
                        <c:v>68.75</c:v>
                      </c:pt>
                      <c:pt idx="15">
                        <c:v>56.25</c:v>
                      </c:pt>
                      <c:pt idx="16">
                        <c:v>37.5</c:v>
                      </c:pt>
                      <c:pt idx="17">
                        <c:v>100</c:v>
                      </c:pt>
                      <c:pt idx="18">
                        <c:v>87.5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F6C-40C2-A4B8-66DB5AE7AE6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P5_1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Konfidenzintervall!$J$3:$J$21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Konfidenzintervall!$K$3:$K$21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42.857142857142861</c:v>
                      </c:pt>
                      <c:pt idx="1">
                        <c:v>28.571428571428573</c:v>
                      </c:pt>
                      <c:pt idx="2">
                        <c:v>71.428571428571431</c:v>
                      </c:pt>
                      <c:pt idx="3">
                        <c:v>57.142857142857146</c:v>
                      </c:pt>
                      <c:pt idx="4">
                        <c:v>42.857142857142861</c:v>
                      </c:pt>
                      <c:pt idx="5">
                        <c:v>57.142857142857146</c:v>
                      </c:pt>
                      <c:pt idx="6">
                        <c:v>85.714285714285722</c:v>
                      </c:pt>
                      <c:pt idx="7">
                        <c:v>57.142857142857146</c:v>
                      </c:pt>
                      <c:pt idx="8">
                        <c:v>57.142857142857146</c:v>
                      </c:pt>
                      <c:pt idx="9">
                        <c:v>57.142857142857146</c:v>
                      </c:pt>
                      <c:pt idx="10">
                        <c:v>100</c:v>
                      </c:pt>
                      <c:pt idx="11">
                        <c:v>85.714285714285722</c:v>
                      </c:pt>
                      <c:pt idx="12">
                        <c:v>85.714285714285722</c:v>
                      </c:pt>
                      <c:pt idx="13">
                        <c:v>71.428571428571431</c:v>
                      </c:pt>
                      <c:pt idx="14">
                        <c:v>28.571428571428573</c:v>
                      </c:pt>
                      <c:pt idx="15">
                        <c:v>42.857142857142861</c:v>
                      </c:pt>
                      <c:pt idx="16">
                        <c:v>42.857142857142861</c:v>
                      </c:pt>
                      <c:pt idx="17">
                        <c:v>42.857142857142861</c:v>
                      </c:pt>
                      <c:pt idx="18">
                        <c:v>57.142857142857146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F6C-40C2-A4B8-66DB5AE7AE6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P6_1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Konfidenzintervall!$L$3:$L$21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Konfidenzintervall!$M$3:$M$21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85.714285714285722</c:v>
                      </c:pt>
                      <c:pt idx="1">
                        <c:v>57.142857142857146</c:v>
                      </c:pt>
                      <c:pt idx="2">
                        <c:v>71.428571428571431</c:v>
                      </c:pt>
                      <c:pt idx="3">
                        <c:v>85.714285714285722</c:v>
                      </c:pt>
                      <c:pt idx="4">
                        <c:v>42.857142857142861</c:v>
                      </c:pt>
                      <c:pt idx="5">
                        <c:v>57.142857142857146</c:v>
                      </c:pt>
                      <c:pt idx="6">
                        <c:v>85.714285714285722</c:v>
                      </c:pt>
                      <c:pt idx="7">
                        <c:v>71.428571428571431</c:v>
                      </c:pt>
                      <c:pt idx="8">
                        <c:v>85.714285714285722</c:v>
                      </c:pt>
                      <c:pt idx="9">
                        <c:v>71.428571428571431</c:v>
                      </c:pt>
                      <c:pt idx="10">
                        <c:v>85.714285714285722</c:v>
                      </c:pt>
                      <c:pt idx="11">
                        <c:v>71.428571428571431</c:v>
                      </c:pt>
                      <c:pt idx="12">
                        <c:v>100</c:v>
                      </c:pt>
                      <c:pt idx="13">
                        <c:v>71.428571428571431</c:v>
                      </c:pt>
                      <c:pt idx="14">
                        <c:v>71.428571428571431</c:v>
                      </c:pt>
                      <c:pt idx="15">
                        <c:v>57.142857142857146</c:v>
                      </c:pt>
                      <c:pt idx="16">
                        <c:v>57.142857142857146</c:v>
                      </c:pt>
                      <c:pt idx="17">
                        <c:v>71.428571428571431</c:v>
                      </c:pt>
                      <c:pt idx="18">
                        <c:v>57.142857142857146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2F6C-40C2-A4B8-66DB5AE7AE62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P7_1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Konfidenzintervall!$N$3:$N$21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Konfidenzintervall!$O$3:$O$21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83.333333333333329</c:v>
                      </c:pt>
                      <c:pt idx="1">
                        <c:v>90.277777777777771</c:v>
                      </c:pt>
                      <c:pt idx="2">
                        <c:v>83.333333333333329</c:v>
                      </c:pt>
                      <c:pt idx="3">
                        <c:v>83.333333333333329</c:v>
                      </c:pt>
                      <c:pt idx="4">
                        <c:v>69.444444444444443</c:v>
                      </c:pt>
                      <c:pt idx="5">
                        <c:v>76.388888888888886</c:v>
                      </c:pt>
                      <c:pt idx="6">
                        <c:v>75</c:v>
                      </c:pt>
                      <c:pt idx="7">
                        <c:v>69.444444444444443</c:v>
                      </c:pt>
                      <c:pt idx="8">
                        <c:v>69.444444444444443</c:v>
                      </c:pt>
                      <c:pt idx="9">
                        <c:v>48.611111111111107</c:v>
                      </c:pt>
                      <c:pt idx="10">
                        <c:v>100</c:v>
                      </c:pt>
                      <c:pt idx="11">
                        <c:v>97.222222222222214</c:v>
                      </c:pt>
                      <c:pt idx="12">
                        <c:v>90.277777777777771</c:v>
                      </c:pt>
                      <c:pt idx="13">
                        <c:v>69.444444444444443</c:v>
                      </c:pt>
                      <c:pt idx="14">
                        <c:v>62.5</c:v>
                      </c:pt>
                      <c:pt idx="15">
                        <c:v>62.5</c:v>
                      </c:pt>
                      <c:pt idx="16">
                        <c:v>76.388888888888886</c:v>
                      </c:pt>
                      <c:pt idx="17">
                        <c:v>69.444444444444443</c:v>
                      </c:pt>
                      <c:pt idx="18">
                        <c:v>55.555555555555557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F6C-40C2-A4B8-66DB5AE7AE62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P8_1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Konfidenzintervall!$P$3:$P$21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Konfidenzintervall!$Q$3:$Q$21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70</c:v>
                      </c:pt>
                      <c:pt idx="4">
                        <c:v>60</c:v>
                      </c:pt>
                      <c:pt idx="5">
                        <c:v>100</c:v>
                      </c:pt>
                      <c:pt idx="6">
                        <c:v>80</c:v>
                      </c:pt>
                      <c:pt idx="7">
                        <c:v>70</c:v>
                      </c:pt>
                      <c:pt idx="8">
                        <c:v>60</c:v>
                      </c:pt>
                      <c:pt idx="9">
                        <c:v>50</c:v>
                      </c:pt>
                      <c:pt idx="10">
                        <c:v>90</c:v>
                      </c:pt>
                      <c:pt idx="11">
                        <c:v>70</c:v>
                      </c:pt>
                      <c:pt idx="12">
                        <c:v>90</c:v>
                      </c:pt>
                      <c:pt idx="13">
                        <c:v>40</c:v>
                      </c:pt>
                      <c:pt idx="14">
                        <c:v>60</c:v>
                      </c:pt>
                      <c:pt idx="15">
                        <c:v>60</c:v>
                      </c:pt>
                      <c:pt idx="16">
                        <c:v>40</c:v>
                      </c:pt>
                      <c:pt idx="17">
                        <c:v>100</c:v>
                      </c:pt>
                      <c:pt idx="18">
                        <c:v>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2F6C-40C2-A4B8-66DB5AE7AE62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P9_1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Konfidenzintervall!$R$3:$R$21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Konfidenzintervall!$S$3:$S$21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62.5</c:v>
                      </c:pt>
                      <c:pt idx="1">
                        <c:v>62.5</c:v>
                      </c:pt>
                      <c:pt idx="2">
                        <c:v>75</c:v>
                      </c:pt>
                      <c:pt idx="3">
                        <c:v>75</c:v>
                      </c:pt>
                      <c:pt idx="4">
                        <c:v>75</c:v>
                      </c:pt>
                      <c:pt idx="5">
                        <c:v>62.5</c:v>
                      </c:pt>
                      <c:pt idx="6">
                        <c:v>50</c:v>
                      </c:pt>
                      <c:pt idx="7">
                        <c:v>87.5</c:v>
                      </c:pt>
                      <c:pt idx="8">
                        <c:v>75</c:v>
                      </c:pt>
                      <c:pt idx="9">
                        <c:v>37.5</c:v>
                      </c:pt>
                      <c:pt idx="10">
                        <c:v>87.5</c:v>
                      </c:pt>
                      <c:pt idx="11">
                        <c:v>100</c:v>
                      </c:pt>
                      <c:pt idx="12">
                        <c:v>87.5</c:v>
                      </c:pt>
                      <c:pt idx="13">
                        <c:v>62.5</c:v>
                      </c:pt>
                      <c:pt idx="14">
                        <c:v>50</c:v>
                      </c:pt>
                      <c:pt idx="15">
                        <c:v>62.5</c:v>
                      </c:pt>
                      <c:pt idx="16">
                        <c:v>50</c:v>
                      </c:pt>
                      <c:pt idx="17">
                        <c:v>37.5</c:v>
                      </c:pt>
                      <c:pt idx="18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2F6C-40C2-A4B8-66DB5AE7AE6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P10_1</c:v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Konfidenzintervall!$T$3:$T$21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Konfidenzintervall!$U$3:$U$21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22.222222222222221</c:v>
                      </c:pt>
                      <c:pt idx="2">
                        <c:v>55.555555555555557</c:v>
                      </c:pt>
                      <c:pt idx="3">
                        <c:v>33.333333333333329</c:v>
                      </c:pt>
                      <c:pt idx="4">
                        <c:v>44.444444444444443</c:v>
                      </c:pt>
                      <c:pt idx="5">
                        <c:v>100</c:v>
                      </c:pt>
                      <c:pt idx="6">
                        <c:v>44.444444444444443</c:v>
                      </c:pt>
                      <c:pt idx="7">
                        <c:v>44.444444444444443</c:v>
                      </c:pt>
                      <c:pt idx="8">
                        <c:v>66.666666666666657</c:v>
                      </c:pt>
                      <c:pt idx="9">
                        <c:v>77.777777777777771</c:v>
                      </c:pt>
                      <c:pt idx="10">
                        <c:v>33.333333333333329</c:v>
                      </c:pt>
                      <c:pt idx="11">
                        <c:v>77.777777777777771</c:v>
                      </c:pt>
                      <c:pt idx="12">
                        <c:v>88.888888888888886</c:v>
                      </c:pt>
                      <c:pt idx="13">
                        <c:v>44.444444444444443</c:v>
                      </c:pt>
                      <c:pt idx="14">
                        <c:v>22.222222222222221</c:v>
                      </c:pt>
                      <c:pt idx="15">
                        <c:v>44.444444444444443</c:v>
                      </c:pt>
                      <c:pt idx="16">
                        <c:v>88.888888888888886</c:v>
                      </c:pt>
                      <c:pt idx="17">
                        <c:v>88.888888888888886</c:v>
                      </c:pt>
                      <c:pt idx="18">
                        <c:v>66.666666666666657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2F6C-40C2-A4B8-66DB5AE7AE6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P11_1</c:v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Konfidenzintervall!$V$3:$V$21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Konfidenzintervall!$W$3:$W$21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83.333333333333343</c:v>
                      </c:pt>
                      <c:pt idx="1">
                        <c:v>16.666666666666668</c:v>
                      </c:pt>
                      <c:pt idx="2">
                        <c:v>83.333333333333343</c:v>
                      </c:pt>
                      <c:pt idx="3">
                        <c:v>66.666666666666671</c:v>
                      </c:pt>
                      <c:pt idx="4">
                        <c:v>100</c:v>
                      </c:pt>
                      <c:pt idx="5">
                        <c:v>83.333333333333343</c:v>
                      </c:pt>
                      <c:pt idx="6">
                        <c:v>66.666666666666671</c:v>
                      </c:pt>
                      <c:pt idx="7">
                        <c:v>50</c:v>
                      </c:pt>
                      <c:pt idx="8">
                        <c:v>66.666666666666671</c:v>
                      </c:pt>
                      <c:pt idx="9">
                        <c:v>33.333333333333336</c:v>
                      </c:pt>
                      <c:pt idx="10">
                        <c:v>50</c:v>
                      </c:pt>
                      <c:pt idx="11">
                        <c:v>33.333333333333336</c:v>
                      </c:pt>
                      <c:pt idx="12">
                        <c:v>33.333333333333336</c:v>
                      </c:pt>
                      <c:pt idx="13">
                        <c:v>33.333333333333336</c:v>
                      </c:pt>
                      <c:pt idx="14">
                        <c:v>33.333333333333336</c:v>
                      </c:pt>
                      <c:pt idx="15">
                        <c:v>33.333333333333336</c:v>
                      </c:pt>
                      <c:pt idx="16">
                        <c:v>50</c:v>
                      </c:pt>
                      <c:pt idx="17">
                        <c:v>83.333333333333343</c:v>
                      </c:pt>
                      <c:pt idx="18">
                        <c:v>66.666666666666671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2F6C-40C2-A4B8-66DB5AE7AE6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v>P12_1</c:v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Konfidenzintervall!$X$3:$X$21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Konfidenzintervall!$Y$3:$Y$21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50</c:v>
                      </c:pt>
                      <c:pt idx="2">
                        <c:v>11.111111111111111</c:v>
                      </c:pt>
                      <c:pt idx="3">
                        <c:v>77.777777777777771</c:v>
                      </c:pt>
                      <c:pt idx="4">
                        <c:v>33.333333333333329</c:v>
                      </c:pt>
                      <c:pt idx="5">
                        <c:v>50</c:v>
                      </c:pt>
                      <c:pt idx="6">
                        <c:v>66.666666666666657</c:v>
                      </c:pt>
                      <c:pt idx="7">
                        <c:v>66.666666666666657</c:v>
                      </c:pt>
                      <c:pt idx="8">
                        <c:v>35.555555555555557</c:v>
                      </c:pt>
                      <c:pt idx="9">
                        <c:v>22.222222222222221</c:v>
                      </c:pt>
                      <c:pt idx="10">
                        <c:v>55.555555555555557</c:v>
                      </c:pt>
                      <c:pt idx="11">
                        <c:v>44.444444444444443</c:v>
                      </c:pt>
                      <c:pt idx="12">
                        <c:v>55.555555555555557</c:v>
                      </c:pt>
                      <c:pt idx="13">
                        <c:v>50</c:v>
                      </c:pt>
                      <c:pt idx="14">
                        <c:v>11.111111111111111</c:v>
                      </c:pt>
                      <c:pt idx="15">
                        <c:v>50</c:v>
                      </c:pt>
                      <c:pt idx="16">
                        <c:v>33.333333333333329</c:v>
                      </c:pt>
                      <c:pt idx="17">
                        <c:v>16.666666666666664</c:v>
                      </c:pt>
                      <c:pt idx="18">
                        <c:v>20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2F6C-40C2-A4B8-66DB5AE7AE62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v>P13_1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Konfidenzintervall!$Z$3:$Z$21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Konfidenzintervall!$AA$3:$AA$21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55.555555555555557</c:v>
                      </c:pt>
                      <c:pt idx="1">
                        <c:v>33.333333333333329</c:v>
                      </c:pt>
                      <c:pt idx="2">
                        <c:v>55.555555555555557</c:v>
                      </c:pt>
                      <c:pt idx="3">
                        <c:v>77.777777777777771</c:v>
                      </c:pt>
                      <c:pt idx="4">
                        <c:v>66.666666666666657</c:v>
                      </c:pt>
                      <c:pt idx="5">
                        <c:v>55.555555555555557</c:v>
                      </c:pt>
                      <c:pt idx="6">
                        <c:v>55.555555555555557</c:v>
                      </c:pt>
                      <c:pt idx="7">
                        <c:v>66.666666666666657</c:v>
                      </c:pt>
                      <c:pt idx="8">
                        <c:v>44.444444444444443</c:v>
                      </c:pt>
                      <c:pt idx="9">
                        <c:v>33.333333333333329</c:v>
                      </c:pt>
                      <c:pt idx="10">
                        <c:v>88.888888888888886</c:v>
                      </c:pt>
                      <c:pt idx="11">
                        <c:v>77.777777777777771</c:v>
                      </c:pt>
                      <c:pt idx="12">
                        <c:v>100</c:v>
                      </c:pt>
                      <c:pt idx="13">
                        <c:v>55.555555555555557</c:v>
                      </c:pt>
                      <c:pt idx="14">
                        <c:v>33.333333333333329</c:v>
                      </c:pt>
                      <c:pt idx="15">
                        <c:v>66.666666666666657</c:v>
                      </c:pt>
                      <c:pt idx="16">
                        <c:v>33.333333333333329</c:v>
                      </c:pt>
                      <c:pt idx="17">
                        <c:v>55.555555555555557</c:v>
                      </c:pt>
                      <c:pt idx="18">
                        <c:v>55.555555555555557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2F6C-40C2-A4B8-66DB5AE7AE6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v>P14_1</c:v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Konfidenzintervall!$AB$3:$AB$21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Konfidenzintervall!$AC$3:$AC$21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66.666666666666657</c:v>
                      </c:pt>
                      <c:pt idx="1">
                        <c:v>88.888888888888886</c:v>
                      </c:pt>
                      <c:pt idx="2">
                        <c:v>66.666666666666657</c:v>
                      </c:pt>
                      <c:pt idx="3">
                        <c:v>72.222222222222214</c:v>
                      </c:pt>
                      <c:pt idx="4">
                        <c:v>33.333333333333329</c:v>
                      </c:pt>
                      <c:pt idx="5">
                        <c:v>55.555555555555557</c:v>
                      </c:pt>
                      <c:pt idx="6">
                        <c:v>22.222222222222221</c:v>
                      </c:pt>
                      <c:pt idx="7">
                        <c:v>88.888888888888886</c:v>
                      </c:pt>
                      <c:pt idx="8">
                        <c:v>66.666666666666657</c:v>
                      </c:pt>
                      <c:pt idx="9">
                        <c:v>11.111111111111111</c:v>
                      </c:pt>
                      <c:pt idx="10">
                        <c:v>88.888888888888886</c:v>
                      </c:pt>
                      <c:pt idx="11">
                        <c:v>83.333333333333329</c:v>
                      </c:pt>
                      <c:pt idx="12">
                        <c:v>77.777777777777771</c:v>
                      </c:pt>
                      <c:pt idx="13">
                        <c:v>66.666666666666657</c:v>
                      </c:pt>
                      <c:pt idx="14">
                        <c:v>22.222222222222221</c:v>
                      </c:pt>
                      <c:pt idx="15">
                        <c:v>55.555555555555557</c:v>
                      </c:pt>
                      <c:pt idx="16">
                        <c:v>77.777777777777771</c:v>
                      </c:pt>
                      <c:pt idx="17">
                        <c:v>44.444444444444443</c:v>
                      </c:pt>
                      <c:pt idx="18">
                        <c:v>22.222222222222221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2F6C-40C2-A4B8-66DB5AE7AE62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v>P15_1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Konfidenzintervall!$AD$3:$AD$21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Konfidenzintervall!$AE$3:$AE$21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50</c:v>
                      </c:pt>
                      <c:pt idx="1">
                        <c:v>66.666666666666671</c:v>
                      </c:pt>
                      <c:pt idx="2">
                        <c:v>83.333333333333343</c:v>
                      </c:pt>
                      <c:pt idx="3">
                        <c:v>66.666666666666671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100</c:v>
                      </c:pt>
                      <c:pt idx="7">
                        <c:v>83.333333333333343</c:v>
                      </c:pt>
                      <c:pt idx="8">
                        <c:v>83.333333333333343</c:v>
                      </c:pt>
                      <c:pt idx="9">
                        <c:v>50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66.666666666666671</c:v>
                      </c:pt>
                      <c:pt idx="14">
                        <c:v>50</c:v>
                      </c:pt>
                      <c:pt idx="15">
                        <c:v>66.666666666666671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33.333333333333336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2F6C-40C2-A4B8-66DB5AE7AE62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v>P16_1</c:v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Konfidenzintervall!$AF$3:$AF$21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Konfidenzintervall!$AG$3:$AG$21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75</c:v>
                      </c:pt>
                      <c:pt idx="1">
                        <c:v>62.5</c:v>
                      </c:pt>
                      <c:pt idx="2">
                        <c:v>75</c:v>
                      </c:pt>
                      <c:pt idx="3">
                        <c:v>62.5</c:v>
                      </c:pt>
                      <c:pt idx="4">
                        <c:v>62.5</c:v>
                      </c:pt>
                      <c:pt idx="5">
                        <c:v>62.5</c:v>
                      </c:pt>
                      <c:pt idx="6">
                        <c:v>75</c:v>
                      </c:pt>
                      <c:pt idx="7">
                        <c:v>81.25</c:v>
                      </c:pt>
                      <c:pt idx="8">
                        <c:v>81.25</c:v>
                      </c:pt>
                      <c:pt idx="9">
                        <c:v>68.75</c:v>
                      </c:pt>
                      <c:pt idx="10">
                        <c:v>87.5</c:v>
                      </c:pt>
                      <c:pt idx="11">
                        <c:v>87.5</c:v>
                      </c:pt>
                      <c:pt idx="12">
                        <c:v>100</c:v>
                      </c:pt>
                      <c:pt idx="13">
                        <c:v>75</c:v>
                      </c:pt>
                      <c:pt idx="14">
                        <c:v>37.5</c:v>
                      </c:pt>
                      <c:pt idx="15">
                        <c:v>75</c:v>
                      </c:pt>
                      <c:pt idx="16">
                        <c:v>37.5</c:v>
                      </c:pt>
                      <c:pt idx="17">
                        <c:v>75</c:v>
                      </c:pt>
                      <c:pt idx="18">
                        <c:v>62.5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F6C-40C2-A4B8-66DB5AE7AE62}"/>
                  </c:ext>
                </c:extLst>
              </c15:ser>
            </c15:filteredScatterSeries>
            <c15:filteredScatterSeries>
              <c15:ser>
                <c:idx val="32"/>
                <c:order val="32"/>
                <c:tx>
                  <c:v>P17_1</c:v>
                </c:tx>
                <c:spPr>
                  <a:ln w="19050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Konfidenzintervall!$AH$3:$AH$21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Konfidenzintervall!$AI$3:$AI$21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37.5</c:v>
                      </c:pt>
                      <c:pt idx="1">
                        <c:v>62.5</c:v>
                      </c:pt>
                      <c:pt idx="2">
                        <c:v>68.75</c:v>
                      </c:pt>
                      <c:pt idx="3">
                        <c:v>56.25</c:v>
                      </c:pt>
                      <c:pt idx="4">
                        <c:v>31.25</c:v>
                      </c:pt>
                      <c:pt idx="5">
                        <c:v>81.25</c:v>
                      </c:pt>
                      <c:pt idx="6">
                        <c:v>81.25</c:v>
                      </c:pt>
                      <c:pt idx="7">
                        <c:v>56.25</c:v>
                      </c:pt>
                      <c:pt idx="8">
                        <c:v>31.25</c:v>
                      </c:pt>
                      <c:pt idx="9">
                        <c:v>75</c:v>
                      </c:pt>
                      <c:pt idx="10">
                        <c:v>100</c:v>
                      </c:pt>
                      <c:pt idx="11">
                        <c:v>62.5</c:v>
                      </c:pt>
                      <c:pt idx="12">
                        <c:v>93.75</c:v>
                      </c:pt>
                      <c:pt idx="13">
                        <c:v>37.5</c:v>
                      </c:pt>
                      <c:pt idx="14">
                        <c:v>75</c:v>
                      </c:pt>
                      <c:pt idx="15">
                        <c:v>25</c:v>
                      </c:pt>
                      <c:pt idx="16">
                        <c:v>37.5</c:v>
                      </c:pt>
                      <c:pt idx="17">
                        <c:v>25</c:v>
                      </c:pt>
                      <c:pt idx="18">
                        <c:v>43.75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2F6C-40C2-A4B8-66DB5AE7AE62}"/>
                  </c:ext>
                </c:extLst>
              </c15:ser>
            </c15:filteredScatterSeries>
            <c15:filteredScatterSeries>
              <c15:ser>
                <c:idx val="34"/>
                <c:order val="34"/>
                <c:tx>
                  <c:v>P18_1</c:v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Konfidenzintervall!$AJ$3:$AJ$21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Konfidenzintervall!$AK$3:$AK$21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78.571428571428569</c:v>
                      </c:pt>
                      <c:pt idx="1">
                        <c:v>28.571428571428573</c:v>
                      </c:pt>
                      <c:pt idx="2">
                        <c:v>85.714285714285722</c:v>
                      </c:pt>
                      <c:pt idx="3">
                        <c:v>64.285714285714292</c:v>
                      </c:pt>
                      <c:pt idx="4">
                        <c:v>50</c:v>
                      </c:pt>
                      <c:pt idx="5">
                        <c:v>71.428571428571431</c:v>
                      </c:pt>
                      <c:pt idx="6">
                        <c:v>71.428571428571431</c:v>
                      </c:pt>
                      <c:pt idx="7">
                        <c:v>71.428571428571431</c:v>
                      </c:pt>
                      <c:pt idx="8">
                        <c:v>71.428571428571431</c:v>
                      </c:pt>
                      <c:pt idx="9">
                        <c:v>85.714285714285722</c:v>
                      </c:pt>
                      <c:pt idx="10">
                        <c:v>78.571428571428569</c:v>
                      </c:pt>
                      <c:pt idx="11">
                        <c:v>100</c:v>
                      </c:pt>
                      <c:pt idx="12">
                        <c:v>85.714285714285722</c:v>
                      </c:pt>
                      <c:pt idx="13">
                        <c:v>57.142857142857146</c:v>
                      </c:pt>
                      <c:pt idx="14">
                        <c:v>64.285714285714292</c:v>
                      </c:pt>
                      <c:pt idx="15">
                        <c:v>50</c:v>
                      </c:pt>
                      <c:pt idx="16">
                        <c:v>42.857142857142861</c:v>
                      </c:pt>
                      <c:pt idx="17">
                        <c:v>57.142857142857146</c:v>
                      </c:pt>
                      <c:pt idx="18">
                        <c:v>57.142857142857146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2F6C-40C2-A4B8-66DB5AE7AE62}"/>
                  </c:ext>
                </c:extLst>
              </c15:ser>
            </c15:filteredScatterSeries>
            <c15:filteredScatterSeries>
              <c15:ser>
                <c:idx val="36"/>
                <c:order val="36"/>
                <c:tx>
                  <c:v>P19_1</c:v>
                </c:tx>
                <c:spPr>
                  <a:ln w="19050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Konfidenzintervall!$AL$3:$AL$21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Konfidenzintervall!$AM$3:$AM$21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31.666666666666668</c:v>
                      </c:pt>
                      <c:pt idx="1">
                        <c:v>55</c:v>
                      </c:pt>
                      <c:pt idx="2">
                        <c:v>58.333333333333336</c:v>
                      </c:pt>
                      <c:pt idx="3">
                        <c:v>41.666666666666671</c:v>
                      </c:pt>
                      <c:pt idx="4">
                        <c:v>33.333333333333336</c:v>
                      </c:pt>
                      <c:pt idx="5">
                        <c:v>91.666666666666671</c:v>
                      </c:pt>
                      <c:pt idx="6">
                        <c:v>50</c:v>
                      </c:pt>
                      <c:pt idx="7">
                        <c:v>75</c:v>
                      </c:pt>
                      <c:pt idx="8">
                        <c:v>95</c:v>
                      </c:pt>
                      <c:pt idx="9">
                        <c:v>30</c:v>
                      </c:pt>
                      <c:pt idx="10">
                        <c:v>33.333333333333336</c:v>
                      </c:pt>
                      <c:pt idx="11">
                        <c:v>66.666666666666671</c:v>
                      </c:pt>
                      <c:pt idx="12">
                        <c:v>58.333333333333336</c:v>
                      </c:pt>
                      <c:pt idx="13">
                        <c:v>25</c:v>
                      </c:pt>
                      <c:pt idx="14">
                        <c:v>33.333333333333336</c:v>
                      </c:pt>
                      <c:pt idx="15">
                        <c:v>31.666666666666668</c:v>
                      </c:pt>
                      <c:pt idx="16">
                        <c:v>30</c:v>
                      </c:pt>
                      <c:pt idx="17">
                        <c:v>100</c:v>
                      </c:pt>
                      <c:pt idx="18">
                        <c:v>91.666666666666671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2F6C-40C2-A4B8-66DB5AE7AE62}"/>
                  </c:ext>
                </c:extLst>
              </c15:ser>
            </c15:filteredScatterSeries>
            <c15:filteredScatterSeries>
              <c15:ser>
                <c:idx val="38"/>
                <c:order val="38"/>
                <c:tx>
                  <c:v>P20_1</c:v>
                </c:tx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Konfidenzintervall!$AN$3:$AN$21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Konfidenzintervall!$AO$3:$AO$21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90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60</c:v>
                      </c:pt>
                      <c:pt idx="10">
                        <c:v>50</c:v>
                      </c:pt>
                      <c:pt idx="11">
                        <c:v>40</c:v>
                      </c:pt>
                      <c:pt idx="12">
                        <c:v>50</c:v>
                      </c:pt>
                      <c:pt idx="13">
                        <c:v>100</c:v>
                      </c:pt>
                      <c:pt idx="14">
                        <c:v>40</c:v>
                      </c:pt>
                      <c:pt idx="15">
                        <c:v>100</c:v>
                      </c:pt>
                      <c:pt idx="16">
                        <c:v>50</c:v>
                      </c:pt>
                      <c:pt idx="17">
                        <c:v>90</c:v>
                      </c:pt>
                      <c:pt idx="18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2F6C-40C2-A4B8-66DB5AE7AE62}"/>
                  </c:ext>
                </c:extLst>
              </c15:ser>
            </c15:filteredScatterSeries>
          </c:ext>
        </c:extLst>
      </c:scatterChart>
      <c:val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crossBetween val="midCat"/>
        <c:majorUnit val="1"/>
      </c:valAx>
      <c:valAx>
        <c:axId val="1412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Umfrage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Abweichung -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Konfidenzintervall!$AQ$3:$AQ$21</c:f>
              <c:strCache>
                <c:ptCount val="19"/>
                <c:pt idx="0">
                  <c:v>Arri</c:v>
                </c:pt>
                <c:pt idx="1">
                  <c:v>Lustr</c:v>
                </c:pt>
                <c:pt idx="2">
                  <c:v>Lustr 027</c:v>
                </c:pt>
                <c:pt idx="3">
                  <c:v>Lustr 787</c:v>
                </c:pt>
                <c:pt idx="4">
                  <c:v>Encore</c:v>
                </c:pt>
                <c:pt idx="5">
                  <c:v>Encore 027</c:v>
                </c:pt>
                <c:pt idx="6">
                  <c:v>Encore 787</c:v>
                </c:pt>
                <c:pt idx="7">
                  <c:v>DL7F</c:v>
                </c:pt>
                <c:pt idx="8">
                  <c:v>DL7F 027</c:v>
                </c:pt>
                <c:pt idx="9">
                  <c:v>DL7F 787</c:v>
                </c:pt>
                <c:pt idx="10">
                  <c:v>X4L</c:v>
                </c:pt>
                <c:pt idx="11">
                  <c:v>X4L 027</c:v>
                </c:pt>
                <c:pt idx="12">
                  <c:v>X4L 787</c:v>
                </c:pt>
                <c:pt idx="13">
                  <c:v>Ghibli</c:v>
                </c:pt>
                <c:pt idx="14">
                  <c:v>Ghibli 027</c:v>
                </c:pt>
                <c:pt idx="15">
                  <c:v>Ghibli 787</c:v>
                </c:pt>
                <c:pt idx="16">
                  <c:v>K-Eye</c:v>
                </c:pt>
                <c:pt idx="17">
                  <c:v>K-Eye 027</c:v>
                </c:pt>
                <c:pt idx="18">
                  <c:v>K-Eye 787</c:v>
                </c:pt>
              </c:strCache>
            </c:strRef>
          </c:xVal>
          <c:yVal>
            <c:numRef>
              <c:f>Konfidenzintervall!$AW$3:$AW$21</c:f>
              <c:numCache>
                <c:formatCode>General</c:formatCode>
                <c:ptCount val="19"/>
                <c:pt idx="0">
                  <c:v>52.95672146377477</c:v>
                </c:pt>
                <c:pt idx="1">
                  <c:v>46.181675079125235</c:v>
                </c:pt>
                <c:pt idx="2">
                  <c:v>61.317315706298736</c:v>
                </c:pt>
                <c:pt idx="3">
                  <c:v>59.602744235588354</c:v>
                </c:pt>
                <c:pt idx="4">
                  <c:v>43.981543886439191</c:v>
                </c:pt>
                <c:pt idx="5">
                  <c:v>53.047568541776116</c:v>
                </c:pt>
                <c:pt idx="6">
                  <c:v>53.420729776884492</c:v>
                </c:pt>
                <c:pt idx="7">
                  <c:v>57.745788509435165</c:v>
                </c:pt>
                <c:pt idx="8">
                  <c:v>56.692620350379229</c:v>
                </c:pt>
                <c:pt idx="9">
                  <c:v>39.95065602725461</c:v>
                </c:pt>
                <c:pt idx="10">
                  <c:v>71.606899737625454</c:v>
                </c:pt>
                <c:pt idx="11">
                  <c:v>70.378255794199958</c:v>
                </c:pt>
                <c:pt idx="12">
                  <c:v>72.417213042906724</c:v>
                </c:pt>
                <c:pt idx="13">
                  <c:v>49.978429238278729</c:v>
                </c:pt>
                <c:pt idx="14">
                  <c:v>41.05552021618935</c:v>
                </c:pt>
                <c:pt idx="15">
                  <c:v>48.407001799581579</c:v>
                </c:pt>
                <c:pt idx="16">
                  <c:v>42.425058784984017</c:v>
                </c:pt>
                <c:pt idx="17">
                  <c:v>50.676253038318627</c:v>
                </c:pt>
                <c:pt idx="18">
                  <c:v>52.992680990813071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47DA-410E-8308-7545B2514622}"/>
            </c:ext>
          </c:extLst>
        </c:ser>
        <c:ser>
          <c:idx val="1"/>
          <c:order val="1"/>
          <c:tx>
            <c:v>Mittel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Konfidenzintervall!$AQ$3:$AQ$21</c:f>
              <c:strCache>
                <c:ptCount val="19"/>
                <c:pt idx="0">
                  <c:v>Arri</c:v>
                </c:pt>
                <c:pt idx="1">
                  <c:v>Lustr</c:v>
                </c:pt>
                <c:pt idx="2">
                  <c:v>Lustr 027</c:v>
                </c:pt>
                <c:pt idx="3">
                  <c:v>Lustr 787</c:v>
                </c:pt>
                <c:pt idx="4">
                  <c:v>Encore</c:v>
                </c:pt>
                <c:pt idx="5">
                  <c:v>Encore 027</c:v>
                </c:pt>
                <c:pt idx="6">
                  <c:v>Encore 787</c:v>
                </c:pt>
                <c:pt idx="7">
                  <c:v>DL7F</c:v>
                </c:pt>
                <c:pt idx="8">
                  <c:v>DL7F 027</c:v>
                </c:pt>
                <c:pt idx="9">
                  <c:v>DL7F 787</c:v>
                </c:pt>
                <c:pt idx="10">
                  <c:v>X4L</c:v>
                </c:pt>
                <c:pt idx="11">
                  <c:v>X4L 027</c:v>
                </c:pt>
                <c:pt idx="12">
                  <c:v>X4L 787</c:v>
                </c:pt>
                <c:pt idx="13">
                  <c:v>Ghibli</c:v>
                </c:pt>
                <c:pt idx="14">
                  <c:v>Ghibli 027</c:v>
                </c:pt>
                <c:pt idx="15">
                  <c:v>Ghibli 787</c:v>
                </c:pt>
                <c:pt idx="16">
                  <c:v>K-Eye</c:v>
                </c:pt>
                <c:pt idx="17">
                  <c:v>K-Eye 027</c:v>
                </c:pt>
                <c:pt idx="18">
                  <c:v>K-Eye 787</c:v>
                </c:pt>
              </c:strCache>
            </c:strRef>
          </c:xVal>
          <c:yVal>
            <c:numRef>
              <c:f>Konfidenzintervall!$AX$3:$AX$21</c:f>
              <c:numCache>
                <c:formatCode>General</c:formatCode>
                <c:ptCount val="19"/>
                <c:pt idx="0">
                  <c:v>59.160561660561676</c:v>
                </c:pt>
                <c:pt idx="1">
                  <c:v>52.780601343101331</c:v>
                </c:pt>
                <c:pt idx="2">
                  <c:v>67.23290598290599</c:v>
                </c:pt>
                <c:pt idx="3">
                  <c:v>65.126335470085479</c:v>
                </c:pt>
                <c:pt idx="4">
                  <c:v>50.434180402930394</c:v>
                </c:pt>
                <c:pt idx="5">
                  <c:v>59.737446581196593</c:v>
                </c:pt>
                <c:pt idx="6">
                  <c:v>59.995230463980462</c:v>
                </c:pt>
                <c:pt idx="7">
                  <c:v>62.971726190476218</c:v>
                </c:pt>
                <c:pt idx="8">
                  <c:v>61.869276556776562</c:v>
                </c:pt>
                <c:pt idx="9">
                  <c:v>45.693643162393165</c:v>
                </c:pt>
                <c:pt idx="10">
                  <c:v>78.415941697191698</c:v>
                </c:pt>
                <c:pt idx="11">
                  <c:v>76.59642094017093</c:v>
                </c:pt>
                <c:pt idx="12">
                  <c:v>78.198641636141616</c:v>
                </c:pt>
                <c:pt idx="13">
                  <c:v>55.824977106227109</c:v>
                </c:pt>
                <c:pt idx="14">
                  <c:v>46.142170329670321</c:v>
                </c:pt>
                <c:pt idx="15">
                  <c:v>54.29750457875457</c:v>
                </c:pt>
                <c:pt idx="16">
                  <c:v>47.160027472527467</c:v>
                </c:pt>
                <c:pt idx="17">
                  <c:v>57.968177655677664</c:v>
                </c:pt>
                <c:pt idx="18">
                  <c:v>59.953754578754591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47DA-410E-8308-7545B2514622}"/>
            </c:ext>
          </c:extLst>
        </c:ser>
        <c:ser>
          <c:idx val="2"/>
          <c:order val="2"/>
          <c:tx>
            <c:v>Abweichung +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Konfidenzintervall!$AQ$3:$AQ$21</c:f>
              <c:strCache>
                <c:ptCount val="19"/>
                <c:pt idx="0">
                  <c:v>Arri</c:v>
                </c:pt>
                <c:pt idx="1">
                  <c:v>Lustr</c:v>
                </c:pt>
                <c:pt idx="2">
                  <c:v>Lustr 027</c:v>
                </c:pt>
                <c:pt idx="3">
                  <c:v>Lustr 787</c:v>
                </c:pt>
                <c:pt idx="4">
                  <c:v>Encore</c:v>
                </c:pt>
                <c:pt idx="5">
                  <c:v>Encore 027</c:v>
                </c:pt>
                <c:pt idx="6">
                  <c:v>Encore 787</c:v>
                </c:pt>
                <c:pt idx="7">
                  <c:v>DL7F</c:v>
                </c:pt>
                <c:pt idx="8">
                  <c:v>DL7F 027</c:v>
                </c:pt>
                <c:pt idx="9">
                  <c:v>DL7F 787</c:v>
                </c:pt>
                <c:pt idx="10">
                  <c:v>X4L</c:v>
                </c:pt>
                <c:pt idx="11">
                  <c:v>X4L 027</c:v>
                </c:pt>
                <c:pt idx="12">
                  <c:v>X4L 787</c:v>
                </c:pt>
                <c:pt idx="13">
                  <c:v>Ghibli</c:v>
                </c:pt>
                <c:pt idx="14">
                  <c:v>Ghibli 027</c:v>
                </c:pt>
                <c:pt idx="15">
                  <c:v>Ghibli 787</c:v>
                </c:pt>
                <c:pt idx="16">
                  <c:v>K-Eye</c:v>
                </c:pt>
                <c:pt idx="17">
                  <c:v>K-Eye 027</c:v>
                </c:pt>
                <c:pt idx="18">
                  <c:v>K-Eye 787</c:v>
                </c:pt>
              </c:strCache>
            </c:strRef>
          </c:xVal>
          <c:yVal>
            <c:numRef>
              <c:f>Konfidenzintervall!$AY$3:$AY$21</c:f>
              <c:numCache>
                <c:formatCode>General</c:formatCode>
                <c:ptCount val="19"/>
                <c:pt idx="0">
                  <c:v>65.364401857348582</c:v>
                </c:pt>
                <c:pt idx="1">
                  <c:v>59.379527607077428</c:v>
                </c:pt>
                <c:pt idx="2">
                  <c:v>73.148496259513237</c:v>
                </c:pt>
                <c:pt idx="3">
                  <c:v>70.649926704582597</c:v>
                </c:pt>
                <c:pt idx="4">
                  <c:v>56.886816919421598</c:v>
                </c:pt>
                <c:pt idx="5">
                  <c:v>66.427324620617071</c:v>
                </c:pt>
                <c:pt idx="6">
                  <c:v>66.569731151076439</c:v>
                </c:pt>
                <c:pt idx="7">
                  <c:v>68.197663871517278</c:v>
                </c:pt>
                <c:pt idx="8">
                  <c:v>67.045932763173894</c:v>
                </c:pt>
                <c:pt idx="9">
                  <c:v>51.436630297531721</c:v>
                </c:pt>
                <c:pt idx="10">
                  <c:v>85.224983656757942</c:v>
                </c:pt>
                <c:pt idx="11">
                  <c:v>82.814586086141901</c:v>
                </c:pt>
                <c:pt idx="12">
                  <c:v>83.980070229376508</c:v>
                </c:pt>
                <c:pt idx="13">
                  <c:v>61.67152497417549</c:v>
                </c:pt>
                <c:pt idx="14">
                  <c:v>51.228820443151292</c:v>
                </c:pt>
                <c:pt idx="15">
                  <c:v>60.18800735792756</c:v>
                </c:pt>
                <c:pt idx="16">
                  <c:v>51.894996160070917</c:v>
                </c:pt>
                <c:pt idx="17">
                  <c:v>65.260102273036694</c:v>
                </c:pt>
                <c:pt idx="18">
                  <c:v>66.914828166696111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47DA-410E-8308-7545B2514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85472"/>
        <c:axId val="141273592"/>
        <c:extLst/>
      </c:scatterChart>
      <c:valAx>
        <c:axId val="3395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273592"/>
        <c:crosses val="autoZero"/>
        <c:crossBetween val="midCat"/>
        <c:majorUnit val="1"/>
      </c:valAx>
      <c:valAx>
        <c:axId val="14127359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58547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158751</xdr:colOff>
      <xdr:row>42</xdr:row>
      <xdr:rowOff>190499</xdr:rowOff>
    </xdr:from>
    <xdr:to>
      <xdr:col>40</xdr:col>
      <xdr:colOff>190501</xdr:colOff>
      <xdr:row>89</xdr:row>
      <xdr:rowOff>74083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91</xdr:row>
      <xdr:rowOff>0</xdr:rowOff>
    </xdr:from>
    <xdr:to>
      <xdr:col>40</xdr:col>
      <xdr:colOff>438846</xdr:colOff>
      <xdr:row>137</xdr:row>
      <xdr:rowOff>79095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139</xdr:row>
      <xdr:rowOff>0</xdr:rowOff>
    </xdr:from>
    <xdr:to>
      <xdr:col>40</xdr:col>
      <xdr:colOff>438846</xdr:colOff>
      <xdr:row>185</xdr:row>
      <xdr:rowOff>79095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502920</xdr:colOff>
      <xdr:row>23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139</xdr:row>
      <xdr:rowOff>0</xdr:rowOff>
    </xdr:from>
    <xdr:to>
      <xdr:col>40</xdr:col>
      <xdr:colOff>438846</xdr:colOff>
      <xdr:row>185</xdr:row>
      <xdr:rowOff>79095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24</xdr:row>
      <xdr:rowOff>0</xdr:rowOff>
    </xdr:from>
    <xdr:to>
      <xdr:col>70</xdr:col>
      <xdr:colOff>459722</xdr:colOff>
      <xdr:row>72</xdr:row>
      <xdr:rowOff>73068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500511</xdr:colOff>
      <xdr:row>56</xdr:row>
      <xdr:rowOff>130216</xdr:rowOff>
    </xdr:from>
    <xdr:to>
      <xdr:col>56</xdr:col>
      <xdr:colOff>751032</xdr:colOff>
      <xdr:row>64</xdr:row>
      <xdr:rowOff>36271</xdr:rowOff>
    </xdr:to>
    <xdr:sp macro="" textlink="">
      <xdr:nvSpPr>
        <xdr:cNvPr id="6" name="Textfeld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31096748" y="10281606"/>
          <a:ext cx="1826182" cy="135256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3200"/>
            <a:t>MAC Encore Wash</a:t>
          </a:r>
        </a:p>
        <a:p>
          <a:r>
            <a:rPr lang="de-DE" sz="3200"/>
            <a:t>CLD</a:t>
          </a:r>
        </a:p>
      </xdr:txBody>
    </xdr:sp>
    <xdr:clientData/>
  </xdr:twoCellAnchor>
  <xdr:twoCellAnchor>
    <xdr:from>
      <xdr:col>57</xdr:col>
      <xdr:colOff>528183</xdr:colOff>
      <xdr:row>56</xdr:row>
      <xdr:rowOff>110648</xdr:rowOff>
    </xdr:from>
    <xdr:to>
      <xdr:col>59</xdr:col>
      <xdr:colOff>778704</xdr:colOff>
      <xdr:row>64</xdr:row>
      <xdr:rowOff>16703</xdr:rowOff>
    </xdr:to>
    <xdr:sp macro="" textlink="">
      <xdr:nvSpPr>
        <xdr:cNvPr id="7" name="Textfeld 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33304621" y="10632511"/>
          <a:ext cx="1837151" cy="140917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4000"/>
            <a:t>Robe</a:t>
          </a:r>
          <a:r>
            <a:rPr lang="de-DE" sz="4000" baseline="0"/>
            <a:t> DL7F</a:t>
          </a:r>
          <a:endParaRPr lang="de-DE" sz="4000"/>
        </a:p>
      </xdr:txBody>
    </xdr:sp>
    <xdr:clientData/>
  </xdr:twoCellAnchor>
  <xdr:twoCellAnchor>
    <xdr:from>
      <xdr:col>60</xdr:col>
      <xdr:colOff>445488</xdr:colOff>
      <xdr:row>56</xdr:row>
      <xdr:rowOff>101908</xdr:rowOff>
    </xdr:from>
    <xdr:to>
      <xdr:col>64</xdr:col>
      <xdr:colOff>51661</xdr:colOff>
      <xdr:row>64</xdr:row>
      <xdr:rowOff>7963</xdr:rowOff>
    </xdr:to>
    <xdr:sp macro="" textlink="">
      <xdr:nvSpPr>
        <xdr:cNvPr id="8" name="Textfeld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35768708" y="10253298"/>
          <a:ext cx="2757495" cy="135256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4000"/>
            <a:t>GLP</a:t>
          </a:r>
        </a:p>
        <a:p>
          <a:r>
            <a:rPr lang="de-DE" sz="4000" baseline="0"/>
            <a:t>Impression </a:t>
          </a:r>
        </a:p>
        <a:p>
          <a:r>
            <a:rPr lang="de-DE" sz="4000" baseline="0"/>
            <a:t>X4L</a:t>
          </a:r>
          <a:endParaRPr lang="de-DE" sz="4000"/>
        </a:p>
      </xdr:txBody>
    </xdr:sp>
    <xdr:clientData/>
  </xdr:twoCellAnchor>
  <xdr:twoCellAnchor>
    <xdr:from>
      <xdr:col>63</xdr:col>
      <xdr:colOff>762000</xdr:colOff>
      <xdr:row>56</xdr:row>
      <xdr:rowOff>125260</xdr:rowOff>
    </xdr:from>
    <xdr:to>
      <xdr:col>66</xdr:col>
      <xdr:colOff>219206</xdr:colOff>
      <xdr:row>64</xdr:row>
      <xdr:rowOff>31315</xdr:rowOff>
    </xdr:to>
    <xdr:sp macro="" textlink="">
      <xdr:nvSpPr>
        <xdr:cNvPr id="9" name="Textfeld 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38298329" y="10647123"/>
          <a:ext cx="1837151" cy="140917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4000"/>
            <a:t>Ayrton</a:t>
          </a:r>
        </a:p>
        <a:p>
          <a:r>
            <a:rPr lang="de-DE" sz="4000"/>
            <a:t>Ghibli</a:t>
          </a:r>
        </a:p>
      </xdr:txBody>
    </xdr:sp>
    <xdr:clientData/>
  </xdr:twoCellAnchor>
  <xdr:twoCellAnchor>
    <xdr:from>
      <xdr:col>67</xdr:col>
      <xdr:colOff>100209</xdr:colOff>
      <xdr:row>56</xdr:row>
      <xdr:rowOff>131523</xdr:rowOff>
    </xdr:from>
    <xdr:to>
      <xdr:col>69</xdr:col>
      <xdr:colOff>350730</xdr:colOff>
      <xdr:row>64</xdr:row>
      <xdr:rowOff>37578</xdr:rowOff>
    </xdr:to>
    <xdr:sp macro="" textlink="">
      <xdr:nvSpPr>
        <xdr:cNvPr id="10" name="Textfeld 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40809798" y="10653386"/>
          <a:ext cx="1837151" cy="140917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4000"/>
            <a:t>Clay</a:t>
          </a:r>
          <a:r>
            <a:rPr lang="de-DE" sz="4000" baseline="0"/>
            <a:t> Paky K-Eye K20</a:t>
          </a:r>
          <a:endParaRPr lang="de-DE" sz="4000"/>
        </a:p>
      </xdr:txBody>
    </xdr:sp>
    <xdr:clientData/>
  </xdr:twoCellAnchor>
  <xdr:twoCellAnchor>
    <xdr:from>
      <xdr:col>49</xdr:col>
      <xdr:colOff>730686</xdr:colOff>
      <xdr:row>57</xdr:row>
      <xdr:rowOff>156576</xdr:rowOff>
    </xdr:from>
    <xdr:to>
      <xdr:col>51</xdr:col>
      <xdr:colOff>271398</xdr:colOff>
      <xdr:row>62</xdr:row>
      <xdr:rowOff>73070</xdr:rowOff>
    </xdr:to>
    <xdr:sp macro="" textlink="">
      <xdr:nvSpPr>
        <xdr:cNvPr id="11" name="Textfeld 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27160604" y="10866329"/>
          <a:ext cx="1127342" cy="85594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4000"/>
            <a:t>Arri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0.04573</cdr:x>
      <cdr:y>0.09725</cdr:y>
    </cdr:from>
    <cdr:to>
      <cdr:x>0.0939</cdr:x>
      <cdr:y>0.93456</cdr:y>
    </cdr:to>
    <cdr:sp macro="" textlink="">
      <cdr:nvSpPr>
        <cdr:cNvPr id="2" name="Rechteck 1">
          <a:extLst xmlns:a="http://schemas.openxmlformats.org/drawingml/2006/main">
            <a:ext uri="{FF2B5EF4-FFF2-40B4-BE49-F238E27FC236}">
              <a16:creationId xmlns:a16="http://schemas.microsoft.com/office/drawing/2014/main" id="{30ACFDBA-4614-479E-AB96-11999CBEE93C}"/>
            </a:ext>
          </a:extLst>
        </cdr:cNvPr>
        <cdr:cNvSpPr/>
      </cdr:nvSpPr>
      <cdr:spPr>
        <a:xfrm xmlns:a="http://schemas.openxmlformats.org/drawingml/2006/main">
          <a:off x="777610" y="852405"/>
          <a:ext cx="819081" cy="733902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0.09382</cdr:x>
      <cdr:y>0.09725</cdr:y>
    </cdr:from>
    <cdr:to>
      <cdr:x>0.24024</cdr:x>
      <cdr:y>0.9344</cdr:y>
    </cdr:to>
    <cdr:sp macro="" textlink="">
      <cdr:nvSpPr>
        <cdr:cNvPr id="3" name="Rechteck 2">
          <a:extLst xmlns:a="http://schemas.openxmlformats.org/drawingml/2006/main">
            <a:ext uri="{FF2B5EF4-FFF2-40B4-BE49-F238E27FC236}">
              <a16:creationId xmlns:a16="http://schemas.microsoft.com/office/drawing/2014/main" id="{8CFE1642-4E83-4B5E-A197-36C80CB30CC0}"/>
            </a:ext>
          </a:extLst>
        </cdr:cNvPr>
        <cdr:cNvSpPr/>
      </cdr:nvSpPr>
      <cdr:spPr>
        <a:xfrm xmlns:a="http://schemas.openxmlformats.org/drawingml/2006/main">
          <a:off x="1595304" y="852405"/>
          <a:ext cx="2489738" cy="733768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0.24077</cdr:x>
      <cdr:y>0.09725</cdr:y>
    </cdr:from>
    <cdr:to>
      <cdr:x>0.38719</cdr:x>
      <cdr:y>0.9344</cdr:y>
    </cdr:to>
    <cdr:sp macro="" textlink="">
      <cdr:nvSpPr>
        <cdr:cNvPr id="4" name="Rechteck 3">
          <a:extLst xmlns:a="http://schemas.openxmlformats.org/drawingml/2006/main">
            <a:ext uri="{FF2B5EF4-FFF2-40B4-BE49-F238E27FC236}">
              <a16:creationId xmlns:a16="http://schemas.microsoft.com/office/drawing/2014/main" id="{D7C2B3D3-BD45-44DA-B472-4B59994C01D3}"/>
            </a:ext>
          </a:extLst>
        </cdr:cNvPr>
        <cdr:cNvSpPr/>
      </cdr:nvSpPr>
      <cdr:spPr>
        <a:xfrm xmlns:a="http://schemas.openxmlformats.org/drawingml/2006/main">
          <a:off x="4094029" y="852406"/>
          <a:ext cx="2489738" cy="73376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0.38771</cdr:x>
      <cdr:y>0.09725</cdr:y>
    </cdr:from>
    <cdr:to>
      <cdr:x>0.53413</cdr:x>
      <cdr:y>0.9344</cdr:y>
    </cdr:to>
    <cdr:sp macro="" textlink="">
      <cdr:nvSpPr>
        <cdr:cNvPr id="5" name="Rechteck 4">
          <a:extLst xmlns:a="http://schemas.openxmlformats.org/drawingml/2006/main">
            <a:ext uri="{FF2B5EF4-FFF2-40B4-BE49-F238E27FC236}">
              <a16:creationId xmlns:a16="http://schemas.microsoft.com/office/drawing/2014/main" id="{3C74946F-7344-4895-AA29-6E67D6256DB1}"/>
            </a:ext>
          </a:extLst>
        </cdr:cNvPr>
        <cdr:cNvSpPr/>
      </cdr:nvSpPr>
      <cdr:spPr>
        <a:xfrm xmlns:a="http://schemas.openxmlformats.org/drawingml/2006/main">
          <a:off x="6592748" y="852406"/>
          <a:ext cx="2489738" cy="73376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0.53466</cdr:x>
      <cdr:y>0.09725</cdr:y>
    </cdr:from>
    <cdr:to>
      <cdr:x>0.68108</cdr:x>
      <cdr:y>0.9344</cdr:y>
    </cdr:to>
    <cdr:sp macro="" textlink="">
      <cdr:nvSpPr>
        <cdr:cNvPr id="6" name="Rechteck 5">
          <a:extLst xmlns:a="http://schemas.openxmlformats.org/drawingml/2006/main">
            <a:ext uri="{FF2B5EF4-FFF2-40B4-BE49-F238E27FC236}">
              <a16:creationId xmlns:a16="http://schemas.microsoft.com/office/drawing/2014/main" id="{3C74946F-7344-4895-AA29-6E67D6256DB1}"/>
            </a:ext>
          </a:extLst>
        </cdr:cNvPr>
        <cdr:cNvSpPr/>
      </cdr:nvSpPr>
      <cdr:spPr>
        <a:xfrm xmlns:a="http://schemas.openxmlformats.org/drawingml/2006/main">
          <a:off x="9091466" y="852406"/>
          <a:ext cx="2489738" cy="73376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0.68039</cdr:x>
      <cdr:y>0.09725</cdr:y>
    </cdr:from>
    <cdr:to>
      <cdr:x>0.82681</cdr:x>
      <cdr:y>0.9344</cdr:y>
    </cdr:to>
    <cdr:sp macro="" textlink="">
      <cdr:nvSpPr>
        <cdr:cNvPr id="7" name="Rechteck 6">
          <a:extLst xmlns:a="http://schemas.openxmlformats.org/drawingml/2006/main">
            <a:ext uri="{FF2B5EF4-FFF2-40B4-BE49-F238E27FC236}">
              <a16:creationId xmlns:a16="http://schemas.microsoft.com/office/drawing/2014/main" id="{3C74946F-7344-4895-AA29-6E67D6256DB1}"/>
            </a:ext>
          </a:extLst>
        </cdr:cNvPr>
        <cdr:cNvSpPr/>
      </cdr:nvSpPr>
      <cdr:spPr>
        <a:xfrm xmlns:a="http://schemas.openxmlformats.org/drawingml/2006/main">
          <a:off x="11569449" y="852405"/>
          <a:ext cx="2489738" cy="73376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0.82734</cdr:x>
      <cdr:y>0.09725</cdr:y>
    </cdr:from>
    <cdr:to>
      <cdr:x>0.97376</cdr:x>
      <cdr:y>0.9344</cdr:y>
    </cdr:to>
    <cdr:sp macro="" textlink="">
      <cdr:nvSpPr>
        <cdr:cNvPr id="8" name="Rechteck 7">
          <a:extLst xmlns:a="http://schemas.openxmlformats.org/drawingml/2006/main">
            <a:ext uri="{FF2B5EF4-FFF2-40B4-BE49-F238E27FC236}">
              <a16:creationId xmlns:a16="http://schemas.microsoft.com/office/drawing/2014/main" id="{3C74946F-7344-4895-AA29-6E67D6256DB1}"/>
            </a:ext>
          </a:extLst>
        </cdr:cNvPr>
        <cdr:cNvSpPr/>
      </cdr:nvSpPr>
      <cdr:spPr>
        <a:xfrm xmlns:a="http://schemas.openxmlformats.org/drawingml/2006/main">
          <a:off x="14068167" y="852407"/>
          <a:ext cx="2489738" cy="73376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0.12115</cdr:x>
      <cdr:y>0.61565</cdr:y>
    </cdr:from>
    <cdr:to>
      <cdr:x>0.22847</cdr:x>
      <cdr:y>0.92978</cdr:y>
    </cdr:to>
    <cdr:sp macro="" textlink="">
      <cdr:nvSpPr>
        <cdr:cNvPr id="9" name="Textfeld 8">
          <a:extLst xmlns:a="http://schemas.openxmlformats.org/drawingml/2006/main">
            <a:ext uri="{FF2B5EF4-FFF2-40B4-BE49-F238E27FC236}">
              <a16:creationId xmlns:a16="http://schemas.microsoft.com/office/drawing/2014/main" id="{6F8543E1-243E-4B91-862D-F68BCF3904B2}"/>
            </a:ext>
          </a:extLst>
        </cdr:cNvPr>
        <cdr:cNvSpPr txBox="1"/>
      </cdr:nvSpPr>
      <cdr:spPr>
        <a:xfrm xmlns:a="http://schemas.openxmlformats.org/drawingml/2006/main">
          <a:off x="2060137" y="5396154"/>
          <a:ext cx="1824887" cy="27533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3200"/>
            <a:t>ETC Source Four LED Series 2 Lustr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FB9B-0917-4021-8B92-3E02AF9AAC46}">
  <dimension ref="A1:AQ42"/>
  <sheetViews>
    <sheetView zoomScale="95" zoomScaleNormal="95" workbookViewId="0">
      <selection activeCell="AO43" sqref="AO43"/>
    </sheetView>
  </sheetViews>
  <sheetFormatPr baseColWidth="10" defaultRowHeight="14.4" x14ac:dyDescent="0.3"/>
  <cols>
    <col min="1" max="1" width="5.44140625" bestFit="1" customWidth="1"/>
    <col min="2" max="2" width="6" bestFit="1" customWidth="1"/>
    <col min="3" max="3" width="8.44140625" bestFit="1" customWidth="1"/>
    <col min="4" max="4" width="6" bestFit="1" customWidth="1"/>
    <col min="5" max="5" width="8.44140625" bestFit="1" customWidth="1"/>
    <col min="6" max="6" width="6" bestFit="1" customWidth="1"/>
    <col min="7" max="7" width="8.44140625" bestFit="1" customWidth="1"/>
    <col min="8" max="8" width="6" bestFit="1" customWidth="1"/>
    <col min="9" max="9" width="8.44140625" bestFit="1" customWidth="1"/>
    <col min="10" max="10" width="6" bestFit="1" customWidth="1"/>
    <col min="11" max="11" width="8.44140625" bestFit="1" customWidth="1"/>
    <col min="12" max="12" width="6" bestFit="1" customWidth="1"/>
    <col min="13" max="13" width="8.44140625" bestFit="1" customWidth="1"/>
    <col min="14" max="14" width="6" bestFit="1" customWidth="1"/>
    <col min="15" max="15" width="8.44140625" bestFit="1" customWidth="1"/>
    <col min="16" max="16" width="6" bestFit="1" customWidth="1"/>
    <col min="17" max="17" width="8.44140625" bestFit="1" customWidth="1"/>
    <col min="18" max="18" width="6" bestFit="1" customWidth="1"/>
    <col min="19" max="19" width="8.44140625" bestFit="1" customWidth="1"/>
    <col min="20" max="20" width="6" bestFit="1" customWidth="1"/>
    <col min="21" max="21" width="8.44140625" bestFit="1" customWidth="1"/>
    <col min="22" max="22" width="6" bestFit="1" customWidth="1"/>
    <col min="23" max="23" width="8.44140625" bestFit="1" customWidth="1"/>
    <col min="24" max="24" width="6" bestFit="1" customWidth="1"/>
    <col min="25" max="25" width="8.44140625" bestFit="1" customWidth="1"/>
    <col min="26" max="26" width="6" bestFit="1" customWidth="1"/>
    <col min="27" max="27" width="8.44140625" bestFit="1" customWidth="1"/>
    <col min="28" max="28" width="6" bestFit="1" customWidth="1"/>
    <col min="29" max="29" width="8.44140625" bestFit="1" customWidth="1"/>
    <col min="30" max="30" width="6" bestFit="1" customWidth="1"/>
    <col min="31" max="31" width="8.44140625" bestFit="1" customWidth="1"/>
    <col min="32" max="32" width="6" bestFit="1" customWidth="1"/>
    <col min="33" max="33" width="8.44140625" bestFit="1" customWidth="1"/>
    <col min="34" max="34" width="6" bestFit="1" customWidth="1"/>
    <col min="35" max="35" width="8.44140625" bestFit="1" customWidth="1"/>
    <col min="36" max="36" width="6" bestFit="1" customWidth="1"/>
    <col min="37" max="37" width="8.44140625" bestFit="1" customWidth="1"/>
    <col min="38" max="38" width="6" bestFit="1" customWidth="1"/>
    <col min="39" max="39" width="8.44140625" bestFit="1" customWidth="1"/>
    <col min="40" max="40" width="6" bestFit="1" customWidth="1"/>
    <col min="41" max="41" width="8.44140625" bestFit="1" customWidth="1"/>
  </cols>
  <sheetData>
    <row r="1" spans="1:43" s="1" customFormat="1" x14ac:dyDescent="0.3">
      <c r="A1" s="2"/>
      <c r="B1" s="32">
        <v>1</v>
      </c>
      <c r="C1" s="30"/>
      <c r="D1" s="29">
        <v>2</v>
      </c>
      <c r="E1" s="31"/>
      <c r="F1" s="32">
        <v>3</v>
      </c>
      <c r="G1" s="30"/>
      <c r="H1" s="32">
        <v>4</v>
      </c>
      <c r="I1" s="30"/>
      <c r="J1" s="29">
        <v>5</v>
      </c>
      <c r="K1" s="30"/>
      <c r="L1" s="29">
        <v>6</v>
      </c>
      <c r="M1" s="30"/>
      <c r="N1" s="29">
        <v>7</v>
      </c>
      <c r="O1" s="30"/>
      <c r="P1" s="29">
        <v>8</v>
      </c>
      <c r="Q1" s="30"/>
      <c r="R1" s="29">
        <v>9</v>
      </c>
      <c r="S1" s="30"/>
      <c r="T1" s="29">
        <v>10</v>
      </c>
      <c r="U1" s="30"/>
      <c r="V1" s="29">
        <v>11</v>
      </c>
      <c r="W1" s="30"/>
      <c r="X1" s="29">
        <v>12</v>
      </c>
      <c r="Y1" s="30"/>
      <c r="Z1" s="29">
        <v>13</v>
      </c>
      <c r="AA1" s="30"/>
      <c r="AB1" s="29">
        <v>14</v>
      </c>
      <c r="AC1" s="30"/>
      <c r="AD1" s="29">
        <v>15</v>
      </c>
      <c r="AE1" s="30"/>
      <c r="AF1" s="29">
        <v>16</v>
      </c>
      <c r="AG1" s="30"/>
      <c r="AH1" s="29">
        <v>17</v>
      </c>
      <c r="AI1" s="30"/>
      <c r="AJ1" s="29">
        <v>18</v>
      </c>
      <c r="AK1" s="30"/>
      <c r="AL1" s="29">
        <v>19</v>
      </c>
      <c r="AM1" s="30"/>
      <c r="AN1" s="29">
        <v>20</v>
      </c>
      <c r="AO1" s="31"/>
      <c r="AP1" s="9"/>
      <c r="AQ1" s="12"/>
    </row>
    <row r="2" spans="1:43" s="1" customFormat="1" x14ac:dyDescent="0.3">
      <c r="A2" s="2"/>
      <c r="B2" s="14" t="s">
        <v>1</v>
      </c>
      <c r="C2" s="2" t="s">
        <v>0</v>
      </c>
      <c r="D2" s="14" t="s">
        <v>1</v>
      </c>
      <c r="E2" s="2" t="s">
        <v>0</v>
      </c>
      <c r="F2" s="14" t="s">
        <v>1</v>
      </c>
      <c r="G2" s="2" t="s">
        <v>0</v>
      </c>
      <c r="H2" s="14" t="s">
        <v>1</v>
      </c>
      <c r="I2" s="2" t="s">
        <v>0</v>
      </c>
      <c r="J2" s="14" t="s">
        <v>1</v>
      </c>
      <c r="K2" s="2" t="s">
        <v>0</v>
      </c>
      <c r="L2" s="14" t="s">
        <v>1</v>
      </c>
      <c r="M2" s="26" t="s">
        <v>0</v>
      </c>
      <c r="N2" s="14" t="s">
        <v>1</v>
      </c>
      <c r="O2" s="2" t="s">
        <v>0</v>
      </c>
      <c r="P2" s="14" t="s">
        <v>1</v>
      </c>
      <c r="Q2" s="2" t="s">
        <v>0</v>
      </c>
      <c r="R2" s="14" t="s">
        <v>1</v>
      </c>
      <c r="S2" s="2" t="s">
        <v>0</v>
      </c>
      <c r="T2" s="14" t="s">
        <v>1</v>
      </c>
      <c r="U2" s="2" t="s">
        <v>0</v>
      </c>
      <c r="V2" s="14" t="s">
        <v>1</v>
      </c>
      <c r="W2" s="2" t="s">
        <v>0</v>
      </c>
      <c r="X2" s="14" t="s">
        <v>1</v>
      </c>
      <c r="Y2" s="2" t="s">
        <v>0</v>
      </c>
      <c r="Z2" s="14" t="s">
        <v>1</v>
      </c>
      <c r="AA2" s="2" t="s">
        <v>0</v>
      </c>
      <c r="AB2" s="14" t="s">
        <v>1</v>
      </c>
      <c r="AC2" s="2" t="s">
        <v>0</v>
      </c>
      <c r="AD2" s="14" t="s">
        <v>1</v>
      </c>
      <c r="AE2" s="2" t="s">
        <v>0</v>
      </c>
      <c r="AF2" s="14" t="s">
        <v>1</v>
      </c>
      <c r="AG2" s="2" t="s">
        <v>0</v>
      </c>
      <c r="AH2" s="14" t="s">
        <v>1</v>
      </c>
      <c r="AI2" s="2" t="s">
        <v>0</v>
      </c>
      <c r="AJ2" s="14" t="s">
        <v>1</v>
      </c>
      <c r="AK2" s="2" t="s">
        <v>0</v>
      </c>
      <c r="AL2" s="14" t="s">
        <v>1</v>
      </c>
      <c r="AM2" s="2" t="s">
        <v>0</v>
      </c>
      <c r="AN2" s="14" t="s">
        <v>1</v>
      </c>
      <c r="AO2" s="5" t="s">
        <v>0</v>
      </c>
      <c r="AP2" s="10"/>
      <c r="AQ2" s="12"/>
    </row>
    <row r="3" spans="1:43" x14ac:dyDescent="0.3">
      <c r="A3" s="3" t="s">
        <v>2</v>
      </c>
      <c r="B3" s="15">
        <v>2</v>
      </c>
      <c r="C3" s="3">
        <v>50</v>
      </c>
      <c r="D3" s="15">
        <v>14</v>
      </c>
      <c r="E3" s="3">
        <v>5</v>
      </c>
      <c r="F3" s="15">
        <v>5</v>
      </c>
      <c r="G3" s="3">
        <v>5</v>
      </c>
      <c r="H3" s="15">
        <v>13</v>
      </c>
      <c r="I3" s="3">
        <v>10</v>
      </c>
      <c r="J3" s="15">
        <v>2</v>
      </c>
      <c r="K3" s="3">
        <v>2</v>
      </c>
      <c r="L3" s="15">
        <v>8</v>
      </c>
      <c r="M3" s="3">
        <v>50</v>
      </c>
      <c r="N3" s="15">
        <v>5</v>
      </c>
      <c r="O3" s="3">
        <v>50</v>
      </c>
      <c r="P3" s="15">
        <v>6</v>
      </c>
      <c r="Q3" s="3">
        <v>10</v>
      </c>
      <c r="R3" s="15">
        <v>5</v>
      </c>
      <c r="S3" s="3">
        <v>6</v>
      </c>
      <c r="T3" s="15">
        <v>3</v>
      </c>
      <c r="U3" s="3">
        <v>5</v>
      </c>
      <c r="V3" s="15">
        <v>3</v>
      </c>
      <c r="W3" s="3">
        <v>50</v>
      </c>
      <c r="X3" s="15">
        <v>13</v>
      </c>
      <c r="Y3" s="3">
        <v>5</v>
      </c>
      <c r="Z3" s="15">
        <v>19</v>
      </c>
      <c r="AA3" s="3">
        <v>5</v>
      </c>
      <c r="AB3" s="15">
        <v>16</v>
      </c>
      <c r="AC3" s="3">
        <v>5</v>
      </c>
      <c r="AD3" s="15">
        <v>7</v>
      </c>
      <c r="AE3" s="3">
        <v>6</v>
      </c>
      <c r="AF3" s="15">
        <v>2</v>
      </c>
      <c r="AG3" s="3">
        <v>5</v>
      </c>
      <c r="AH3" s="15">
        <v>2</v>
      </c>
      <c r="AI3" s="3">
        <v>50</v>
      </c>
      <c r="AJ3" s="15">
        <v>9</v>
      </c>
      <c r="AK3" s="3">
        <v>50</v>
      </c>
      <c r="AL3" s="15">
        <v>7</v>
      </c>
      <c r="AM3" s="3">
        <v>30</v>
      </c>
      <c r="AN3" s="15">
        <v>16</v>
      </c>
      <c r="AO3" s="4">
        <v>10</v>
      </c>
      <c r="AP3" s="11"/>
      <c r="AQ3" s="13"/>
    </row>
    <row r="4" spans="1:43" x14ac:dyDescent="0.3">
      <c r="A4" s="3" t="s">
        <v>3</v>
      </c>
      <c r="B4" s="15">
        <v>11</v>
      </c>
      <c r="C4" s="3">
        <v>60</v>
      </c>
      <c r="D4" s="15">
        <v>12</v>
      </c>
      <c r="E4" s="3">
        <v>6</v>
      </c>
      <c r="F4" s="15">
        <v>19</v>
      </c>
      <c r="G4" s="3">
        <v>6</v>
      </c>
      <c r="H4" s="15">
        <v>9</v>
      </c>
      <c r="I4" s="3">
        <v>12</v>
      </c>
      <c r="J4" s="15">
        <v>13</v>
      </c>
      <c r="K4" s="3">
        <v>6</v>
      </c>
      <c r="L4" s="15">
        <v>6</v>
      </c>
      <c r="M4" s="3">
        <v>40</v>
      </c>
      <c r="N4" s="15">
        <v>17</v>
      </c>
      <c r="O4" s="3">
        <v>55</v>
      </c>
      <c r="P4" s="15">
        <v>18</v>
      </c>
      <c r="Q4" s="3">
        <v>10</v>
      </c>
      <c r="R4" s="15">
        <v>8</v>
      </c>
      <c r="S4" s="3">
        <v>7</v>
      </c>
      <c r="T4" s="15">
        <v>14</v>
      </c>
      <c r="U4" s="3">
        <v>4</v>
      </c>
      <c r="V4" s="15">
        <v>17</v>
      </c>
      <c r="W4" s="3">
        <v>30</v>
      </c>
      <c r="X4" s="15">
        <v>12</v>
      </c>
      <c r="Y4" s="3">
        <v>4</v>
      </c>
      <c r="Z4" s="15">
        <v>17</v>
      </c>
      <c r="AA4" s="3">
        <v>3</v>
      </c>
      <c r="AB4" s="15">
        <v>13</v>
      </c>
      <c r="AC4" s="3">
        <v>7</v>
      </c>
      <c r="AD4" s="15">
        <v>10</v>
      </c>
      <c r="AE4" s="3">
        <v>3</v>
      </c>
      <c r="AF4" s="15">
        <v>3</v>
      </c>
      <c r="AG4" s="3">
        <v>6</v>
      </c>
      <c r="AH4" s="15">
        <v>10</v>
      </c>
      <c r="AI4" s="3">
        <v>60</v>
      </c>
      <c r="AJ4" s="15">
        <v>14</v>
      </c>
      <c r="AK4" s="3">
        <v>40</v>
      </c>
      <c r="AL4" s="15">
        <v>2</v>
      </c>
      <c r="AM4" s="3">
        <v>33</v>
      </c>
      <c r="AN4" s="15">
        <v>6</v>
      </c>
      <c r="AO4" s="4">
        <v>10</v>
      </c>
      <c r="AP4" s="11"/>
      <c r="AQ4" s="13"/>
    </row>
    <row r="5" spans="1:43" x14ac:dyDescent="0.3">
      <c r="A5" s="3" t="s">
        <v>4</v>
      </c>
      <c r="B5" s="15">
        <v>14</v>
      </c>
      <c r="C5" s="3">
        <v>55</v>
      </c>
      <c r="D5" s="15">
        <v>16</v>
      </c>
      <c r="E5" s="3">
        <v>3</v>
      </c>
      <c r="F5" s="15">
        <v>1</v>
      </c>
      <c r="G5" s="3">
        <v>4</v>
      </c>
      <c r="H5" s="15">
        <v>12</v>
      </c>
      <c r="I5" s="3">
        <v>15</v>
      </c>
      <c r="J5" s="15">
        <v>9</v>
      </c>
      <c r="K5" s="3">
        <v>4</v>
      </c>
      <c r="L5" s="15">
        <v>16</v>
      </c>
      <c r="M5" s="3">
        <v>40</v>
      </c>
      <c r="N5" s="15">
        <v>4</v>
      </c>
      <c r="O5" s="3">
        <v>60</v>
      </c>
      <c r="P5" s="15">
        <v>4</v>
      </c>
      <c r="Q5" s="3">
        <v>7</v>
      </c>
      <c r="R5" s="15">
        <v>17</v>
      </c>
      <c r="S5" s="3">
        <v>4</v>
      </c>
      <c r="T5" s="15">
        <v>4</v>
      </c>
      <c r="U5" s="3">
        <v>3</v>
      </c>
      <c r="V5" s="15">
        <v>9</v>
      </c>
      <c r="W5" s="3">
        <v>40</v>
      </c>
      <c r="X5" s="15">
        <v>3</v>
      </c>
      <c r="Y5" s="3">
        <v>1</v>
      </c>
      <c r="Z5" s="15">
        <v>4</v>
      </c>
      <c r="AA5" s="3">
        <v>7</v>
      </c>
      <c r="AB5" s="15">
        <v>7</v>
      </c>
      <c r="AC5" s="3">
        <v>2</v>
      </c>
      <c r="AD5" s="15">
        <v>2</v>
      </c>
      <c r="AE5" s="3">
        <v>4</v>
      </c>
      <c r="AF5" s="15">
        <v>12</v>
      </c>
      <c r="AG5" s="3">
        <v>7</v>
      </c>
      <c r="AH5" s="15">
        <v>17</v>
      </c>
      <c r="AI5" s="3">
        <v>30</v>
      </c>
      <c r="AJ5" s="15">
        <v>16</v>
      </c>
      <c r="AK5" s="3">
        <v>35</v>
      </c>
      <c r="AL5" s="15">
        <v>10</v>
      </c>
      <c r="AM5" s="3">
        <v>18</v>
      </c>
      <c r="AN5" s="15">
        <v>18</v>
      </c>
      <c r="AO5" s="4">
        <v>9</v>
      </c>
      <c r="AP5" s="11"/>
      <c r="AQ5" s="13"/>
    </row>
    <row r="6" spans="1:43" x14ac:dyDescent="0.3">
      <c r="A6" s="3" t="s">
        <v>5</v>
      </c>
      <c r="B6" s="15">
        <v>7</v>
      </c>
      <c r="C6" s="3">
        <v>30</v>
      </c>
      <c r="D6" s="15">
        <v>2</v>
      </c>
      <c r="E6" s="3">
        <v>4</v>
      </c>
      <c r="F6" s="15">
        <v>2</v>
      </c>
      <c r="G6" s="3">
        <v>4</v>
      </c>
      <c r="H6" s="15">
        <v>16</v>
      </c>
      <c r="I6" s="3">
        <v>9</v>
      </c>
      <c r="J6" s="15">
        <v>16</v>
      </c>
      <c r="K6" s="3">
        <v>3</v>
      </c>
      <c r="L6" s="15">
        <v>4</v>
      </c>
      <c r="M6" s="3">
        <v>60</v>
      </c>
      <c r="N6" s="15">
        <v>19</v>
      </c>
      <c r="O6" s="3">
        <v>40</v>
      </c>
      <c r="P6" s="15">
        <v>8</v>
      </c>
      <c r="Q6" s="3">
        <v>7</v>
      </c>
      <c r="R6" s="15">
        <v>16</v>
      </c>
      <c r="S6" s="3">
        <v>5</v>
      </c>
      <c r="T6" s="15">
        <v>7</v>
      </c>
      <c r="U6" s="3">
        <v>4</v>
      </c>
      <c r="V6" s="15">
        <v>16</v>
      </c>
      <c r="W6" s="3">
        <v>20</v>
      </c>
      <c r="X6" s="15">
        <v>18</v>
      </c>
      <c r="Y6" s="3">
        <v>1.5</v>
      </c>
      <c r="Z6" s="15">
        <v>13</v>
      </c>
      <c r="AA6" s="3">
        <v>9</v>
      </c>
      <c r="AB6" s="15">
        <v>15</v>
      </c>
      <c r="AC6" s="3">
        <v>2</v>
      </c>
      <c r="AD6" s="15">
        <v>14</v>
      </c>
      <c r="AE6" s="3">
        <v>4</v>
      </c>
      <c r="AF6" s="15">
        <v>19</v>
      </c>
      <c r="AG6" s="3">
        <v>5</v>
      </c>
      <c r="AH6" s="15">
        <v>7</v>
      </c>
      <c r="AI6" s="3">
        <v>65</v>
      </c>
      <c r="AJ6" s="15">
        <v>13</v>
      </c>
      <c r="AK6" s="3">
        <v>60</v>
      </c>
      <c r="AL6" s="15">
        <v>11</v>
      </c>
      <c r="AM6" s="3">
        <v>20</v>
      </c>
      <c r="AN6" s="15">
        <v>19</v>
      </c>
      <c r="AO6" s="4">
        <v>10</v>
      </c>
      <c r="AP6" s="11"/>
      <c r="AQ6" s="13"/>
    </row>
    <row r="7" spans="1:43" x14ac:dyDescent="0.3">
      <c r="A7" s="3" t="s">
        <v>6</v>
      </c>
      <c r="B7" s="15">
        <v>4</v>
      </c>
      <c r="C7" s="3">
        <v>40</v>
      </c>
      <c r="D7" s="15">
        <v>3</v>
      </c>
      <c r="E7" s="3">
        <v>3.9</v>
      </c>
      <c r="F7" s="15">
        <v>18</v>
      </c>
      <c r="G7" s="3">
        <v>3</v>
      </c>
      <c r="H7" s="15">
        <v>5</v>
      </c>
      <c r="I7" s="3">
        <v>11</v>
      </c>
      <c r="J7" s="15">
        <v>17</v>
      </c>
      <c r="K7" s="3">
        <v>3</v>
      </c>
      <c r="L7" s="15">
        <v>15</v>
      </c>
      <c r="M7" s="3">
        <v>50</v>
      </c>
      <c r="N7" s="15">
        <v>3</v>
      </c>
      <c r="O7" s="3">
        <v>60</v>
      </c>
      <c r="P7" s="15">
        <v>16</v>
      </c>
      <c r="Q7" s="3">
        <v>6</v>
      </c>
      <c r="R7" s="15">
        <v>1</v>
      </c>
      <c r="S7" s="3">
        <v>5</v>
      </c>
      <c r="T7" s="15">
        <v>19</v>
      </c>
      <c r="U7" s="3">
        <v>6</v>
      </c>
      <c r="V7" s="15">
        <v>5</v>
      </c>
      <c r="W7" s="3">
        <v>60</v>
      </c>
      <c r="X7" s="15">
        <v>19</v>
      </c>
      <c r="Y7" s="3">
        <v>1.8</v>
      </c>
      <c r="Z7" s="15">
        <v>9</v>
      </c>
      <c r="AA7" s="3">
        <v>4</v>
      </c>
      <c r="AB7" s="15">
        <v>5</v>
      </c>
      <c r="AC7" s="3">
        <v>3</v>
      </c>
      <c r="AD7" s="15">
        <v>8</v>
      </c>
      <c r="AE7" s="3">
        <v>5</v>
      </c>
      <c r="AF7" s="15">
        <v>10</v>
      </c>
      <c r="AG7" s="3">
        <v>5.5</v>
      </c>
      <c r="AH7" s="15">
        <v>15</v>
      </c>
      <c r="AI7" s="3">
        <v>60</v>
      </c>
      <c r="AJ7" s="15">
        <v>7</v>
      </c>
      <c r="AK7" s="3">
        <v>50</v>
      </c>
      <c r="AL7" s="15">
        <v>18</v>
      </c>
      <c r="AM7" s="3">
        <v>60</v>
      </c>
      <c r="AN7" s="15">
        <v>10</v>
      </c>
      <c r="AO7" s="4">
        <v>6</v>
      </c>
      <c r="AP7" s="11"/>
      <c r="AQ7" s="13"/>
    </row>
    <row r="8" spans="1:43" x14ac:dyDescent="0.3">
      <c r="A8" s="3" t="s">
        <v>7</v>
      </c>
      <c r="B8" s="15">
        <v>12</v>
      </c>
      <c r="C8" s="3">
        <v>30</v>
      </c>
      <c r="D8" s="15">
        <v>13</v>
      </c>
      <c r="E8" s="3">
        <v>4.2</v>
      </c>
      <c r="F8" s="15">
        <v>16</v>
      </c>
      <c r="G8" s="3">
        <v>4</v>
      </c>
      <c r="H8" s="15">
        <v>1</v>
      </c>
      <c r="I8" s="3">
        <v>12</v>
      </c>
      <c r="J8" s="15">
        <v>11</v>
      </c>
      <c r="K8" s="3">
        <v>7</v>
      </c>
      <c r="L8" s="15">
        <v>11</v>
      </c>
      <c r="M8" s="3">
        <v>60</v>
      </c>
      <c r="N8" s="15">
        <v>15</v>
      </c>
      <c r="O8" s="3">
        <v>45</v>
      </c>
      <c r="P8" s="15">
        <v>7</v>
      </c>
      <c r="Q8" s="3">
        <v>8</v>
      </c>
      <c r="R8" s="15">
        <v>18</v>
      </c>
      <c r="S8" s="3">
        <v>3</v>
      </c>
      <c r="T8" s="15">
        <v>5</v>
      </c>
      <c r="U8" s="3">
        <v>4</v>
      </c>
      <c r="V8" s="15">
        <v>4</v>
      </c>
      <c r="W8" s="3">
        <v>40</v>
      </c>
      <c r="X8" s="15">
        <v>5</v>
      </c>
      <c r="Y8" s="3">
        <v>3</v>
      </c>
      <c r="Z8" s="15">
        <v>16</v>
      </c>
      <c r="AA8" s="3">
        <v>6</v>
      </c>
      <c r="AB8" s="15">
        <v>9</v>
      </c>
      <c r="AC8" s="3">
        <v>6</v>
      </c>
      <c r="AD8" s="15">
        <v>9</v>
      </c>
      <c r="AE8" s="3">
        <v>5</v>
      </c>
      <c r="AF8" s="15">
        <v>15</v>
      </c>
      <c r="AG8" s="3">
        <v>3</v>
      </c>
      <c r="AH8" s="15">
        <v>6</v>
      </c>
      <c r="AI8" s="3">
        <v>65</v>
      </c>
      <c r="AJ8" s="15">
        <v>1</v>
      </c>
      <c r="AK8" s="3">
        <v>55</v>
      </c>
      <c r="AL8" s="15">
        <v>6</v>
      </c>
      <c r="AM8" s="3">
        <v>55</v>
      </c>
      <c r="AN8" s="15">
        <v>12</v>
      </c>
      <c r="AO8" s="4">
        <v>4</v>
      </c>
      <c r="AP8" s="11"/>
      <c r="AQ8" s="13"/>
    </row>
    <row r="9" spans="1:43" x14ac:dyDescent="0.3">
      <c r="A9" s="3" t="s">
        <v>8</v>
      </c>
      <c r="B9" s="15">
        <v>17</v>
      </c>
      <c r="C9" s="3">
        <v>30</v>
      </c>
      <c r="D9" s="15">
        <v>7</v>
      </c>
      <c r="E9" s="3">
        <v>1</v>
      </c>
      <c r="F9" s="15">
        <v>15</v>
      </c>
      <c r="G9" s="3">
        <v>4</v>
      </c>
      <c r="H9" s="15">
        <v>6</v>
      </c>
      <c r="I9" s="3">
        <v>10</v>
      </c>
      <c r="J9" s="15">
        <v>6</v>
      </c>
      <c r="K9" s="3">
        <v>4</v>
      </c>
      <c r="L9" s="15">
        <v>19</v>
      </c>
      <c r="M9" s="3">
        <v>40</v>
      </c>
      <c r="N9" s="15">
        <v>2</v>
      </c>
      <c r="O9" s="3">
        <v>65</v>
      </c>
      <c r="P9" s="15">
        <v>2</v>
      </c>
      <c r="Q9" s="3">
        <v>6</v>
      </c>
      <c r="R9" s="15">
        <v>13</v>
      </c>
      <c r="S9" s="3">
        <v>7</v>
      </c>
      <c r="T9" s="15">
        <v>10</v>
      </c>
      <c r="U9" s="3">
        <v>7</v>
      </c>
      <c r="V9" s="15">
        <v>1</v>
      </c>
      <c r="W9" s="3">
        <v>50</v>
      </c>
      <c r="X9" s="15">
        <v>10</v>
      </c>
      <c r="Y9" s="3">
        <v>2</v>
      </c>
      <c r="Z9" s="15">
        <v>18</v>
      </c>
      <c r="AA9" s="3">
        <v>5</v>
      </c>
      <c r="AB9" s="15">
        <v>6</v>
      </c>
      <c r="AC9" s="3">
        <v>5</v>
      </c>
      <c r="AD9" s="15">
        <v>4</v>
      </c>
      <c r="AE9" s="3">
        <v>4</v>
      </c>
      <c r="AF9" s="15">
        <v>17</v>
      </c>
      <c r="AG9" s="3">
        <v>3</v>
      </c>
      <c r="AH9" s="15">
        <v>13</v>
      </c>
      <c r="AI9" s="3">
        <v>75</v>
      </c>
      <c r="AJ9" s="15">
        <v>15</v>
      </c>
      <c r="AK9" s="3">
        <v>45</v>
      </c>
      <c r="AL9" s="15">
        <v>9</v>
      </c>
      <c r="AM9" s="3">
        <v>57</v>
      </c>
      <c r="AN9" s="15">
        <v>17</v>
      </c>
      <c r="AO9" s="4">
        <v>5</v>
      </c>
      <c r="AP9" s="11"/>
      <c r="AQ9" s="13"/>
    </row>
    <row r="10" spans="1:43" x14ac:dyDescent="0.3">
      <c r="A10" s="3" t="s">
        <v>9</v>
      </c>
      <c r="B10" s="15">
        <v>15</v>
      </c>
      <c r="C10" s="3">
        <v>28</v>
      </c>
      <c r="D10" s="15">
        <v>11</v>
      </c>
      <c r="E10" s="3">
        <v>2.5</v>
      </c>
      <c r="F10" s="15">
        <v>7</v>
      </c>
      <c r="G10" s="3">
        <v>5</v>
      </c>
      <c r="H10" s="15">
        <v>7</v>
      </c>
      <c r="I10" s="3">
        <v>8</v>
      </c>
      <c r="J10" s="15">
        <v>12</v>
      </c>
      <c r="K10" s="3">
        <v>6</v>
      </c>
      <c r="L10" s="15">
        <v>14</v>
      </c>
      <c r="M10" s="3">
        <v>50</v>
      </c>
      <c r="N10" s="15">
        <v>6</v>
      </c>
      <c r="O10" s="3">
        <v>55</v>
      </c>
      <c r="P10" s="15">
        <v>10</v>
      </c>
      <c r="Q10" s="3">
        <v>5</v>
      </c>
      <c r="R10" s="15">
        <v>9</v>
      </c>
      <c r="S10" s="3">
        <v>6</v>
      </c>
      <c r="T10" s="15">
        <v>17</v>
      </c>
      <c r="U10" s="3">
        <v>8</v>
      </c>
      <c r="V10" s="15">
        <v>18</v>
      </c>
      <c r="W10" s="3">
        <v>50</v>
      </c>
      <c r="X10" s="15">
        <v>9</v>
      </c>
      <c r="Y10" s="3">
        <v>3.2</v>
      </c>
      <c r="Z10" s="15">
        <v>12</v>
      </c>
      <c r="AA10" s="3">
        <v>7</v>
      </c>
      <c r="AB10" s="15">
        <v>14</v>
      </c>
      <c r="AC10" s="3">
        <v>6</v>
      </c>
      <c r="AD10" s="15">
        <v>12</v>
      </c>
      <c r="AE10" s="3">
        <v>6</v>
      </c>
      <c r="AF10" s="15">
        <v>4</v>
      </c>
      <c r="AG10" s="3">
        <v>5</v>
      </c>
      <c r="AH10" s="15">
        <v>3</v>
      </c>
      <c r="AI10" s="3">
        <v>55</v>
      </c>
      <c r="AJ10" s="15">
        <v>18</v>
      </c>
      <c r="AK10" s="3">
        <v>40</v>
      </c>
      <c r="AL10" s="15">
        <v>12</v>
      </c>
      <c r="AM10" s="3">
        <v>40</v>
      </c>
      <c r="AN10" s="15">
        <v>14</v>
      </c>
      <c r="AO10" s="4">
        <v>10</v>
      </c>
      <c r="AP10" s="11"/>
      <c r="AQ10" s="13"/>
    </row>
    <row r="11" spans="1:43" x14ac:dyDescent="0.3">
      <c r="A11" s="3" t="s">
        <v>10</v>
      </c>
      <c r="B11" s="15">
        <v>8</v>
      </c>
      <c r="C11" s="3">
        <v>35</v>
      </c>
      <c r="D11" s="15">
        <v>19</v>
      </c>
      <c r="E11" s="3">
        <v>1.5</v>
      </c>
      <c r="F11" s="15">
        <v>4</v>
      </c>
      <c r="G11" s="3">
        <v>6</v>
      </c>
      <c r="H11" s="15">
        <v>2</v>
      </c>
      <c r="I11" s="3">
        <v>16</v>
      </c>
      <c r="J11" s="15">
        <v>10</v>
      </c>
      <c r="K11" s="3">
        <v>4</v>
      </c>
      <c r="L11" s="15">
        <v>17</v>
      </c>
      <c r="M11" s="3">
        <v>40</v>
      </c>
      <c r="N11" s="15">
        <v>14</v>
      </c>
      <c r="O11" s="3">
        <v>50</v>
      </c>
      <c r="P11" s="15">
        <v>9</v>
      </c>
      <c r="Q11" s="3">
        <v>6</v>
      </c>
      <c r="R11" s="15">
        <v>19</v>
      </c>
      <c r="S11" s="3">
        <v>4</v>
      </c>
      <c r="T11" s="15">
        <v>2</v>
      </c>
      <c r="U11" s="3">
        <v>2</v>
      </c>
      <c r="V11" s="15">
        <v>6</v>
      </c>
      <c r="W11" s="3">
        <v>50</v>
      </c>
      <c r="X11" s="15">
        <v>15</v>
      </c>
      <c r="Y11" s="3">
        <v>1</v>
      </c>
      <c r="Z11" s="15">
        <v>6</v>
      </c>
      <c r="AA11" s="3">
        <v>5</v>
      </c>
      <c r="AB11" s="15">
        <v>1</v>
      </c>
      <c r="AC11" s="3">
        <v>6</v>
      </c>
      <c r="AD11" s="15">
        <v>19</v>
      </c>
      <c r="AE11" s="3">
        <v>2</v>
      </c>
      <c r="AF11" s="15">
        <v>14</v>
      </c>
      <c r="AG11" s="3">
        <v>6</v>
      </c>
      <c r="AH11" s="15">
        <v>12</v>
      </c>
      <c r="AI11" s="3">
        <v>50</v>
      </c>
      <c r="AJ11" s="15">
        <v>17</v>
      </c>
      <c r="AK11" s="3">
        <v>30</v>
      </c>
      <c r="AL11" s="15">
        <v>19</v>
      </c>
      <c r="AM11" s="3">
        <v>55</v>
      </c>
      <c r="AN11" s="15">
        <v>5</v>
      </c>
      <c r="AO11" s="4">
        <v>10</v>
      </c>
      <c r="AP11" s="11"/>
      <c r="AQ11" s="13"/>
    </row>
    <row r="12" spans="1:43" x14ac:dyDescent="0.3">
      <c r="A12" s="3" t="s">
        <v>11</v>
      </c>
      <c r="B12" s="15">
        <v>6</v>
      </c>
      <c r="C12" s="3">
        <v>25</v>
      </c>
      <c r="D12" s="15">
        <v>4</v>
      </c>
      <c r="E12" s="3">
        <v>3</v>
      </c>
      <c r="F12" s="15">
        <v>9</v>
      </c>
      <c r="G12" s="3">
        <v>6</v>
      </c>
      <c r="H12" s="15">
        <v>4</v>
      </c>
      <c r="I12" s="3">
        <v>9</v>
      </c>
      <c r="J12" s="15">
        <v>19</v>
      </c>
      <c r="K12" s="3">
        <v>4</v>
      </c>
      <c r="L12" s="15">
        <v>3</v>
      </c>
      <c r="M12" s="3">
        <v>50</v>
      </c>
      <c r="N12" s="15">
        <v>1</v>
      </c>
      <c r="O12" s="3">
        <v>60</v>
      </c>
      <c r="P12" s="15">
        <v>12</v>
      </c>
      <c r="Q12" s="3">
        <v>7</v>
      </c>
      <c r="R12" s="15">
        <v>10</v>
      </c>
      <c r="S12" s="3">
        <v>3</v>
      </c>
      <c r="T12" s="15">
        <v>1</v>
      </c>
      <c r="U12" s="3">
        <v>5</v>
      </c>
      <c r="V12" s="15">
        <v>19</v>
      </c>
      <c r="W12" s="3">
        <v>40</v>
      </c>
      <c r="X12" s="15">
        <v>1</v>
      </c>
      <c r="Y12" s="3">
        <v>5</v>
      </c>
      <c r="Z12" s="15">
        <v>5</v>
      </c>
      <c r="AA12" s="3">
        <v>6</v>
      </c>
      <c r="AB12" s="15">
        <v>18</v>
      </c>
      <c r="AC12" s="3">
        <v>4</v>
      </c>
      <c r="AD12" s="15">
        <v>6</v>
      </c>
      <c r="AE12" s="3">
        <v>3</v>
      </c>
      <c r="AF12" s="15">
        <v>8</v>
      </c>
      <c r="AG12" s="3">
        <v>6.5</v>
      </c>
      <c r="AH12" s="15">
        <v>16</v>
      </c>
      <c r="AI12" s="3">
        <v>20</v>
      </c>
      <c r="AJ12" s="15">
        <v>4</v>
      </c>
      <c r="AK12" s="3">
        <v>45</v>
      </c>
      <c r="AL12" s="15">
        <v>8</v>
      </c>
      <c r="AM12" s="3">
        <v>45</v>
      </c>
      <c r="AN12" s="15">
        <v>7</v>
      </c>
      <c r="AO12" s="4">
        <v>10</v>
      </c>
      <c r="AP12" s="11"/>
      <c r="AQ12" s="13"/>
    </row>
    <row r="13" spans="1:43" x14ac:dyDescent="0.3">
      <c r="A13" s="3" t="s">
        <v>12</v>
      </c>
      <c r="B13" s="15">
        <v>9</v>
      </c>
      <c r="C13" s="3">
        <v>45</v>
      </c>
      <c r="D13" s="15">
        <v>15</v>
      </c>
      <c r="E13" s="3">
        <v>1.6</v>
      </c>
      <c r="F13" s="15">
        <v>12</v>
      </c>
      <c r="G13" s="3">
        <v>7</v>
      </c>
      <c r="H13" s="15">
        <v>3</v>
      </c>
      <c r="I13" s="3">
        <v>13</v>
      </c>
      <c r="J13" s="15">
        <v>1</v>
      </c>
      <c r="K13" s="3">
        <v>3</v>
      </c>
      <c r="L13" s="15">
        <v>9</v>
      </c>
      <c r="M13" s="3">
        <v>60</v>
      </c>
      <c r="N13" s="15">
        <v>12</v>
      </c>
      <c r="O13" s="3">
        <v>70</v>
      </c>
      <c r="P13" s="15">
        <v>3</v>
      </c>
      <c r="Q13" s="3">
        <v>6</v>
      </c>
      <c r="R13" s="15">
        <v>14</v>
      </c>
      <c r="S13" s="3">
        <v>5</v>
      </c>
      <c r="T13" s="15">
        <v>12</v>
      </c>
      <c r="U13" s="3">
        <v>7</v>
      </c>
      <c r="V13" s="15">
        <v>13</v>
      </c>
      <c r="W13" s="3">
        <v>20</v>
      </c>
      <c r="X13" s="15">
        <v>16</v>
      </c>
      <c r="Y13" s="3">
        <v>4.5</v>
      </c>
      <c r="Z13" s="15">
        <v>2</v>
      </c>
      <c r="AA13" s="3">
        <v>3</v>
      </c>
      <c r="AB13" s="15">
        <v>2</v>
      </c>
      <c r="AC13" s="3">
        <v>8</v>
      </c>
      <c r="AD13" s="15">
        <v>18</v>
      </c>
      <c r="AE13" s="3">
        <v>3</v>
      </c>
      <c r="AF13" s="15">
        <v>9</v>
      </c>
      <c r="AG13" s="3">
        <v>6.5</v>
      </c>
      <c r="AH13" s="15">
        <v>1</v>
      </c>
      <c r="AI13" s="3">
        <v>30</v>
      </c>
      <c r="AJ13" s="15">
        <v>6</v>
      </c>
      <c r="AK13" s="3">
        <v>50</v>
      </c>
      <c r="AL13" s="15">
        <v>5</v>
      </c>
      <c r="AM13" s="3">
        <v>20</v>
      </c>
      <c r="AN13" s="15">
        <v>3</v>
      </c>
      <c r="AO13" s="4">
        <v>4</v>
      </c>
      <c r="AP13" s="11"/>
      <c r="AQ13" s="13"/>
    </row>
    <row r="14" spans="1:43" x14ac:dyDescent="0.3">
      <c r="A14" s="3" t="s">
        <v>13</v>
      </c>
      <c r="B14" s="15">
        <v>13</v>
      </c>
      <c r="C14" s="3">
        <v>50</v>
      </c>
      <c r="D14" s="15">
        <v>9</v>
      </c>
      <c r="E14" s="3">
        <v>3.2</v>
      </c>
      <c r="F14" s="15">
        <v>8</v>
      </c>
      <c r="G14" s="3">
        <v>5</v>
      </c>
      <c r="H14" s="15">
        <v>14</v>
      </c>
      <c r="I14" s="3">
        <v>7</v>
      </c>
      <c r="J14" s="15">
        <v>4</v>
      </c>
      <c r="K14" s="3">
        <v>4</v>
      </c>
      <c r="L14" s="15">
        <v>10</v>
      </c>
      <c r="M14" s="3">
        <v>50</v>
      </c>
      <c r="N14" s="15">
        <v>13</v>
      </c>
      <c r="O14" s="3">
        <v>65</v>
      </c>
      <c r="P14" s="15">
        <v>14</v>
      </c>
      <c r="Q14" s="3">
        <v>4</v>
      </c>
      <c r="R14" s="15">
        <v>7</v>
      </c>
      <c r="S14" s="3">
        <v>4</v>
      </c>
      <c r="T14" s="15">
        <v>9</v>
      </c>
      <c r="U14" s="3">
        <v>6</v>
      </c>
      <c r="V14" s="15">
        <v>15</v>
      </c>
      <c r="W14" s="3">
        <v>20</v>
      </c>
      <c r="X14" s="15">
        <v>14</v>
      </c>
      <c r="Y14" s="3">
        <v>4.5</v>
      </c>
      <c r="Z14" s="15">
        <v>1</v>
      </c>
      <c r="AA14" s="3">
        <v>5</v>
      </c>
      <c r="AB14" s="15">
        <v>17</v>
      </c>
      <c r="AC14" s="3">
        <v>7</v>
      </c>
      <c r="AD14" s="15">
        <v>15</v>
      </c>
      <c r="AE14" s="3">
        <v>3</v>
      </c>
      <c r="AF14" s="15">
        <v>5</v>
      </c>
      <c r="AG14" s="3">
        <v>5</v>
      </c>
      <c r="AH14" s="15">
        <v>4</v>
      </c>
      <c r="AI14" s="3">
        <v>45</v>
      </c>
      <c r="AJ14" s="15">
        <v>10</v>
      </c>
      <c r="AK14" s="3">
        <v>60</v>
      </c>
      <c r="AL14" s="15">
        <v>15</v>
      </c>
      <c r="AM14" s="3">
        <v>20</v>
      </c>
      <c r="AN14" s="15">
        <v>11</v>
      </c>
      <c r="AO14" s="4">
        <v>5</v>
      </c>
      <c r="AP14" s="11"/>
      <c r="AQ14" s="13"/>
    </row>
    <row r="15" spans="1:43" x14ac:dyDescent="0.3">
      <c r="A15" s="3" t="s">
        <v>14</v>
      </c>
      <c r="B15" s="15">
        <v>16</v>
      </c>
      <c r="C15" s="3">
        <v>35</v>
      </c>
      <c r="D15" s="15">
        <v>18</v>
      </c>
      <c r="E15" s="3">
        <v>2.8</v>
      </c>
      <c r="F15" s="15">
        <v>6</v>
      </c>
      <c r="G15" s="3">
        <v>2</v>
      </c>
      <c r="H15" s="15">
        <v>19</v>
      </c>
      <c r="I15" s="3">
        <v>14</v>
      </c>
      <c r="J15" s="15">
        <v>14</v>
      </c>
      <c r="K15" s="3">
        <v>5</v>
      </c>
      <c r="L15" s="15">
        <v>5</v>
      </c>
      <c r="M15" s="3">
        <v>30</v>
      </c>
      <c r="N15" s="15">
        <v>9</v>
      </c>
      <c r="O15" s="3">
        <v>50</v>
      </c>
      <c r="P15" s="15">
        <v>17</v>
      </c>
      <c r="Q15" s="3">
        <v>4</v>
      </c>
      <c r="R15" s="15">
        <v>2</v>
      </c>
      <c r="S15" s="3">
        <v>5</v>
      </c>
      <c r="T15" s="15">
        <v>16</v>
      </c>
      <c r="U15" s="3">
        <v>4</v>
      </c>
      <c r="V15" s="15">
        <v>7</v>
      </c>
      <c r="W15" s="3">
        <v>40</v>
      </c>
      <c r="X15" s="15">
        <v>17</v>
      </c>
      <c r="Y15" s="3">
        <v>3</v>
      </c>
      <c r="Z15" s="15">
        <v>10</v>
      </c>
      <c r="AA15" s="3">
        <v>3</v>
      </c>
      <c r="AB15" s="15">
        <v>11</v>
      </c>
      <c r="AC15" s="3">
        <v>8</v>
      </c>
      <c r="AD15" s="15">
        <v>1</v>
      </c>
      <c r="AE15" s="3">
        <v>3</v>
      </c>
      <c r="AF15" s="15">
        <v>13</v>
      </c>
      <c r="AG15" s="3">
        <v>8</v>
      </c>
      <c r="AH15" s="15">
        <v>11</v>
      </c>
      <c r="AI15" s="3">
        <v>80</v>
      </c>
      <c r="AJ15" s="15">
        <v>12</v>
      </c>
      <c r="AK15" s="3">
        <v>70</v>
      </c>
      <c r="AL15" s="15">
        <v>13</v>
      </c>
      <c r="AM15" s="3">
        <v>35</v>
      </c>
      <c r="AN15" s="15">
        <v>1</v>
      </c>
      <c r="AO15" s="4">
        <v>9</v>
      </c>
      <c r="AP15" s="11"/>
      <c r="AQ15" s="13"/>
    </row>
    <row r="16" spans="1:43" x14ac:dyDescent="0.3">
      <c r="A16" s="3" t="s">
        <v>15</v>
      </c>
      <c r="B16" s="15">
        <v>3</v>
      </c>
      <c r="C16" s="3">
        <v>65</v>
      </c>
      <c r="D16" s="15">
        <v>8</v>
      </c>
      <c r="E16" s="3">
        <v>3</v>
      </c>
      <c r="F16" s="15">
        <v>17</v>
      </c>
      <c r="G16" s="3">
        <v>2</v>
      </c>
      <c r="H16" s="15">
        <v>15</v>
      </c>
      <c r="I16" s="3">
        <v>11</v>
      </c>
      <c r="J16" s="15">
        <v>7</v>
      </c>
      <c r="K16" s="3">
        <v>6</v>
      </c>
      <c r="L16" s="15">
        <v>2</v>
      </c>
      <c r="M16" s="3">
        <v>40</v>
      </c>
      <c r="N16" s="15">
        <v>10</v>
      </c>
      <c r="O16" s="3">
        <v>35</v>
      </c>
      <c r="P16" s="15">
        <v>1</v>
      </c>
      <c r="Q16" s="3">
        <v>6</v>
      </c>
      <c r="R16" s="15">
        <v>15</v>
      </c>
      <c r="S16" s="3">
        <v>4</v>
      </c>
      <c r="T16" s="15">
        <v>6</v>
      </c>
      <c r="U16" s="3">
        <v>9</v>
      </c>
      <c r="V16" s="15">
        <v>8</v>
      </c>
      <c r="W16" s="3">
        <v>30</v>
      </c>
      <c r="X16" s="15">
        <v>2</v>
      </c>
      <c r="Y16" s="3">
        <v>4.5</v>
      </c>
      <c r="Z16" s="15">
        <v>14</v>
      </c>
      <c r="AA16" s="3">
        <v>5</v>
      </c>
      <c r="AB16" s="15">
        <v>12</v>
      </c>
      <c r="AC16" s="3">
        <v>7.5</v>
      </c>
      <c r="AD16" s="15">
        <v>17</v>
      </c>
      <c r="AE16" s="3">
        <v>3</v>
      </c>
      <c r="AF16" s="15">
        <v>11</v>
      </c>
      <c r="AG16" s="3">
        <v>7</v>
      </c>
      <c r="AH16" s="15">
        <v>19</v>
      </c>
      <c r="AI16" s="3">
        <v>35</v>
      </c>
      <c r="AJ16" s="15">
        <v>11</v>
      </c>
      <c r="AK16" s="3">
        <v>55</v>
      </c>
      <c r="AL16" s="15">
        <v>17</v>
      </c>
      <c r="AM16" s="3">
        <v>18</v>
      </c>
      <c r="AN16" s="15">
        <v>2</v>
      </c>
      <c r="AO16" s="4">
        <v>6</v>
      </c>
      <c r="AP16" s="11"/>
      <c r="AQ16" s="13"/>
    </row>
    <row r="17" spans="1:43" x14ac:dyDescent="0.3">
      <c r="A17" s="3" t="s">
        <v>16</v>
      </c>
      <c r="B17" s="15">
        <v>1</v>
      </c>
      <c r="C17" s="3">
        <v>40</v>
      </c>
      <c r="D17" s="15">
        <v>5</v>
      </c>
      <c r="E17" s="3">
        <v>1.8</v>
      </c>
      <c r="F17" s="15">
        <v>11</v>
      </c>
      <c r="G17" s="3">
        <v>7</v>
      </c>
      <c r="H17" s="15">
        <v>18</v>
      </c>
      <c r="I17" s="3">
        <v>16</v>
      </c>
      <c r="J17" s="15">
        <v>3</v>
      </c>
      <c r="K17" s="3">
        <v>5</v>
      </c>
      <c r="L17" s="15">
        <v>18</v>
      </c>
      <c r="M17" s="3">
        <v>50</v>
      </c>
      <c r="N17" s="15">
        <v>8</v>
      </c>
      <c r="O17" s="3">
        <v>50</v>
      </c>
      <c r="P17" s="15">
        <v>5</v>
      </c>
      <c r="Q17" s="3">
        <v>6</v>
      </c>
      <c r="R17" s="15">
        <v>3</v>
      </c>
      <c r="S17" s="3">
        <v>6</v>
      </c>
      <c r="T17" s="15">
        <v>18</v>
      </c>
      <c r="U17" s="3">
        <v>8</v>
      </c>
      <c r="V17" s="15">
        <v>12</v>
      </c>
      <c r="W17" s="3">
        <v>20</v>
      </c>
      <c r="X17" s="15">
        <v>7</v>
      </c>
      <c r="Y17" s="3">
        <v>6</v>
      </c>
      <c r="Z17" s="15">
        <v>8</v>
      </c>
      <c r="AA17" s="3">
        <v>6</v>
      </c>
      <c r="AB17" s="15">
        <v>3</v>
      </c>
      <c r="AC17" s="3">
        <v>6</v>
      </c>
      <c r="AD17" s="15">
        <v>3</v>
      </c>
      <c r="AE17" s="3">
        <v>5</v>
      </c>
      <c r="AF17" s="15">
        <v>6</v>
      </c>
      <c r="AG17" s="3">
        <v>5</v>
      </c>
      <c r="AH17" s="15">
        <v>8</v>
      </c>
      <c r="AI17" s="3">
        <v>45</v>
      </c>
      <c r="AJ17" s="15">
        <v>19</v>
      </c>
      <c r="AK17" s="3">
        <v>40</v>
      </c>
      <c r="AL17" s="15">
        <v>16</v>
      </c>
      <c r="AM17" s="3">
        <v>19</v>
      </c>
      <c r="AN17" s="15">
        <v>8</v>
      </c>
      <c r="AO17" s="4">
        <v>5</v>
      </c>
      <c r="AP17" s="11"/>
      <c r="AQ17" s="13"/>
    </row>
    <row r="18" spans="1:43" x14ac:dyDescent="0.3">
      <c r="A18" s="3" t="s">
        <v>17</v>
      </c>
      <c r="B18" s="15">
        <v>19</v>
      </c>
      <c r="C18" s="3">
        <v>60</v>
      </c>
      <c r="D18" s="15">
        <v>6</v>
      </c>
      <c r="E18" s="3">
        <v>1.5</v>
      </c>
      <c r="F18" s="15">
        <v>3</v>
      </c>
      <c r="G18" s="3">
        <v>5</v>
      </c>
      <c r="H18" s="15">
        <v>8</v>
      </c>
      <c r="I18" s="3">
        <v>7</v>
      </c>
      <c r="J18" s="15">
        <v>5</v>
      </c>
      <c r="K18" s="3">
        <v>3</v>
      </c>
      <c r="L18" s="15">
        <v>7</v>
      </c>
      <c r="M18" s="3">
        <v>60</v>
      </c>
      <c r="N18" s="15">
        <v>16</v>
      </c>
      <c r="O18" s="3">
        <v>45</v>
      </c>
      <c r="P18" s="15">
        <v>15</v>
      </c>
      <c r="Q18" s="3">
        <v>6</v>
      </c>
      <c r="R18" s="15">
        <v>6</v>
      </c>
      <c r="S18" s="3">
        <v>5</v>
      </c>
      <c r="T18" s="15">
        <v>8</v>
      </c>
      <c r="U18" s="3">
        <v>4</v>
      </c>
      <c r="V18" s="15">
        <v>11</v>
      </c>
      <c r="W18" s="3">
        <v>30</v>
      </c>
      <c r="X18" s="15">
        <v>4</v>
      </c>
      <c r="Y18" s="3">
        <v>7</v>
      </c>
      <c r="Z18" s="15">
        <v>11</v>
      </c>
      <c r="AA18" s="3">
        <v>8</v>
      </c>
      <c r="AB18" s="15">
        <v>4</v>
      </c>
      <c r="AC18" s="3">
        <v>6.5</v>
      </c>
      <c r="AD18" s="15">
        <v>11</v>
      </c>
      <c r="AE18" s="3">
        <v>6</v>
      </c>
      <c r="AF18" s="15">
        <v>18</v>
      </c>
      <c r="AG18" s="3">
        <v>6</v>
      </c>
      <c r="AH18" s="15">
        <v>18</v>
      </c>
      <c r="AI18" s="3">
        <v>20</v>
      </c>
      <c r="AJ18" s="15">
        <v>2</v>
      </c>
      <c r="AK18" s="3">
        <v>20</v>
      </c>
      <c r="AL18" s="15">
        <v>1</v>
      </c>
      <c r="AM18" s="3">
        <v>19</v>
      </c>
      <c r="AN18" s="15">
        <v>4</v>
      </c>
      <c r="AO18" s="4">
        <v>6</v>
      </c>
      <c r="AP18" s="11"/>
      <c r="AQ18" s="13"/>
    </row>
    <row r="19" spans="1:43" x14ac:dyDescent="0.3">
      <c r="A19" s="3" t="s">
        <v>18</v>
      </c>
      <c r="B19" s="15">
        <v>18</v>
      </c>
      <c r="C19" s="3">
        <v>55</v>
      </c>
      <c r="D19" s="15">
        <v>10</v>
      </c>
      <c r="E19" s="3">
        <v>1.2</v>
      </c>
      <c r="F19" s="15">
        <v>10</v>
      </c>
      <c r="G19" s="3">
        <v>2</v>
      </c>
      <c r="H19" s="15">
        <v>17</v>
      </c>
      <c r="I19" s="3">
        <v>6</v>
      </c>
      <c r="J19" s="15">
        <v>18</v>
      </c>
      <c r="K19" s="3">
        <v>3</v>
      </c>
      <c r="L19" s="15">
        <v>1</v>
      </c>
      <c r="M19" s="3">
        <v>60</v>
      </c>
      <c r="N19" s="15">
        <v>11</v>
      </c>
      <c r="O19" s="3">
        <v>72</v>
      </c>
      <c r="P19" s="15">
        <v>11</v>
      </c>
      <c r="Q19" s="3">
        <v>9</v>
      </c>
      <c r="R19" s="15">
        <v>12</v>
      </c>
      <c r="S19" s="3">
        <v>8</v>
      </c>
      <c r="T19" s="15">
        <v>11</v>
      </c>
      <c r="U19" s="3">
        <v>3</v>
      </c>
      <c r="V19" s="15">
        <v>2</v>
      </c>
      <c r="W19" s="3">
        <v>10</v>
      </c>
      <c r="X19" s="15">
        <v>6</v>
      </c>
      <c r="Y19" s="3">
        <v>4.5</v>
      </c>
      <c r="Z19" s="15">
        <v>3</v>
      </c>
      <c r="AA19" s="3">
        <v>5</v>
      </c>
      <c r="AB19" s="15">
        <v>19</v>
      </c>
      <c r="AC19" s="3">
        <v>2</v>
      </c>
      <c r="AD19" s="15">
        <v>5</v>
      </c>
      <c r="AE19" s="3">
        <v>3</v>
      </c>
      <c r="AF19" s="15">
        <v>1</v>
      </c>
      <c r="AG19" s="3">
        <v>6</v>
      </c>
      <c r="AH19" s="15">
        <v>5</v>
      </c>
      <c r="AI19" s="3">
        <v>25</v>
      </c>
      <c r="AJ19" s="15">
        <v>5</v>
      </c>
      <c r="AK19" s="3">
        <v>35</v>
      </c>
      <c r="AL19" s="15">
        <v>4</v>
      </c>
      <c r="AM19" s="3">
        <v>25</v>
      </c>
      <c r="AN19" s="15">
        <v>13</v>
      </c>
      <c r="AO19" s="4">
        <v>5</v>
      </c>
      <c r="AP19" s="11"/>
      <c r="AQ19" s="13"/>
    </row>
    <row r="20" spans="1:43" x14ac:dyDescent="0.3">
      <c r="A20" s="3" t="s">
        <v>19</v>
      </c>
      <c r="B20" s="15">
        <v>10</v>
      </c>
      <c r="C20" s="3">
        <v>40</v>
      </c>
      <c r="D20" s="15">
        <v>1</v>
      </c>
      <c r="E20" s="3">
        <v>1.2</v>
      </c>
      <c r="F20" s="15">
        <v>13</v>
      </c>
      <c r="G20" s="3">
        <v>7</v>
      </c>
      <c r="H20" s="15">
        <v>11</v>
      </c>
      <c r="I20" s="3">
        <v>12</v>
      </c>
      <c r="J20" s="15">
        <v>8</v>
      </c>
      <c r="K20" s="3">
        <v>4</v>
      </c>
      <c r="L20" s="15">
        <v>13</v>
      </c>
      <c r="M20" s="3">
        <v>70</v>
      </c>
      <c r="N20" s="15">
        <v>18</v>
      </c>
      <c r="O20" s="3">
        <v>50</v>
      </c>
      <c r="P20" s="15">
        <v>19</v>
      </c>
      <c r="Q20" s="3">
        <v>8.5</v>
      </c>
      <c r="R20" s="15">
        <v>4</v>
      </c>
      <c r="S20" s="3">
        <v>6</v>
      </c>
      <c r="T20" s="15">
        <v>15</v>
      </c>
      <c r="U20" s="3">
        <v>2</v>
      </c>
      <c r="V20" s="15">
        <v>10</v>
      </c>
      <c r="W20" s="3">
        <v>20</v>
      </c>
      <c r="X20" s="15">
        <v>11</v>
      </c>
      <c r="Y20" s="3">
        <v>5</v>
      </c>
      <c r="Z20" s="15">
        <v>15</v>
      </c>
      <c r="AA20" s="3">
        <v>3</v>
      </c>
      <c r="AB20" s="15">
        <v>10</v>
      </c>
      <c r="AC20" s="3">
        <v>1</v>
      </c>
      <c r="AD20" s="15">
        <v>13</v>
      </c>
      <c r="AE20" s="3">
        <v>6</v>
      </c>
      <c r="AF20" s="15">
        <v>16</v>
      </c>
      <c r="AG20" s="3">
        <v>6</v>
      </c>
      <c r="AH20" s="15">
        <v>9</v>
      </c>
      <c r="AI20" s="3">
        <v>25</v>
      </c>
      <c r="AJ20" s="15">
        <v>8</v>
      </c>
      <c r="AK20" s="3">
        <v>50</v>
      </c>
      <c r="AL20" s="15">
        <v>14</v>
      </c>
      <c r="AM20" s="3">
        <v>15</v>
      </c>
      <c r="AN20" s="15">
        <v>9</v>
      </c>
      <c r="AO20" s="3">
        <v>8</v>
      </c>
      <c r="AP20" s="11"/>
      <c r="AQ20" s="13"/>
    </row>
    <row r="21" spans="1:43" ht="15" thickBot="1" x14ac:dyDescent="0.35">
      <c r="A21" s="8" t="s">
        <v>20</v>
      </c>
      <c r="B21" s="16">
        <v>5</v>
      </c>
      <c r="C21" s="8">
        <v>20</v>
      </c>
      <c r="D21" s="16">
        <v>17</v>
      </c>
      <c r="E21" s="8">
        <v>3.2</v>
      </c>
      <c r="F21" s="16">
        <v>14</v>
      </c>
      <c r="G21" s="8">
        <v>3</v>
      </c>
      <c r="H21" s="16">
        <v>10</v>
      </c>
      <c r="I21" s="8">
        <v>5</v>
      </c>
      <c r="J21" s="16">
        <v>15</v>
      </c>
      <c r="K21" s="8">
        <v>2</v>
      </c>
      <c r="L21" s="16">
        <v>12</v>
      </c>
      <c r="M21" s="8">
        <v>50</v>
      </c>
      <c r="N21" s="16">
        <v>7</v>
      </c>
      <c r="O21" s="8">
        <v>54</v>
      </c>
      <c r="P21" s="16">
        <v>13</v>
      </c>
      <c r="Q21" s="8">
        <v>9</v>
      </c>
      <c r="R21" s="16">
        <v>11</v>
      </c>
      <c r="S21" s="8">
        <v>7</v>
      </c>
      <c r="T21" s="16">
        <v>13</v>
      </c>
      <c r="U21" s="8">
        <v>8</v>
      </c>
      <c r="V21" s="16">
        <v>14</v>
      </c>
      <c r="W21" s="8">
        <v>20</v>
      </c>
      <c r="X21" s="16">
        <v>8</v>
      </c>
      <c r="Y21" s="8">
        <v>6</v>
      </c>
      <c r="Z21" s="16">
        <v>7</v>
      </c>
      <c r="AA21" s="8">
        <v>5</v>
      </c>
      <c r="AB21" s="16">
        <v>8</v>
      </c>
      <c r="AC21" s="8">
        <v>8</v>
      </c>
      <c r="AD21" s="16">
        <v>16</v>
      </c>
      <c r="AE21" s="8">
        <v>4</v>
      </c>
      <c r="AF21" s="16">
        <v>7</v>
      </c>
      <c r="AG21" s="8">
        <v>6</v>
      </c>
      <c r="AH21" s="16">
        <v>14</v>
      </c>
      <c r="AI21" s="8">
        <v>30</v>
      </c>
      <c r="AJ21" s="16">
        <v>3</v>
      </c>
      <c r="AK21" s="8">
        <v>60</v>
      </c>
      <c r="AL21" s="16">
        <v>3</v>
      </c>
      <c r="AM21" s="8">
        <v>35</v>
      </c>
      <c r="AN21" s="16">
        <v>15</v>
      </c>
      <c r="AO21" s="8">
        <v>4</v>
      </c>
      <c r="AP21" s="11"/>
      <c r="AQ21" s="13"/>
    </row>
    <row r="22" spans="1:43" x14ac:dyDescent="0.3">
      <c r="A22" s="6" t="s">
        <v>21</v>
      </c>
      <c r="B22" s="18">
        <v>12</v>
      </c>
      <c r="C22" s="3">
        <v>45</v>
      </c>
      <c r="D22" s="18">
        <v>3</v>
      </c>
      <c r="E22" s="3">
        <v>4</v>
      </c>
      <c r="F22" s="15">
        <v>18</v>
      </c>
      <c r="G22" s="3">
        <v>3</v>
      </c>
      <c r="H22" s="15">
        <v>11</v>
      </c>
      <c r="I22" s="3">
        <v>14</v>
      </c>
      <c r="J22" s="15">
        <v>19</v>
      </c>
      <c r="K22" s="3">
        <v>4</v>
      </c>
      <c r="L22" s="15">
        <v>10</v>
      </c>
      <c r="M22" s="3">
        <v>40</v>
      </c>
      <c r="N22" s="15">
        <v>19</v>
      </c>
      <c r="O22" s="3">
        <v>55</v>
      </c>
      <c r="P22" s="15">
        <v>4</v>
      </c>
      <c r="Q22" s="3">
        <v>6</v>
      </c>
      <c r="R22" s="15">
        <v>16</v>
      </c>
      <c r="S22" s="3">
        <v>4</v>
      </c>
      <c r="T22" s="15">
        <v>8</v>
      </c>
      <c r="U22" s="3">
        <v>7</v>
      </c>
      <c r="V22" s="15">
        <v>3</v>
      </c>
      <c r="W22" s="3">
        <v>30</v>
      </c>
      <c r="X22" s="15">
        <v>9</v>
      </c>
      <c r="Y22" s="3">
        <v>6</v>
      </c>
      <c r="Z22" s="15">
        <v>13</v>
      </c>
      <c r="AA22" s="3">
        <v>6</v>
      </c>
      <c r="AB22" s="15">
        <v>2</v>
      </c>
      <c r="AC22" s="3">
        <v>5</v>
      </c>
      <c r="AD22" s="15">
        <v>11</v>
      </c>
      <c r="AE22" s="3">
        <v>6</v>
      </c>
      <c r="AF22" s="15">
        <v>4</v>
      </c>
      <c r="AG22" s="3">
        <v>6.5</v>
      </c>
      <c r="AH22" s="15">
        <v>12</v>
      </c>
      <c r="AI22" s="3">
        <v>50</v>
      </c>
      <c r="AJ22" s="15">
        <v>1</v>
      </c>
      <c r="AK22" s="3">
        <v>40</v>
      </c>
      <c r="AL22" s="15">
        <v>18</v>
      </c>
      <c r="AM22" s="3">
        <v>22</v>
      </c>
      <c r="AN22" s="15">
        <v>19</v>
      </c>
      <c r="AO22" s="4">
        <v>10</v>
      </c>
      <c r="AP22" s="11"/>
      <c r="AQ22" s="13"/>
    </row>
    <row r="23" spans="1:43" x14ac:dyDescent="0.3">
      <c r="A23" s="3" t="s">
        <v>22</v>
      </c>
      <c r="B23" s="15">
        <v>9</v>
      </c>
      <c r="C23" s="3">
        <v>45</v>
      </c>
      <c r="D23" s="15">
        <v>9</v>
      </c>
      <c r="E23" s="3">
        <v>3.8</v>
      </c>
      <c r="F23" s="15">
        <v>9</v>
      </c>
      <c r="G23" s="3">
        <v>3</v>
      </c>
      <c r="H23" s="15">
        <v>18</v>
      </c>
      <c r="I23" s="3">
        <v>9</v>
      </c>
      <c r="J23" s="15">
        <v>1</v>
      </c>
      <c r="K23" s="3">
        <v>4</v>
      </c>
      <c r="L23" s="15">
        <v>4</v>
      </c>
      <c r="M23" s="3">
        <v>60</v>
      </c>
      <c r="N23" s="15">
        <v>18</v>
      </c>
      <c r="O23" s="3">
        <v>47</v>
      </c>
      <c r="P23" s="15">
        <v>11</v>
      </c>
      <c r="Q23" s="3">
        <v>7</v>
      </c>
      <c r="R23" s="15">
        <v>12</v>
      </c>
      <c r="S23" s="3">
        <v>8</v>
      </c>
      <c r="T23" s="15">
        <v>5</v>
      </c>
      <c r="U23" s="3">
        <v>3</v>
      </c>
      <c r="V23" s="15">
        <v>12</v>
      </c>
      <c r="W23" s="3">
        <v>40</v>
      </c>
      <c r="X23" s="15">
        <v>8</v>
      </c>
      <c r="Y23" s="3">
        <v>6.5</v>
      </c>
      <c r="Z23" s="15">
        <v>6</v>
      </c>
      <c r="AA23" s="3">
        <v>2</v>
      </c>
      <c r="AB23" s="15">
        <v>11</v>
      </c>
      <c r="AC23" s="3">
        <v>7</v>
      </c>
      <c r="AD23" s="15">
        <v>1</v>
      </c>
      <c r="AE23" s="3">
        <v>4</v>
      </c>
      <c r="AF23" s="15">
        <v>12</v>
      </c>
      <c r="AG23" s="3">
        <v>7</v>
      </c>
      <c r="AH23" s="15">
        <v>14</v>
      </c>
      <c r="AI23" s="3">
        <v>20</v>
      </c>
      <c r="AJ23" s="15">
        <v>9</v>
      </c>
      <c r="AK23" s="3">
        <v>45</v>
      </c>
      <c r="AL23" s="15">
        <v>7</v>
      </c>
      <c r="AM23" s="3">
        <v>15</v>
      </c>
      <c r="AN23" s="15">
        <v>5</v>
      </c>
      <c r="AO23" s="4">
        <v>7</v>
      </c>
      <c r="AP23" s="11"/>
      <c r="AQ23" s="13"/>
    </row>
    <row r="24" spans="1:43" x14ac:dyDescent="0.3">
      <c r="A24" s="3" t="s">
        <v>23</v>
      </c>
      <c r="B24" s="15">
        <v>13</v>
      </c>
      <c r="C24" s="3">
        <v>40</v>
      </c>
      <c r="D24" s="15">
        <v>4</v>
      </c>
      <c r="E24" s="3">
        <v>4.5</v>
      </c>
      <c r="F24" s="15">
        <v>11</v>
      </c>
      <c r="G24" s="3">
        <v>5</v>
      </c>
      <c r="H24" s="15">
        <v>2</v>
      </c>
      <c r="I24" s="3">
        <v>11</v>
      </c>
      <c r="J24" s="15">
        <v>5</v>
      </c>
      <c r="K24" s="3">
        <v>4</v>
      </c>
      <c r="L24" s="15">
        <v>13</v>
      </c>
      <c r="M24" s="3">
        <v>60</v>
      </c>
      <c r="N24" s="15">
        <v>1</v>
      </c>
      <c r="O24" s="3">
        <v>40</v>
      </c>
      <c r="P24" s="15">
        <v>8</v>
      </c>
      <c r="Q24" s="3">
        <v>6</v>
      </c>
      <c r="R24" s="15">
        <v>7</v>
      </c>
      <c r="S24" s="3">
        <v>5</v>
      </c>
      <c r="T24" s="15">
        <v>10</v>
      </c>
      <c r="U24" s="3">
        <v>5</v>
      </c>
      <c r="V24" s="15">
        <v>1</v>
      </c>
      <c r="W24" s="3">
        <v>20</v>
      </c>
      <c r="X24" s="15">
        <v>17</v>
      </c>
      <c r="Y24" s="3">
        <v>1</v>
      </c>
      <c r="Z24" s="15">
        <v>8</v>
      </c>
      <c r="AA24" s="3">
        <v>3</v>
      </c>
      <c r="AB24" s="15">
        <v>12</v>
      </c>
      <c r="AC24" s="3">
        <v>7.5</v>
      </c>
      <c r="AD24" s="15">
        <v>4</v>
      </c>
      <c r="AE24" s="3">
        <v>5</v>
      </c>
      <c r="AF24" s="15">
        <v>9</v>
      </c>
      <c r="AG24" s="3">
        <v>4</v>
      </c>
      <c r="AH24" s="15">
        <v>1</v>
      </c>
      <c r="AI24" s="3">
        <v>25</v>
      </c>
      <c r="AJ24" s="15">
        <v>10</v>
      </c>
      <c r="AK24" s="3">
        <v>40</v>
      </c>
      <c r="AL24" s="15">
        <v>16</v>
      </c>
      <c r="AM24" s="3">
        <v>15</v>
      </c>
      <c r="AN24" s="15">
        <v>12</v>
      </c>
      <c r="AO24" s="4">
        <v>5</v>
      </c>
      <c r="AP24" s="11"/>
      <c r="AQ24" s="13"/>
    </row>
    <row r="25" spans="1:43" x14ac:dyDescent="0.3">
      <c r="A25" s="3" t="s">
        <v>24</v>
      </c>
      <c r="B25" s="15">
        <v>10</v>
      </c>
      <c r="C25" s="3">
        <v>35</v>
      </c>
      <c r="D25" s="15">
        <v>13</v>
      </c>
      <c r="E25" s="3">
        <v>5.5</v>
      </c>
      <c r="F25" s="15">
        <v>19</v>
      </c>
      <c r="G25" s="3">
        <v>3</v>
      </c>
      <c r="H25" s="15">
        <v>7</v>
      </c>
      <c r="I25" s="3">
        <v>13</v>
      </c>
      <c r="J25" s="15">
        <v>6</v>
      </c>
      <c r="K25" s="3">
        <v>5</v>
      </c>
      <c r="L25" s="15">
        <v>7</v>
      </c>
      <c r="M25" s="3">
        <v>50</v>
      </c>
      <c r="N25" s="15">
        <v>2</v>
      </c>
      <c r="O25" s="3">
        <v>60</v>
      </c>
      <c r="P25" s="15">
        <v>14</v>
      </c>
      <c r="Q25" s="3">
        <v>4</v>
      </c>
      <c r="R25" s="15">
        <v>19</v>
      </c>
      <c r="S25" s="3">
        <v>4</v>
      </c>
      <c r="T25" s="15">
        <v>15</v>
      </c>
      <c r="U25" s="3">
        <v>4</v>
      </c>
      <c r="V25" s="15">
        <v>13</v>
      </c>
      <c r="W25" s="3">
        <v>60</v>
      </c>
      <c r="X25" s="15">
        <v>3</v>
      </c>
      <c r="Y25" s="3">
        <v>7</v>
      </c>
      <c r="Z25" s="15">
        <v>14</v>
      </c>
      <c r="AA25" s="3">
        <v>4</v>
      </c>
      <c r="AB25" s="15">
        <v>8</v>
      </c>
      <c r="AC25" s="3">
        <v>3</v>
      </c>
      <c r="AD25" s="15">
        <v>9</v>
      </c>
      <c r="AE25" s="3">
        <v>4</v>
      </c>
      <c r="AF25" s="15">
        <v>7</v>
      </c>
      <c r="AG25" s="3">
        <v>3.5</v>
      </c>
      <c r="AH25" s="15">
        <v>5</v>
      </c>
      <c r="AI25" s="3">
        <v>30</v>
      </c>
      <c r="AJ25" s="15">
        <v>13</v>
      </c>
      <c r="AK25" s="3">
        <v>55</v>
      </c>
      <c r="AL25" s="15">
        <v>12</v>
      </c>
      <c r="AM25" s="3">
        <v>23</v>
      </c>
      <c r="AN25" s="15">
        <v>9</v>
      </c>
      <c r="AO25" s="4">
        <v>9</v>
      </c>
      <c r="AP25" s="11"/>
      <c r="AQ25" s="13"/>
    </row>
    <row r="26" spans="1:43" x14ac:dyDescent="0.3">
      <c r="A26" s="3" t="s">
        <v>25</v>
      </c>
      <c r="B26" s="15">
        <v>19</v>
      </c>
      <c r="C26" s="3">
        <v>25</v>
      </c>
      <c r="D26" s="15">
        <v>5</v>
      </c>
      <c r="E26" s="3">
        <v>2.2000000000000002</v>
      </c>
      <c r="F26" s="15">
        <v>12</v>
      </c>
      <c r="G26" s="3">
        <v>7</v>
      </c>
      <c r="H26" s="15">
        <v>8</v>
      </c>
      <c r="I26" s="3">
        <v>11</v>
      </c>
      <c r="J26" s="15">
        <v>15</v>
      </c>
      <c r="K26" s="3">
        <v>4</v>
      </c>
      <c r="L26" s="15">
        <v>11</v>
      </c>
      <c r="M26" s="3">
        <v>50</v>
      </c>
      <c r="N26" s="15">
        <v>8</v>
      </c>
      <c r="O26" s="3">
        <v>55</v>
      </c>
      <c r="P26" s="15">
        <v>19</v>
      </c>
      <c r="Q26" s="3">
        <v>5</v>
      </c>
      <c r="R26" s="15">
        <v>4</v>
      </c>
      <c r="S26" s="3">
        <v>6</v>
      </c>
      <c r="T26" s="15">
        <v>6</v>
      </c>
      <c r="U26" s="3">
        <v>6</v>
      </c>
      <c r="V26" s="15">
        <v>4</v>
      </c>
      <c r="W26" s="3">
        <v>40</v>
      </c>
      <c r="X26" s="15">
        <v>1</v>
      </c>
      <c r="Y26" s="3">
        <v>4.5</v>
      </c>
      <c r="Z26" s="15">
        <v>10</v>
      </c>
      <c r="AA26" s="3">
        <v>3</v>
      </c>
      <c r="AB26" s="15">
        <v>1</v>
      </c>
      <c r="AC26" s="3">
        <v>3</v>
      </c>
      <c r="AD26" s="15">
        <v>15</v>
      </c>
      <c r="AE26" s="3">
        <v>2</v>
      </c>
      <c r="AF26" s="15">
        <v>2</v>
      </c>
      <c r="AG26" s="3">
        <v>3</v>
      </c>
      <c r="AH26" s="15">
        <v>17</v>
      </c>
      <c r="AI26" s="3">
        <v>25</v>
      </c>
      <c r="AJ26" s="15">
        <v>12</v>
      </c>
      <c r="AK26" s="3">
        <v>60</v>
      </c>
      <c r="AL26" s="15">
        <v>17</v>
      </c>
      <c r="AM26" s="3">
        <v>30</v>
      </c>
      <c r="AN26" s="15">
        <v>15</v>
      </c>
      <c r="AO26" s="4">
        <v>3</v>
      </c>
      <c r="AP26" s="11"/>
      <c r="AQ26" s="13"/>
    </row>
    <row r="27" spans="1:43" x14ac:dyDescent="0.3">
      <c r="A27" s="3" t="s">
        <v>26</v>
      </c>
      <c r="B27" s="15">
        <v>2</v>
      </c>
      <c r="C27" s="3">
        <v>20</v>
      </c>
      <c r="D27" s="15">
        <v>1</v>
      </c>
      <c r="E27" s="3">
        <v>3.8</v>
      </c>
      <c r="F27" s="15">
        <v>7</v>
      </c>
      <c r="G27" s="3">
        <v>4</v>
      </c>
      <c r="H27" s="15">
        <v>17</v>
      </c>
      <c r="I27" s="3">
        <v>9</v>
      </c>
      <c r="J27" s="15">
        <v>14</v>
      </c>
      <c r="K27" s="3">
        <v>6</v>
      </c>
      <c r="L27" s="15">
        <v>9</v>
      </c>
      <c r="M27" s="3">
        <v>40</v>
      </c>
      <c r="N27" s="15">
        <v>6</v>
      </c>
      <c r="O27" s="3">
        <v>35</v>
      </c>
      <c r="P27" s="15">
        <v>7</v>
      </c>
      <c r="Q27" s="3">
        <v>5</v>
      </c>
      <c r="R27" s="15">
        <v>15</v>
      </c>
      <c r="S27" s="3">
        <v>5</v>
      </c>
      <c r="T27" s="15">
        <v>17</v>
      </c>
      <c r="U27" s="3">
        <v>3</v>
      </c>
      <c r="V27" s="15">
        <v>16</v>
      </c>
      <c r="W27" s="3">
        <v>30</v>
      </c>
      <c r="X27" s="15">
        <v>16</v>
      </c>
      <c r="Y27" s="3">
        <v>4.5</v>
      </c>
      <c r="Z27" s="15">
        <v>4</v>
      </c>
      <c r="AA27" s="3">
        <v>5</v>
      </c>
      <c r="AB27" s="15">
        <v>4</v>
      </c>
      <c r="AC27" s="3">
        <v>7</v>
      </c>
      <c r="AD27" s="15">
        <v>19</v>
      </c>
      <c r="AE27" s="3">
        <v>3</v>
      </c>
      <c r="AF27" s="15">
        <v>3</v>
      </c>
      <c r="AG27" s="3">
        <v>4</v>
      </c>
      <c r="AH27" s="15">
        <v>16</v>
      </c>
      <c r="AI27" s="3">
        <v>25</v>
      </c>
      <c r="AJ27" s="15">
        <v>3</v>
      </c>
      <c r="AK27" s="3">
        <v>40</v>
      </c>
      <c r="AL27" s="15">
        <v>13</v>
      </c>
      <c r="AM27" s="3">
        <v>25</v>
      </c>
      <c r="AN27" s="15">
        <v>11</v>
      </c>
      <c r="AO27" s="4">
        <v>4</v>
      </c>
      <c r="AP27" s="11"/>
      <c r="AQ27" s="13"/>
    </row>
    <row r="28" spans="1:43" x14ac:dyDescent="0.3">
      <c r="A28" s="3" t="s">
        <v>27</v>
      </c>
      <c r="B28" s="15">
        <v>4</v>
      </c>
      <c r="C28" s="3">
        <v>30</v>
      </c>
      <c r="D28" s="15">
        <v>15</v>
      </c>
      <c r="E28" s="3">
        <v>3.9</v>
      </c>
      <c r="F28" s="15">
        <v>2</v>
      </c>
      <c r="G28" s="3">
        <v>4</v>
      </c>
      <c r="H28" s="15">
        <v>1</v>
      </c>
      <c r="I28" s="3">
        <v>15</v>
      </c>
      <c r="J28" s="15">
        <v>11</v>
      </c>
      <c r="K28" s="3">
        <v>7</v>
      </c>
      <c r="L28" s="15">
        <v>14</v>
      </c>
      <c r="M28" s="3">
        <v>30</v>
      </c>
      <c r="N28" s="15">
        <v>9</v>
      </c>
      <c r="O28" s="3">
        <v>37</v>
      </c>
      <c r="P28" s="15">
        <v>10</v>
      </c>
      <c r="Q28" s="3">
        <v>4</v>
      </c>
      <c r="R28" s="15">
        <v>3</v>
      </c>
      <c r="S28" s="3">
        <v>7</v>
      </c>
      <c r="T28" s="15">
        <v>4</v>
      </c>
      <c r="U28" s="3">
        <v>2</v>
      </c>
      <c r="V28" s="15">
        <v>11</v>
      </c>
      <c r="W28" s="3">
        <v>60</v>
      </c>
      <c r="X28" s="15">
        <v>6</v>
      </c>
      <c r="Y28" s="3">
        <v>5</v>
      </c>
      <c r="Z28" s="15">
        <v>19</v>
      </c>
      <c r="AA28" s="3">
        <v>6</v>
      </c>
      <c r="AB28" s="15">
        <v>5</v>
      </c>
      <c r="AC28" s="3">
        <v>1</v>
      </c>
      <c r="AD28" s="15">
        <v>2</v>
      </c>
      <c r="AE28" s="3">
        <v>3</v>
      </c>
      <c r="AF28" s="15">
        <v>11</v>
      </c>
      <c r="AG28" s="3">
        <v>6</v>
      </c>
      <c r="AH28" s="15">
        <v>11</v>
      </c>
      <c r="AI28" s="3">
        <v>75</v>
      </c>
      <c r="AJ28" s="15">
        <v>19</v>
      </c>
      <c r="AK28" s="3">
        <v>20</v>
      </c>
      <c r="AL28" s="15">
        <v>10</v>
      </c>
      <c r="AM28" s="3">
        <v>22</v>
      </c>
      <c r="AN28" s="15">
        <v>8</v>
      </c>
      <c r="AO28" s="4">
        <v>8</v>
      </c>
      <c r="AP28" s="11"/>
      <c r="AQ28" s="13"/>
    </row>
    <row r="29" spans="1:43" x14ac:dyDescent="0.3">
      <c r="A29" s="3" t="s">
        <v>28</v>
      </c>
      <c r="B29" s="15">
        <v>17</v>
      </c>
      <c r="C29" s="3">
        <v>25</v>
      </c>
      <c r="D29" s="15">
        <v>7</v>
      </c>
      <c r="E29" s="3">
        <v>4.8</v>
      </c>
      <c r="F29" s="15">
        <v>15</v>
      </c>
      <c r="G29" s="3">
        <v>3</v>
      </c>
      <c r="H29" s="15">
        <v>5</v>
      </c>
      <c r="I29" s="3">
        <v>10</v>
      </c>
      <c r="J29" s="15">
        <v>7</v>
      </c>
      <c r="K29" s="3">
        <v>4</v>
      </c>
      <c r="L29" s="15">
        <v>17</v>
      </c>
      <c r="M29" s="3">
        <v>40</v>
      </c>
      <c r="N29" s="15">
        <v>15</v>
      </c>
      <c r="O29" s="3">
        <v>40</v>
      </c>
      <c r="P29" s="15">
        <v>5</v>
      </c>
      <c r="Q29" s="3">
        <v>4</v>
      </c>
      <c r="R29" s="15">
        <v>14</v>
      </c>
      <c r="S29" s="3">
        <v>4</v>
      </c>
      <c r="T29" s="15">
        <v>18</v>
      </c>
      <c r="U29" s="3">
        <v>5</v>
      </c>
      <c r="V29" s="15">
        <v>18</v>
      </c>
      <c r="W29" s="3">
        <v>30</v>
      </c>
      <c r="X29" s="15">
        <v>11</v>
      </c>
      <c r="Y29" s="3">
        <v>7</v>
      </c>
      <c r="Z29" s="15">
        <v>12</v>
      </c>
      <c r="AA29" s="3">
        <v>8</v>
      </c>
      <c r="AB29" s="15">
        <v>18</v>
      </c>
      <c r="AC29" s="3">
        <v>1</v>
      </c>
      <c r="AD29" s="15">
        <v>5</v>
      </c>
      <c r="AE29" s="3">
        <v>2</v>
      </c>
      <c r="AF29" s="15">
        <v>15</v>
      </c>
      <c r="AG29" s="3">
        <v>4</v>
      </c>
      <c r="AH29" s="15">
        <v>9</v>
      </c>
      <c r="AI29" s="3">
        <v>50</v>
      </c>
      <c r="AJ29" s="15">
        <v>7</v>
      </c>
      <c r="AK29" s="3">
        <v>15</v>
      </c>
      <c r="AL29" s="15">
        <v>3</v>
      </c>
      <c r="AM29" s="3">
        <v>32</v>
      </c>
      <c r="AN29" s="15">
        <v>7</v>
      </c>
      <c r="AO29" s="4">
        <v>5</v>
      </c>
      <c r="AP29" s="11"/>
      <c r="AQ29" s="13"/>
    </row>
    <row r="30" spans="1:43" x14ac:dyDescent="0.3">
      <c r="A30" s="3" t="s">
        <v>29</v>
      </c>
      <c r="B30" s="15">
        <v>1</v>
      </c>
      <c r="C30" s="3">
        <v>30</v>
      </c>
      <c r="D30" s="15">
        <v>6</v>
      </c>
      <c r="E30" s="3">
        <v>4.5999999999999996</v>
      </c>
      <c r="F30" s="15">
        <v>1</v>
      </c>
      <c r="G30" s="3">
        <v>3</v>
      </c>
      <c r="H30" s="15">
        <v>9</v>
      </c>
      <c r="I30" s="3">
        <v>8</v>
      </c>
      <c r="J30" s="15">
        <v>3</v>
      </c>
      <c r="K30" s="3">
        <v>4</v>
      </c>
      <c r="L30" s="15">
        <v>6</v>
      </c>
      <c r="M30" s="3">
        <v>50</v>
      </c>
      <c r="N30" s="15">
        <v>4</v>
      </c>
      <c r="O30" s="3">
        <v>55</v>
      </c>
      <c r="P30" s="15">
        <v>17</v>
      </c>
      <c r="Q30" s="3">
        <v>6</v>
      </c>
      <c r="R30" s="15">
        <v>18</v>
      </c>
      <c r="S30" s="3">
        <v>3</v>
      </c>
      <c r="T30" s="15">
        <v>13</v>
      </c>
      <c r="U30" s="3">
        <v>7</v>
      </c>
      <c r="V30" s="15">
        <v>2</v>
      </c>
      <c r="W30" s="3">
        <v>30</v>
      </c>
      <c r="X30" s="15">
        <v>15</v>
      </c>
      <c r="Y30" s="3">
        <v>3</v>
      </c>
      <c r="Z30" s="15">
        <v>15</v>
      </c>
      <c r="AA30" s="3">
        <v>5</v>
      </c>
      <c r="AB30" s="15">
        <v>15</v>
      </c>
      <c r="AC30" s="3">
        <v>2</v>
      </c>
      <c r="AD30" s="15">
        <v>6</v>
      </c>
      <c r="AE30" s="3">
        <v>2</v>
      </c>
      <c r="AF30" s="15">
        <v>10</v>
      </c>
      <c r="AG30" s="3">
        <v>4.5</v>
      </c>
      <c r="AH30" s="15">
        <v>7</v>
      </c>
      <c r="AI30" s="3">
        <v>30</v>
      </c>
      <c r="AJ30" s="15">
        <v>14</v>
      </c>
      <c r="AK30" s="3">
        <v>20</v>
      </c>
      <c r="AL30" s="15">
        <v>11</v>
      </c>
      <c r="AM30" s="3">
        <v>20</v>
      </c>
      <c r="AN30" s="15">
        <v>4</v>
      </c>
      <c r="AO30" s="4">
        <v>6</v>
      </c>
      <c r="AP30" s="11"/>
      <c r="AQ30" s="13"/>
    </row>
    <row r="31" spans="1:43" x14ac:dyDescent="0.3">
      <c r="A31" s="3" t="s">
        <v>30</v>
      </c>
      <c r="B31" s="15">
        <v>8</v>
      </c>
      <c r="C31" s="3">
        <v>30</v>
      </c>
      <c r="D31" s="15">
        <v>16</v>
      </c>
      <c r="E31" s="3">
        <v>7</v>
      </c>
      <c r="F31" s="15">
        <v>13</v>
      </c>
      <c r="G31" s="3">
        <v>7</v>
      </c>
      <c r="H31" s="15">
        <v>14</v>
      </c>
      <c r="I31" s="3">
        <v>12</v>
      </c>
      <c r="J31" s="15">
        <v>4</v>
      </c>
      <c r="K31" s="3">
        <v>5</v>
      </c>
      <c r="L31" s="15">
        <v>1</v>
      </c>
      <c r="M31" s="3">
        <v>50</v>
      </c>
      <c r="N31" s="15">
        <v>16</v>
      </c>
      <c r="O31" s="3">
        <v>45</v>
      </c>
      <c r="P31" s="15">
        <v>1</v>
      </c>
      <c r="Q31" s="3">
        <v>5</v>
      </c>
      <c r="R31" s="15">
        <v>10</v>
      </c>
      <c r="S31" s="3">
        <v>2</v>
      </c>
      <c r="T31" s="15">
        <v>3</v>
      </c>
      <c r="U31" s="3">
        <v>6</v>
      </c>
      <c r="V31" s="15">
        <v>10</v>
      </c>
      <c r="W31" s="3">
        <v>20</v>
      </c>
      <c r="X31" s="15">
        <v>7</v>
      </c>
      <c r="Y31" s="3">
        <v>4</v>
      </c>
      <c r="Z31" s="15">
        <v>18</v>
      </c>
      <c r="AA31" s="3">
        <v>4</v>
      </c>
      <c r="AB31" s="15">
        <v>6</v>
      </c>
      <c r="AC31" s="3">
        <v>3</v>
      </c>
      <c r="AD31" s="15">
        <v>10</v>
      </c>
      <c r="AE31" s="3">
        <v>3</v>
      </c>
      <c r="AF31" s="15">
        <v>8</v>
      </c>
      <c r="AG31" s="3">
        <v>6</v>
      </c>
      <c r="AH31" s="15">
        <v>6</v>
      </c>
      <c r="AI31" s="3">
        <v>30</v>
      </c>
      <c r="AJ31" s="15">
        <v>6</v>
      </c>
      <c r="AK31" s="3">
        <v>20</v>
      </c>
      <c r="AL31" s="15">
        <v>2</v>
      </c>
      <c r="AM31" s="3">
        <v>40</v>
      </c>
      <c r="AN31" s="15">
        <v>17</v>
      </c>
      <c r="AO31" s="4">
        <v>4</v>
      </c>
      <c r="AP31" s="11"/>
      <c r="AQ31" s="13"/>
    </row>
    <row r="32" spans="1:43" x14ac:dyDescent="0.3">
      <c r="A32" s="3" t="s">
        <v>31</v>
      </c>
      <c r="B32" s="15">
        <v>3</v>
      </c>
      <c r="C32" s="3">
        <v>40</v>
      </c>
      <c r="D32" s="15">
        <v>19</v>
      </c>
      <c r="E32" s="3">
        <v>3</v>
      </c>
      <c r="F32" s="15">
        <v>3</v>
      </c>
      <c r="G32" s="3">
        <v>6</v>
      </c>
      <c r="H32" s="15">
        <v>12</v>
      </c>
      <c r="I32" s="3">
        <v>16</v>
      </c>
      <c r="J32" s="15">
        <v>12</v>
      </c>
      <c r="K32" s="3">
        <v>6</v>
      </c>
      <c r="L32" s="15">
        <v>5</v>
      </c>
      <c r="M32" s="3">
        <v>40</v>
      </c>
      <c r="N32" s="15">
        <v>17</v>
      </c>
      <c r="O32" s="3">
        <v>45</v>
      </c>
      <c r="P32" s="15">
        <v>15</v>
      </c>
      <c r="Q32" s="3">
        <v>5</v>
      </c>
      <c r="R32" s="15">
        <v>1</v>
      </c>
      <c r="S32" s="3">
        <v>4</v>
      </c>
      <c r="T32" s="15">
        <v>7</v>
      </c>
      <c r="U32" s="3">
        <v>8</v>
      </c>
      <c r="V32" s="15">
        <v>6</v>
      </c>
      <c r="W32" s="3">
        <v>30</v>
      </c>
      <c r="X32" s="15">
        <v>18</v>
      </c>
      <c r="Y32" s="3">
        <v>4</v>
      </c>
      <c r="Z32" s="15">
        <v>1</v>
      </c>
      <c r="AA32" s="3">
        <v>5</v>
      </c>
      <c r="AB32" s="15">
        <v>16</v>
      </c>
      <c r="AC32" s="3">
        <v>3</v>
      </c>
      <c r="AD32" s="15">
        <v>16</v>
      </c>
      <c r="AE32" s="3">
        <v>3</v>
      </c>
      <c r="AF32" s="15">
        <v>16</v>
      </c>
      <c r="AG32" s="3">
        <v>4</v>
      </c>
      <c r="AH32" s="15">
        <v>15</v>
      </c>
      <c r="AI32" s="3">
        <v>35</v>
      </c>
      <c r="AJ32" s="15">
        <v>11</v>
      </c>
      <c r="AK32" s="3">
        <v>60</v>
      </c>
      <c r="AL32" s="15">
        <v>6</v>
      </c>
      <c r="AM32" s="3">
        <v>35</v>
      </c>
      <c r="AN32" s="15">
        <v>1</v>
      </c>
      <c r="AO32" s="4">
        <v>10</v>
      </c>
      <c r="AP32" s="11"/>
      <c r="AQ32" s="13"/>
    </row>
    <row r="33" spans="1:43" x14ac:dyDescent="0.3">
      <c r="A33" s="3" t="s">
        <v>32</v>
      </c>
      <c r="B33" s="15">
        <v>7</v>
      </c>
      <c r="C33" s="3">
        <v>32</v>
      </c>
      <c r="D33" s="15">
        <v>11</v>
      </c>
      <c r="E33" s="3">
        <v>7</v>
      </c>
      <c r="F33" s="15">
        <v>10</v>
      </c>
      <c r="G33" s="3">
        <v>2</v>
      </c>
      <c r="H33" s="15">
        <v>15</v>
      </c>
      <c r="I33" s="3">
        <v>10</v>
      </c>
      <c r="J33" s="15">
        <v>10</v>
      </c>
      <c r="K33" s="3">
        <v>2</v>
      </c>
      <c r="L33" s="15">
        <v>2</v>
      </c>
      <c r="M33" s="3">
        <v>50</v>
      </c>
      <c r="N33" s="15">
        <v>12</v>
      </c>
      <c r="O33" s="3">
        <v>65</v>
      </c>
      <c r="P33" s="15">
        <v>13</v>
      </c>
      <c r="Q33" s="3">
        <v>8.5</v>
      </c>
      <c r="R33" s="15">
        <v>11</v>
      </c>
      <c r="S33" s="3">
        <v>7</v>
      </c>
      <c r="T33" s="15">
        <v>14</v>
      </c>
      <c r="U33" s="3">
        <v>5</v>
      </c>
      <c r="V33" s="15">
        <v>8</v>
      </c>
      <c r="W33" s="3">
        <v>30</v>
      </c>
      <c r="X33" s="15">
        <v>14</v>
      </c>
      <c r="Y33" s="3">
        <v>3</v>
      </c>
      <c r="Z33" s="15">
        <v>5</v>
      </c>
      <c r="AA33" s="3">
        <v>4</v>
      </c>
      <c r="AB33" s="15">
        <v>19</v>
      </c>
      <c r="AC33" s="3">
        <v>4</v>
      </c>
      <c r="AD33" s="15">
        <v>7</v>
      </c>
      <c r="AE33" s="3">
        <v>3</v>
      </c>
      <c r="AF33" s="15">
        <v>6</v>
      </c>
      <c r="AG33" s="3">
        <v>4</v>
      </c>
      <c r="AH33" s="15">
        <v>2</v>
      </c>
      <c r="AI33" s="3">
        <v>25</v>
      </c>
      <c r="AJ33" s="15">
        <v>4</v>
      </c>
      <c r="AK33" s="3">
        <v>30</v>
      </c>
      <c r="AL33" s="15">
        <v>4</v>
      </c>
      <c r="AM33" s="3">
        <v>33</v>
      </c>
      <c r="AN33" s="15">
        <v>13</v>
      </c>
      <c r="AO33" s="4">
        <v>4</v>
      </c>
      <c r="AP33" s="11"/>
      <c r="AQ33" s="13"/>
    </row>
    <row r="34" spans="1:43" x14ac:dyDescent="0.3">
      <c r="A34" s="3" t="s">
        <v>33</v>
      </c>
      <c r="B34" s="15">
        <v>5</v>
      </c>
      <c r="C34" s="3">
        <v>40</v>
      </c>
      <c r="D34" s="15">
        <v>18</v>
      </c>
      <c r="E34" s="3">
        <v>4</v>
      </c>
      <c r="F34" s="15">
        <v>14</v>
      </c>
      <c r="G34" s="3">
        <v>4</v>
      </c>
      <c r="H34" s="15">
        <v>3</v>
      </c>
      <c r="I34" s="3">
        <v>12</v>
      </c>
      <c r="J34" s="15">
        <v>18</v>
      </c>
      <c r="K34" s="3">
        <v>2</v>
      </c>
      <c r="L34" s="15">
        <v>19</v>
      </c>
      <c r="M34" s="3">
        <v>60</v>
      </c>
      <c r="N34" s="15">
        <v>11</v>
      </c>
      <c r="O34" s="3">
        <v>70</v>
      </c>
      <c r="P34" s="15">
        <v>12</v>
      </c>
      <c r="Q34" s="3">
        <v>8</v>
      </c>
      <c r="R34" s="15">
        <v>9</v>
      </c>
      <c r="S34" s="3">
        <v>6</v>
      </c>
      <c r="T34" s="15">
        <v>11</v>
      </c>
      <c r="U34" s="3">
        <v>9</v>
      </c>
      <c r="V34" s="15">
        <v>19</v>
      </c>
      <c r="W34" s="3">
        <v>30</v>
      </c>
      <c r="X34" s="15">
        <v>19</v>
      </c>
      <c r="Y34" s="3">
        <v>7</v>
      </c>
      <c r="Z34" s="15">
        <v>7</v>
      </c>
      <c r="AA34" s="3">
        <v>5</v>
      </c>
      <c r="AB34" s="15">
        <v>13</v>
      </c>
      <c r="AC34" s="3">
        <v>8</v>
      </c>
      <c r="AD34" s="15">
        <v>13</v>
      </c>
      <c r="AE34" s="3">
        <v>4</v>
      </c>
      <c r="AF34" s="15">
        <v>19</v>
      </c>
      <c r="AG34" s="3">
        <v>4</v>
      </c>
      <c r="AH34" s="15">
        <v>8</v>
      </c>
      <c r="AI34" s="3">
        <v>35</v>
      </c>
      <c r="AJ34" s="15">
        <v>8</v>
      </c>
      <c r="AK34" s="3">
        <v>25</v>
      </c>
      <c r="AL34" s="15">
        <v>9</v>
      </c>
      <c r="AM34" s="3">
        <v>32</v>
      </c>
      <c r="AN34" s="15">
        <v>6</v>
      </c>
      <c r="AO34" s="4">
        <v>10</v>
      </c>
      <c r="AP34" s="11"/>
      <c r="AQ34" s="13"/>
    </row>
    <row r="35" spans="1:43" x14ac:dyDescent="0.3">
      <c r="A35" s="3" t="s">
        <v>34</v>
      </c>
      <c r="B35" s="15">
        <v>6</v>
      </c>
      <c r="C35" s="3">
        <v>45</v>
      </c>
      <c r="D35" s="15">
        <v>8</v>
      </c>
      <c r="E35" s="3">
        <v>4.2</v>
      </c>
      <c r="F35" s="15">
        <v>5</v>
      </c>
      <c r="G35" s="3">
        <v>4</v>
      </c>
      <c r="H35" s="15">
        <v>16</v>
      </c>
      <c r="I35" s="3">
        <v>15</v>
      </c>
      <c r="J35" s="15">
        <v>8</v>
      </c>
      <c r="K35" s="3">
        <v>3</v>
      </c>
      <c r="L35" s="15">
        <v>16</v>
      </c>
      <c r="M35" s="3">
        <v>50</v>
      </c>
      <c r="N35" s="15">
        <v>10</v>
      </c>
      <c r="O35" s="3">
        <v>30</v>
      </c>
      <c r="P35" s="15">
        <v>3</v>
      </c>
      <c r="Q35" s="3">
        <v>7</v>
      </c>
      <c r="R35" s="15">
        <v>17</v>
      </c>
      <c r="S35" s="3">
        <v>4</v>
      </c>
      <c r="T35" s="15">
        <v>12</v>
      </c>
      <c r="U35" s="3">
        <v>6</v>
      </c>
      <c r="V35" s="15">
        <v>14</v>
      </c>
      <c r="W35" s="3">
        <v>30</v>
      </c>
      <c r="X35" s="15">
        <v>13</v>
      </c>
      <c r="Y35" s="3">
        <v>8</v>
      </c>
      <c r="Z35" s="15">
        <v>16</v>
      </c>
      <c r="AA35" s="3">
        <v>5</v>
      </c>
      <c r="AB35" s="15">
        <v>3</v>
      </c>
      <c r="AC35" s="3">
        <v>9</v>
      </c>
      <c r="AD35" s="15">
        <v>8</v>
      </c>
      <c r="AE35" s="3">
        <v>3</v>
      </c>
      <c r="AF35" s="15">
        <v>5</v>
      </c>
      <c r="AG35" s="3">
        <v>3.5</v>
      </c>
      <c r="AH35" s="15">
        <v>13</v>
      </c>
      <c r="AI35" s="3">
        <v>65</v>
      </c>
      <c r="AJ35" s="15">
        <v>5</v>
      </c>
      <c r="AK35" s="3">
        <v>15</v>
      </c>
      <c r="AL35" s="15">
        <v>8</v>
      </c>
      <c r="AM35" s="3">
        <v>32</v>
      </c>
      <c r="AN35" s="15">
        <v>10</v>
      </c>
      <c r="AO35" s="4">
        <v>6</v>
      </c>
      <c r="AP35" s="11"/>
      <c r="AQ35" s="13"/>
    </row>
    <row r="36" spans="1:43" x14ac:dyDescent="0.3">
      <c r="A36" s="3" t="s">
        <v>35</v>
      </c>
      <c r="B36" s="15">
        <v>14</v>
      </c>
      <c r="C36" s="3">
        <v>40</v>
      </c>
      <c r="D36" s="15">
        <v>17</v>
      </c>
      <c r="E36" s="3">
        <v>3.9</v>
      </c>
      <c r="F36" s="15">
        <v>16</v>
      </c>
      <c r="G36" s="3">
        <v>5</v>
      </c>
      <c r="H36" s="15">
        <v>19</v>
      </c>
      <c r="I36" s="3">
        <v>14</v>
      </c>
      <c r="J36" s="15">
        <v>13</v>
      </c>
      <c r="K36" s="3">
        <v>4</v>
      </c>
      <c r="L36" s="15">
        <v>3</v>
      </c>
      <c r="M36" s="3">
        <v>40</v>
      </c>
      <c r="N36" s="15">
        <v>5</v>
      </c>
      <c r="O36" s="3">
        <v>55</v>
      </c>
      <c r="P36" s="15">
        <v>2</v>
      </c>
      <c r="Q36" s="3">
        <v>5</v>
      </c>
      <c r="R36" s="15">
        <v>6</v>
      </c>
      <c r="S36" s="3">
        <v>5</v>
      </c>
      <c r="T36" s="15">
        <v>9</v>
      </c>
      <c r="U36" s="3">
        <v>5</v>
      </c>
      <c r="V36" s="15">
        <v>5</v>
      </c>
      <c r="W36" s="3">
        <v>40</v>
      </c>
      <c r="X36" s="15">
        <v>12</v>
      </c>
      <c r="Y36" s="3">
        <v>9</v>
      </c>
      <c r="Z36" s="15">
        <v>17</v>
      </c>
      <c r="AA36" s="3">
        <v>5</v>
      </c>
      <c r="AB36" s="15">
        <v>10</v>
      </c>
      <c r="AC36" s="3">
        <v>2</v>
      </c>
      <c r="AD36" s="15">
        <v>18</v>
      </c>
      <c r="AE36" s="3">
        <v>2</v>
      </c>
      <c r="AF36" s="15">
        <v>1</v>
      </c>
      <c r="AG36" s="3">
        <v>4</v>
      </c>
      <c r="AH36" s="15">
        <v>18</v>
      </c>
      <c r="AI36" s="3">
        <v>55</v>
      </c>
      <c r="AJ36" s="15">
        <v>2</v>
      </c>
      <c r="AK36" s="3">
        <v>15</v>
      </c>
      <c r="AL36" s="15">
        <v>19</v>
      </c>
      <c r="AM36" s="3">
        <v>26</v>
      </c>
      <c r="AN36" s="15">
        <v>16</v>
      </c>
      <c r="AO36" s="4">
        <v>3</v>
      </c>
      <c r="AP36" s="11"/>
      <c r="AQ36" s="13"/>
    </row>
    <row r="37" spans="1:43" x14ac:dyDescent="0.3">
      <c r="A37" s="3" t="s">
        <v>36</v>
      </c>
      <c r="B37" s="15">
        <v>18</v>
      </c>
      <c r="C37" s="3">
        <v>45</v>
      </c>
      <c r="D37" s="15">
        <v>12</v>
      </c>
      <c r="E37" s="3">
        <v>4.5</v>
      </c>
      <c r="F37" s="15">
        <v>17</v>
      </c>
      <c r="G37" s="3">
        <v>4</v>
      </c>
      <c r="H37" s="15">
        <v>4</v>
      </c>
      <c r="I37" s="3">
        <v>13</v>
      </c>
      <c r="J37" s="15">
        <v>16</v>
      </c>
      <c r="K37" s="3">
        <v>2</v>
      </c>
      <c r="L37" s="15">
        <v>8</v>
      </c>
      <c r="M37" s="3">
        <v>60</v>
      </c>
      <c r="N37" s="15">
        <v>13</v>
      </c>
      <c r="O37" s="3">
        <v>60</v>
      </c>
      <c r="P37" s="15">
        <v>6</v>
      </c>
      <c r="Q37" s="3">
        <v>4</v>
      </c>
      <c r="R37" s="15">
        <v>13</v>
      </c>
      <c r="S37" s="3">
        <v>8</v>
      </c>
      <c r="T37" s="15">
        <v>1</v>
      </c>
      <c r="U37" s="3">
        <v>9</v>
      </c>
      <c r="V37" s="15">
        <v>17</v>
      </c>
      <c r="W37" s="3">
        <v>30</v>
      </c>
      <c r="X37" s="15">
        <v>2</v>
      </c>
      <c r="Y37" s="3">
        <v>1</v>
      </c>
      <c r="Z37" s="15">
        <v>2</v>
      </c>
      <c r="AA37" s="3">
        <v>3</v>
      </c>
      <c r="AB37" s="15">
        <v>17</v>
      </c>
      <c r="AC37" s="3">
        <v>4</v>
      </c>
      <c r="AD37" s="15">
        <v>17</v>
      </c>
      <c r="AE37" s="3">
        <v>2</v>
      </c>
      <c r="AF37" s="15">
        <v>13</v>
      </c>
      <c r="AG37" s="3">
        <v>6</v>
      </c>
      <c r="AH37" s="15">
        <v>19</v>
      </c>
      <c r="AI37" s="3">
        <v>45</v>
      </c>
      <c r="AJ37" s="15">
        <v>17</v>
      </c>
      <c r="AK37" s="3">
        <v>25</v>
      </c>
      <c r="AL37" s="15">
        <v>5</v>
      </c>
      <c r="AM37" s="3">
        <v>25</v>
      </c>
      <c r="AN37" s="15">
        <v>2</v>
      </c>
      <c r="AO37" s="4">
        <v>4</v>
      </c>
      <c r="AP37" s="11"/>
      <c r="AQ37" s="13"/>
    </row>
    <row r="38" spans="1:43" x14ac:dyDescent="0.3">
      <c r="A38" s="3" t="s">
        <v>37</v>
      </c>
      <c r="B38" s="15">
        <v>15</v>
      </c>
      <c r="C38" s="3">
        <v>40</v>
      </c>
      <c r="D38" s="15">
        <v>10</v>
      </c>
      <c r="E38" s="3">
        <v>2</v>
      </c>
      <c r="F38" s="15">
        <v>8</v>
      </c>
      <c r="G38" s="3">
        <v>6</v>
      </c>
      <c r="H38" s="15">
        <v>10</v>
      </c>
      <c r="I38" s="3">
        <v>8</v>
      </c>
      <c r="J38" s="15">
        <v>9</v>
      </c>
      <c r="K38" s="3">
        <v>3</v>
      </c>
      <c r="L38" s="15">
        <v>15</v>
      </c>
      <c r="M38" s="3">
        <v>40</v>
      </c>
      <c r="N38" s="15">
        <v>14</v>
      </c>
      <c r="O38" s="3">
        <v>63</v>
      </c>
      <c r="P38" s="15">
        <v>9</v>
      </c>
      <c r="Q38" s="3">
        <v>5</v>
      </c>
      <c r="R38" s="15">
        <v>2</v>
      </c>
      <c r="S38" s="3">
        <v>6</v>
      </c>
      <c r="T38" s="15">
        <v>16</v>
      </c>
      <c r="U38" s="3">
        <v>4</v>
      </c>
      <c r="V38" s="15">
        <v>9</v>
      </c>
      <c r="W38" s="3">
        <v>30</v>
      </c>
      <c r="X38" s="15">
        <v>4</v>
      </c>
      <c r="Y38" s="3">
        <v>2</v>
      </c>
      <c r="Z38" s="15">
        <v>11</v>
      </c>
      <c r="AA38" s="3">
        <v>6</v>
      </c>
      <c r="AB38" s="15">
        <v>9</v>
      </c>
      <c r="AC38" s="3">
        <v>5</v>
      </c>
      <c r="AD38" s="15">
        <v>14</v>
      </c>
      <c r="AE38" s="3">
        <v>5</v>
      </c>
      <c r="AF38" s="15">
        <v>14</v>
      </c>
      <c r="AG38" s="3">
        <v>3</v>
      </c>
      <c r="AH38" s="15">
        <v>10</v>
      </c>
      <c r="AI38" s="3">
        <v>60</v>
      </c>
      <c r="AJ38" s="15">
        <v>15</v>
      </c>
      <c r="AK38" s="3">
        <v>50</v>
      </c>
      <c r="AL38" s="15">
        <v>1</v>
      </c>
      <c r="AM38" s="3">
        <v>26</v>
      </c>
      <c r="AN38" s="15">
        <v>14</v>
      </c>
      <c r="AO38" s="4">
        <v>6</v>
      </c>
      <c r="AP38" s="11"/>
      <c r="AQ38" s="13"/>
    </row>
    <row r="39" spans="1:43" x14ac:dyDescent="0.3">
      <c r="A39" s="3" t="s">
        <v>38</v>
      </c>
      <c r="B39" s="15">
        <v>16</v>
      </c>
      <c r="C39" s="3">
        <v>50</v>
      </c>
      <c r="D39" s="15">
        <v>2</v>
      </c>
      <c r="E39" s="3">
        <v>3.6</v>
      </c>
      <c r="F39" s="15">
        <v>6</v>
      </c>
      <c r="G39" s="3">
        <v>4</v>
      </c>
      <c r="H39" s="15">
        <v>6</v>
      </c>
      <c r="I39" s="3">
        <v>10</v>
      </c>
      <c r="J39" s="15">
        <v>2</v>
      </c>
      <c r="K39" s="3">
        <v>4</v>
      </c>
      <c r="L39" s="15">
        <v>12</v>
      </c>
      <c r="M39" s="3">
        <v>50</v>
      </c>
      <c r="N39" s="15">
        <v>7</v>
      </c>
      <c r="O39" s="3">
        <v>60</v>
      </c>
      <c r="P39" s="15">
        <v>16</v>
      </c>
      <c r="Q39" s="3">
        <v>4</v>
      </c>
      <c r="R39" s="15">
        <v>8</v>
      </c>
      <c r="S39" s="3">
        <v>7</v>
      </c>
      <c r="T39" s="15">
        <v>2</v>
      </c>
      <c r="U39" s="3">
        <v>3</v>
      </c>
      <c r="V39" s="15">
        <v>15</v>
      </c>
      <c r="W39" s="3">
        <v>20</v>
      </c>
      <c r="X39" s="15">
        <v>5</v>
      </c>
      <c r="Y39" s="3">
        <v>1.5</v>
      </c>
      <c r="Z39" s="15">
        <v>3</v>
      </c>
      <c r="AA39" s="3">
        <v>3</v>
      </c>
      <c r="AB39" s="15">
        <v>7</v>
      </c>
      <c r="AC39" s="3">
        <v>4</v>
      </c>
      <c r="AD39" s="15">
        <v>3</v>
      </c>
      <c r="AE39" s="3">
        <v>4</v>
      </c>
      <c r="AF39" s="15">
        <v>17</v>
      </c>
      <c r="AG39" s="3">
        <v>3</v>
      </c>
      <c r="AH39" s="15">
        <v>3</v>
      </c>
      <c r="AI39" s="3">
        <v>80</v>
      </c>
      <c r="AJ39" s="15">
        <v>18</v>
      </c>
      <c r="AK39" s="3">
        <v>40</v>
      </c>
      <c r="AL39" s="15">
        <v>15</v>
      </c>
      <c r="AM39" s="3">
        <v>22</v>
      </c>
      <c r="AN39" s="15">
        <v>18</v>
      </c>
      <c r="AO39" s="3">
        <v>9</v>
      </c>
      <c r="AP39" s="13"/>
    </row>
    <row r="40" spans="1:43" ht="15" thickBot="1" x14ac:dyDescent="0.35">
      <c r="A40" s="3" t="s">
        <v>39</v>
      </c>
      <c r="B40" s="16">
        <v>11</v>
      </c>
      <c r="C40" s="8">
        <v>45</v>
      </c>
      <c r="D40" s="19">
        <v>14</v>
      </c>
      <c r="E40" s="8">
        <v>3.7</v>
      </c>
      <c r="F40" s="16">
        <v>4</v>
      </c>
      <c r="G40" s="8">
        <v>7</v>
      </c>
      <c r="H40" s="16">
        <v>13</v>
      </c>
      <c r="I40" s="8">
        <v>12</v>
      </c>
      <c r="J40" s="16">
        <v>17</v>
      </c>
      <c r="K40" s="8">
        <v>5</v>
      </c>
      <c r="L40" s="16">
        <v>18</v>
      </c>
      <c r="M40" s="8">
        <v>60</v>
      </c>
      <c r="N40" s="16">
        <v>3</v>
      </c>
      <c r="O40" s="8">
        <v>65</v>
      </c>
      <c r="P40" s="16">
        <v>18</v>
      </c>
      <c r="Q40" s="8">
        <v>6</v>
      </c>
      <c r="R40" s="16">
        <v>5</v>
      </c>
      <c r="S40" s="8">
        <v>5</v>
      </c>
      <c r="T40" s="16">
        <v>19</v>
      </c>
      <c r="U40" s="8">
        <v>8</v>
      </c>
      <c r="V40" s="16">
        <v>7</v>
      </c>
      <c r="W40" s="8">
        <v>40</v>
      </c>
      <c r="X40" s="16">
        <v>10</v>
      </c>
      <c r="Y40" s="8">
        <v>4</v>
      </c>
      <c r="Z40" s="16">
        <v>9</v>
      </c>
      <c r="AA40" s="8">
        <v>2</v>
      </c>
      <c r="AB40" s="16">
        <v>14</v>
      </c>
      <c r="AC40" s="8">
        <v>5</v>
      </c>
      <c r="AD40" s="16">
        <v>12</v>
      </c>
      <c r="AE40" s="8">
        <v>3</v>
      </c>
      <c r="AF40" s="16">
        <v>18</v>
      </c>
      <c r="AG40" s="8">
        <v>4</v>
      </c>
      <c r="AH40" s="16">
        <v>4</v>
      </c>
      <c r="AI40" s="8">
        <v>65</v>
      </c>
      <c r="AJ40" s="16">
        <v>16</v>
      </c>
      <c r="AK40" s="8">
        <v>45</v>
      </c>
      <c r="AL40" s="16">
        <v>14</v>
      </c>
      <c r="AM40" s="8">
        <v>23</v>
      </c>
      <c r="AN40" s="16">
        <v>3</v>
      </c>
      <c r="AO40" s="8">
        <v>4</v>
      </c>
    </row>
    <row r="42" spans="1:43" x14ac:dyDescent="0.3">
      <c r="A42" t="s">
        <v>40</v>
      </c>
      <c r="C42">
        <v>65</v>
      </c>
      <c r="E42">
        <v>7</v>
      </c>
      <c r="G42" s="25">
        <v>7</v>
      </c>
      <c r="H42" s="22"/>
      <c r="I42">
        <v>16</v>
      </c>
      <c r="K42">
        <v>7</v>
      </c>
      <c r="M42">
        <v>70</v>
      </c>
      <c r="O42">
        <v>72</v>
      </c>
      <c r="Q42">
        <v>10</v>
      </c>
      <c r="S42">
        <v>8</v>
      </c>
      <c r="U42">
        <v>9</v>
      </c>
      <c r="W42">
        <v>60</v>
      </c>
      <c r="Y42">
        <v>9</v>
      </c>
      <c r="AA42">
        <v>9</v>
      </c>
      <c r="AC42">
        <v>9</v>
      </c>
      <c r="AE42">
        <v>6</v>
      </c>
      <c r="AG42">
        <v>8</v>
      </c>
      <c r="AI42">
        <v>80</v>
      </c>
      <c r="AK42">
        <v>70</v>
      </c>
      <c r="AM42">
        <v>60</v>
      </c>
      <c r="AO42">
        <v>10</v>
      </c>
    </row>
  </sheetData>
  <mergeCells count="20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L1:AM1"/>
    <mergeCell ref="AN1:AO1"/>
    <mergeCell ref="Z1:AA1"/>
    <mergeCell ref="AB1:AC1"/>
    <mergeCell ref="AD1:AE1"/>
    <mergeCell ref="AF1:AG1"/>
    <mergeCell ref="AH1:AI1"/>
    <mergeCell ref="AJ1:AK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2B89-A981-48CA-8A02-B2FCE0A09931}">
  <dimension ref="A1:AO43"/>
  <sheetViews>
    <sheetView topLeftCell="AC1" workbookViewId="0">
      <selection activeCell="K43" sqref="K43"/>
    </sheetView>
  </sheetViews>
  <sheetFormatPr baseColWidth="10" defaultRowHeight="14.4" x14ac:dyDescent="0.3"/>
  <cols>
    <col min="1" max="1" width="8.88671875" bestFit="1" customWidth="1"/>
    <col min="2" max="2" width="6" bestFit="1" customWidth="1"/>
    <col min="3" max="3" width="8.44140625" bestFit="1" customWidth="1"/>
    <col min="4" max="4" width="6" bestFit="1" customWidth="1"/>
    <col min="5" max="5" width="8.44140625" bestFit="1" customWidth="1"/>
    <col min="6" max="6" width="6" bestFit="1" customWidth="1"/>
    <col min="7" max="7" width="8.44140625" bestFit="1" customWidth="1"/>
    <col min="8" max="8" width="6" bestFit="1" customWidth="1"/>
    <col min="9" max="9" width="8.44140625" bestFit="1" customWidth="1"/>
    <col min="10" max="10" width="6" bestFit="1" customWidth="1"/>
    <col min="11" max="11" width="8.44140625" bestFit="1" customWidth="1"/>
    <col min="12" max="12" width="6" bestFit="1" customWidth="1"/>
    <col min="13" max="13" width="8.44140625" bestFit="1" customWidth="1"/>
    <col min="14" max="14" width="6" bestFit="1" customWidth="1"/>
    <col min="15" max="15" width="8.44140625" bestFit="1" customWidth="1"/>
    <col min="16" max="16" width="6" bestFit="1" customWidth="1"/>
    <col min="17" max="17" width="8.44140625" bestFit="1" customWidth="1"/>
    <col min="18" max="18" width="6" bestFit="1" customWidth="1"/>
    <col min="19" max="19" width="8.44140625" bestFit="1" customWidth="1"/>
    <col min="20" max="20" width="6" bestFit="1" customWidth="1"/>
    <col min="21" max="21" width="8.44140625" bestFit="1" customWidth="1"/>
    <col min="22" max="22" width="6" bestFit="1" customWidth="1"/>
    <col min="23" max="23" width="8.44140625" bestFit="1" customWidth="1"/>
    <col min="24" max="24" width="6" bestFit="1" customWidth="1"/>
    <col min="25" max="25" width="8.44140625" bestFit="1" customWidth="1"/>
    <col min="26" max="26" width="6" bestFit="1" customWidth="1"/>
    <col min="27" max="27" width="8.44140625" bestFit="1" customWidth="1"/>
    <col min="28" max="28" width="6" bestFit="1" customWidth="1"/>
    <col min="29" max="29" width="8.44140625" bestFit="1" customWidth="1"/>
    <col min="30" max="30" width="6" bestFit="1" customWidth="1"/>
    <col min="31" max="31" width="8.44140625" bestFit="1" customWidth="1"/>
    <col min="32" max="32" width="6" bestFit="1" customWidth="1"/>
    <col min="33" max="33" width="8.44140625" bestFit="1" customWidth="1"/>
    <col min="34" max="34" width="6" bestFit="1" customWidth="1"/>
    <col min="35" max="35" width="8.44140625" bestFit="1" customWidth="1"/>
    <col min="36" max="36" width="6" bestFit="1" customWidth="1"/>
    <col min="37" max="37" width="8.44140625" bestFit="1" customWidth="1"/>
    <col min="38" max="38" width="6" bestFit="1" customWidth="1"/>
    <col min="39" max="39" width="8.44140625" bestFit="1" customWidth="1"/>
    <col min="40" max="40" width="6" bestFit="1" customWidth="1"/>
    <col min="41" max="41" width="8.44140625" bestFit="1" customWidth="1"/>
  </cols>
  <sheetData>
    <row r="1" spans="1:41" x14ac:dyDescent="0.3">
      <c r="A1" s="2" t="s">
        <v>41</v>
      </c>
      <c r="B1" s="32">
        <v>1</v>
      </c>
      <c r="C1" s="30"/>
      <c r="D1" s="29">
        <v>2</v>
      </c>
      <c r="E1" s="31"/>
      <c r="F1" s="32">
        <v>3</v>
      </c>
      <c r="G1" s="30"/>
      <c r="H1" s="32">
        <v>4</v>
      </c>
      <c r="I1" s="30"/>
      <c r="J1" s="29">
        <v>5</v>
      </c>
      <c r="K1" s="30"/>
      <c r="L1" s="29">
        <v>6</v>
      </c>
      <c r="M1" s="30"/>
      <c r="N1" s="29">
        <v>7</v>
      </c>
      <c r="O1" s="30"/>
      <c r="P1" s="29">
        <v>8</v>
      </c>
      <c r="Q1" s="30"/>
      <c r="R1" s="29">
        <v>9</v>
      </c>
      <c r="S1" s="30"/>
      <c r="T1" s="29">
        <v>10</v>
      </c>
      <c r="U1" s="30"/>
      <c r="V1" s="29">
        <v>11</v>
      </c>
      <c r="W1" s="30"/>
      <c r="X1" s="29">
        <v>12</v>
      </c>
      <c r="Y1" s="30"/>
      <c r="Z1" s="29">
        <v>13</v>
      </c>
      <c r="AA1" s="30"/>
      <c r="AB1" s="29">
        <v>14</v>
      </c>
      <c r="AC1" s="30"/>
      <c r="AD1" s="29">
        <v>15</v>
      </c>
      <c r="AE1" s="30"/>
      <c r="AF1" s="29">
        <v>16</v>
      </c>
      <c r="AG1" s="30"/>
      <c r="AH1" s="29">
        <v>17</v>
      </c>
      <c r="AI1" s="30"/>
      <c r="AJ1" s="29">
        <v>18</v>
      </c>
      <c r="AK1" s="30"/>
      <c r="AL1" s="29">
        <v>19</v>
      </c>
      <c r="AM1" s="30"/>
      <c r="AN1" s="29">
        <v>20</v>
      </c>
      <c r="AO1" s="30"/>
    </row>
    <row r="2" spans="1:41" x14ac:dyDescent="0.3">
      <c r="A2" s="2"/>
      <c r="B2" s="14" t="s">
        <v>1</v>
      </c>
      <c r="C2" s="2" t="s">
        <v>0</v>
      </c>
      <c r="D2" s="14" t="s">
        <v>1</v>
      </c>
      <c r="E2" s="2" t="s">
        <v>0</v>
      </c>
      <c r="F2" s="14" t="s">
        <v>1</v>
      </c>
      <c r="G2" s="2" t="s">
        <v>0</v>
      </c>
      <c r="H2" s="14" t="s">
        <v>1</v>
      </c>
      <c r="I2" s="2" t="s">
        <v>0</v>
      </c>
      <c r="J2" s="14" t="s">
        <v>1</v>
      </c>
      <c r="K2" s="2" t="s">
        <v>0</v>
      </c>
      <c r="L2" s="14" t="s">
        <v>1</v>
      </c>
      <c r="M2" s="2" t="s">
        <v>0</v>
      </c>
      <c r="N2" s="14" t="s">
        <v>1</v>
      </c>
      <c r="O2" s="2" t="s">
        <v>0</v>
      </c>
      <c r="P2" s="14" t="s">
        <v>1</v>
      </c>
      <c r="Q2" s="2" t="s">
        <v>0</v>
      </c>
      <c r="R2" s="14" t="s">
        <v>1</v>
      </c>
      <c r="S2" s="2" t="s">
        <v>0</v>
      </c>
      <c r="T2" s="14" t="s">
        <v>1</v>
      </c>
      <c r="U2" s="2" t="s">
        <v>0</v>
      </c>
      <c r="V2" s="14" t="s">
        <v>1</v>
      </c>
      <c r="W2" s="2" t="s">
        <v>0</v>
      </c>
      <c r="X2" s="14" t="s">
        <v>1</v>
      </c>
      <c r="Y2" s="2" t="s">
        <v>0</v>
      </c>
      <c r="Z2" s="14" t="s">
        <v>1</v>
      </c>
      <c r="AA2" s="2" t="s">
        <v>0</v>
      </c>
      <c r="AB2" s="14" t="s">
        <v>1</v>
      </c>
      <c r="AC2" s="2" t="s">
        <v>0</v>
      </c>
      <c r="AD2" s="14" t="s">
        <v>1</v>
      </c>
      <c r="AE2" s="2" t="s">
        <v>0</v>
      </c>
      <c r="AF2" s="14" t="s">
        <v>1</v>
      </c>
      <c r="AG2" s="2" t="s">
        <v>0</v>
      </c>
      <c r="AH2" s="14" t="s">
        <v>1</v>
      </c>
      <c r="AI2" s="2" t="s">
        <v>0</v>
      </c>
      <c r="AJ2" s="14" t="s">
        <v>1</v>
      </c>
      <c r="AK2" s="2" t="s">
        <v>0</v>
      </c>
      <c r="AL2" s="14" t="s">
        <v>1</v>
      </c>
      <c r="AM2" s="2" t="s">
        <v>0</v>
      </c>
      <c r="AN2" s="14" t="s">
        <v>1</v>
      </c>
      <c r="AO2" s="2" t="s">
        <v>0</v>
      </c>
    </row>
    <row r="3" spans="1:41" x14ac:dyDescent="0.3">
      <c r="A3" s="3" t="s">
        <v>2</v>
      </c>
      <c r="B3" s="15">
        <v>2</v>
      </c>
      <c r="C3" s="3">
        <f>Rohdaten!C3*normiert!$C$43</f>
        <v>76.923076923076934</v>
      </c>
      <c r="D3" s="15">
        <v>14</v>
      </c>
      <c r="E3" s="3">
        <f>Rohdaten!E3*normiert!$E$43</f>
        <v>71.428571428571431</v>
      </c>
      <c r="F3" s="15">
        <v>5</v>
      </c>
      <c r="G3" s="3">
        <f>Rohdaten!G3*normiert!$G$43</f>
        <v>71.428571428571431</v>
      </c>
      <c r="H3" s="15">
        <v>13</v>
      </c>
      <c r="I3" s="3">
        <f>Rohdaten!I3*normiert!$I$43</f>
        <v>62.5</v>
      </c>
      <c r="J3" s="15">
        <v>2</v>
      </c>
      <c r="K3" s="3">
        <f>Rohdaten!K3*normiert!$K$43</f>
        <v>28.571428571428573</v>
      </c>
      <c r="L3" s="15">
        <v>8</v>
      </c>
      <c r="M3" s="3">
        <f>Rohdaten!M3*normiert!$M$43</f>
        <v>71.428571428571431</v>
      </c>
      <c r="N3" s="15">
        <v>5</v>
      </c>
      <c r="O3" s="3">
        <f>Rohdaten!O3*normiert!$O$43</f>
        <v>69.444444444444443</v>
      </c>
      <c r="P3" s="15">
        <v>6</v>
      </c>
      <c r="Q3" s="3">
        <f>Rohdaten!Q3*normiert!$Q$43</f>
        <v>100</v>
      </c>
      <c r="R3" s="15">
        <v>5</v>
      </c>
      <c r="S3" s="3">
        <f>Rohdaten!S3*normiert!$S$43</f>
        <v>75</v>
      </c>
      <c r="T3" s="15">
        <v>3</v>
      </c>
      <c r="U3" s="3">
        <f>Rohdaten!U3*normiert!$U$43</f>
        <v>55.555555555555557</v>
      </c>
      <c r="V3" s="15">
        <v>3</v>
      </c>
      <c r="W3" s="3">
        <f>Rohdaten!W3*normiert!$W$43</f>
        <v>83.333333333333343</v>
      </c>
      <c r="X3" s="15">
        <v>13</v>
      </c>
      <c r="Y3" s="3">
        <f>Rohdaten!Y3*normiert!$Y$43</f>
        <v>55.555555555555557</v>
      </c>
      <c r="Z3" s="15">
        <v>19</v>
      </c>
      <c r="AA3" s="3">
        <f>Rohdaten!AA3*normiert!$AA$43</f>
        <v>55.555555555555557</v>
      </c>
      <c r="AB3" s="15">
        <v>16</v>
      </c>
      <c r="AC3" s="3">
        <f>Rohdaten!AC3*normiert!$AC$43</f>
        <v>55.555555555555557</v>
      </c>
      <c r="AD3" s="15">
        <v>7</v>
      </c>
      <c r="AE3" s="3">
        <f>Rohdaten!AE3*normiert!$AE$43</f>
        <v>100</v>
      </c>
      <c r="AF3" s="15">
        <v>2</v>
      </c>
      <c r="AG3" s="3">
        <f>Rohdaten!AG3*normiert!$AG$43</f>
        <v>62.5</v>
      </c>
      <c r="AH3" s="15">
        <v>2</v>
      </c>
      <c r="AI3" s="3">
        <f>Rohdaten!AI3*normiert!$AI$43</f>
        <v>62.5</v>
      </c>
      <c r="AJ3" s="15">
        <v>9</v>
      </c>
      <c r="AK3" s="3">
        <f>Rohdaten!AK3*normiert!$AK$43</f>
        <v>71.428571428571431</v>
      </c>
      <c r="AL3" s="15">
        <v>7</v>
      </c>
      <c r="AM3" s="3">
        <f>Rohdaten!AM3*normiert!$AM$43</f>
        <v>50</v>
      </c>
      <c r="AN3" s="15">
        <v>16</v>
      </c>
      <c r="AO3" s="4">
        <f>Rohdaten!AO3*normiert!$AO$43</f>
        <v>100</v>
      </c>
    </row>
    <row r="4" spans="1:41" x14ac:dyDescent="0.3">
      <c r="A4" s="3" t="s">
        <v>3</v>
      </c>
      <c r="B4" s="15">
        <v>11</v>
      </c>
      <c r="C4" s="3">
        <f>Rohdaten!C4*normiert!$C$43</f>
        <v>92.307692307692307</v>
      </c>
      <c r="D4" s="15">
        <v>12</v>
      </c>
      <c r="E4" s="3">
        <f>Rohdaten!E4*normiert!$E$43</f>
        <v>85.714285714285722</v>
      </c>
      <c r="F4" s="15">
        <v>19</v>
      </c>
      <c r="G4" s="3">
        <f>Rohdaten!G4*normiert!$G$43</f>
        <v>85.714285714285722</v>
      </c>
      <c r="H4" s="15">
        <v>9</v>
      </c>
      <c r="I4" s="3">
        <f>Rohdaten!I4*normiert!$I$43</f>
        <v>75</v>
      </c>
      <c r="J4" s="15">
        <v>13</v>
      </c>
      <c r="K4" s="3">
        <f>Rohdaten!K4*normiert!$K$43</f>
        <v>85.714285714285722</v>
      </c>
      <c r="L4" s="15">
        <v>6</v>
      </c>
      <c r="M4" s="3">
        <f>Rohdaten!M4*normiert!$M$43</f>
        <v>57.142857142857146</v>
      </c>
      <c r="N4" s="15">
        <v>17</v>
      </c>
      <c r="O4" s="3">
        <f>Rohdaten!O4*normiert!$O$43</f>
        <v>76.388888888888886</v>
      </c>
      <c r="P4" s="15">
        <v>18</v>
      </c>
      <c r="Q4" s="3">
        <f>Rohdaten!Q4*normiert!$Q$43</f>
        <v>100</v>
      </c>
      <c r="R4" s="15">
        <v>8</v>
      </c>
      <c r="S4" s="3">
        <f>Rohdaten!S4*normiert!$S$43</f>
        <v>87.5</v>
      </c>
      <c r="T4" s="15">
        <v>14</v>
      </c>
      <c r="U4" s="3">
        <f>Rohdaten!U4*normiert!$U$43</f>
        <v>44.444444444444443</v>
      </c>
      <c r="V4" s="15">
        <v>17</v>
      </c>
      <c r="W4" s="3">
        <f>Rohdaten!W4*normiert!$W$43</f>
        <v>50</v>
      </c>
      <c r="X4" s="15">
        <v>12</v>
      </c>
      <c r="Y4" s="3">
        <f>Rohdaten!Y4*normiert!$Y$43</f>
        <v>44.444444444444443</v>
      </c>
      <c r="Z4" s="15">
        <v>17</v>
      </c>
      <c r="AA4" s="3">
        <f>Rohdaten!AA4*normiert!$AA$43</f>
        <v>33.333333333333329</v>
      </c>
      <c r="AB4" s="15">
        <v>13</v>
      </c>
      <c r="AC4" s="3">
        <f>Rohdaten!AC4*normiert!$AC$43</f>
        <v>77.777777777777771</v>
      </c>
      <c r="AD4" s="15">
        <v>10</v>
      </c>
      <c r="AE4" s="3">
        <f>Rohdaten!AE4*normiert!$AE$43</f>
        <v>50</v>
      </c>
      <c r="AF4" s="15">
        <v>3</v>
      </c>
      <c r="AG4" s="3">
        <f>Rohdaten!AG4*normiert!$AG$43</f>
        <v>75</v>
      </c>
      <c r="AH4" s="15">
        <v>10</v>
      </c>
      <c r="AI4" s="3">
        <f>Rohdaten!AI4*normiert!$AI$43</f>
        <v>75</v>
      </c>
      <c r="AJ4" s="15">
        <v>14</v>
      </c>
      <c r="AK4" s="3">
        <f>Rohdaten!AK4*normiert!$AK$43</f>
        <v>57.142857142857146</v>
      </c>
      <c r="AL4" s="15">
        <v>2</v>
      </c>
      <c r="AM4" s="3">
        <f>Rohdaten!AM4*normiert!$AM$43</f>
        <v>55</v>
      </c>
      <c r="AN4" s="15">
        <v>6</v>
      </c>
      <c r="AO4" s="4">
        <f>Rohdaten!AO4*normiert!$AO$43</f>
        <v>100</v>
      </c>
    </row>
    <row r="5" spans="1:41" x14ac:dyDescent="0.3">
      <c r="A5" s="3" t="s">
        <v>4</v>
      </c>
      <c r="B5" s="15">
        <v>14</v>
      </c>
      <c r="C5" s="3">
        <f>Rohdaten!C5*normiert!$C$43</f>
        <v>84.615384615384613</v>
      </c>
      <c r="D5" s="15">
        <v>16</v>
      </c>
      <c r="E5" s="3">
        <f>Rohdaten!E5*normiert!$E$43</f>
        <v>42.857142857142861</v>
      </c>
      <c r="F5" s="15">
        <v>1</v>
      </c>
      <c r="G5" s="3">
        <f>Rohdaten!G5*normiert!$G$43</f>
        <v>57.142857142857146</v>
      </c>
      <c r="H5" s="15">
        <v>12</v>
      </c>
      <c r="I5" s="3">
        <f>Rohdaten!I5*normiert!$I$43</f>
        <v>93.75</v>
      </c>
      <c r="J5" s="15">
        <v>9</v>
      </c>
      <c r="K5" s="3">
        <f>Rohdaten!K5*normiert!$K$43</f>
        <v>57.142857142857146</v>
      </c>
      <c r="L5" s="15">
        <v>16</v>
      </c>
      <c r="M5" s="3">
        <f>Rohdaten!M5*normiert!$M$43</f>
        <v>57.142857142857146</v>
      </c>
      <c r="N5" s="15">
        <v>4</v>
      </c>
      <c r="O5" s="3">
        <f>Rohdaten!O5*normiert!$O$43</f>
        <v>83.333333333333329</v>
      </c>
      <c r="P5" s="15">
        <v>4</v>
      </c>
      <c r="Q5" s="3">
        <f>Rohdaten!Q5*normiert!$Q$43</f>
        <v>70</v>
      </c>
      <c r="R5" s="15">
        <v>17</v>
      </c>
      <c r="S5" s="3">
        <f>Rohdaten!S5*normiert!$S$43</f>
        <v>50</v>
      </c>
      <c r="T5" s="15">
        <v>4</v>
      </c>
      <c r="U5" s="3">
        <f>Rohdaten!U5*normiert!$U$43</f>
        <v>33.333333333333329</v>
      </c>
      <c r="V5" s="15">
        <v>9</v>
      </c>
      <c r="W5" s="3">
        <f>Rohdaten!W5*normiert!$W$43</f>
        <v>66.666666666666671</v>
      </c>
      <c r="X5" s="15">
        <v>3</v>
      </c>
      <c r="Y5" s="3">
        <f>Rohdaten!Y5*normiert!$Y$43</f>
        <v>11.111111111111111</v>
      </c>
      <c r="Z5" s="15">
        <v>4</v>
      </c>
      <c r="AA5" s="3">
        <f>Rohdaten!AA5*normiert!$AA$43</f>
        <v>77.777777777777771</v>
      </c>
      <c r="AB5" s="15">
        <v>7</v>
      </c>
      <c r="AC5" s="3">
        <f>Rohdaten!AC5*normiert!$AC$43</f>
        <v>22.222222222222221</v>
      </c>
      <c r="AD5" s="15">
        <v>2</v>
      </c>
      <c r="AE5" s="3">
        <f>Rohdaten!AE5*normiert!$AE$43</f>
        <v>66.666666666666671</v>
      </c>
      <c r="AF5" s="15">
        <v>12</v>
      </c>
      <c r="AG5" s="3">
        <f>Rohdaten!AG5*normiert!$AG$43</f>
        <v>87.5</v>
      </c>
      <c r="AH5" s="15">
        <v>17</v>
      </c>
      <c r="AI5" s="3">
        <f>Rohdaten!AI5*normiert!$AI$43</f>
        <v>37.5</v>
      </c>
      <c r="AJ5" s="15">
        <v>16</v>
      </c>
      <c r="AK5" s="3">
        <f>Rohdaten!AK5*normiert!$AK$43</f>
        <v>50</v>
      </c>
      <c r="AL5" s="15">
        <v>10</v>
      </c>
      <c r="AM5" s="3">
        <f>Rohdaten!AM5*normiert!$AM$43</f>
        <v>30</v>
      </c>
      <c r="AN5" s="15">
        <v>18</v>
      </c>
      <c r="AO5" s="4">
        <f>Rohdaten!AO5*normiert!$AO$43</f>
        <v>90</v>
      </c>
    </row>
    <row r="6" spans="1:41" x14ac:dyDescent="0.3">
      <c r="A6" s="3" t="s">
        <v>5</v>
      </c>
      <c r="B6" s="15">
        <v>7</v>
      </c>
      <c r="C6" s="3">
        <f>Rohdaten!C6*normiert!$C$43</f>
        <v>46.153846153846153</v>
      </c>
      <c r="D6" s="15">
        <v>2</v>
      </c>
      <c r="E6" s="3">
        <f>Rohdaten!E6*normiert!$E$43</f>
        <v>57.142857142857146</v>
      </c>
      <c r="F6" s="15">
        <v>2</v>
      </c>
      <c r="G6" s="3">
        <f>Rohdaten!G6*normiert!$G$43</f>
        <v>57.142857142857146</v>
      </c>
      <c r="H6" s="15">
        <v>16</v>
      </c>
      <c r="I6" s="3">
        <f>Rohdaten!I6*normiert!$I$43</f>
        <v>56.25</v>
      </c>
      <c r="J6" s="15">
        <v>16</v>
      </c>
      <c r="K6" s="3">
        <f>Rohdaten!K6*normiert!$K$43</f>
        <v>42.857142857142861</v>
      </c>
      <c r="L6" s="15">
        <v>4</v>
      </c>
      <c r="M6" s="3">
        <f>Rohdaten!M6*normiert!$M$43</f>
        <v>85.714285714285722</v>
      </c>
      <c r="N6" s="15">
        <v>19</v>
      </c>
      <c r="O6" s="3">
        <f>Rohdaten!O6*normiert!$O$43</f>
        <v>55.555555555555557</v>
      </c>
      <c r="P6" s="15">
        <v>8</v>
      </c>
      <c r="Q6" s="3">
        <f>Rohdaten!Q6*normiert!$Q$43</f>
        <v>70</v>
      </c>
      <c r="R6" s="15">
        <v>16</v>
      </c>
      <c r="S6" s="3">
        <f>Rohdaten!S6*normiert!$S$43</f>
        <v>62.5</v>
      </c>
      <c r="T6" s="15">
        <v>7</v>
      </c>
      <c r="U6" s="3">
        <f>Rohdaten!U6*normiert!$U$43</f>
        <v>44.444444444444443</v>
      </c>
      <c r="V6" s="15">
        <v>16</v>
      </c>
      <c r="W6" s="3">
        <f>Rohdaten!W6*normiert!$W$43</f>
        <v>33.333333333333336</v>
      </c>
      <c r="X6" s="15">
        <v>18</v>
      </c>
      <c r="Y6" s="3">
        <f>Rohdaten!Y6*normiert!$Y$43</f>
        <v>16.666666666666664</v>
      </c>
      <c r="Z6" s="15">
        <v>13</v>
      </c>
      <c r="AA6" s="3">
        <f>Rohdaten!AA6*normiert!$AA$43</f>
        <v>100</v>
      </c>
      <c r="AB6" s="15">
        <v>15</v>
      </c>
      <c r="AC6" s="3">
        <f>Rohdaten!AC6*normiert!$AC$43</f>
        <v>22.222222222222221</v>
      </c>
      <c r="AD6" s="15">
        <v>14</v>
      </c>
      <c r="AE6" s="3">
        <f>Rohdaten!AE6*normiert!$AE$43</f>
        <v>66.666666666666671</v>
      </c>
      <c r="AF6" s="15">
        <v>19</v>
      </c>
      <c r="AG6" s="3">
        <f>Rohdaten!AG6*normiert!$AG$43</f>
        <v>62.5</v>
      </c>
      <c r="AH6" s="15">
        <v>7</v>
      </c>
      <c r="AI6" s="3">
        <f>Rohdaten!AI6*normiert!$AI$43</f>
        <v>81.25</v>
      </c>
      <c r="AJ6" s="15">
        <v>13</v>
      </c>
      <c r="AK6" s="3">
        <f>Rohdaten!AK6*normiert!$AK$43</f>
        <v>85.714285714285722</v>
      </c>
      <c r="AL6" s="15">
        <v>11</v>
      </c>
      <c r="AM6" s="3">
        <f>Rohdaten!AM6*normiert!$AM$43</f>
        <v>33.333333333333336</v>
      </c>
      <c r="AN6" s="15">
        <v>19</v>
      </c>
      <c r="AO6" s="4">
        <f>Rohdaten!AO6*normiert!$AO$43</f>
        <v>100</v>
      </c>
    </row>
    <row r="7" spans="1:41" x14ac:dyDescent="0.3">
      <c r="A7" s="3" t="s">
        <v>6</v>
      </c>
      <c r="B7" s="15">
        <v>4</v>
      </c>
      <c r="C7" s="3">
        <f>Rohdaten!C7*normiert!$C$43</f>
        <v>61.53846153846154</v>
      </c>
      <c r="D7" s="15">
        <v>3</v>
      </c>
      <c r="E7" s="3">
        <f>Rohdaten!E7*normiert!$E$43</f>
        <v>55.714285714285715</v>
      </c>
      <c r="F7" s="15">
        <v>18</v>
      </c>
      <c r="G7" s="3">
        <f>Rohdaten!G7*normiert!$G$43</f>
        <v>42.857142857142861</v>
      </c>
      <c r="H7" s="15">
        <v>5</v>
      </c>
      <c r="I7" s="3">
        <f>Rohdaten!I7*normiert!$I$43</f>
        <v>68.75</v>
      </c>
      <c r="J7" s="15">
        <v>17</v>
      </c>
      <c r="K7" s="3">
        <f>Rohdaten!K7*normiert!$K$43</f>
        <v>42.857142857142861</v>
      </c>
      <c r="L7" s="15">
        <v>15</v>
      </c>
      <c r="M7" s="3">
        <f>Rohdaten!M7*normiert!$M$43</f>
        <v>71.428571428571431</v>
      </c>
      <c r="N7" s="15">
        <v>3</v>
      </c>
      <c r="O7" s="3">
        <f>Rohdaten!O7*normiert!$O$43</f>
        <v>83.333333333333329</v>
      </c>
      <c r="P7" s="15">
        <v>16</v>
      </c>
      <c r="Q7" s="3">
        <f>Rohdaten!Q7*normiert!$Q$43</f>
        <v>60</v>
      </c>
      <c r="R7" s="15">
        <v>1</v>
      </c>
      <c r="S7" s="3">
        <f>Rohdaten!S7*normiert!$S$43</f>
        <v>62.5</v>
      </c>
      <c r="T7" s="15">
        <v>19</v>
      </c>
      <c r="U7" s="3">
        <f>Rohdaten!U7*normiert!$U$43</f>
        <v>66.666666666666657</v>
      </c>
      <c r="V7" s="15">
        <v>5</v>
      </c>
      <c r="W7" s="3">
        <f>Rohdaten!W7*normiert!$W$43</f>
        <v>100</v>
      </c>
      <c r="X7" s="15">
        <v>19</v>
      </c>
      <c r="Y7" s="3">
        <f>Rohdaten!Y7*normiert!$Y$43</f>
        <v>20</v>
      </c>
      <c r="Z7" s="15">
        <v>9</v>
      </c>
      <c r="AA7" s="3">
        <f>Rohdaten!AA7*normiert!$AA$43</f>
        <v>44.444444444444443</v>
      </c>
      <c r="AB7" s="15">
        <v>5</v>
      </c>
      <c r="AC7" s="3">
        <f>Rohdaten!AC7*normiert!$AC$43</f>
        <v>33.333333333333329</v>
      </c>
      <c r="AD7" s="15">
        <v>8</v>
      </c>
      <c r="AE7" s="3">
        <f>Rohdaten!AE7*normiert!$AE$43</f>
        <v>83.333333333333343</v>
      </c>
      <c r="AF7" s="15">
        <v>10</v>
      </c>
      <c r="AG7" s="3">
        <f>Rohdaten!AG7*normiert!$AG$43</f>
        <v>68.75</v>
      </c>
      <c r="AH7" s="15">
        <v>15</v>
      </c>
      <c r="AI7" s="3">
        <f>Rohdaten!AI7*normiert!$AI$43</f>
        <v>75</v>
      </c>
      <c r="AJ7" s="15">
        <v>7</v>
      </c>
      <c r="AK7" s="3">
        <f>Rohdaten!AK7*normiert!$AK$43</f>
        <v>71.428571428571431</v>
      </c>
      <c r="AL7" s="15">
        <v>18</v>
      </c>
      <c r="AM7" s="3">
        <f>Rohdaten!AM7*normiert!$AM$43</f>
        <v>100</v>
      </c>
      <c r="AN7" s="15">
        <v>10</v>
      </c>
      <c r="AO7" s="4">
        <f>Rohdaten!AO7*normiert!$AO$43</f>
        <v>60</v>
      </c>
    </row>
    <row r="8" spans="1:41" x14ac:dyDescent="0.3">
      <c r="A8" s="3" t="s">
        <v>7</v>
      </c>
      <c r="B8" s="15">
        <v>12</v>
      </c>
      <c r="C8" s="3">
        <f>Rohdaten!C8*normiert!$C$43</f>
        <v>46.153846153846153</v>
      </c>
      <c r="D8" s="15">
        <v>13</v>
      </c>
      <c r="E8" s="3">
        <f>Rohdaten!E8*normiert!$E$43</f>
        <v>60.000000000000007</v>
      </c>
      <c r="F8" s="15">
        <v>16</v>
      </c>
      <c r="G8" s="3">
        <f>Rohdaten!G8*normiert!$G$43</f>
        <v>57.142857142857146</v>
      </c>
      <c r="H8" s="15">
        <v>1</v>
      </c>
      <c r="I8" s="3">
        <f>Rohdaten!I8*normiert!$I$43</f>
        <v>75</v>
      </c>
      <c r="J8" s="15">
        <v>11</v>
      </c>
      <c r="K8" s="3">
        <f>Rohdaten!K8*normiert!$K$43</f>
        <v>100</v>
      </c>
      <c r="L8" s="15">
        <v>11</v>
      </c>
      <c r="M8" s="3">
        <f>Rohdaten!M8*normiert!$M$43</f>
        <v>85.714285714285722</v>
      </c>
      <c r="N8" s="15">
        <v>15</v>
      </c>
      <c r="O8" s="3">
        <f>Rohdaten!O8*normiert!$O$43</f>
        <v>62.5</v>
      </c>
      <c r="P8" s="15">
        <v>7</v>
      </c>
      <c r="Q8" s="3">
        <f>Rohdaten!Q8*normiert!$Q$43</f>
        <v>80</v>
      </c>
      <c r="R8" s="15">
        <v>18</v>
      </c>
      <c r="S8" s="3">
        <f>Rohdaten!S8*normiert!$S$43</f>
        <v>37.5</v>
      </c>
      <c r="T8" s="15">
        <v>5</v>
      </c>
      <c r="U8" s="3">
        <f>Rohdaten!U8*normiert!$U$43</f>
        <v>44.444444444444443</v>
      </c>
      <c r="V8" s="15">
        <v>4</v>
      </c>
      <c r="W8" s="3">
        <f>Rohdaten!W8*normiert!$W$43</f>
        <v>66.666666666666671</v>
      </c>
      <c r="X8" s="15">
        <v>5</v>
      </c>
      <c r="Y8" s="3">
        <f>Rohdaten!Y8*normiert!$Y$43</f>
        <v>33.333333333333329</v>
      </c>
      <c r="Z8" s="15">
        <v>16</v>
      </c>
      <c r="AA8" s="3">
        <f>Rohdaten!AA8*normiert!$AA$43</f>
        <v>66.666666666666657</v>
      </c>
      <c r="AB8" s="15">
        <v>9</v>
      </c>
      <c r="AC8" s="3">
        <f>Rohdaten!AC8*normiert!$AC$43</f>
        <v>66.666666666666657</v>
      </c>
      <c r="AD8" s="15">
        <v>9</v>
      </c>
      <c r="AE8" s="3">
        <f>Rohdaten!AE8*normiert!$AE$43</f>
        <v>83.333333333333343</v>
      </c>
      <c r="AF8" s="15">
        <v>15</v>
      </c>
      <c r="AG8" s="3">
        <f>Rohdaten!AG8*normiert!$AG$43</f>
        <v>37.5</v>
      </c>
      <c r="AH8" s="15">
        <v>6</v>
      </c>
      <c r="AI8" s="3">
        <f>Rohdaten!AI8*normiert!$AI$43</f>
        <v>81.25</v>
      </c>
      <c r="AJ8" s="15">
        <v>1</v>
      </c>
      <c r="AK8" s="3">
        <f>Rohdaten!AK8*normiert!$AK$43</f>
        <v>78.571428571428569</v>
      </c>
      <c r="AL8" s="15">
        <v>6</v>
      </c>
      <c r="AM8" s="3">
        <f>Rohdaten!AM8*normiert!$AM$43</f>
        <v>91.666666666666671</v>
      </c>
      <c r="AN8" s="15">
        <v>12</v>
      </c>
      <c r="AO8" s="4">
        <f>Rohdaten!AO8*normiert!$AO$43</f>
        <v>40</v>
      </c>
    </row>
    <row r="9" spans="1:41" x14ac:dyDescent="0.3">
      <c r="A9" s="3" t="s">
        <v>8</v>
      </c>
      <c r="B9" s="15">
        <v>17</v>
      </c>
      <c r="C9" s="3">
        <f>Rohdaten!C9*normiert!$C$43</f>
        <v>46.153846153846153</v>
      </c>
      <c r="D9" s="15">
        <v>7</v>
      </c>
      <c r="E9" s="3">
        <f>Rohdaten!E9*normiert!$E$43</f>
        <v>14.285714285714286</v>
      </c>
      <c r="F9" s="15">
        <v>15</v>
      </c>
      <c r="G9" s="3">
        <f>Rohdaten!G9*normiert!$G$43</f>
        <v>57.142857142857146</v>
      </c>
      <c r="H9" s="15">
        <v>6</v>
      </c>
      <c r="I9" s="3">
        <f>Rohdaten!I9*normiert!$I$43</f>
        <v>62.5</v>
      </c>
      <c r="J9" s="15">
        <v>6</v>
      </c>
      <c r="K9" s="3">
        <f>Rohdaten!K9*normiert!$K$43</f>
        <v>57.142857142857146</v>
      </c>
      <c r="L9" s="15">
        <v>19</v>
      </c>
      <c r="M9" s="3">
        <f>Rohdaten!M9*normiert!$M$43</f>
        <v>57.142857142857146</v>
      </c>
      <c r="N9" s="15">
        <v>2</v>
      </c>
      <c r="O9" s="3">
        <f>Rohdaten!O9*normiert!$O$43</f>
        <v>90.277777777777771</v>
      </c>
      <c r="P9" s="15">
        <v>2</v>
      </c>
      <c r="Q9" s="3">
        <f>Rohdaten!Q9*normiert!$Q$43</f>
        <v>60</v>
      </c>
      <c r="R9" s="15">
        <v>13</v>
      </c>
      <c r="S9" s="3">
        <f>Rohdaten!S9*normiert!$S$43</f>
        <v>87.5</v>
      </c>
      <c r="T9" s="15">
        <v>10</v>
      </c>
      <c r="U9" s="3">
        <f>Rohdaten!U9*normiert!$U$43</f>
        <v>77.777777777777771</v>
      </c>
      <c r="V9" s="15">
        <v>1</v>
      </c>
      <c r="W9" s="3">
        <f>Rohdaten!W9*normiert!$W$43</f>
        <v>83.333333333333343</v>
      </c>
      <c r="X9" s="15">
        <v>10</v>
      </c>
      <c r="Y9" s="3">
        <f>Rohdaten!Y9*normiert!$Y$43</f>
        <v>22.222222222222221</v>
      </c>
      <c r="Z9" s="15">
        <v>18</v>
      </c>
      <c r="AA9" s="3">
        <f>Rohdaten!AA9*normiert!$AA$43</f>
        <v>55.555555555555557</v>
      </c>
      <c r="AB9" s="15">
        <v>6</v>
      </c>
      <c r="AC9" s="3">
        <f>Rohdaten!AC9*normiert!$AC$43</f>
        <v>55.555555555555557</v>
      </c>
      <c r="AD9" s="15">
        <v>4</v>
      </c>
      <c r="AE9" s="3">
        <f>Rohdaten!AE9*normiert!$AE$43</f>
        <v>66.666666666666671</v>
      </c>
      <c r="AF9" s="15">
        <v>17</v>
      </c>
      <c r="AG9" s="3">
        <f>Rohdaten!AG9*normiert!$AG$43</f>
        <v>37.5</v>
      </c>
      <c r="AH9" s="15">
        <v>13</v>
      </c>
      <c r="AI9" s="3">
        <f>Rohdaten!AI9*normiert!$AI$43</f>
        <v>93.75</v>
      </c>
      <c r="AJ9" s="15">
        <v>15</v>
      </c>
      <c r="AK9" s="3">
        <f>Rohdaten!AK9*normiert!$AK$43</f>
        <v>64.285714285714292</v>
      </c>
      <c r="AL9" s="15">
        <v>9</v>
      </c>
      <c r="AM9" s="3">
        <f>Rohdaten!AM9*normiert!$AM$43</f>
        <v>95</v>
      </c>
      <c r="AN9" s="15">
        <v>17</v>
      </c>
      <c r="AO9" s="4">
        <f>Rohdaten!AO9*normiert!$AO$43</f>
        <v>50</v>
      </c>
    </row>
    <row r="10" spans="1:41" x14ac:dyDescent="0.3">
      <c r="A10" s="3" t="s">
        <v>9</v>
      </c>
      <c r="B10" s="15">
        <v>15</v>
      </c>
      <c r="C10" s="3">
        <f>Rohdaten!C10*normiert!$C$43</f>
        <v>43.07692307692308</v>
      </c>
      <c r="D10" s="15">
        <v>11</v>
      </c>
      <c r="E10" s="3">
        <f>Rohdaten!E10*normiert!$E$43</f>
        <v>35.714285714285715</v>
      </c>
      <c r="F10" s="15">
        <v>7</v>
      </c>
      <c r="G10" s="3">
        <f>Rohdaten!G10*normiert!$G$43</f>
        <v>71.428571428571431</v>
      </c>
      <c r="H10" s="15">
        <v>7</v>
      </c>
      <c r="I10" s="3">
        <f>Rohdaten!I10*normiert!$I$43</f>
        <v>50</v>
      </c>
      <c r="J10" s="15">
        <v>12</v>
      </c>
      <c r="K10" s="3">
        <f>Rohdaten!K10*normiert!$K$43</f>
        <v>85.714285714285722</v>
      </c>
      <c r="L10" s="15">
        <v>14</v>
      </c>
      <c r="M10" s="3">
        <f>Rohdaten!M10*normiert!$M$43</f>
        <v>71.428571428571431</v>
      </c>
      <c r="N10" s="15">
        <v>6</v>
      </c>
      <c r="O10" s="3">
        <f>Rohdaten!O10*normiert!$O$43</f>
        <v>76.388888888888886</v>
      </c>
      <c r="P10" s="15">
        <v>10</v>
      </c>
      <c r="Q10" s="3">
        <f>Rohdaten!Q10*normiert!$Q$43</f>
        <v>50</v>
      </c>
      <c r="R10" s="15">
        <v>9</v>
      </c>
      <c r="S10" s="3">
        <f>Rohdaten!S10*normiert!$S$43</f>
        <v>75</v>
      </c>
      <c r="T10" s="15">
        <v>17</v>
      </c>
      <c r="U10" s="3">
        <f>Rohdaten!U10*normiert!$U$43</f>
        <v>88.888888888888886</v>
      </c>
      <c r="V10" s="15">
        <v>18</v>
      </c>
      <c r="W10" s="3">
        <f>Rohdaten!W10*normiert!$W$43</f>
        <v>83.333333333333343</v>
      </c>
      <c r="X10" s="15">
        <v>9</v>
      </c>
      <c r="Y10" s="3">
        <f>Rohdaten!Y10*normiert!$Y$43</f>
        <v>35.555555555555557</v>
      </c>
      <c r="Z10" s="15">
        <v>12</v>
      </c>
      <c r="AA10" s="3">
        <f>Rohdaten!AA10*normiert!$AA$43</f>
        <v>77.777777777777771</v>
      </c>
      <c r="AB10" s="15">
        <v>14</v>
      </c>
      <c r="AC10" s="3">
        <f>Rohdaten!AC10*normiert!$AC$43</f>
        <v>66.666666666666657</v>
      </c>
      <c r="AD10" s="15">
        <v>12</v>
      </c>
      <c r="AE10" s="3">
        <f>Rohdaten!AE10*normiert!$AE$43</f>
        <v>100</v>
      </c>
      <c r="AF10" s="15">
        <v>4</v>
      </c>
      <c r="AG10" s="3">
        <f>Rohdaten!AG10*normiert!$AG$43</f>
        <v>62.5</v>
      </c>
      <c r="AH10" s="15">
        <v>3</v>
      </c>
      <c r="AI10" s="3">
        <f>Rohdaten!AI10*normiert!$AI$43</f>
        <v>68.75</v>
      </c>
      <c r="AJ10" s="15">
        <v>18</v>
      </c>
      <c r="AK10" s="3">
        <f>Rohdaten!AK10*normiert!$AK$43</f>
        <v>57.142857142857146</v>
      </c>
      <c r="AL10" s="15">
        <v>12</v>
      </c>
      <c r="AM10" s="3">
        <f>Rohdaten!AM10*normiert!$AM$43</f>
        <v>66.666666666666671</v>
      </c>
      <c r="AN10" s="15">
        <v>14</v>
      </c>
      <c r="AO10" s="4">
        <f>Rohdaten!AO10*normiert!$AO$43</f>
        <v>100</v>
      </c>
    </row>
    <row r="11" spans="1:41" x14ac:dyDescent="0.3">
      <c r="A11" s="3" t="s">
        <v>10</v>
      </c>
      <c r="B11" s="15">
        <v>8</v>
      </c>
      <c r="C11" s="3">
        <f>Rohdaten!C11*normiert!$C$43</f>
        <v>53.846153846153847</v>
      </c>
      <c r="D11" s="15">
        <v>19</v>
      </c>
      <c r="E11" s="3">
        <f>Rohdaten!E11*normiert!$E$43</f>
        <v>21.428571428571431</v>
      </c>
      <c r="F11" s="15">
        <v>4</v>
      </c>
      <c r="G11" s="3">
        <f>Rohdaten!G11*normiert!$G$43</f>
        <v>85.714285714285722</v>
      </c>
      <c r="H11" s="15">
        <v>2</v>
      </c>
      <c r="I11" s="3">
        <f>Rohdaten!I11*normiert!$I$43</f>
        <v>100</v>
      </c>
      <c r="J11" s="15">
        <v>10</v>
      </c>
      <c r="K11" s="3">
        <f>Rohdaten!K11*normiert!$K$43</f>
        <v>57.142857142857146</v>
      </c>
      <c r="L11" s="15">
        <v>17</v>
      </c>
      <c r="M11" s="3">
        <f>Rohdaten!M11*normiert!$M$43</f>
        <v>57.142857142857146</v>
      </c>
      <c r="N11" s="15">
        <v>14</v>
      </c>
      <c r="O11" s="3">
        <f>Rohdaten!O11*normiert!$O$43</f>
        <v>69.444444444444443</v>
      </c>
      <c r="P11" s="15">
        <v>9</v>
      </c>
      <c r="Q11" s="3">
        <f>Rohdaten!Q11*normiert!$Q$43</f>
        <v>60</v>
      </c>
      <c r="R11" s="15">
        <v>19</v>
      </c>
      <c r="S11" s="3">
        <f>Rohdaten!S11*normiert!$S$43</f>
        <v>50</v>
      </c>
      <c r="T11" s="15">
        <v>2</v>
      </c>
      <c r="U11" s="3">
        <f>Rohdaten!U11*normiert!$U$43</f>
        <v>22.222222222222221</v>
      </c>
      <c r="V11" s="15">
        <v>6</v>
      </c>
      <c r="W11" s="3">
        <f>Rohdaten!W11*normiert!$W$43</f>
        <v>83.333333333333343</v>
      </c>
      <c r="X11" s="15">
        <v>15</v>
      </c>
      <c r="Y11" s="3">
        <f>Rohdaten!Y11*normiert!$Y$43</f>
        <v>11.111111111111111</v>
      </c>
      <c r="Z11" s="15">
        <v>6</v>
      </c>
      <c r="AA11" s="3">
        <f>Rohdaten!AA11*normiert!$AA$43</f>
        <v>55.555555555555557</v>
      </c>
      <c r="AB11" s="15">
        <v>1</v>
      </c>
      <c r="AC11" s="3">
        <f>Rohdaten!AC11*normiert!$AC$43</f>
        <v>66.666666666666657</v>
      </c>
      <c r="AD11" s="15">
        <v>19</v>
      </c>
      <c r="AE11" s="3">
        <f>Rohdaten!AE11*normiert!$AE$43</f>
        <v>33.333333333333336</v>
      </c>
      <c r="AF11" s="15">
        <v>14</v>
      </c>
      <c r="AG11" s="3">
        <f>Rohdaten!AG11*normiert!$AG$43</f>
        <v>75</v>
      </c>
      <c r="AH11" s="15">
        <v>12</v>
      </c>
      <c r="AI11" s="3">
        <f>Rohdaten!AI11*normiert!$AI$43</f>
        <v>62.5</v>
      </c>
      <c r="AJ11" s="15">
        <v>17</v>
      </c>
      <c r="AK11" s="3">
        <f>Rohdaten!AK11*normiert!$AK$43</f>
        <v>42.857142857142861</v>
      </c>
      <c r="AL11" s="15">
        <v>19</v>
      </c>
      <c r="AM11" s="3">
        <f>Rohdaten!AM11*normiert!$AM$43</f>
        <v>91.666666666666671</v>
      </c>
      <c r="AN11" s="15">
        <v>5</v>
      </c>
      <c r="AO11" s="4">
        <f>Rohdaten!AO11*normiert!$AO$43</f>
        <v>100</v>
      </c>
    </row>
    <row r="12" spans="1:41" x14ac:dyDescent="0.3">
      <c r="A12" s="3" t="s">
        <v>11</v>
      </c>
      <c r="B12" s="15">
        <v>6</v>
      </c>
      <c r="C12" s="3">
        <f>Rohdaten!C12*normiert!$C$43</f>
        <v>38.461538461538467</v>
      </c>
      <c r="D12" s="15">
        <v>4</v>
      </c>
      <c r="E12" s="3">
        <f>Rohdaten!E12*normiert!$E$43</f>
        <v>42.857142857142861</v>
      </c>
      <c r="F12" s="15">
        <v>9</v>
      </c>
      <c r="G12" s="3">
        <f>Rohdaten!G12*normiert!$G$43</f>
        <v>85.714285714285722</v>
      </c>
      <c r="H12" s="15">
        <v>4</v>
      </c>
      <c r="I12" s="3">
        <f>Rohdaten!I12*normiert!$I$43</f>
        <v>56.25</v>
      </c>
      <c r="J12" s="15">
        <v>19</v>
      </c>
      <c r="K12" s="3">
        <f>Rohdaten!K12*normiert!$K$43</f>
        <v>57.142857142857146</v>
      </c>
      <c r="L12" s="15">
        <v>3</v>
      </c>
      <c r="M12" s="3">
        <f>Rohdaten!M12*normiert!$M$43</f>
        <v>71.428571428571431</v>
      </c>
      <c r="N12" s="15">
        <v>1</v>
      </c>
      <c r="O12" s="3">
        <f>Rohdaten!O12*normiert!$O$43</f>
        <v>83.333333333333329</v>
      </c>
      <c r="P12" s="15">
        <v>12</v>
      </c>
      <c r="Q12" s="3">
        <f>Rohdaten!Q12*normiert!$Q$43</f>
        <v>70</v>
      </c>
      <c r="R12" s="15">
        <v>10</v>
      </c>
      <c r="S12" s="3">
        <f>Rohdaten!S12*normiert!$S$43</f>
        <v>37.5</v>
      </c>
      <c r="T12" s="15">
        <v>1</v>
      </c>
      <c r="U12" s="3">
        <f>Rohdaten!U12*normiert!$U$43</f>
        <v>55.555555555555557</v>
      </c>
      <c r="V12" s="15">
        <v>19</v>
      </c>
      <c r="W12" s="3">
        <f>Rohdaten!W12*normiert!$W$43</f>
        <v>66.666666666666671</v>
      </c>
      <c r="X12" s="15">
        <v>1</v>
      </c>
      <c r="Y12" s="3">
        <f>Rohdaten!Y12*normiert!$Y$43</f>
        <v>55.555555555555557</v>
      </c>
      <c r="Z12" s="15">
        <v>5</v>
      </c>
      <c r="AA12" s="3">
        <f>Rohdaten!AA12*normiert!$AA$43</f>
        <v>66.666666666666657</v>
      </c>
      <c r="AB12" s="15">
        <v>18</v>
      </c>
      <c r="AC12" s="3">
        <f>Rohdaten!AC12*normiert!$AC$43</f>
        <v>44.444444444444443</v>
      </c>
      <c r="AD12" s="15">
        <v>6</v>
      </c>
      <c r="AE12" s="3">
        <f>Rohdaten!AE12*normiert!$AE$43</f>
        <v>50</v>
      </c>
      <c r="AF12" s="15">
        <v>8</v>
      </c>
      <c r="AG12" s="3">
        <f>Rohdaten!AG12*normiert!$AG$43</f>
        <v>81.25</v>
      </c>
      <c r="AH12" s="15">
        <v>16</v>
      </c>
      <c r="AI12" s="3">
        <f>Rohdaten!AI12*normiert!$AI$43</f>
        <v>25</v>
      </c>
      <c r="AJ12" s="15">
        <v>4</v>
      </c>
      <c r="AK12" s="3">
        <f>Rohdaten!AK12*normiert!$AK$43</f>
        <v>64.285714285714292</v>
      </c>
      <c r="AL12" s="15">
        <v>8</v>
      </c>
      <c r="AM12" s="3">
        <f>Rohdaten!AM12*normiert!$AM$43</f>
        <v>75</v>
      </c>
      <c r="AN12" s="15">
        <v>7</v>
      </c>
      <c r="AO12" s="4">
        <f>Rohdaten!AO12*normiert!$AO$43</f>
        <v>100</v>
      </c>
    </row>
    <row r="13" spans="1:41" x14ac:dyDescent="0.3">
      <c r="A13" s="3" t="s">
        <v>12</v>
      </c>
      <c r="B13" s="15">
        <v>9</v>
      </c>
      <c r="C13" s="3">
        <f>Rohdaten!C13*normiert!$C$43</f>
        <v>69.230769230769241</v>
      </c>
      <c r="D13" s="15">
        <v>15</v>
      </c>
      <c r="E13" s="3">
        <f>Rohdaten!E13*normiert!$E$43</f>
        <v>22.857142857142861</v>
      </c>
      <c r="F13" s="15">
        <v>12</v>
      </c>
      <c r="G13" s="3">
        <f>Rohdaten!G13*normiert!$G$43</f>
        <v>100</v>
      </c>
      <c r="H13" s="15">
        <v>3</v>
      </c>
      <c r="I13" s="3">
        <f>Rohdaten!I13*normiert!$I$43</f>
        <v>81.25</v>
      </c>
      <c r="J13" s="15">
        <v>1</v>
      </c>
      <c r="K13" s="3">
        <f>Rohdaten!K13*normiert!$K$43</f>
        <v>42.857142857142861</v>
      </c>
      <c r="L13" s="15">
        <v>9</v>
      </c>
      <c r="M13" s="3">
        <f>Rohdaten!M13*normiert!$M$43</f>
        <v>85.714285714285722</v>
      </c>
      <c r="N13" s="15">
        <v>12</v>
      </c>
      <c r="O13" s="3">
        <f>Rohdaten!O13*normiert!$O$43</f>
        <v>97.222222222222214</v>
      </c>
      <c r="P13" s="15">
        <v>3</v>
      </c>
      <c r="Q13" s="3">
        <f>Rohdaten!Q13*normiert!$Q$43</f>
        <v>60</v>
      </c>
      <c r="R13" s="15">
        <v>14</v>
      </c>
      <c r="S13" s="3">
        <f>Rohdaten!S13*normiert!$S$43</f>
        <v>62.5</v>
      </c>
      <c r="T13" s="15">
        <v>12</v>
      </c>
      <c r="U13" s="3">
        <f>Rohdaten!U13*normiert!$U$43</f>
        <v>77.777777777777771</v>
      </c>
      <c r="V13" s="15">
        <v>13</v>
      </c>
      <c r="W13" s="3">
        <f>Rohdaten!W13*normiert!$W$43</f>
        <v>33.333333333333336</v>
      </c>
      <c r="X13" s="15">
        <v>16</v>
      </c>
      <c r="Y13" s="3">
        <f>Rohdaten!Y13*normiert!$Y$43</f>
        <v>50</v>
      </c>
      <c r="Z13" s="15">
        <v>2</v>
      </c>
      <c r="AA13" s="3">
        <f>Rohdaten!AA13*normiert!$AA$43</f>
        <v>33.333333333333329</v>
      </c>
      <c r="AB13" s="15">
        <v>2</v>
      </c>
      <c r="AC13" s="3">
        <f>Rohdaten!AC13*normiert!$AC$43</f>
        <v>88.888888888888886</v>
      </c>
      <c r="AD13" s="15">
        <v>18</v>
      </c>
      <c r="AE13" s="3">
        <f>Rohdaten!AE13*normiert!$AE$43</f>
        <v>50</v>
      </c>
      <c r="AF13" s="15">
        <v>9</v>
      </c>
      <c r="AG13" s="3">
        <f>Rohdaten!AG13*normiert!$AG$43</f>
        <v>81.25</v>
      </c>
      <c r="AH13" s="15">
        <v>1</v>
      </c>
      <c r="AI13" s="3">
        <f>Rohdaten!AI13*normiert!$AI$43</f>
        <v>37.5</v>
      </c>
      <c r="AJ13" s="15">
        <v>6</v>
      </c>
      <c r="AK13" s="3">
        <f>Rohdaten!AK13*normiert!$AK$43</f>
        <v>71.428571428571431</v>
      </c>
      <c r="AL13" s="15">
        <v>5</v>
      </c>
      <c r="AM13" s="3">
        <f>Rohdaten!AM13*normiert!$AM$43</f>
        <v>33.333333333333336</v>
      </c>
      <c r="AN13" s="15">
        <v>3</v>
      </c>
      <c r="AO13" s="4">
        <f>Rohdaten!AO13*normiert!$AO$43</f>
        <v>40</v>
      </c>
    </row>
    <row r="14" spans="1:41" x14ac:dyDescent="0.3">
      <c r="A14" s="3" t="s">
        <v>13</v>
      </c>
      <c r="B14" s="15">
        <v>13</v>
      </c>
      <c r="C14" s="3">
        <f>Rohdaten!C14*normiert!$C$43</f>
        <v>76.923076923076934</v>
      </c>
      <c r="D14" s="15">
        <v>9</v>
      </c>
      <c r="E14" s="3">
        <f>Rohdaten!E14*normiert!$E$43</f>
        <v>45.714285714285722</v>
      </c>
      <c r="F14" s="15">
        <v>8</v>
      </c>
      <c r="G14" s="3">
        <f>Rohdaten!G14*normiert!$G$43</f>
        <v>71.428571428571431</v>
      </c>
      <c r="H14" s="15">
        <v>14</v>
      </c>
      <c r="I14" s="3">
        <f>Rohdaten!I14*normiert!$I$43</f>
        <v>43.75</v>
      </c>
      <c r="J14" s="15">
        <v>4</v>
      </c>
      <c r="K14" s="3">
        <f>Rohdaten!K14*normiert!$K$43</f>
        <v>57.142857142857146</v>
      </c>
      <c r="L14" s="15">
        <v>10</v>
      </c>
      <c r="M14" s="3">
        <f>Rohdaten!M14*normiert!$M$43</f>
        <v>71.428571428571431</v>
      </c>
      <c r="N14" s="15">
        <v>13</v>
      </c>
      <c r="O14" s="3">
        <f>Rohdaten!O14*normiert!$O$43</f>
        <v>90.277777777777771</v>
      </c>
      <c r="P14" s="15">
        <v>14</v>
      </c>
      <c r="Q14" s="3">
        <f>Rohdaten!Q14*normiert!$Q$43</f>
        <v>40</v>
      </c>
      <c r="R14" s="15">
        <v>7</v>
      </c>
      <c r="S14" s="3">
        <f>Rohdaten!S14*normiert!$S$43</f>
        <v>50</v>
      </c>
      <c r="T14" s="15">
        <v>9</v>
      </c>
      <c r="U14" s="3">
        <f>Rohdaten!U14*normiert!$U$43</f>
        <v>66.666666666666657</v>
      </c>
      <c r="V14" s="15">
        <v>15</v>
      </c>
      <c r="W14" s="3">
        <f>Rohdaten!W14*normiert!$W$43</f>
        <v>33.333333333333336</v>
      </c>
      <c r="X14" s="15">
        <v>14</v>
      </c>
      <c r="Y14" s="3">
        <f>Rohdaten!Y14*normiert!$Y$43</f>
        <v>50</v>
      </c>
      <c r="Z14" s="15">
        <v>1</v>
      </c>
      <c r="AA14" s="3">
        <f>Rohdaten!AA14*normiert!$AA$43</f>
        <v>55.555555555555557</v>
      </c>
      <c r="AB14" s="15">
        <v>17</v>
      </c>
      <c r="AC14" s="3">
        <f>Rohdaten!AC14*normiert!$AC$43</f>
        <v>77.777777777777771</v>
      </c>
      <c r="AD14" s="15">
        <v>15</v>
      </c>
      <c r="AE14" s="3">
        <f>Rohdaten!AE14*normiert!$AE$43</f>
        <v>50</v>
      </c>
      <c r="AF14" s="15">
        <v>5</v>
      </c>
      <c r="AG14" s="3">
        <f>Rohdaten!AG14*normiert!$AG$43</f>
        <v>62.5</v>
      </c>
      <c r="AH14" s="15">
        <v>4</v>
      </c>
      <c r="AI14" s="3">
        <f>Rohdaten!AI14*normiert!$AI$43</f>
        <v>56.25</v>
      </c>
      <c r="AJ14" s="15">
        <v>10</v>
      </c>
      <c r="AK14" s="3">
        <f>Rohdaten!AK14*normiert!$AK$43</f>
        <v>85.714285714285722</v>
      </c>
      <c r="AL14" s="15">
        <v>15</v>
      </c>
      <c r="AM14" s="3">
        <f>Rohdaten!AM14*normiert!$AM$43</f>
        <v>33.333333333333336</v>
      </c>
      <c r="AN14" s="15">
        <v>11</v>
      </c>
      <c r="AO14" s="4">
        <f>Rohdaten!AO14*normiert!$AO$43</f>
        <v>50</v>
      </c>
    </row>
    <row r="15" spans="1:41" x14ac:dyDescent="0.3">
      <c r="A15" s="3" t="s">
        <v>14</v>
      </c>
      <c r="B15" s="15">
        <v>16</v>
      </c>
      <c r="C15" s="3">
        <f>Rohdaten!C15*normiert!$C$43</f>
        <v>53.846153846153847</v>
      </c>
      <c r="D15" s="15">
        <v>18</v>
      </c>
      <c r="E15" s="3">
        <f>Rohdaten!E15*normiert!$E$43</f>
        <v>40</v>
      </c>
      <c r="F15" s="15">
        <v>6</v>
      </c>
      <c r="G15" s="3">
        <f>Rohdaten!G15*normiert!$G$43</f>
        <v>28.571428571428573</v>
      </c>
      <c r="H15" s="15">
        <v>19</v>
      </c>
      <c r="I15" s="3">
        <f>Rohdaten!I15*normiert!$I$43</f>
        <v>87.5</v>
      </c>
      <c r="J15" s="15">
        <v>14</v>
      </c>
      <c r="K15" s="3">
        <f>Rohdaten!K15*normiert!$K$43</f>
        <v>71.428571428571431</v>
      </c>
      <c r="L15" s="15">
        <v>5</v>
      </c>
      <c r="M15" s="3">
        <f>Rohdaten!M15*normiert!$M$43</f>
        <v>42.857142857142861</v>
      </c>
      <c r="N15" s="15">
        <v>9</v>
      </c>
      <c r="O15" s="3">
        <f>Rohdaten!O15*normiert!$O$43</f>
        <v>69.444444444444443</v>
      </c>
      <c r="P15" s="15">
        <v>17</v>
      </c>
      <c r="Q15" s="3">
        <f>Rohdaten!Q15*normiert!$Q$43</f>
        <v>40</v>
      </c>
      <c r="R15" s="15">
        <v>2</v>
      </c>
      <c r="S15" s="3">
        <f>Rohdaten!S15*normiert!$S$43</f>
        <v>62.5</v>
      </c>
      <c r="T15" s="15">
        <v>16</v>
      </c>
      <c r="U15" s="3">
        <f>Rohdaten!U15*normiert!$U$43</f>
        <v>44.444444444444443</v>
      </c>
      <c r="V15" s="15">
        <v>7</v>
      </c>
      <c r="W15" s="3">
        <f>Rohdaten!W15*normiert!$W$43</f>
        <v>66.666666666666671</v>
      </c>
      <c r="X15" s="15">
        <v>17</v>
      </c>
      <c r="Y15" s="3">
        <f>Rohdaten!Y15*normiert!$Y$43</f>
        <v>33.333333333333329</v>
      </c>
      <c r="Z15" s="15">
        <v>10</v>
      </c>
      <c r="AA15" s="3">
        <f>Rohdaten!AA15*normiert!$AA$43</f>
        <v>33.333333333333329</v>
      </c>
      <c r="AB15" s="15">
        <v>11</v>
      </c>
      <c r="AC15" s="3">
        <f>Rohdaten!AC15*normiert!$AC$43</f>
        <v>88.888888888888886</v>
      </c>
      <c r="AD15" s="15">
        <v>1</v>
      </c>
      <c r="AE15" s="3">
        <f>Rohdaten!AE15*normiert!$AE$43</f>
        <v>50</v>
      </c>
      <c r="AF15" s="15">
        <v>13</v>
      </c>
      <c r="AG15" s="3">
        <f>Rohdaten!AG15*normiert!$AG$43</f>
        <v>100</v>
      </c>
      <c r="AH15" s="15">
        <v>11</v>
      </c>
      <c r="AI15" s="3">
        <f>Rohdaten!AI15*normiert!$AI$43</f>
        <v>100</v>
      </c>
      <c r="AJ15" s="15">
        <v>12</v>
      </c>
      <c r="AK15" s="3">
        <f>Rohdaten!AK15*normiert!$AK$43</f>
        <v>100</v>
      </c>
      <c r="AL15" s="15">
        <v>13</v>
      </c>
      <c r="AM15" s="3">
        <f>Rohdaten!AM15*normiert!$AM$43</f>
        <v>58.333333333333336</v>
      </c>
      <c r="AN15" s="15">
        <v>1</v>
      </c>
      <c r="AO15" s="4">
        <f>Rohdaten!AO15*normiert!$AO$43</f>
        <v>90</v>
      </c>
    </row>
    <row r="16" spans="1:41" x14ac:dyDescent="0.3">
      <c r="A16" s="3" t="s">
        <v>15</v>
      </c>
      <c r="B16" s="15">
        <v>3</v>
      </c>
      <c r="C16" s="3">
        <f>Rohdaten!C16*normiert!$C$43</f>
        <v>100</v>
      </c>
      <c r="D16" s="15">
        <v>8</v>
      </c>
      <c r="E16" s="3">
        <f>Rohdaten!E16*normiert!$E$43</f>
        <v>42.857142857142861</v>
      </c>
      <c r="F16" s="15">
        <v>17</v>
      </c>
      <c r="G16" s="3">
        <f>Rohdaten!G16*normiert!$G$43</f>
        <v>28.571428571428573</v>
      </c>
      <c r="H16" s="15">
        <v>15</v>
      </c>
      <c r="I16" s="3">
        <f>Rohdaten!I16*normiert!$I$43</f>
        <v>68.75</v>
      </c>
      <c r="J16" s="15">
        <v>7</v>
      </c>
      <c r="K16" s="3">
        <f>Rohdaten!K16*normiert!$K$43</f>
        <v>85.714285714285722</v>
      </c>
      <c r="L16" s="15">
        <v>2</v>
      </c>
      <c r="M16" s="3">
        <f>Rohdaten!M16*normiert!$M$43</f>
        <v>57.142857142857146</v>
      </c>
      <c r="N16" s="15">
        <v>10</v>
      </c>
      <c r="O16" s="3">
        <f>Rohdaten!O16*normiert!$O$43</f>
        <v>48.611111111111107</v>
      </c>
      <c r="P16" s="15">
        <v>1</v>
      </c>
      <c r="Q16" s="3">
        <f>Rohdaten!Q16*normiert!$Q$43</f>
        <v>60</v>
      </c>
      <c r="R16" s="15">
        <v>15</v>
      </c>
      <c r="S16" s="3">
        <f>Rohdaten!S16*normiert!$S$43</f>
        <v>50</v>
      </c>
      <c r="T16" s="15">
        <v>6</v>
      </c>
      <c r="U16" s="3">
        <f>Rohdaten!U16*normiert!$U$43</f>
        <v>100</v>
      </c>
      <c r="V16" s="15">
        <v>8</v>
      </c>
      <c r="W16" s="3">
        <f>Rohdaten!W16*normiert!$W$43</f>
        <v>50</v>
      </c>
      <c r="X16" s="15">
        <v>2</v>
      </c>
      <c r="Y16" s="3">
        <f>Rohdaten!Y16*normiert!$Y$43</f>
        <v>50</v>
      </c>
      <c r="Z16" s="15">
        <v>14</v>
      </c>
      <c r="AA16" s="3">
        <f>Rohdaten!AA16*normiert!$AA$43</f>
        <v>55.555555555555557</v>
      </c>
      <c r="AB16" s="15">
        <v>12</v>
      </c>
      <c r="AC16" s="3">
        <f>Rohdaten!AC16*normiert!$AC$43</f>
        <v>83.333333333333329</v>
      </c>
      <c r="AD16" s="15">
        <v>17</v>
      </c>
      <c r="AE16" s="3">
        <f>Rohdaten!AE16*normiert!$AE$43</f>
        <v>50</v>
      </c>
      <c r="AF16" s="15">
        <v>11</v>
      </c>
      <c r="AG16" s="3">
        <f>Rohdaten!AG16*normiert!$AG$43</f>
        <v>87.5</v>
      </c>
      <c r="AH16" s="15">
        <v>19</v>
      </c>
      <c r="AI16" s="3">
        <f>Rohdaten!AI16*normiert!$AI$43</f>
        <v>43.75</v>
      </c>
      <c r="AJ16" s="15">
        <v>11</v>
      </c>
      <c r="AK16" s="3">
        <f>Rohdaten!AK16*normiert!$AK$43</f>
        <v>78.571428571428569</v>
      </c>
      <c r="AL16" s="15">
        <v>17</v>
      </c>
      <c r="AM16" s="3">
        <f>Rohdaten!AM16*normiert!$AM$43</f>
        <v>30</v>
      </c>
      <c r="AN16" s="15">
        <v>2</v>
      </c>
      <c r="AO16" s="4">
        <f>Rohdaten!AO16*normiert!$AO$43</f>
        <v>60</v>
      </c>
    </row>
    <row r="17" spans="1:41" x14ac:dyDescent="0.3">
      <c r="A17" s="3" t="s">
        <v>16</v>
      </c>
      <c r="B17" s="15">
        <v>1</v>
      </c>
      <c r="C17" s="3">
        <f>Rohdaten!C17*normiert!$C$43</f>
        <v>61.53846153846154</v>
      </c>
      <c r="D17" s="15">
        <v>5</v>
      </c>
      <c r="E17" s="3">
        <f>Rohdaten!E17*normiert!$E$43</f>
        <v>25.714285714285715</v>
      </c>
      <c r="F17" s="15">
        <v>11</v>
      </c>
      <c r="G17" s="3">
        <f>Rohdaten!G17*normiert!$G$43</f>
        <v>100</v>
      </c>
      <c r="H17" s="15">
        <v>18</v>
      </c>
      <c r="I17" s="3">
        <f>Rohdaten!I17*normiert!$I$43</f>
        <v>100</v>
      </c>
      <c r="J17" s="15">
        <v>3</v>
      </c>
      <c r="K17" s="3">
        <f>Rohdaten!K17*normiert!$K$43</f>
        <v>71.428571428571431</v>
      </c>
      <c r="L17" s="15">
        <v>18</v>
      </c>
      <c r="M17" s="3">
        <f>Rohdaten!M17*normiert!$M$43</f>
        <v>71.428571428571431</v>
      </c>
      <c r="N17" s="15">
        <v>8</v>
      </c>
      <c r="O17" s="3">
        <f>Rohdaten!O17*normiert!$O$43</f>
        <v>69.444444444444443</v>
      </c>
      <c r="P17" s="15">
        <v>5</v>
      </c>
      <c r="Q17" s="3">
        <f>Rohdaten!Q17*normiert!$Q$43</f>
        <v>60</v>
      </c>
      <c r="R17" s="15">
        <v>3</v>
      </c>
      <c r="S17" s="3">
        <f>Rohdaten!S17*normiert!$S$43</f>
        <v>75</v>
      </c>
      <c r="T17" s="15">
        <v>18</v>
      </c>
      <c r="U17" s="3">
        <f>Rohdaten!U17*normiert!$U$43</f>
        <v>88.888888888888886</v>
      </c>
      <c r="V17" s="15">
        <v>12</v>
      </c>
      <c r="W17" s="3">
        <f>Rohdaten!W17*normiert!$W$43</f>
        <v>33.333333333333336</v>
      </c>
      <c r="X17" s="15">
        <v>7</v>
      </c>
      <c r="Y17" s="3">
        <f>Rohdaten!Y17*normiert!$Y$43</f>
        <v>66.666666666666657</v>
      </c>
      <c r="Z17" s="15">
        <v>8</v>
      </c>
      <c r="AA17" s="3">
        <f>Rohdaten!AA17*normiert!$AA$43</f>
        <v>66.666666666666657</v>
      </c>
      <c r="AB17" s="15">
        <v>3</v>
      </c>
      <c r="AC17" s="3">
        <f>Rohdaten!AC17*normiert!$AC$43</f>
        <v>66.666666666666657</v>
      </c>
      <c r="AD17" s="15">
        <v>3</v>
      </c>
      <c r="AE17" s="3">
        <f>Rohdaten!AE17*normiert!$AE$43</f>
        <v>83.333333333333343</v>
      </c>
      <c r="AF17" s="15">
        <v>6</v>
      </c>
      <c r="AG17" s="3">
        <f>Rohdaten!AG17*normiert!$AG$43</f>
        <v>62.5</v>
      </c>
      <c r="AH17" s="15">
        <v>8</v>
      </c>
      <c r="AI17" s="3">
        <f>Rohdaten!AI17*normiert!$AI$43</f>
        <v>56.25</v>
      </c>
      <c r="AJ17" s="15">
        <v>19</v>
      </c>
      <c r="AK17" s="3">
        <f>Rohdaten!AK17*normiert!$AK$43</f>
        <v>57.142857142857146</v>
      </c>
      <c r="AL17" s="15">
        <v>16</v>
      </c>
      <c r="AM17" s="3">
        <f>Rohdaten!AM17*normiert!$AM$43</f>
        <v>31.666666666666668</v>
      </c>
      <c r="AN17" s="15">
        <v>8</v>
      </c>
      <c r="AO17" s="4">
        <f>Rohdaten!AO17*normiert!$AO$43</f>
        <v>50</v>
      </c>
    </row>
    <row r="18" spans="1:41" x14ac:dyDescent="0.3">
      <c r="A18" s="3" t="s">
        <v>17</v>
      </c>
      <c r="B18" s="15">
        <v>19</v>
      </c>
      <c r="C18" s="3">
        <f>Rohdaten!C18*normiert!$C$43</f>
        <v>92.307692307692307</v>
      </c>
      <c r="D18" s="15">
        <v>6</v>
      </c>
      <c r="E18" s="3">
        <f>Rohdaten!E18*normiert!$E$43</f>
        <v>21.428571428571431</v>
      </c>
      <c r="F18" s="15">
        <v>3</v>
      </c>
      <c r="G18" s="3">
        <f>Rohdaten!G18*normiert!$G$43</f>
        <v>71.428571428571431</v>
      </c>
      <c r="H18" s="15">
        <v>8</v>
      </c>
      <c r="I18" s="3">
        <f>Rohdaten!I18*normiert!$I$43</f>
        <v>43.75</v>
      </c>
      <c r="J18" s="15">
        <v>5</v>
      </c>
      <c r="K18" s="3">
        <f>Rohdaten!K18*normiert!$K$43</f>
        <v>42.857142857142861</v>
      </c>
      <c r="L18" s="15">
        <v>7</v>
      </c>
      <c r="M18" s="3">
        <f>Rohdaten!M18*normiert!$M$43</f>
        <v>85.714285714285722</v>
      </c>
      <c r="N18" s="15">
        <v>16</v>
      </c>
      <c r="O18" s="3">
        <f>Rohdaten!O18*normiert!$O$43</f>
        <v>62.5</v>
      </c>
      <c r="P18" s="15">
        <v>15</v>
      </c>
      <c r="Q18" s="3">
        <f>Rohdaten!Q18*normiert!$Q$43</f>
        <v>60</v>
      </c>
      <c r="R18" s="15">
        <v>6</v>
      </c>
      <c r="S18" s="3">
        <f>Rohdaten!S18*normiert!$S$43</f>
        <v>62.5</v>
      </c>
      <c r="T18" s="15">
        <v>8</v>
      </c>
      <c r="U18" s="3">
        <f>Rohdaten!U18*normiert!$U$43</f>
        <v>44.444444444444443</v>
      </c>
      <c r="V18" s="15">
        <v>11</v>
      </c>
      <c r="W18" s="3">
        <f>Rohdaten!W18*normiert!$W$43</f>
        <v>50</v>
      </c>
      <c r="X18" s="15">
        <v>4</v>
      </c>
      <c r="Y18" s="3">
        <f>Rohdaten!Y18*normiert!$Y$43</f>
        <v>77.777777777777771</v>
      </c>
      <c r="Z18" s="15">
        <v>11</v>
      </c>
      <c r="AA18" s="3">
        <f>Rohdaten!AA18*normiert!$AA$43</f>
        <v>88.888888888888886</v>
      </c>
      <c r="AB18" s="15">
        <v>4</v>
      </c>
      <c r="AC18" s="3">
        <f>Rohdaten!AC18*normiert!$AC$43</f>
        <v>72.222222222222214</v>
      </c>
      <c r="AD18" s="15">
        <v>11</v>
      </c>
      <c r="AE18" s="3">
        <f>Rohdaten!AE18*normiert!$AE$43</f>
        <v>100</v>
      </c>
      <c r="AF18" s="15">
        <v>18</v>
      </c>
      <c r="AG18" s="3">
        <f>Rohdaten!AG18*normiert!$AG$43</f>
        <v>75</v>
      </c>
      <c r="AH18" s="15">
        <v>18</v>
      </c>
      <c r="AI18" s="3">
        <f>Rohdaten!AI18*normiert!$AI$43</f>
        <v>25</v>
      </c>
      <c r="AJ18" s="15">
        <v>2</v>
      </c>
      <c r="AK18" s="3">
        <f>Rohdaten!AK18*normiert!$AK$43</f>
        <v>28.571428571428573</v>
      </c>
      <c r="AL18" s="15">
        <v>1</v>
      </c>
      <c r="AM18" s="3">
        <f>Rohdaten!AM18*normiert!$AM$43</f>
        <v>31.666666666666668</v>
      </c>
      <c r="AN18" s="15">
        <v>4</v>
      </c>
      <c r="AO18" s="4">
        <f>Rohdaten!AO18*normiert!$AO$43</f>
        <v>60</v>
      </c>
    </row>
    <row r="19" spans="1:41" x14ac:dyDescent="0.3">
      <c r="A19" s="3" t="s">
        <v>18</v>
      </c>
      <c r="B19" s="15">
        <v>18</v>
      </c>
      <c r="C19" s="3">
        <f>Rohdaten!C19*normiert!$C$43</f>
        <v>84.615384615384613</v>
      </c>
      <c r="D19" s="15">
        <v>10</v>
      </c>
      <c r="E19" s="3">
        <f>Rohdaten!E19*normiert!$E$43</f>
        <v>17.142857142857142</v>
      </c>
      <c r="F19" s="15">
        <v>10</v>
      </c>
      <c r="G19" s="3">
        <f>Rohdaten!G19*normiert!$G$43</f>
        <v>28.571428571428573</v>
      </c>
      <c r="H19" s="15">
        <v>17</v>
      </c>
      <c r="I19" s="3">
        <f>Rohdaten!I19*normiert!$I$43</f>
        <v>37.5</v>
      </c>
      <c r="J19" s="15">
        <v>18</v>
      </c>
      <c r="K19" s="3">
        <f>Rohdaten!K19*normiert!$K$43</f>
        <v>42.857142857142861</v>
      </c>
      <c r="L19" s="15">
        <v>1</v>
      </c>
      <c r="M19" s="3">
        <f>Rohdaten!M19*normiert!$M$43</f>
        <v>85.714285714285722</v>
      </c>
      <c r="N19" s="15">
        <v>11</v>
      </c>
      <c r="O19" s="3">
        <f>Rohdaten!O19*normiert!$O$43</f>
        <v>100</v>
      </c>
      <c r="P19" s="15">
        <v>11</v>
      </c>
      <c r="Q19" s="3">
        <f>Rohdaten!Q19*normiert!$Q$43</f>
        <v>90</v>
      </c>
      <c r="R19" s="15">
        <v>12</v>
      </c>
      <c r="S19" s="3">
        <f>Rohdaten!S19*normiert!$S$43</f>
        <v>100</v>
      </c>
      <c r="T19" s="15">
        <v>11</v>
      </c>
      <c r="U19" s="3">
        <f>Rohdaten!U19*normiert!$U$43</f>
        <v>33.333333333333329</v>
      </c>
      <c r="V19" s="15">
        <v>2</v>
      </c>
      <c r="W19" s="3">
        <f>Rohdaten!W19*normiert!$W$43</f>
        <v>16.666666666666668</v>
      </c>
      <c r="X19" s="15">
        <v>6</v>
      </c>
      <c r="Y19" s="3">
        <f>Rohdaten!Y19*normiert!$Y$43</f>
        <v>50</v>
      </c>
      <c r="Z19" s="15">
        <v>3</v>
      </c>
      <c r="AA19" s="3">
        <f>Rohdaten!AA19*normiert!$AA$43</f>
        <v>55.555555555555557</v>
      </c>
      <c r="AB19" s="15">
        <v>19</v>
      </c>
      <c r="AC19" s="3">
        <f>Rohdaten!AC19*normiert!$AC$43</f>
        <v>22.222222222222221</v>
      </c>
      <c r="AD19" s="15">
        <v>5</v>
      </c>
      <c r="AE19" s="3">
        <f>Rohdaten!AE19*normiert!$AE$43</f>
        <v>50</v>
      </c>
      <c r="AF19" s="15">
        <v>1</v>
      </c>
      <c r="AG19" s="3">
        <f>Rohdaten!AG19*normiert!$AG$43</f>
        <v>75</v>
      </c>
      <c r="AH19" s="15">
        <v>5</v>
      </c>
      <c r="AI19" s="3">
        <f>Rohdaten!AI19*normiert!$AI$43</f>
        <v>31.25</v>
      </c>
      <c r="AJ19" s="15">
        <v>5</v>
      </c>
      <c r="AK19" s="3">
        <f>Rohdaten!AK19*normiert!$AK$43</f>
        <v>50</v>
      </c>
      <c r="AL19" s="15">
        <v>4</v>
      </c>
      <c r="AM19" s="3">
        <f>Rohdaten!AM19*normiert!$AM$43</f>
        <v>41.666666666666671</v>
      </c>
      <c r="AN19" s="15">
        <v>13</v>
      </c>
      <c r="AO19" s="4">
        <f>Rohdaten!AO19*normiert!$AO$43</f>
        <v>50</v>
      </c>
    </row>
    <row r="20" spans="1:41" x14ac:dyDescent="0.3">
      <c r="A20" s="3" t="s">
        <v>19</v>
      </c>
      <c r="B20" s="15">
        <v>10</v>
      </c>
      <c r="C20" s="3">
        <f>Rohdaten!C20*normiert!$C$43</f>
        <v>61.53846153846154</v>
      </c>
      <c r="D20" s="15">
        <v>1</v>
      </c>
      <c r="E20" s="3">
        <f>Rohdaten!E20*normiert!$E$43</f>
        <v>17.142857142857142</v>
      </c>
      <c r="F20" s="15">
        <v>13</v>
      </c>
      <c r="G20" s="3">
        <f>Rohdaten!G20*normiert!$G$43</f>
        <v>100</v>
      </c>
      <c r="H20" s="15">
        <v>11</v>
      </c>
      <c r="I20" s="3">
        <f>Rohdaten!I20*normiert!$I$43</f>
        <v>75</v>
      </c>
      <c r="J20" s="15">
        <v>8</v>
      </c>
      <c r="K20" s="3">
        <f>Rohdaten!K20*normiert!$K$43</f>
        <v>57.142857142857146</v>
      </c>
      <c r="L20" s="15">
        <v>13</v>
      </c>
      <c r="M20" s="3">
        <f>Rohdaten!M20*normiert!$M$43</f>
        <v>100</v>
      </c>
      <c r="N20" s="15">
        <v>18</v>
      </c>
      <c r="O20" s="3">
        <f>Rohdaten!O20*normiert!$O$43</f>
        <v>69.444444444444443</v>
      </c>
      <c r="P20" s="15">
        <v>19</v>
      </c>
      <c r="Q20" s="3">
        <f>Rohdaten!Q20*normiert!$Q$43</f>
        <v>85</v>
      </c>
      <c r="R20" s="15">
        <v>4</v>
      </c>
      <c r="S20" s="3">
        <f>Rohdaten!S20*normiert!$S$43</f>
        <v>75</v>
      </c>
      <c r="T20" s="15">
        <v>15</v>
      </c>
      <c r="U20" s="3">
        <f>Rohdaten!U20*normiert!$U$43</f>
        <v>22.222222222222221</v>
      </c>
      <c r="V20" s="15">
        <v>10</v>
      </c>
      <c r="W20" s="3">
        <f>Rohdaten!W20*normiert!$W$43</f>
        <v>33.333333333333336</v>
      </c>
      <c r="X20" s="15">
        <v>11</v>
      </c>
      <c r="Y20" s="3">
        <f>Rohdaten!Y20*normiert!$Y$43</f>
        <v>55.555555555555557</v>
      </c>
      <c r="Z20" s="15">
        <v>15</v>
      </c>
      <c r="AA20" s="3">
        <f>Rohdaten!AA20*normiert!$AA$43</f>
        <v>33.333333333333329</v>
      </c>
      <c r="AB20" s="15">
        <v>10</v>
      </c>
      <c r="AC20" s="3">
        <f>Rohdaten!AC20*normiert!$AC$43</f>
        <v>11.111111111111111</v>
      </c>
      <c r="AD20" s="15">
        <v>13</v>
      </c>
      <c r="AE20" s="3">
        <f>Rohdaten!AE20*normiert!$AE$43</f>
        <v>100</v>
      </c>
      <c r="AF20" s="15">
        <v>16</v>
      </c>
      <c r="AG20" s="3">
        <f>Rohdaten!AG20*normiert!$AG$43</f>
        <v>75</v>
      </c>
      <c r="AH20" s="15">
        <v>9</v>
      </c>
      <c r="AI20" s="3">
        <f>Rohdaten!AI20*normiert!$AI$43</f>
        <v>31.25</v>
      </c>
      <c r="AJ20" s="15">
        <v>8</v>
      </c>
      <c r="AK20" s="3">
        <f>Rohdaten!AK20*normiert!$AK$43</f>
        <v>71.428571428571431</v>
      </c>
      <c r="AL20" s="15">
        <v>14</v>
      </c>
      <c r="AM20" s="3">
        <f>Rohdaten!AM20*normiert!$AM$43</f>
        <v>25</v>
      </c>
      <c r="AN20" s="15">
        <v>9</v>
      </c>
      <c r="AO20" s="4">
        <f>Rohdaten!AO20*normiert!$AO$43</f>
        <v>80</v>
      </c>
    </row>
    <row r="21" spans="1:41" ht="15" thickBot="1" x14ac:dyDescent="0.35">
      <c r="A21" s="8" t="s">
        <v>20</v>
      </c>
      <c r="B21" s="16">
        <v>5</v>
      </c>
      <c r="C21" s="8">
        <f>Rohdaten!C21*normiert!$C$43</f>
        <v>30.76923076923077</v>
      </c>
      <c r="D21" s="16">
        <v>17</v>
      </c>
      <c r="E21" s="8">
        <f>Rohdaten!E21*normiert!$E$43</f>
        <v>45.714285714285722</v>
      </c>
      <c r="F21" s="16">
        <v>14</v>
      </c>
      <c r="G21" s="8">
        <f>Rohdaten!G21*normiert!$G$43</f>
        <v>42.857142857142861</v>
      </c>
      <c r="H21" s="16">
        <v>10</v>
      </c>
      <c r="I21" s="8">
        <f>Rohdaten!I21*normiert!$I$43</f>
        <v>31.25</v>
      </c>
      <c r="J21" s="16">
        <v>15</v>
      </c>
      <c r="K21" s="8">
        <f>Rohdaten!K21*normiert!$K$43</f>
        <v>28.571428571428573</v>
      </c>
      <c r="L21" s="16">
        <v>12</v>
      </c>
      <c r="M21" s="8">
        <f>Rohdaten!M21*normiert!$M$43</f>
        <v>71.428571428571431</v>
      </c>
      <c r="N21" s="16">
        <v>7</v>
      </c>
      <c r="O21" s="8">
        <f>Rohdaten!O21*normiert!$O$43</f>
        <v>75</v>
      </c>
      <c r="P21" s="16">
        <v>13</v>
      </c>
      <c r="Q21" s="8">
        <f>Rohdaten!Q21*normiert!$Q$43</f>
        <v>90</v>
      </c>
      <c r="R21" s="16">
        <v>11</v>
      </c>
      <c r="S21" s="8">
        <f>Rohdaten!S21*normiert!$S$43</f>
        <v>87.5</v>
      </c>
      <c r="T21" s="16">
        <v>13</v>
      </c>
      <c r="U21" s="8">
        <f>Rohdaten!U21*normiert!$U$43</f>
        <v>88.888888888888886</v>
      </c>
      <c r="V21" s="16">
        <v>14</v>
      </c>
      <c r="W21" s="8">
        <f>Rohdaten!W21*normiert!$W$43</f>
        <v>33.333333333333336</v>
      </c>
      <c r="X21" s="16">
        <v>8</v>
      </c>
      <c r="Y21" s="8">
        <f>Rohdaten!Y21*normiert!$Y$43</f>
        <v>66.666666666666657</v>
      </c>
      <c r="Z21" s="16">
        <v>7</v>
      </c>
      <c r="AA21" s="8">
        <f>Rohdaten!AA21*normiert!$AA$43</f>
        <v>55.555555555555557</v>
      </c>
      <c r="AB21" s="16">
        <v>8</v>
      </c>
      <c r="AC21" s="8">
        <f>Rohdaten!AC21*normiert!$AC$43</f>
        <v>88.888888888888886</v>
      </c>
      <c r="AD21" s="16">
        <v>16</v>
      </c>
      <c r="AE21" s="8">
        <f>Rohdaten!AE21*normiert!$AE$43</f>
        <v>66.666666666666671</v>
      </c>
      <c r="AF21" s="16">
        <v>7</v>
      </c>
      <c r="AG21" s="8">
        <f>Rohdaten!AG21*normiert!$AG$43</f>
        <v>75</v>
      </c>
      <c r="AH21" s="16">
        <v>14</v>
      </c>
      <c r="AI21" s="8">
        <f>Rohdaten!AI21*normiert!$AI$43</f>
        <v>37.5</v>
      </c>
      <c r="AJ21" s="16">
        <v>3</v>
      </c>
      <c r="AK21" s="8">
        <f>Rohdaten!AK21*normiert!$AK$43</f>
        <v>85.714285714285722</v>
      </c>
      <c r="AL21" s="16">
        <v>3</v>
      </c>
      <c r="AM21" s="8">
        <f>Rohdaten!AM21*normiert!$AM$43</f>
        <v>58.333333333333336</v>
      </c>
      <c r="AN21" s="16">
        <v>15</v>
      </c>
      <c r="AO21" s="20">
        <f>Rohdaten!AO21*normiert!$AO$43</f>
        <v>40</v>
      </c>
    </row>
    <row r="22" spans="1:41" x14ac:dyDescent="0.3">
      <c r="A22" s="6" t="s">
        <v>21</v>
      </c>
      <c r="B22" s="18">
        <v>12</v>
      </c>
      <c r="C22" s="6">
        <f>Rohdaten!C22*normiert!$C$43</f>
        <v>69.230769230769241</v>
      </c>
      <c r="D22" s="18">
        <v>3</v>
      </c>
      <c r="E22" s="6">
        <f>Rohdaten!E22*normiert!$E$43</f>
        <v>57.142857142857146</v>
      </c>
      <c r="F22" s="17">
        <v>18</v>
      </c>
      <c r="G22" s="6">
        <f>Rohdaten!G22*normiert!$G$43</f>
        <v>42.857142857142861</v>
      </c>
      <c r="H22" s="17">
        <v>11</v>
      </c>
      <c r="I22" s="6">
        <f>Rohdaten!I22*normiert!$I$43</f>
        <v>87.5</v>
      </c>
      <c r="J22" s="17">
        <v>19</v>
      </c>
      <c r="K22" s="6">
        <f>Rohdaten!K22*normiert!$K$43</f>
        <v>57.142857142857146</v>
      </c>
      <c r="L22" s="17">
        <v>10</v>
      </c>
      <c r="M22" s="6">
        <f>Rohdaten!M22*normiert!$M$43</f>
        <v>57.142857142857146</v>
      </c>
      <c r="N22" s="17">
        <v>19</v>
      </c>
      <c r="O22" s="6">
        <f>Rohdaten!O22*normiert!$O$43</f>
        <v>76.388888888888886</v>
      </c>
      <c r="P22" s="17">
        <v>4</v>
      </c>
      <c r="Q22" s="6">
        <f>Rohdaten!Q22*normiert!$Q$43</f>
        <v>60</v>
      </c>
      <c r="R22" s="17">
        <v>16</v>
      </c>
      <c r="S22" s="6">
        <f>Rohdaten!S22*normiert!$S$43</f>
        <v>50</v>
      </c>
      <c r="T22" s="17">
        <v>8</v>
      </c>
      <c r="U22" s="6">
        <f>Rohdaten!U22*normiert!$U$43</f>
        <v>77.777777777777771</v>
      </c>
      <c r="V22" s="17">
        <v>3</v>
      </c>
      <c r="W22" s="6">
        <f>Rohdaten!W22*normiert!$W$43</f>
        <v>50</v>
      </c>
      <c r="X22" s="17">
        <v>9</v>
      </c>
      <c r="Y22" s="6">
        <f>Rohdaten!Y22*normiert!$Y$43</f>
        <v>66.666666666666657</v>
      </c>
      <c r="Z22" s="17">
        <v>13</v>
      </c>
      <c r="AA22" s="6">
        <f>Rohdaten!AA22*normiert!$AA$43</f>
        <v>66.666666666666657</v>
      </c>
      <c r="AB22" s="17">
        <v>2</v>
      </c>
      <c r="AC22" s="6">
        <f>Rohdaten!AC22*normiert!$AC$43</f>
        <v>55.555555555555557</v>
      </c>
      <c r="AD22" s="17">
        <v>11</v>
      </c>
      <c r="AE22" s="6">
        <f>Rohdaten!AE22*normiert!$AE$43</f>
        <v>100</v>
      </c>
      <c r="AF22" s="17">
        <v>4</v>
      </c>
      <c r="AG22" s="6">
        <f>Rohdaten!AG22*normiert!$AG$43</f>
        <v>81.25</v>
      </c>
      <c r="AH22" s="17">
        <v>12</v>
      </c>
      <c r="AI22" s="6">
        <f>Rohdaten!AI22*normiert!$AI$43</f>
        <v>62.5</v>
      </c>
      <c r="AJ22" s="17">
        <v>1</v>
      </c>
      <c r="AK22" s="6">
        <f>Rohdaten!AK22*normiert!$AK$43</f>
        <v>57.142857142857146</v>
      </c>
      <c r="AL22" s="17">
        <v>18</v>
      </c>
      <c r="AM22" s="6">
        <f>Rohdaten!AM22*normiert!$AM$43</f>
        <v>36.666666666666671</v>
      </c>
      <c r="AN22" s="17">
        <v>19</v>
      </c>
      <c r="AO22" s="7">
        <f>Rohdaten!AO22*normiert!$AO$43</f>
        <v>100</v>
      </c>
    </row>
    <row r="23" spans="1:41" x14ac:dyDescent="0.3">
      <c r="A23" s="3" t="s">
        <v>22</v>
      </c>
      <c r="B23" s="15">
        <v>9</v>
      </c>
      <c r="C23" s="3">
        <f>Rohdaten!C23*normiert!$C$43</f>
        <v>69.230769230769241</v>
      </c>
      <c r="D23" s="15">
        <v>9</v>
      </c>
      <c r="E23" s="3">
        <f>Rohdaten!E23*normiert!$E$43</f>
        <v>54.285714285714285</v>
      </c>
      <c r="F23" s="15">
        <v>9</v>
      </c>
      <c r="G23" s="3">
        <f>Rohdaten!G23*normiert!$G$43</f>
        <v>42.857142857142861</v>
      </c>
      <c r="H23" s="15">
        <v>18</v>
      </c>
      <c r="I23" s="3">
        <f>Rohdaten!I23*normiert!$I$43</f>
        <v>56.25</v>
      </c>
      <c r="J23" s="15">
        <v>1</v>
      </c>
      <c r="K23" s="3">
        <f>Rohdaten!K23*normiert!$K$43</f>
        <v>57.142857142857146</v>
      </c>
      <c r="L23" s="15">
        <v>4</v>
      </c>
      <c r="M23" s="3">
        <f>Rohdaten!M23*normiert!$M$43</f>
        <v>85.714285714285722</v>
      </c>
      <c r="N23" s="15">
        <v>18</v>
      </c>
      <c r="O23" s="3">
        <f>Rohdaten!O23*normiert!$O$43</f>
        <v>65.277777777777771</v>
      </c>
      <c r="P23" s="15">
        <v>11</v>
      </c>
      <c r="Q23" s="3">
        <f>Rohdaten!Q23*normiert!$Q$43</f>
        <v>70</v>
      </c>
      <c r="R23" s="15">
        <v>12</v>
      </c>
      <c r="S23" s="3">
        <f>Rohdaten!S23*normiert!$S$43</f>
        <v>100</v>
      </c>
      <c r="T23" s="15">
        <v>5</v>
      </c>
      <c r="U23" s="3">
        <f>Rohdaten!U23*normiert!$U$43</f>
        <v>33.333333333333329</v>
      </c>
      <c r="V23" s="15">
        <v>12</v>
      </c>
      <c r="W23" s="3">
        <f>Rohdaten!W23*normiert!$W$43</f>
        <v>66.666666666666671</v>
      </c>
      <c r="X23" s="15">
        <v>8</v>
      </c>
      <c r="Y23" s="3">
        <f>Rohdaten!Y23*normiert!$Y$43</f>
        <v>72.222222222222214</v>
      </c>
      <c r="Z23" s="15">
        <v>6</v>
      </c>
      <c r="AA23" s="3">
        <f>Rohdaten!AA23*normiert!$AA$43</f>
        <v>22.222222222222221</v>
      </c>
      <c r="AB23" s="15">
        <v>11</v>
      </c>
      <c r="AC23" s="3">
        <f>Rohdaten!AC23*normiert!$AC$43</f>
        <v>77.777777777777771</v>
      </c>
      <c r="AD23" s="15">
        <v>1</v>
      </c>
      <c r="AE23" s="3">
        <f>Rohdaten!AE23*normiert!$AE$43</f>
        <v>66.666666666666671</v>
      </c>
      <c r="AF23" s="15">
        <v>12</v>
      </c>
      <c r="AG23" s="3">
        <f>Rohdaten!AG23*normiert!$AG$43</f>
        <v>87.5</v>
      </c>
      <c r="AH23" s="15">
        <v>14</v>
      </c>
      <c r="AI23" s="3">
        <f>Rohdaten!AI23*normiert!$AI$43</f>
        <v>25</v>
      </c>
      <c r="AJ23" s="15">
        <v>9</v>
      </c>
      <c r="AK23" s="3">
        <f>Rohdaten!AK23*normiert!$AK$43</f>
        <v>64.285714285714292</v>
      </c>
      <c r="AL23" s="15">
        <v>7</v>
      </c>
      <c r="AM23" s="3">
        <f>Rohdaten!AM23*normiert!$AM$43</f>
        <v>25</v>
      </c>
      <c r="AN23" s="15">
        <v>5</v>
      </c>
      <c r="AO23" s="4">
        <f>Rohdaten!AO23*normiert!$AO$43</f>
        <v>70</v>
      </c>
    </row>
    <row r="24" spans="1:41" x14ac:dyDescent="0.3">
      <c r="A24" s="3" t="s">
        <v>23</v>
      </c>
      <c r="B24" s="15">
        <v>13</v>
      </c>
      <c r="C24" s="3">
        <f>Rohdaten!C24*normiert!$C$43</f>
        <v>61.53846153846154</v>
      </c>
      <c r="D24" s="15">
        <v>4</v>
      </c>
      <c r="E24" s="3">
        <f>Rohdaten!E24*normiert!$E$43</f>
        <v>64.285714285714292</v>
      </c>
      <c r="F24" s="15">
        <v>11</v>
      </c>
      <c r="G24" s="3">
        <f>Rohdaten!G24*normiert!$G$43</f>
        <v>71.428571428571431</v>
      </c>
      <c r="H24" s="15">
        <v>2</v>
      </c>
      <c r="I24" s="3">
        <f>Rohdaten!I24*normiert!$I$43</f>
        <v>68.75</v>
      </c>
      <c r="J24" s="15">
        <v>5</v>
      </c>
      <c r="K24" s="3">
        <f>Rohdaten!K24*normiert!$K$43</f>
        <v>57.142857142857146</v>
      </c>
      <c r="L24" s="15">
        <v>13</v>
      </c>
      <c r="M24" s="3">
        <f>Rohdaten!M24*normiert!$M$43</f>
        <v>85.714285714285722</v>
      </c>
      <c r="N24" s="15">
        <v>1</v>
      </c>
      <c r="O24" s="3">
        <f>Rohdaten!O24*normiert!$O$43</f>
        <v>55.555555555555557</v>
      </c>
      <c r="P24" s="15">
        <v>8</v>
      </c>
      <c r="Q24" s="3">
        <f>Rohdaten!Q24*normiert!$Q$43</f>
        <v>60</v>
      </c>
      <c r="R24" s="15">
        <v>7</v>
      </c>
      <c r="S24" s="3">
        <f>Rohdaten!S24*normiert!$S$43</f>
        <v>62.5</v>
      </c>
      <c r="T24" s="15">
        <v>10</v>
      </c>
      <c r="U24" s="3">
        <f>Rohdaten!U24*normiert!$U$43</f>
        <v>55.555555555555557</v>
      </c>
      <c r="V24" s="15">
        <v>1</v>
      </c>
      <c r="W24" s="3">
        <f>Rohdaten!W24*normiert!$W$43</f>
        <v>33.333333333333336</v>
      </c>
      <c r="X24" s="15">
        <v>17</v>
      </c>
      <c r="Y24" s="3">
        <f>Rohdaten!Y24*normiert!$Y$43</f>
        <v>11.111111111111111</v>
      </c>
      <c r="Z24" s="15">
        <v>8</v>
      </c>
      <c r="AA24" s="3">
        <f>Rohdaten!AA24*normiert!$AA$43</f>
        <v>33.333333333333329</v>
      </c>
      <c r="AB24" s="15">
        <v>12</v>
      </c>
      <c r="AC24" s="3">
        <f>Rohdaten!AC24*normiert!$AC$43</f>
        <v>83.333333333333329</v>
      </c>
      <c r="AD24" s="15">
        <v>4</v>
      </c>
      <c r="AE24" s="3">
        <f>Rohdaten!AE24*normiert!$AE$43</f>
        <v>83.333333333333343</v>
      </c>
      <c r="AF24" s="15">
        <v>9</v>
      </c>
      <c r="AG24" s="3">
        <f>Rohdaten!AG24*normiert!$AG$43</f>
        <v>50</v>
      </c>
      <c r="AH24" s="15">
        <v>1</v>
      </c>
      <c r="AI24" s="3">
        <f>Rohdaten!AI24*normiert!$AI$43</f>
        <v>31.25</v>
      </c>
      <c r="AJ24" s="15">
        <v>10</v>
      </c>
      <c r="AK24" s="3">
        <f>Rohdaten!AK24*normiert!$AK$43</f>
        <v>57.142857142857146</v>
      </c>
      <c r="AL24" s="15">
        <v>16</v>
      </c>
      <c r="AM24" s="3">
        <f>Rohdaten!AM24*normiert!$AM$43</f>
        <v>25</v>
      </c>
      <c r="AN24" s="15">
        <v>12</v>
      </c>
      <c r="AO24" s="4">
        <f>Rohdaten!AO24*normiert!$AO$43</f>
        <v>50</v>
      </c>
    </row>
    <row r="25" spans="1:41" x14ac:dyDescent="0.3">
      <c r="A25" s="3" t="s">
        <v>24</v>
      </c>
      <c r="B25" s="15">
        <v>10</v>
      </c>
      <c r="C25" s="3">
        <f>Rohdaten!C25*normiert!$C$43</f>
        <v>53.846153846153847</v>
      </c>
      <c r="D25" s="15">
        <v>13</v>
      </c>
      <c r="E25" s="3">
        <f>Rohdaten!E25*normiert!$E$43</f>
        <v>78.571428571428569</v>
      </c>
      <c r="F25" s="15">
        <v>19</v>
      </c>
      <c r="G25" s="3">
        <f>Rohdaten!G25*normiert!$G$43</f>
        <v>42.857142857142861</v>
      </c>
      <c r="H25" s="15">
        <v>7</v>
      </c>
      <c r="I25" s="3">
        <f>Rohdaten!I25*normiert!$I$43</f>
        <v>81.25</v>
      </c>
      <c r="J25" s="15">
        <v>6</v>
      </c>
      <c r="K25" s="3">
        <f>Rohdaten!K25*normiert!$K$43</f>
        <v>71.428571428571431</v>
      </c>
      <c r="L25" s="15">
        <v>7</v>
      </c>
      <c r="M25" s="3">
        <f>Rohdaten!M25*normiert!$M$43</f>
        <v>71.428571428571431</v>
      </c>
      <c r="N25" s="15">
        <v>2</v>
      </c>
      <c r="O25" s="3">
        <f>Rohdaten!O25*normiert!$O$43</f>
        <v>83.333333333333329</v>
      </c>
      <c r="P25" s="15">
        <v>14</v>
      </c>
      <c r="Q25" s="3">
        <f>Rohdaten!Q25*normiert!$Q$43</f>
        <v>40</v>
      </c>
      <c r="R25" s="15">
        <v>19</v>
      </c>
      <c r="S25" s="3">
        <f>Rohdaten!S25*normiert!$S$43</f>
        <v>50</v>
      </c>
      <c r="T25" s="15">
        <v>15</v>
      </c>
      <c r="U25" s="3">
        <f>Rohdaten!U25*normiert!$U$43</f>
        <v>44.444444444444443</v>
      </c>
      <c r="V25" s="15">
        <v>13</v>
      </c>
      <c r="W25" s="3">
        <f>Rohdaten!W25*normiert!$W$43</f>
        <v>100</v>
      </c>
      <c r="X25" s="15">
        <v>3</v>
      </c>
      <c r="Y25" s="3">
        <f>Rohdaten!Y25*normiert!$Y$43</f>
        <v>77.777777777777771</v>
      </c>
      <c r="Z25" s="15">
        <v>14</v>
      </c>
      <c r="AA25" s="3">
        <f>Rohdaten!AA25*normiert!$AA$43</f>
        <v>44.444444444444443</v>
      </c>
      <c r="AB25" s="15">
        <v>8</v>
      </c>
      <c r="AC25" s="3">
        <f>Rohdaten!AC25*normiert!$AC$43</f>
        <v>33.333333333333329</v>
      </c>
      <c r="AD25" s="15">
        <v>9</v>
      </c>
      <c r="AE25" s="3">
        <f>Rohdaten!AE25*normiert!$AE$43</f>
        <v>66.666666666666671</v>
      </c>
      <c r="AF25" s="15">
        <v>7</v>
      </c>
      <c r="AG25" s="3">
        <f>Rohdaten!AG25*normiert!$AG$43</f>
        <v>43.75</v>
      </c>
      <c r="AH25" s="15">
        <v>5</v>
      </c>
      <c r="AI25" s="3">
        <f>Rohdaten!AI25*normiert!$AI$43</f>
        <v>37.5</v>
      </c>
      <c r="AJ25" s="15">
        <v>13</v>
      </c>
      <c r="AK25" s="3">
        <f>Rohdaten!AK25*normiert!$AK$43</f>
        <v>78.571428571428569</v>
      </c>
      <c r="AL25" s="15">
        <v>12</v>
      </c>
      <c r="AM25" s="3">
        <f>Rohdaten!AM25*normiert!$AM$43</f>
        <v>38.333333333333336</v>
      </c>
      <c r="AN25" s="15">
        <v>9</v>
      </c>
      <c r="AO25" s="4">
        <f>Rohdaten!AO25*normiert!$AO$43</f>
        <v>90</v>
      </c>
    </row>
    <row r="26" spans="1:41" x14ac:dyDescent="0.3">
      <c r="A26" s="3" t="s">
        <v>25</v>
      </c>
      <c r="B26" s="15">
        <v>19</v>
      </c>
      <c r="C26" s="3">
        <f>Rohdaten!C26*normiert!$C$43</f>
        <v>38.461538461538467</v>
      </c>
      <c r="D26" s="15">
        <v>5</v>
      </c>
      <c r="E26" s="3">
        <f>Rohdaten!E26*normiert!$E$43</f>
        <v>31.428571428571434</v>
      </c>
      <c r="F26" s="15">
        <v>12</v>
      </c>
      <c r="G26" s="3">
        <f>Rohdaten!G26*normiert!$G$43</f>
        <v>100</v>
      </c>
      <c r="H26" s="15">
        <v>8</v>
      </c>
      <c r="I26" s="3">
        <f>Rohdaten!I26*normiert!$I$43</f>
        <v>68.75</v>
      </c>
      <c r="J26" s="15">
        <v>15</v>
      </c>
      <c r="K26" s="3">
        <f>Rohdaten!K26*normiert!$K$43</f>
        <v>57.142857142857146</v>
      </c>
      <c r="L26" s="15">
        <v>11</v>
      </c>
      <c r="M26" s="3">
        <f>Rohdaten!M26*normiert!$M$43</f>
        <v>71.428571428571431</v>
      </c>
      <c r="N26" s="15">
        <v>8</v>
      </c>
      <c r="O26" s="3">
        <f>Rohdaten!O26*normiert!$O$43</f>
        <v>76.388888888888886</v>
      </c>
      <c r="P26" s="15">
        <v>19</v>
      </c>
      <c r="Q26" s="3">
        <f>Rohdaten!Q26*normiert!$Q$43</f>
        <v>50</v>
      </c>
      <c r="R26" s="15">
        <v>4</v>
      </c>
      <c r="S26" s="3">
        <f>Rohdaten!S26*normiert!$S$43</f>
        <v>75</v>
      </c>
      <c r="T26" s="15">
        <v>6</v>
      </c>
      <c r="U26" s="3">
        <f>Rohdaten!U26*normiert!$U$43</f>
        <v>66.666666666666657</v>
      </c>
      <c r="V26" s="15">
        <v>4</v>
      </c>
      <c r="W26" s="3">
        <f>Rohdaten!W26*normiert!$W$43</f>
        <v>66.666666666666671</v>
      </c>
      <c r="X26" s="15">
        <v>1</v>
      </c>
      <c r="Y26" s="3">
        <f>Rohdaten!Y26*normiert!$Y$43</f>
        <v>50</v>
      </c>
      <c r="Z26" s="15">
        <v>10</v>
      </c>
      <c r="AA26" s="3">
        <f>Rohdaten!AA26*normiert!$AA$43</f>
        <v>33.333333333333329</v>
      </c>
      <c r="AB26" s="15">
        <v>1</v>
      </c>
      <c r="AC26" s="3">
        <f>Rohdaten!AC26*normiert!$AC$43</f>
        <v>33.333333333333329</v>
      </c>
      <c r="AD26" s="15">
        <v>15</v>
      </c>
      <c r="AE26" s="3">
        <f>Rohdaten!AE26*normiert!$AE$43</f>
        <v>33.333333333333336</v>
      </c>
      <c r="AF26" s="15">
        <v>2</v>
      </c>
      <c r="AG26" s="3">
        <f>Rohdaten!AG26*normiert!$AG$43</f>
        <v>37.5</v>
      </c>
      <c r="AH26" s="15">
        <v>17</v>
      </c>
      <c r="AI26" s="3">
        <f>Rohdaten!AI26*normiert!$AI$43</f>
        <v>31.25</v>
      </c>
      <c r="AJ26" s="15">
        <v>12</v>
      </c>
      <c r="AK26" s="3">
        <f>Rohdaten!AK26*normiert!$AK$43</f>
        <v>85.714285714285722</v>
      </c>
      <c r="AL26" s="15">
        <v>17</v>
      </c>
      <c r="AM26" s="3">
        <f>Rohdaten!AM26*normiert!$AM$43</f>
        <v>50</v>
      </c>
      <c r="AN26" s="15">
        <v>15</v>
      </c>
      <c r="AO26" s="4">
        <f>Rohdaten!AO26*normiert!$AO$43</f>
        <v>30</v>
      </c>
    </row>
    <row r="27" spans="1:41" x14ac:dyDescent="0.3">
      <c r="A27" s="3" t="s">
        <v>26</v>
      </c>
      <c r="B27" s="15">
        <v>2</v>
      </c>
      <c r="C27" s="3">
        <f>Rohdaten!C27*normiert!$C$43</f>
        <v>30.76923076923077</v>
      </c>
      <c r="D27" s="15">
        <v>1</v>
      </c>
      <c r="E27" s="3">
        <f>Rohdaten!E27*normiert!$E$43</f>
        <v>54.285714285714285</v>
      </c>
      <c r="F27" s="15">
        <v>7</v>
      </c>
      <c r="G27" s="3">
        <f>Rohdaten!G27*normiert!$G$43</f>
        <v>57.142857142857146</v>
      </c>
      <c r="H27" s="15">
        <v>17</v>
      </c>
      <c r="I27" s="3">
        <f>Rohdaten!I27*normiert!$I$43</f>
        <v>56.25</v>
      </c>
      <c r="J27" s="15">
        <v>14</v>
      </c>
      <c r="K27" s="3">
        <f>Rohdaten!K27*normiert!$K$43</f>
        <v>85.714285714285722</v>
      </c>
      <c r="L27" s="15">
        <v>9</v>
      </c>
      <c r="M27" s="3">
        <f>Rohdaten!M27*normiert!$M$43</f>
        <v>57.142857142857146</v>
      </c>
      <c r="N27" s="15">
        <v>6</v>
      </c>
      <c r="O27" s="3">
        <f>Rohdaten!O27*normiert!$O$43</f>
        <v>48.611111111111107</v>
      </c>
      <c r="P27" s="15">
        <v>7</v>
      </c>
      <c r="Q27" s="3">
        <f>Rohdaten!Q27*normiert!$Q$43</f>
        <v>50</v>
      </c>
      <c r="R27" s="15">
        <v>15</v>
      </c>
      <c r="S27" s="3">
        <f>Rohdaten!S27*normiert!$S$43</f>
        <v>62.5</v>
      </c>
      <c r="T27" s="15">
        <v>17</v>
      </c>
      <c r="U27" s="3">
        <f>Rohdaten!U27*normiert!$U$43</f>
        <v>33.333333333333329</v>
      </c>
      <c r="V27" s="15">
        <v>16</v>
      </c>
      <c r="W27" s="3">
        <f>Rohdaten!W27*normiert!$W$43</f>
        <v>50</v>
      </c>
      <c r="X27" s="15">
        <v>16</v>
      </c>
      <c r="Y27" s="3">
        <f>Rohdaten!Y27*normiert!$Y$43</f>
        <v>50</v>
      </c>
      <c r="Z27" s="15">
        <v>4</v>
      </c>
      <c r="AA27" s="3">
        <f>Rohdaten!AA27*normiert!$AA$43</f>
        <v>55.555555555555557</v>
      </c>
      <c r="AB27" s="15">
        <v>4</v>
      </c>
      <c r="AC27" s="3">
        <f>Rohdaten!AC27*normiert!$AC$43</f>
        <v>77.777777777777771</v>
      </c>
      <c r="AD27" s="15">
        <v>19</v>
      </c>
      <c r="AE27" s="3">
        <f>Rohdaten!AE27*normiert!$AE$43</f>
        <v>50</v>
      </c>
      <c r="AF27" s="15">
        <v>3</v>
      </c>
      <c r="AG27" s="3">
        <f>Rohdaten!AG27*normiert!$AG$43</f>
        <v>50</v>
      </c>
      <c r="AH27" s="15">
        <v>16</v>
      </c>
      <c r="AI27" s="3">
        <f>Rohdaten!AI27*normiert!$AI$43</f>
        <v>31.25</v>
      </c>
      <c r="AJ27" s="15">
        <v>3</v>
      </c>
      <c r="AK27" s="3">
        <f>Rohdaten!AK27*normiert!$AK$43</f>
        <v>57.142857142857146</v>
      </c>
      <c r="AL27" s="15">
        <v>13</v>
      </c>
      <c r="AM27" s="3">
        <f>Rohdaten!AM27*normiert!$AM$43</f>
        <v>41.666666666666671</v>
      </c>
      <c r="AN27" s="15">
        <v>11</v>
      </c>
      <c r="AO27" s="4">
        <f>Rohdaten!AO27*normiert!$AO$43</f>
        <v>40</v>
      </c>
    </row>
    <row r="28" spans="1:41" x14ac:dyDescent="0.3">
      <c r="A28" s="3" t="s">
        <v>27</v>
      </c>
      <c r="B28" s="15">
        <v>4</v>
      </c>
      <c r="C28" s="3">
        <f>Rohdaten!C28*normiert!$C$43</f>
        <v>46.153846153846153</v>
      </c>
      <c r="D28" s="15">
        <v>15</v>
      </c>
      <c r="E28" s="3">
        <f>Rohdaten!E28*normiert!$E$43</f>
        <v>55.714285714285715</v>
      </c>
      <c r="F28" s="15">
        <v>2</v>
      </c>
      <c r="G28" s="3">
        <f>Rohdaten!G28*normiert!$G$43</f>
        <v>57.142857142857146</v>
      </c>
      <c r="H28" s="15">
        <v>1</v>
      </c>
      <c r="I28" s="3">
        <f>Rohdaten!I28*normiert!$I$43</f>
        <v>93.75</v>
      </c>
      <c r="J28" s="15">
        <v>11</v>
      </c>
      <c r="K28" s="3">
        <f>Rohdaten!K28*normiert!$K$43</f>
        <v>100</v>
      </c>
      <c r="L28" s="15">
        <v>14</v>
      </c>
      <c r="M28" s="3">
        <f>Rohdaten!M28*normiert!$M$43</f>
        <v>42.857142857142861</v>
      </c>
      <c r="N28" s="15">
        <v>9</v>
      </c>
      <c r="O28" s="3">
        <f>Rohdaten!O28*normiert!$O$43</f>
        <v>51.388888888888886</v>
      </c>
      <c r="P28" s="15">
        <v>10</v>
      </c>
      <c r="Q28" s="3">
        <f>Rohdaten!Q28*normiert!$Q$43</f>
        <v>40</v>
      </c>
      <c r="R28" s="15">
        <v>3</v>
      </c>
      <c r="S28" s="3">
        <f>Rohdaten!S28*normiert!$S$43</f>
        <v>87.5</v>
      </c>
      <c r="T28" s="15">
        <v>4</v>
      </c>
      <c r="U28" s="3">
        <f>Rohdaten!U28*normiert!$U$43</f>
        <v>22.222222222222221</v>
      </c>
      <c r="V28" s="15">
        <v>11</v>
      </c>
      <c r="W28" s="3">
        <f>Rohdaten!W28*normiert!$W$43</f>
        <v>100</v>
      </c>
      <c r="X28" s="15">
        <v>6</v>
      </c>
      <c r="Y28" s="3">
        <f>Rohdaten!Y28*normiert!$Y$43</f>
        <v>55.555555555555557</v>
      </c>
      <c r="Z28" s="15">
        <v>19</v>
      </c>
      <c r="AA28" s="3">
        <f>Rohdaten!AA28*normiert!$AA$43</f>
        <v>66.666666666666657</v>
      </c>
      <c r="AB28" s="15">
        <v>5</v>
      </c>
      <c r="AC28" s="3">
        <f>Rohdaten!AC28*normiert!$AC$43</f>
        <v>11.111111111111111</v>
      </c>
      <c r="AD28" s="15">
        <v>2</v>
      </c>
      <c r="AE28" s="3">
        <f>Rohdaten!AE28*normiert!$AE$43</f>
        <v>50</v>
      </c>
      <c r="AF28" s="15">
        <v>11</v>
      </c>
      <c r="AG28" s="3">
        <f>Rohdaten!AG28*normiert!$AG$43</f>
        <v>75</v>
      </c>
      <c r="AH28" s="15">
        <v>11</v>
      </c>
      <c r="AI28" s="3">
        <f>Rohdaten!AI28*normiert!$AI$43</f>
        <v>93.75</v>
      </c>
      <c r="AJ28" s="15">
        <v>19</v>
      </c>
      <c r="AK28" s="3">
        <f>Rohdaten!AK28*normiert!$AK$43</f>
        <v>28.571428571428573</v>
      </c>
      <c r="AL28" s="15">
        <v>10</v>
      </c>
      <c r="AM28" s="3">
        <f>Rohdaten!AM28*normiert!$AM$43</f>
        <v>36.666666666666671</v>
      </c>
      <c r="AN28" s="15">
        <v>8</v>
      </c>
      <c r="AO28" s="4">
        <f>Rohdaten!AO28*normiert!$AO$43</f>
        <v>80</v>
      </c>
    </row>
    <row r="29" spans="1:41" x14ac:dyDescent="0.3">
      <c r="A29" s="3" t="s">
        <v>28</v>
      </c>
      <c r="B29" s="15">
        <v>17</v>
      </c>
      <c r="C29" s="3">
        <f>Rohdaten!C29*normiert!$C$43</f>
        <v>38.461538461538467</v>
      </c>
      <c r="D29" s="15">
        <v>7</v>
      </c>
      <c r="E29" s="3">
        <f>Rohdaten!E29*normiert!$E$43</f>
        <v>68.571428571428569</v>
      </c>
      <c r="F29" s="15">
        <v>15</v>
      </c>
      <c r="G29" s="3">
        <f>Rohdaten!G29*normiert!$G$43</f>
        <v>42.857142857142861</v>
      </c>
      <c r="H29" s="15">
        <v>5</v>
      </c>
      <c r="I29" s="3">
        <f>Rohdaten!I29*normiert!$I$43</f>
        <v>62.5</v>
      </c>
      <c r="J29" s="15">
        <v>7</v>
      </c>
      <c r="K29" s="3">
        <f>Rohdaten!K29*normiert!$K$43</f>
        <v>57.142857142857146</v>
      </c>
      <c r="L29" s="15">
        <v>17</v>
      </c>
      <c r="M29" s="3">
        <f>Rohdaten!M29*normiert!$M$43</f>
        <v>57.142857142857146</v>
      </c>
      <c r="N29" s="15">
        <v>15</v>
      </c>
      <c r="O29" s="3">
        <f>Rohdaten!O29*normiert!$O$43</f>
        <v>55.555555555555557</v>
      </c>
      <c r="P29" s="15">
        <v>5</v>
      </c>
      <c r="Q29" s="3">
        <f>Rohdaten!Q29*normiert!$Q$43</f>
        <v>40</v>
      </c>
      <c r="R29" s="15">
        <v>14</v>
      </c>
      <c r="S29" s="3">
        <f>Rohdaten!S29*normiert!$S$43</f>
        <v>50</v>
      </c>
      <c r="T29" s="15">
        <v>18</v>
      </c>
      <c r="U29" s="3">
        <f>Rohdaten!U29*normiert!$U$43</f>
        <v>55.555555555555557</v>
      </c>
      <c r="V29" s="15">
        <v>18</v>
      </c>
      <c r="W29" s="3">
        <f>Rohdaten!W29*normiert!$W$43</f>
        <v>50</v>
      </c>
      <c r="X29" s="15">
        <v>11</v>
      </c>
      <c r="Y29" s="3">
        <f>Rohdaten!Y29*normiert!$Y$43</f>
        <v>77.777777777777771</v>
      </c>
      <c r="Z29" s="15">
        <v>12</v>
      </c>
      <c r="AA29" s="3">
        <f>Rohdaten!AA29*normiert!$AA$43</f>
        <v>88.888888888888886</v>
      </c>
      <c r="AB29" s="15">
        <v>18</v>
      </c>
      <c r="AC29" s="3">
        <f>Rohdaten!AC29*normiert!$AC$43</f>
        <v>11.111111111111111</v>
      </c>
      <c r="AD29" s="15">
        <v>5</v>
      </c>
      <c r="AE29" s="3">
        <f>Rohdaten!AE29*normiert!$AE$43</f>
        <v>33.333333333333336</v>
      </c>
      <c r="AF29" s="15">
        <v>15</v>
      </c>
      <c r="AG29" s="3">
        <f>Rohdaten!AG29*normiert!$AG$43</f>
        <v>50</v>
      </c>
      <c r="AH29" s="15">
        <v>9</v>
      </c>
      <c r="AI29" s="3">
        <f>Rohdaten!AI29*normiert!$AI$43</f>
        <v>62.5</v>
      </c>
      <c r="AJ29" s="15">
        <v>7</v>
      </c>
      <c r="AK29" s="3">
        <f>Rohdaten!AK29*normiert!$AK$43</f>
        <v>21.428571428571431</v>
      </c>
      <c r="AL29" s="15">
        <v>3</v>
      </c>
      <c r="AM29" s="3">
        <f>Rohdaten!AM29*normiert!$AM$43</f>
        <v>53.333333333333336</v>
      </c>
      <c r="AN29" s="15">
        <v>7</v>
      </c>
      <c r="AO29" s="4">
        <f>Rohdaten!AO29*normiert!$AO$43</f>
        <v>50</v>
      </c>
    </row>
    <row r="30" spans="1:41" x14ac:dyDescent="0.3">
      <c r="A30" s="3" t="s">
        <v>29</v>
      </c>
      <c r="B30" s="15">
        <v>1</v>
      </c>
      <c r="C30" s="3">
        <f>Rohdaten!C30*normiert!$C$43</f>
        <v>46.153846153846153</v>
      </c>
      <c r="D30" s="15">
        <v>6</v>
      </c>
      <c r="E30" s="3">
        <f>Rohdaten!E30*normiert!$E$43</f>
        <v>65.714285714285708</v>
      </c>
      <c r="F30" s="15">
        <v>1</v>
      </c>
      <c r="G30" s="3">
        <f>Rohdaten!G30*normiert!$G$43</f>
        <v>42.857142857142861</v>
      </c>
      <c r="H30" s="15">
        <v>9</v>
      </c>
      <c r="I30" s="3">
        <f>Rohdaten!I30*normiert!$I$43</f>
        <v>50</v>
      </c>
      <c r="J30" s="15">
        <v>3</v>
      </c>
      <c r="K30" s="3">
        <f>Rohdaten!K30*normiert!$K$43</f>
        <v>57.142857142857146</v>
      </c>
      <c r="L30" s="15">
        <v>6</v>
      </c>
      <c r="M30" s="3">
        <f>Rohdaten!M30*normiert!$M$43</f>
        <v>71.428571428571431</v>
      </c>
      <c r="N30" s="15">
        <v>4</v>
      </c>
      <c r="O30" s="3">
        <f>Rohdaten!O30*normiert!$O$43</f>
        <v>76.388888888888886</v>
      </c>
      <c r="P30" s="15">
        <v>17</v>
      </c>
      <c r="Q30" s="3">
        <f>Rohdaten!Q30*normiert!$Q$43</f>
        <v>60</v>
      </c>
      <c r="R30" s="15">
        <v>18</v>
      </c>
      <c r="S30" s="3">
        <f>Rohdaten!S30*normiert!$S$43</f>
        <v>37.5</v>
      </c>
      <c r="T30" s="15">
        <v>13</v>
      </c>
      <c r="U30" s="3">
        <f>Rohdaten!U30*normiert!$U$43</f>
        <v>77.777777777777771</v>
      </c>
      <c r="V30" s="15">
        <v>2</v>
      </c>
      <c r="W30" s="3">
        <f>Rohdaten!W30*normiert!$W$43</f>
        <v>50</v>
      </c>
      <c r="X30" s="15">
        <v>15</v>
      </c>
      <c r="Y30" s="3">
        <f>Rohdaten!Y30*normiert!$Y$43</f>
        <v>33.333333333333329</v>
      </c>
      <c r="Z30" s="15">
        <v>15</v>
      </c>
      <c r="AA30" s="3">
        <f>Rohdaten!AA30*normiert!$AA$43</f>
        <v>55.555555555555557</v>
      </c>
      <c r="AB30" s="15">
        <v>15</v>
      </c>
      <c r="AC30" s="3">
        <f>Rohdaten!AC30*normiert!$AC$43</f>
        <v>22.222222222222221</v>
      </c>
      <c r="AD30" s="15">
        <v>6</v>
      </c>
      <c r="AE30" s="3">
        <f>Rohdaten!AE30*normiert!$AE$43</f>
        <v>33.333333333333336</v>
      </c>
      <c r="AF30" s="15">
        <v>10</v>
      </c>
      <c r="AG30" s="3">
        <f>Rohdaten!AG30*normiert!$AG$43</f>
        <v>56.25</v>
      </c>
      <c r="AH30" s="15">
        <v>7</v>
      </c>
      <c r="AI30" s="3">
        <f>Rohdaten!AI30*normiert!$AI$43</f>
        <v>37.5</v>
      </c>
      <c r="AJ30" s="15">
        <v>14</v>
      </c>
      <c r="AK30" s="3">
        <f>Rohdaten!AK30*normiert!$AK$43</f>
        <v>28.571428571428573</v>
      </c>
      <c r="AL30" s="15">
        <v>11</v>
      </c>
      <c r="AM30" s="3">
        <f>Rohdaten!AM30*normiert!$AM$43</f>
        <v>33.333333333333336</v>
      </c>
      <c r="AN30" s="15">
        <v>4</v>
      </c>
      <c r="AO30" s="4">
        <f>Rohdaten!AO30*normiert!$AO$43</f>
        <v>60</v>
      </c>
    </row>
    <row r="31" spans="1:41" x14ac:dyDescent="0.3">
      <c r="A31" s="3" t="s">
        <v>30</v>
      </c>
      <c r="B31" s="15">
        <v>8</v>
      </c>
      <c r="C31" s="3">
        <f>Rohdaten!C31*normiert!$C$43</f>
        <v>46.153846153846153</v>
      </c>
      <c r="D31" s="15">
        <v>16</v>
      </c>
      <c r="E31" s="3">
        <f>Rohdaten!E31*normiert!$E$43</f>
        <v>100</v>
      </c>
      <c r="F31" s="15">
        <v>13</v>
      </c>
      <c r="G31" s="3">
        <f>Rohdaten!G31*normiert!$G$43</f>
        <v>100</v>
      </c>
      <c r="H31" s="15">
        <v>14</v>
      </c>
      <c r="I31" s="3">
        <f>Rohdaten!I31*normiert!$I$43</f>
        <v>75</v>
      </c>
      <c r="J31" s="15">
        <v>4</v>
      </c>
      <c r="K31" s="3">
        <f>Rohdaten!K31*normiert!$K$43</f>
        <v>71.428571428571431</v>
      </c>
      <c r="L31" s="15">
        <v>1</v>
      </c>
      <c r="M31" s="3">
        <f>Rohdaten!M31*normiert!$M$43</f>
        <v>71.428571428571431</v>
      </c>
      <c r="N31" s="15">
        <v>16</v>
      </c>
      <c r="O31" s="3">
        <f>Rohdaten!O31*normiert!$O$43</f>
        <v>62.5</v>
      </c>
      <c r="P31" s="15">
        <v>1</v>
      </c>
      <c r="Q31" s="3">
        <f>Rohdaten!Q31*normiert!$Q$43</f>
        <v>50</v>
      </c>
      <c r="R31" s="15">
        <v>10</v>
      </c>
      <c r="S31" s="3">
        <f>Rohdaten!S31*normiert!$S$43</f>
        <v>25</v>
      </c>
      <c r="T31" s="15">
        <v>3</v>
      </c>
      <c r="U31" s="3">
        <f>Rohdaten!U31*normiert!$U$43</f>
        <v>66.666666666666657</v>
      </c>
      <c r="V31" s="15">
        <v>10</v>
      </c>
      <c r="W31" s="3">
        <f>Rohdaten!W31*normiert!$W$43</f>
        <v>33.333333333333336</v>
      </c>
      <c r="X31" s="15">
        <v>7</v>
      </c>
      <c r="Y31" s="3">
        <f>Rohdaten!Y31*normiert!$Y$43</f>
        <v>44.444444444444443</v>
      </c>
      <c r="Z31" s="15">
        <v>18</v>
      </c>
      <c r="AA31" s="3">
        <f>Rohdaten!AA31*normiert!$AA$43</f>
        <v>44.444444444444443</v>
      </c>
      <c r="AB31" s="15">
        <v>6</v>
      </c>
      <c r="AC31" s="3">
        <f>Rohdaten!AC31*normiert!$AC$43</f>
        <v>33.333333333333329</v>
      </c>
      <c r="AD31" s="15">
        <v>10</v>
      </c>
      <c r="AE31" s="3">
        <f>Rohdaten!AE31*normiert!$AE$43</f>
        <v>50</v>
      </c>
      <c r="AF31" s="15">
        <v>8</v>
      </c>
      <c r="AG31" s="3">
        <f>Rohdaten!AG31*normiert!$AG$43</f>
        <v>75</v>
      </c>
      <c r="AH31" s="15">
        <v>6</v>
      </c>
      <c r="AI31" s="3">
        <f>Rohdaten!AI31*normiert!$AI$43</f>
        <v>37.5</v>
      </c>
      <c r="AJ31" s="15">
        <v>6</v>
      </c>
      <c r="AK31" s="3">
        <f>Rohdaten!AK31*normiert!$AK$43</f>
        <v>28.571428571428573</v>
      </c>
      <c r="AL31" s="15">
        <v>2</v>
      </c>
      <c r="AM31" s="3">
        <f>Rohdaten!AM31*normiert!$AM$43</f>
        <v>66.666666666666671</v>
      </c>
      <c r="AN31" s="15">
        <v>17</v>
      </c>
      <c r="AO31" s="4">
        <f>Rohdaten!AO31*normiert!$AO$43</f>
        <v>40</v>
      </c>
    </row>
    <row r="32" spans="1:41" x14ac:dyDescent="0.3">
      <c r="A32" s="3" t="s">
        <v>31</v>
      </c>
      <c r="B32" s="15">
        <v>3</v>
      </c>
      <c r="C32" s="3">
        <f>Rohdaten!C32*normiert!$C$43</f>
        <v>61.53846153846154</v>
      </c>
      <c r="D32" s="15">
        <v>19</v>
      </c>
      <c r="E32" s="3">
        <f>Rohdaten!E32*normiert!$E$43</f>
        <v>42.857142857142861</v>
      </c>
      <c r="F32" s="15">
        <v>3</v>
      </c>
      <c r="G32" s="3">
        <f>Rohdaten!G32*normiert!$G$43</f>
        <v>85.714285714285722</v>
      </c>
      <c r="H32" s="15">
        <v>12</v>
      </c>
      <c r="I32" s="3">
        <f>Rohdaten!I32*normiert!$I$43</f>
        <v>100</v>
      </c>
      <c r="J32" s="15">
        <v>12</v>
      </c>
      <c r="K32" s="3">
        <f>Rohdaten!K32*normiert!$K$43</f>
        <v>85.714285714285722</v>
      </c>
      <c r="L32" s="15">
        <v>5</v>
      </c>
      <c r="M32" s="3">
        <f>Rohdaten!M32*normiert!$M$43</f>
        <v>57.142857142857146</v>
      </c>
      <c r="N32" s="15">
        <v>17</v>
      </c>
      <c r="O32" s="3">
        <f>Rohdaten!O32*normiert!$O$43</f>
        <v>62.5</v>
      </c>
      <c r="P32" s="15">
        <v>15</v>
      </c>
      <c r="Q32" s="3">
        <f>Rohdaten!Q32*normiert!$Q$43</f>
        <v>50</v>
      </c>
      <c r="R32" s="15">
        <v>1</v>
      </c>
      <c r="S32" s="3">
        <f>Rohdaten!S32*normiert!$S$43</f>
        <v>50</v>
      </c>
      <c r="T32" s="15">
        <v>7</v>
      </c>
      <c r="U32" s="3">
        <f>Rohdaten!U32*normiert!$U$43</f>
        <v>88.888888888888886</v>
      </c>
      <c r="V32" s="15">
        <v>6</v>
      </c>
      <c r="W32" s="3">
        <f>Rohdaten!W32*normiert!$W$43</f>
        <v>50</v>
      </c>
      <c r="X32" s="15">
        <v>18</v>
      </c>
      <c r="Y32" s="3">
        <f>Rohdaten!Y32*normiert!$Y$43</f>
        <v>44.444444444444443</v>
      </c>
      <c r="Z32" s="15">
        <v>1</v>
      </c>
      <c r="AA32" s="3">
        <f>Rohdaten!AA32*normiert!$AA$43</f>
        <v>55.555555555555557</v>
      </c>
      <c r="AB32" s="15">
        <v>16</v>
      </c>
      <c r="AC32" s="3">
        <f>Rohdaten!AC32*normiert!$AC$43</f>
        <v>33.333333333333329</v>
      </c>
      <c r="AD32" s="15">
        <v>16</v>
      </c>
      <c r="AE32" s="3">
        <f>Rohdaten!AE32*normiert!$AE$43</f>
        <v>50</v>
      </c>
      <c r="AF32" s="15">
        <v>16</v>
      </c>
      <c r="AG32" s="3">
        <f>Rohdaten!AG32*normiert!$AG$43</f>
        <v>50</v>
      </c>
      <c r="AH32" s="15">
        <v>15</v>
      </c>
      <c r="AI32" s="3">
        <f>Rohdaten!AI32*normiert!$AI$43</f>
        <v>43.75</v>
      </c>
      <c r="AJ32" s="15">
        <v>11</v>
      </c>
      <c r="AK32" s="3">
        <f>Rohdaten!AK32*normiert!$AK$43</f>
        <v>85.714285714285722</v>
      </c>
      <c r="AL32" s="15">
        <v>6</v>
      </c>
      <c r="AM32" s="3">
        <f>Rohdaten!AM32*normiert!$AM$43</f>
        <v>58.333333333333336</v>
      </c>
      <c r="AN32" s="15">
        <v>1</v>
      </c>
      <c r="AO32" s="4">
        <f>Rohdaten!AO32*normiert!$AO$43</f>
        <v>100</v>
      </c>
    </row>
    <row r="33" spans="1:41" x14ac:dyDescent="0.3">
      <c r="A33" s="3" t="s">
        <v>32</v>
      </c>
      <c r="B33" s="15">
        <v>7</v>
      </c>
      <c r="C33" s="3">
        <f>Rohdaten!C33*normiert!$C$43</f>
        <v>49.230769230769234</v>
      </c>
      <c r="D33" s="15">
        <v>11</v>
      </c>
      <c r="E33" s="3">
        <f>Rohdaten!E33*normiert!$E$43</f>
        <v>100</v>
      </c>
      <c r="F33" s="15">
        <v>10</v>
      </c>
      <c r="G33" s="3">
        <f>Rohdaten!G33*normiert!$G$43</f>
        <v>28.571428571428573</v>
      </c>
      <c r="H33" s="15">
        <v>15</v>
      </c>
      <c r="I33" s="3">
        <f>Rohdaten!I33*normiert!$I$43</f>
        <v>62.5</v>
      </c>
      <c r="J33" s="15">
        <v>10</v>
      </c>
      <c r="K33" s="3">
        <f>Rohdaten!K33*normiert!$K$43</f>
        <v>28.571428571428573</v>
      </c>
      <c r="L33" s="15">
        <v>2</v>
      </c>
      <c r="M33" s="3">
        <f>Rohdaten!M33*normiert!$M$43</f>
        <v>71.428571428571431</v>
      </c>
      <c r="N33" s="15">
        <v>12</v>
      </c>
      <c r="O33" s="3">
        <f>Rohdaten!O33*normiert!$O$43</f>
        <v>90.277777777777771</v>
      </c>
      <c r="P33" s="15">
        <v>13</v>
      </c>
      <c r="Q33" s="3">
        <f>Rohdaten!Q33*normiert!$Q$43</f>
        <v>85</v>
      </c>
      <c r="R33" s="15">
        <v>11</v>
      </c>
      <c r="S33" s="3">
        <f>Rohdaten!S33*normiert!$S$43</f>
        <v>87.5</v>
      </c>
      <c r="T33" s="15">
        <v>14</v>
      </c>
      <c r="U33" s="3">
        <f>Rohdaten!U33*normiert!$U$43</f>
        <v>55.555555555555557</v>
      </c>
      <c r="V33" s="15">
        <v>8</v>
      </c>
      <c r="W33" s="3">
        <f>Rohdaten!W33*normiert!$W$43</f>
        <v>50</v>
      </c>
      <c r="X33" s="15">
        <v>14</v>
      </c>
      <c r="Y33" s="3">
        <f>Rohdaten!Y33*normiert!$Y$43</f>
        <v>33.333333333333329</v>
      </c>
      <c r="Z33" s="15">
        <v>5</v>
      </c>
      <c r="AA33" s="3">
        <f>Rohdaten!AA33*normiert!$AA$43</f>
        <v>44.444444444444443</v>
      </c>
      <c r="AB33" s="15">
        <v>19</v>
      </c>
      <c r="AC33" s="3">
        <f>Rohdaten!AC33*normiert!$AC$43</f>
        <v>44.444444444444443</v>
      </c>
      <c r="AD33" s="15">
        <v>7</v>
      </c>
      <c r="AE33" s="3">
        <f>Rohdaten!AE33*normiert!$AE$43</f>
        <v>50</v>
      </c>
      <c r="AF33" s="15">
        <v>6</v>
      </c>
      <c r="AG33" s="3">
        <f>Rohdaten!AG33*normiert!$AG$43</f>
        <v>50</v>
      </c>
      <c r="AH33" s="15">
        <v>2</v>
      </c>
      <c r="AI33" s="3">
        <f>Rohdaten!AI33*normiert!$AI$43</f>
        <v>31.25</v>
      </c>
      <c r="AJ33" s="15">
        <v>4</v>
      </c>
      <c r="AK33" s="3">
        <f>Rohdaten!AK33*normiert!$AK$43</f>
        <v>42.857142857142861</v>
      </c>
      <c r="AL33" s="15">
        <v>4</v>
      </c>
      <c r="AM33" s="3">
        <f>Rohdaten!AM33*normiert!$AM$43</f>
        <v>55</v>
      </c>
      <c r="AN33" s="15">
        <v>13</v>
      </c>
      <c r="AO33" s="4">
        <f>Rohdaten!AO33*normiert!$AO$43</f>
        <v>40</v>
      </c>
    </row>
    <row r="34" spans="1:41" x14ac:dyDescent="0.3">
      <c r="A34" s="3" t="s">
        <v>33</v>
      </c>
      <c r="B34" s="15">
        <v>5</v>
      </c>
      <c r="C34" s="3">
        <f>Rohdaten!C34*normiert!$C$43</f>
        <v>61.53846153846154</v>
      </c>
      <c r="D34" s="15">
        <v>18</v>
      </c>
      <c r="E34" s="3">
        <f>Rohdaten!E34*normiert!$E$43</f>
        <v>57.142857142857146</v>
      </c>
      <c r="F34" s="15">
        <v>14</v>
      </c>
      <c r="G34" s="3">
        <f>Rohdaten!G34*normiert!$G$43</f>
        <v>57.142857142857146</v>
      </c>
      <c r="H34" s="15">
        <v>3</v>
      </c>
      <c r="I34" s="3">
        <f>Rohdaten!I34*normiert!$I$43</f>
        <v>75</v>
      </c>
      <c r="J34" s="15">
        <v>18</v>
      </c>
      <c r="K34" s="3">
        <f>Rohdaten!K34*normiert!$K$43</f>
        <v>28.571428571428573</v>
      </c>
      <c r="L34" s="15">
        <v>19</v>
      </c>
      <c r="M34" s="3">
        <f>Rohdaten!M34*normiert!$M$43</f>
        <v>85.714285714285722</v>
      </c>
      <c r="N34" s="15">
        <v>11</v>
      </c>
      <c r="O34" s="3">
        <f>Rohdaten!O34*normiert!$O$43</f>
        <v>97.222222222222214</v>
      </c>
      <c r="P34" s="15">
        <v>12</v>
      </c>
      <c r="Q34" s="3">
        <f>Rohdaten!Q34*normiert!$Q$43</f>
        <v>80</v>
      </c>
      <c r="R34" s="15">
        <v>9</v>
      </c>
      <c r="S34" s="3">
        <f>Rohdaten!S34*normiert!$S$43</f>
        <v>75</v>
      </c>
      <c r="T34" s="15">
        <v>11</v>
      </c>
      <c r="U34" s="3">
        <f>Rohdaten!U34*normiert!$U$43</f>
        <v>100</v>
      </c>
      <c r="V34" s="15">
        <v>19</v>
      </c>
      <c r="W34" s="3">
        <f>Rohdaten!W34*normiert!$W$43</f>
        <v>50</v>
      </c>
      <c r="X34" s="15">
        <v>19</v>
      </c>
      <c r="Y34" s="3">
        <f>Rohdaten!Y34*normiert!$Y$43</f>
        <v>77.777777777777771</v>
      </c>
      <c r="Z34" s="15">
        <v>7</v>
      </c>
      <c r="AA34" s="3">
        <f>Rohdaten!AA34*normiert!$AA$43</f>
        <v>55.555555555555557</v>
      </c>
      <c r="AB34" s="15">
        <v>13</v>
      </c>
      <c r="AC34" s="3">
        <f>Rohdaten!AC34*normiert!$AC$43</f>
        <v>88.888888888888886</v>
      </c>
      <c r="AD34" s="15">
        <v>13</v>
      </c>
      <c r="AE34" s="3">
        <f>Rohdaten!AE34*normiert!$AE$43</f>
        <v>66.666666666666671</v>
      </c>
      <c r="AF34" s="15">
        <v>19</v>
      </c>
      <c r="AG34" s="3">
        <f>Rohdaten!AG34*normiert!$AG$43</f>
        <v>50</v>
      </c>
      <c r="AH34" s="15">
        <v>8</v>
      </c>
      <c r="AI34" s="3">
        <f>Rohdaten!AI34*normiert!$AI$43</f>
        <v>43.75</v>
      </c>
      <c r="AJ34" s="15">
        <v>8</v>
      </c>
      <c r="AK34" s="3">
        <f>Rohdaten!AK34*normiert!$AK$43</f>
        <v>35.714285714285715</v>
      </c>
      <c r="AL34" s="15">
        <v>9</v>
      </c>
      <c r="AM34" s="3">
        <f>Rohdaten!AM34*normiert!$AM$43</f>
        <v>53.333333333333336</v>
      </c>
      <c r="AN34" s="15">
        <v>6</v>
      </c>
      <c r="AO34" s="4">
        <f>Rohdaten!AO34*normiert!$AO$43</f>
        <v>100</v>
      </c>
    </row>
    <row r="35" spans="1:41" x14ac:dyDescent="0.3">
      <c r="A35" s="3" t="s">
        <v>34</v>
      </c>
      <c r="B35" s="15">
        <v>6</v>
      </c>
      <c r="C35" s="3">
        <f>Rohdaten!C35*normiert!$C$43</f>
        <v>69.230769230769241</v>
      </c>
      <c r="D35" s="15">
        <v>8</v>
      </c>
      <c r="E35" s="3">
        <f>Rohdaten!E35*normiert!$E$43</f>
        <v>60.000000000000007</v>
      </c>
      <c r="F35" s="15">
        <v>5</v>
      </c>
      <c r="G35" s="3">
        <f>Rohdaten!G35*normiert!$G$43</f>
        <v>57.142857142857146</v>
      </c>
      <c r="H35" s="15">
        <v>16</v>
      </c>
      <c r="I35" s="3">
        <f>Rohdaten!I35*normiert!$I$43</f>
        <v>93.75</v>
      </c>
      <c r="J35" s="15">
        <v>8</v>
      </c>
      <c r="K35" s="3">
        <f>Rohdaten!K35*normiert!$K$43</f>
        <v>42.857142857142861</v>
      </c>
      <c r="L35" s="15">
        <v>16</v>
      </c>
      <c r="M35" s="3">
        <f>Rohdaten!M35*normiert!$M$43</f>
        <v>71.428571428571431</v>
      </c>
      <c r="N35" s="15">
        <v>10</v>
      </c>
      <c r="O35" s="3">
        <f>Rohdaten!O35*normiert!$O$43</f>
        <v>41.666666666666664</v>
      </c>
      <c r="P35" s="15">
        <v>3</v>
      </c>
      <c r="Q35" s="3">
        <f>Rohdaten!Q35*normiert!$Q$43</f>
        <v>70</v>
      </c>
      <c r="R35" s="15">
        <v>17</v>
      </c>
      <c r="S35" s="3">
        <f>Rohdaten!S35*normiert!$S$43</f>
        <v>50</v>
      </c>
      <c r="T35" s="15">
        <v>12</v>
      </c>
      <c r="U35" s="3">
        <f>Rohdaten!U35*normiert!$U$43</f>
        <v>66.666666666666657</v>
      </c>
      <c r="V35" s="15">
        <v>14</v>
      </c>
      <c r="W35" s="3">
        <f>Rohdaten!W35*normiert!$W$43</f>
        <v>50</v>
      </c>
      <c r="X35" s="15">
        <v>13</v>
      </c>
      <c r="Y35" s="3">
        <f>Rohdaten!Y35*normiert!$Y$43</f>
        <v>88.888888888888886</v>
      </c>
      <c r="Z35" s="15">
        <v>16</v>
      </c>
      <c r="AA35" s="3">
        <f>Rohdaten!AA35*normiert!$AA$43</f>
        <v>55.555555555555557</v>
      </c>
      <c r="AB35" s="15">
        <v>3</v>
      </c>
      <c r="AC35" s="3">
        <f>Rohdaten!AC35*normiert!$AC$43</f>
        <v>100</v>
      </c>
      <c r="AD35" s="15">
        <v>8</v>
      </c>
      <c r="AE35" s="3">
        <f>Rohdaten!AE35*normiert!$AE$43</f>
        <v>50</v>
      </c>
      <c r="AF35" s="15">
        <v>5</v>
      </c>
      <c r="AG35" s="3">
        <f>Rohdaten!AG35*normiert!$AG$43</f>
        <v>43.75</v>
      </c>
      <c r="AH35" s="15">
        <v>13</v>
      </c>
      <c r="AI35" s="3">
        <f>Rohdaten!AI35*normiert!$AI$43</f>
        <v>81.25</v>
      </c>
      <c r="AJ35" s="15">
        <v>5</v>
      </c>
      <c r="AK35" s="3">
        <f>Rohdaten!AK35*normiert!$AK$43</f>
        <v>21.428571428571431</v>
      </c>
      <c r="AL35" s="15">
        <v>8</v>
      </c>
      <c r="AM35" s="3">
        <f>Rohdaten!AM35*normiert!$AM$43</f>
        <v>53.333333333333336</v>
      </c>
      <c r="AN35" s="15">
        <v>10</v>
      </c>
      <c r="AO35" s="4">
        <f>Rohdaten!AO35*normiert!$AO$43</f>
        <v>60</v>
      </c>
    </row>
    <row r="36" spans="1:41" x14ac:dyDescent="0.3">
      <c r="A36" s="3" t="s">
        <v>35</v>
      </c>
      <c r="B36" s="15">
        <v>14</v>
      </c>
      <c r="C36" s="3">
        <f>Rohdaten!C36*normiert!$C$43</f>
        <v>61.53846153846154</v>
      </c>
      <c r="D36" s="15">
        <v>17</v>
      </c>
      <c r="E36" s="3">
        <f>Rohdaten!E36*normiert!$E$43</f>
        <v>55.714285714285715</v>
      </c>
      <c r="F36" s="15">
        <v>16</v>
      </c>
      <c r="G36" s="3">
        <f>Rohdaten!G36*normiert!$G$43</f>
        <v>71.428571428571431</v>
      </c>
      <c r="H36" s="15">
        <v>19</v>
      </c>
      <c r="I36" s="3">
        <f>Rohdaten!I36*normiert!$I$43</f>
        <v>87.5</v>
      </c>
      <c r="J36" s="15">
        <v>13</v>
      </c>
      <c r="K36" s="3">
        <f>Rohdaten!K36*normiert!$K$43</f>
        <v>57.142857142857146</v>
      </c>
      <c r="L36" s="15">
        <v>3</v>
      </c>
      <c r="M36" s="3">
        <f>Rohdaten!M36*normiert!$M$43</f>
        <v>57.142857142857146</v>
      </c>
      <c r="N36" s="15">
        <v>5</v>
      </c>
      <c r="O36" s="3">
        <f>Rohdaten!O36*normiert!$O$43</f>
        <v>76.388888888888886</v>
      </c>
      <c r="P36" s="15">
        <v>2</v>
      </c>
      <c r="Q36" s="3">
        <f>Rohdaten!Q36*normiert!$Q$43</f>
        <v>50</v>
      </c>
      <c r="R36" s="15">
        <v>6</v>
      </c>
      <c r="S36" s="3">
        <f>Rohdaten!S36*normiert!$S$43</f>
        <v>62.5</v>
      </c>
      <c r="T36" s="15">
        <v>9</v>
      </c>
      <c r="U36" s="3">
        <f>Rohdaten!U36*normiert!$U$43</f>
        <v>55.555555555555557</v>
      </c>
      <c r="V36" s="15">
        <v>5</v>
      </c>
      <c r="W36" s="3">
        <f>Rohdaten!W36*normiert!$W$43</f>
        <v>66.666666666666671</v>
      </c>
      <c r="X36" s="15">
        <v>12</v>
      </c>
      <c r="Y36" s="3">
        <f>Rohdaten!Y36*normiert!$Y$43</f>
        <v>100</v>
      </c>
      <c r="Z36" s="15">
        <v>17</v>
      </c>
      <c r="AA36" s="3">
        <f>Rohdaten!AA36*normiert!$AA$43</f>
        <v>55.555555555555557</v>
      </c>
      <c r="AB36" s="15">
        <v>10</v>
      </c>
      <c r="AC36" s="3">
        <f>Rohdaten!AC36*normiert!$AC$43</f>
        <v>22.222222222222221</v>
      </c>
      <c r="AD36" s="15">
        <v>18</v>
      </c>
      <c r="AE36" s="3">
        <f>Rohdaten!AE36*normiert!$AE$43</f>
        <v>33.333333333333336</v>
      </c>
      <c r="AF36" s="15">
        <v>1</v>
      </c>
      <c r="AG36" s="3">
        <f>Rohdaten!AG36*normiert!$AG$43</f>
        <v>50</v>
      </c>
      <c r="AH36" s="15">
        <v>18</v>
      </c>
      <c r="AI36" s="3">
        <f>Rohdaten!AI36*normiert!$AI$43</f>
        <v>68.75</v>
      </c>
      <c r="AJ36" s="15">
        <v>2</v>
      </c>
      <c r="AK36" s="3">
        <f>Rohdaten!AK36*normiert!$AK$43</f>
        <v>21.428571428571431</v>
      </c>
      <c r="AL36" s="15">
        <v>19</v>
      </c>
      <c r="AM36" s="3">
        <f>Rohdaten!AM36*normiert!$AM$43</f>
        <v>43.333333333333336</v>
      </c>
      <c r="AN36" s="15">
        <v>16</v>
      </c>
      <c r="AO36" s="4">
        <f>Rohdaten!AO36*normiert!$AO$43</f>
        <v>30</v>
      </c>
    </row>
    <row r="37" spans="1:41" x14ac:dyDescent="0.3">
      <c r="A37" s="3" t="s">
        <v>36</v>
      </c>
      <c r="B37" s="15">
        <v>18</v>
      </c>
      <c r="C37" s="3">
        <f>Rohdaten!C37*normiert!$C$43</f>
        <v>69.230769230769241</v>
      </c>
      <c r="D37" s="15">
        <v>12</v>
      </c>
      <c r="E37" s="3">
        <f>Rohdaten!E37*normiert!$E$43</f>
        <v>64.285714285714292</v>
      </c>
      <c r="F37" s="15">
        <v>17</v>
      </c>
      <c r="G37" s="3">
        <f>Rohdaten!G37*normiert!$G$43</f>
        <v>57.142857142857146</v>
      </c>
      <c r="H37" s="15">
        <v>4</v>
      </c>
      <c r="I37" s="3">
        <f>Rohdaten!I37*normiert!$I$43</f>
        <v>81.25</v>
      </c>
      <c r="J37" s="15">
        <v>16</v>
      </c>
      <c r="K37" s="3">
        <f>Rohdaten!K37*normiert!$K$43</f>
        <v>28.571428571428573</v>
      </c>
      <c r="L37" s="15">
        <v>8</v>
      </c>
      <c r="M37" s="3">
        <f>Rohdaten!M37*normiert!$M$43</f>
        <v>85.714285714285722</v>
      </c>
      <c r="N37" s="15">
        <v>13</v>
      </c>
      <c r="O37" s="3">
        <f>Rohdaten!O37*normiert!$O$43</f>
        <v>83.333333333333329</v>
      </c>
      <c r="P37" s="15">
        <v>6</v>
      </c>
      <c r="Q37" s="3">
        <f>Rohdaten!Q37*normiert!$Q$43</f>
        <v>40</v>
      </c>
      <c r="R37" s="15">
        <v>13</v>
      </c>
      <c r="S37" s="3">
        <f>Rohdaten!S37*normiert!$S$43</f>
        <v>100</v>
      </c>
      <c r="T37" s="15">
        <v>1</v>
      </c>
      <c r="U37" s="3">
        <f>Rohdaten!U37*normiert!$U$43</f>
        <v>100</v>
      </c>
      <c r="V37" s="15">
        <v>17</v>
      </c>
      <c r="W37" s="3">
        <f>Rohdaten!W37*normiert!$W$43</f>
        <v>50</v>
      </c>
      <c r="X37" s="15">
        <v>2</v>
      </c>
      <c r="Y37" s="3">
        <f>Rohdaten!Y37*normiert!$Y$43</f>
        <v>11.111111111111111</v>
      </c>
      <c r="Z37" s="15">
        <v>2</v>
      </c>
      <c r="AA37" s="3">
        <f>Rohdaten!AA37*normiert!$AA$43</f>
        <v>33.333333333333329</v>
      </c>
      <c r="AB37" s="15">
        <v>17</v>
      </c>
      <c r="AC37" s="3">
        <f>Rohdaten!AC37*normiert!$AC$43</f>
        <v>44.444444444444443</v>
      </c>
      <c r="AD37" s="15">
        <v>17</v>
      </c>
      <c r="AE37" s="3">
        <f>Rohdaten!AE37*normiert!$AE$43</f>
        <v>33.333333333333336</v>
      </c>
      <c r="AF37" s="15">
        <v>13</v>
      </c>
      <c r="AG37" s="3">
        <f>Rohdaten!AG37*normiert!$AG$43</f>
        <v>75</v>
      </c>
      <c r="AH37" s="15">
        <v>19</v>
      </c>
      <c r="AI37" s="3">
        <f>Rohdaten!AI37*normiert!$AI$43</f>
        <v>56.25</v>
      </c>
      <c r="AJ37" s="15">
        <v>17</v>
      </c>
      <c r="AK37" s="3">
        <f>Rohdaten!AK37*normiert!$AK$43</f>
        <v>35.714285714285715</v>
      </c>
      <c r="AL37" s="15">
        <v>5</v>
      </c>
      <c r="AM37" s="3">
        <f>Rohdaten!AM37*normiert!$AM$43</f>
        <v>41.666666666666671</v>
      </c>
      <c r="AN37" s="15">
        <v>2</v>
      </c>
      <c r="AO37" s="4">
        <f>Rohdaten!AO37*normiert!$AO$43</f>
        <v>40</v>
      </c>
    </row>
    <row r="38" spans="1:41" x14ac:dyDescent="0.3">
      <c r="A38" s="3" t="s">
        <v>37</v>
      </c>
      <c r="B38" s="15">
        <v>15</v>
      </c>
      <c r="C38" s="3">
        <f>Rohdaten!C38*normiert!$C$43</f>
        <v>61.53846153846154</v>
      </c>
      <c r="D38" s="15">
        <v>10</v>
      </c>
      <c r="E38" s="3">
        <f>Rohdaten!E38*normiert!$E$43</f>
        <v>28.571428571428573</v>
      </c>
      <c r="F38" s="15">
        <v>8</v>
      </c>
      <c r="G38" s="3">
        <f>Rohdaten!G38*normiert!$G$43</f>
        <v>85.714285714285722</v>
      </c>
      <c r="H38" s="15">
        <v>10</v>
      </c>
      <c r="I38" s="3">
        <f>Rohdaten!I38*normiert!$I$43</f>
        <v>50</v>
      </c>
      <c r="J38" s="15">
        <v>9</v>
      </c>
      <c r="K38" s="3">
        <f>Rohdaten!K38*normiert!$K$43</f>
        <v>42.857142857142861</v>
      </c>
      <c r="L38" s="15">
        <v>15</v>
      </c>
      <c r="M38" s="3">
        <f>Rohdaten!M38*normiert!$M$43</f>
        <v>57.142857142857146</v>
      </c>
      <c r="N38" s="15">
        <v>14</v>
      </c>
      <c r="O38" s="3">
        <f>Rohdaten!O38*normiert!$O$43</f>
        <v>87.5</v>
      </c>
      <c r="P38" s="15">
        <v>9</v>
      </c>
      <c r="Q38" s="3">
        <f>Rohdaten!Q38*normiert!$Q$43</f>
        <v>50</v>
      </c>
      <c r="R38" s="15">
        <v>2</v>
      </c>
      <c r="S38" s="3">
        <f>Rohdaten!S38*normiert!$S$43</f>
        <v>75</v>
      </c>
      <c r="T38" s="15">
        <v>16</v>
      </c>
      <c r="U38" s="3">
        <f>Rohdaten!U38*normiert!$U$43</f>
        <v>44.444444444444443</v>
      </c>
      <c r="V38" s="15">
        <v>9</v>
      </c>
      <c r="W38" s="3">
        <f>Rohdaten!W38*normiert!$W$43</f>
        <v>50</v>
      </c>
      <c r="X38" s="15">
        <v>4</v>
      </c>
      <c r="Y38" s="3">
        <f>Rohdaten!Y38*normiert!$Y$43</f>
        <v>22.222222222222221</v>
      </c>
      <c r="Z38" s="15">
        <v>11</v>
      </c>
      <c r="AA38" s="3">
        <f>Rohdaten!AA38*normiert!$AA$43</f>
        <v>66.666666666666657</v>
      </c>
      <c r="AB38" s="15">
        <v>9</v>
      </c>
      <c r="AC38" s="3">
        <f>Rohdaten!AC38*normiert!$AC$43</f>
        <v>55.555555555555557</v>
      </c>
      <c r="AD38" s="15">
        <v>14</v>
      </c>
      <c r="AE38" s="3">
        <f>Rohdaten!AE38*normiert!$AE$43</f>
        <v>83.333333333333343</v>
      </c>
      <c r="AF38" s="15">
        <v>14</v>
      </c>
      <c r="AG38" s="3">
        <f>Rohdaten!AG38*normiert!$AG$43</f>
        <v>37.5</v>
      </c>
      <c r="AH38" s="15">
        <v>10</v>
      </c>
      <c r="AI38" s="3">
        <f>Rohdaten!AI38*normiert!$AI$43</f>
        <v>75</v>
      </c>
      <c r="AJ38" s="15">
        <v>15</v>
      </c>
      <c r="AK38" s="3">
        <f>Rohdaten!AK38*normiert!$AK$43</f>
        <v>71.428571428571431</v>
      </c>
      <c r="AL38" s="15">
        <v>1</v>
      </c>
      <c r="AM38" s="3">
        <f>Rohdaten!AM38*normiert!$AM$43</f>
        <v>43.333333333333336</v>
      </c>
      <c r="AN38" s="15">
        <v>14</v>
      </c>
      <c r="AO38" s="4">
        <f>Rohdaten!AO38*normiert!$AO$43</f>
        <v>60</v>
      </c>
    </row>
    <row r="39" spans="1:41" x14ac:dyDescent="0.3">
      <c r="A39" s="3" t="s">
        <v>38</v>
      </c>
      <c r="B39" s="15">
        <v>16</v>
      </c>
      <c r="C39" s="3">
        <f>Rohdaten!C39*normiert!$C$43</f>
        <v>76.923076923076934</v>
      </c>
      <c r="D39" s="15">
        <v>2</v>
      </c>
      <c r="E39" s="3">
        <f>Rohdaten!E39*normiert!$E$43</f>
        <v>51.428571428571431</v>
      </c>
      <c r="F39" s="15">
        <v>6</v>
      </c>
      <c r="G39" s="3">
        <f>Rohdaten!G39*normiert!$G$43</f>
        <v>57.142857142857146</v>
      </c>
      <c r="H39" s="15">
        <v>6</v>
      </c>
      <c r="I39" s="3">
        <f>Rohdaten!I39*normiert!$I$43</f>
        <v>62.5</v>
      </c>
      <c r="J39" s="15">
        <v>2</v>
      </c>
      <c r="K39" s="3">
        <f>Rohdaten!K39*normiert!$K$43</f>
        <v>57.142857142857146</v>
      </c>
      <c r="L39" s="15">
        <v>12</v>
      </c>
      <c r="M39" s="3">
        <f>Rohdaten!M39*normiert!$M$43</f>
        <v>71.428571428571431</v>
      </c>
      <c r="N39" s="15">
        <v>7</v>
      </c>
      <c r="O39" s="3">
        <f>Rohdaten!O39*normiert!$O$43</f>
        <v>83.333333333333329</v>
      </c>
      <c r="P39" s="15">
        <v>16</v>
      </c>
      <c r="Q39" s="3">
        <f>Rohdaten!Q39*normiert!$Q$43</f>
        <v>40</v>
      </c>
      <c r="R39" s="15">
        <v>8</v>
      </c>
      <c r="S39" s="3">
        <f>Rohdaten!S39*normiert!$S$43</f>
        <v>87.5</v>
      </c>
      <c r="T39" s="15">
        <v>2</v>
      </c>
      <c r="U39" s="3">
        <f>Rohdaten!U39*normiert!$U$43</f>
        <v>33.333333333333329</v>
      </c>
      <c r="V39" s="15">
        <v>15</v>
      </c>
      <c r="W39" s="3">
        <f>Rohdaten!W39*normiert!$W$43</f>
        <v>33.333333333333336</v>
      </c>
      <c r="X39" s="15">
        <v>5</v>
      </c>
      <c r="Y39" s="3">
        <f>Rohdaten!Y39*normiert!$Y$43</f>
        <v>16.666666666666664</v>
      </c>
      <c r="Z39" s="15">
        <v>3</v>
      </c>
      <c r="AA39" s="3">
        <f>Rohdaten!AA39*normiert!$AA$43</f>
        <v>33.333333333333329</v>
      </c>
      <c r="AB39" s="15">
        <v>7</v>
      </c>
      <c r="AC39" s="3">
        <f>Rohdaten!AC39*normiert!$AC$43</f>
        <v>44.444444444444443</v>
      </c>
      <c r="AD39" s="15">
        <v>3</v>
      </c>
      <c r="AE39" s="3">
        <f>Rohdaten!AE39*normiert!$AE$43</f>
        <v>66.666666666666671</v>
      </c>
      <c r="AF39" s="15">
        <v>17</v>
      </c>
      <c r="AG39" s="3">
        <f>Rohdaten!AG39*normiert!$AG$43</f>
        <v>37.5</v>
      </c>
      <c r="AH39" s="15">
        <v>3</v>
      </c>
      <c r="AI39" s="3">
        <f>Rohdaten!AI39*normiert!$AI$43</f>
        <v>100</v>
      </c>
      <c r="AJ39" s="15">
        <v>18</v>
      </c>
      <c r="AK39" s="3">
        <f>Rohdaten!AK39*normiert!$AK$43</f>
        <v>57.142857142857146</v>
      </c>
      <c r="AL39" s="15">
        <v>15</v>
      </c>
      <c r="AM39" s="3">
        <f>Rohdaten!AM39*normiert!$AM$43</f>
        <v>36.666666666666671</v>
      </c>
      <c r="AN39" s="15">
        <v>18</v>
      </c>
      <c r="AO39" s="4">
        <f>Rohdaten!AO39*normiert!$AO$43</f>
        <v>90</v>
      </c>
    </row>
    <row r="40" spans="1:41" ht="15" thickBot="1" x14ac:dyDescent="0.35">
      <c r="A40" s="3" t="s">
        <v>39</v>
      </c>
      <c r="B40" s="16">
        <v>11</v>
      </c>
      <c r="C40" s="3">
        <f>Rohdaten!C40*normiert!$C$43</f>
        <v>69.230769230769241</v>
      </c>
      <c r="D40" s="19">
        <v>14</v>
      </c>
      <c r="E40" s="3">
        <f>Rohdaten!E40*normiert!$E$43</f>
        <v>52.857142857142861</v>
      </c>
      <c r="F40" s="16">
        <v>4</v>
      </c>
      <c r="G40" s="3">
        <f>Rohdaten!G40*normiert!$G$43</f>
        <v>100</v>
      </c>
      <c r="H40" s="16">
        <v>13</v>
      </c>
      <c r="I40" s="3">
        <f>Rohdaten!I40*normiert!$I$43</f>
        <v>75</v>
      </c>
      <c r="J40" s="16">
        <v>17</v>
      </c>
      <c r="K40" s="3">
        <f>Rohdaten!K40*normiert!$K$43</f>
        <v>71.428571428571431</v>
      </c>
      <c r="L40" s="16">
        <v>18</v>
      </c>
      <c r="M40" s="3">
        <f>Rohdaten!M40*normiert!$M$43</f>
        <v>85.714285714285722</v>
      </c>
      <c r="N40" s="16">
        <v>3</v>
      </c>
      <c r="O40" s="3">
        <f>Rohdaten!O40*normiert!$O$43</f>
        <v>90.277777777777771</v>
      </c>
      <c r="P40" s="16">
        <v>18</v>
      </c>
      <c r="Q40" s="3">
        <f>Rohdaten!Q40*normiert!$Q$43</f>
        <v>60</v>
      </c>
      <c r="R40" s="16">
        <v>5</v>
      </c>
      <c r="S40" s="3">
        <f>Rohdaten!S40*normiert!$S$43</f>
        <v>62.5</v>
      </c>
      <c r="T40" s="16">
        <v>19</v>
      </c>
      <c r="U40" s="3">
        <f>Rohdaten!U40*normiert!$U$43</f>
        <v>88.888888888888886</v>
      </c>
      <c r="V40" s="16">
        <v>7</v>
      </c>
      <c r="W40" s="3">
        <f>Rohdaten!W40*normiert!$W$43</f>
        <v>66.666666666666671</v>
      </c>
      <c r="X40" s="16">
        <v>10</v>
      </c>
      <c r="Y40" s="3">
        <f>Rohdaten!Y40*normiert!$Y$43</f>
        <v>44.444444444444443</v>
      </c>
      <c r="Z40" s="16">
        <v>9</v>
      </c>
      <c r="AA40" s="3">
        <f>Rohdaten!AA40*normiert!$AA$43</f>
        <v>22.222222222222221</v>
      </c>
      <c r="AB40" s="16">
        <v>14</v>
      </c>
      <c r="AC40" s="3">
        <f>Rohdaten!AC40*normiert!$AC$43</f>
        <v>55.555555555555557</v>
      </c>
      <c r="AD40" s="16">
        <v>12</v>
      </c>
      <c r="AE40" s="3">
        <f>Rohdaten!AE40*normiert!$AE$43</f>
        <v>50</v>
      </c>
      <c r="AF40" s="16">
        <v>18</v>
      </c>
      <c r="AG40" s="3">
        <f>Rohdaten!AG40*normiert!$AG$43</f>
        <v>50</v>
      </c>
      <c r="AH40" s="16">
        <v>4</v>
      </c>
      <c r="AI40" s="3">
        <f>Rohdaten!AI40*normiert!$AI$43</f>
        <v>81.25</v>
      </c>
      <c r="AJ40" s="16">
        <v>16</v>
      </c>
      <c r="AK40" s="3">
        <f>Rohdaten!AK40*normiert!$AK$43</f>
        <v>64.285714285714292</v>
      </c>
      <c r="AL40" s="16">
        <v>14</v>
      </c>
      <c r="AM40" s="3">
        <f>Rohdaten!AM40*normiert!$AM$43</f>
        <v>38.333333333333336</v>
      </c>
      <c r="AN40" s="16">
        <v>3</v>
      </c>
      <c r="AO40" s="4">
        <f>Rohdaten!AO40*normiert!$AO$43</f>
        <v>40</v>
      </c>
    </row>
    <row r="42" spans="1:41" x14ac:dyDescent="0.3">
      <c r="A42" t="s">
        <v>40</v>
      </c>
      <c r="C42">
        <f>Rohdaten!C42</f>
        <v>65</v>
      </c>
      <c r="E42">
        <f>Rohdaten!E42</f>
        <v>7</v>
      </c>
      <c r="G42">
        <f>Rohdaten!G42</f>
        <v>7</v>
      </c>
      <c r="I42">
        <f>Rohdaten!I42</f>
        <v>16</v>
      </c>
      <c r="K42">
        <f>Rohdaten!K42</f>
        <v>7</v>
      </c>
      <c r="M42">
        <f>Rohdaten!M42</f>
        <v>70</v>
      </c>
      <c r="O42">
        <f>Rohdaten!O42</f>
        <v>72</v>
      </c>
      <c r="Q42">
        <f>Rohdaten!Q42</f>
        <v>10</v>
      </c>
      <c r="S42">
        <f>Rohdaten!S42</f>
        <v>8</v>
      </c>
      <c r="U42">
        <f>Rohdaten!U42</f>
        <v>9</v>
      </c>
      <c r="W42">
        <f>Rohdaten!W42</f>
        <v>60</v>
      </c>
      <c r="Y42">
        <f>Rohdaten!Y42</f>
        <v>9</v>
      </c>
      <c r="AA42">
        <f>Rohdaten!AA42</f>
        <v>9</v>
      </c>
      <c r="AC42">
        <f>Rohdaten!AC42</f>
        <v>9</v>
      </c>
      <c r="AE42">
        <f>Rohdaten!AE42</f>
        <v>6</v>
      </c>
      <c r="AG42">
        <f>Rohdaten!AG42</f>
        <v>8</v>
      </c>
      <c r="AI42">
        <f>Rohdaten!AI42</f>
        <v>80</v>
      </c>
      <c r="AK42">
        <f>Rohdaten!AK42</f>
        <v>70</v>
      </c>
      <c r="AM42">
        <f>Rohdaten!AM42</f>
        <v>60</v>
      </c>
      <c r="AO42">
        <f>Rohdaten!AO42</f>
        <v>10</v>
      </c>
    </row>
    <row r="43" spans="1:41" x14ac:dyDescent="0.3">
      <c r="C43">
        <f>100/C42</f>
        <v>1.5384615384615385</v>
      </c>
      <c r="E43">
        <f t="shared" ref="E43:AO43" si="0">100/E42</f>
        <v>14.285714285714286</v>
      </c>
      <c r="G43">
        <f t="shared" si="0"/>
        <v>14.285714285714286</v>
      </c>
      <c r="I43">
        <f t="shared" si="0"/>
        <v>6.25</v>
      </c>
      <c r="K43">
        <f t="shared" si="0"/>
        <v>14.285714285714286</v>
      </c>
      <c r="M43">
        <f t="shared" si="0"/>
        <v>1.4285714285714286</v>
      </c>
      <c r="O43">
        <f t="shared" si="0"/>
        <v>1.3888888888888888</v>
      </c>
      <c r="Q43">
        <f t="shared" si="0"/>
        <v>10</v>
      </c>
      <c r="S43">
        <f t="shared" si="0"/>
        <v>12.5</v>
      </c>
      <c r="U43">
        <f t="shared" si="0"/>
        <v>11.111111111111111</v>
      </c>
      <c r="W43">
        <f t="shared" si="0"/>
        <v>1.6666666666666667</v>
      </c>
      <c r="Y43">
        <f t="shared" si="0"/>
        <v>11.111111111111111</v>
      </c>
      <c r="AA43">
        <f t="shared" si="0"/>
        <v>11.111111111111111</v>
      </c>
      <c r="AC43">
        <f t="shared" si="0"/>
        <v>11.111111111111111</v>
      </c>
      <c r="AE43">
        <f t="shared" si="0"/>
        <v>16.666666666666668</v>
      </c>
      <c r="AG43">
        <f t="shared" si="0"/>
        <v>12.5</v>
      </c>
      <c r="AI43">
        <f t="shared" si="0"/>
        <v>1.25</v>
      </c>
      <c r="AK43">
        <f t="shared" si="0"/>
        <v>1.4285714285714286</v>
      </c>
      <c r="AM43">
        <f t="shared" si="0"/>
        <v>1.6666666666666667</v>
      </c>
      <c r="AO43">
        <f t="shared" si="0"/>
        <v>10</v>
      </c>
    </row>
  </sheetData>
  <sortState ref="AN3:AO21">
    <sortCondition ref="AN2"/>
  </sortState>
  <mergeCells count="20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L1:AM1"/>
    <mergeCell ref="AN1:AO1"/>
    <mergeCell ref="Z1:AA1"/>
    <mergeCell ref="AB1:AC1"/>
    <mergeCell ref="AD1:AE1"/>
    <mergeCell ref="AF1:AG1"/>
    <mergeCell ref="AH1:AI1"/>
    <mergeCell ref="AJ1:AK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18C3-26D9-4D4C-95B8-B4FADD64E319}">
  <dimension ref="A1:AO85"/>
  <sheetViews>
    <sheetView zoomScale="73" zoomScaleNormal="73" workbookViewId="0">
      <selection activeCell="M18" sqref="M18"/>
    </sheetView>
  </sheetViews>
  <sheetFormatPr baseColWidth="10" defaultRowHeight="14.4" x14ac:dyDescent="0.3"/>
  <cols>
    <col min="1" max="1" width="8.88671875" bestFit="1" customWidth="1"/>
    <col min="2" max="2" width="6" customWidth="1"/>
    <col min="3" max="3" width="8.44140625" bestFit="1" customWidth="1"/>
    <col min="4" max="4" width="7" customWidth="1"/>
    <col min="5" max="5" width="8.44140625" bestFit="1" customWidth="1"/>
    <col min="6" max="6" width="6" bestFit="1" customWidth="1"/>
    <col min="7" max="7" width="8.44140625" bestFit="1" customWidth="1"/>
    <col min="8" max="8" width="6" bestFit="1" customWidth="1"/>
    <col min="9" max="9" width="8.44140625" bestFit="1" customWidth="1"/>
    <col min="10" max="10" width="6" bestFit="1" customWidth="1"/>
    <col min="11" max="11" width="8.44140625" bestFit="1" customWidth="1"/>
    <col min="12" max="12" width="6" bestFit="1" customWidth="1"/>
    <col min="13" max="13" width="8.44140625" bestFit="1" customWidth="1"/>
    <col min="14" max="14" width="6" bestFit="1" customWidth="1"/>
    <col min="15" max="15" width="8.44140625" bestFit="1" customWidth="1"/>
    <col min="16" max="16" width="6" bestFit="1" customWidth="1"/>
    <col min="17" max="17" width="8.44140625" bestFit="1" customWidth="1"/>
    <col min="18" max="18" width="6" bestFit="1" customWidth="1"/>
    <col min="19" max="19" width="8.44140625" bestFit="1" customWidth="1"/>
    <col min="20" max="20" width="6" bestFit="1" customWidth="1"/>
    <col min="21" max="21" width="8.44140625" bestFit="1" customWidth="1"/>
    <col min="22" max="22" width="6" bestFit="1" customWidth="1"/>
    <col min="23" max="23" width="8.44140625" bestFit="1" customWidth="1"/>
    <col min="24" max="24" width="6" bestFit="1" customWidth="1"/>
    <col min="25" max="25" width="8.44140625" bestFit="1" customWidth="1"/>
    <col min="26" max="26" width="6" bestFit="1" customWidth="1"/>
    <col min="27" max="27" width="8.44140625" bestFit="1" customWidth="1"/>
    <col min="28" max="28" width="6" bestFit="1" customWidth="1"/>
    <col min="29" max="29" width="8.44140625" bestFit="1" customWidth="1"/>
    <col min="30" max="30" width="6" bestFit="1" customWidth="1"/>
    <col min="31" max="31" width="8.44140625" bestFit="1" customWidth="1"/>
    <col min="32" max="32" width="6" bestFit="1" customWidth="1"/>
    <col min="33" max="33" width="8.44140625" bestFit="1" customWidth="1"/>
    <col min="34" max="34" width="6" bestFit="1" customWidth="1"/>
    <col min="35" max="35" width="8.44140625" bestFit="1" customWidth="1"/>
    <col min="36" max="36" width="6" bestFit="1" customWidth="1"/>
    <col min="37" max="37" width="8.44140625" bestFit="1" customWidth="1"/>
    <col min="38" max="38" width="6" bestFit="1" customWidth="1"/>
    <col min="39" max="39" width="8.44140625" bestFit="1" customWidth="1"/>
    <col min="40" max="40" width="6" bestFit="1" customWidth="1"/>
    <col min="41" max="41" width="8.44140625" bestFit="1" customWidth="1"/>
  </cols>
  <sheetData>
    <row r="1" spans="1:41" x14ac:dyDescent="0.3">
      <c r="A1" s="2" t="s">
        <v>41</v>
      </c>
      <c r="B1" s="32">
        <v>1</v>
      </c>
      <c r="C1" s="30"/>
      <c r="D1" s="29">
        <v>2</v>
      </c>
      <c r="E1" s="31"/>
      <c r="F1" s="32">
        <v>3</v>
      </c>
      <c r="G1" s="30"/>
      <c r="H1" s="32">
        <v>4</v>
      </c>
      <c r="I1" s="30"/>
      <c r="J1" s="29">
        <v>5</v>
      </c>
      <c r="K1" s="30"/>
      <c r="L1" s="29">
        <v>6</v>
      </c>
      <c r="M1" s="30"/>
      <c r="N1" s="29">
        <v>7</v>
      </c>
      <c r="O1" s="30"/>
      <c r="P1" s="29">
        <v>8</v>
      </c>
      <c r="Q1" s="30"/>
      <c r="R1" s="29">
        <v>9</v>
      </c>
      <c r="S1" s="30"/>
      <c r="T1" s="29">
        <v>10</v>
      </c>
      <c r="U1" s="30"/>
      <c r="V1" s="29">
        <v>11</v>
      </c>
      <c r="W1" s="30"/>
      <c r="X1" s="29">
        <v>12</v>
      </c>
      <c r="Y1" s="30"/>
      <c r="Z1" s="29">
        <v>13</v>
      </c>
      <c r="AA1" s="30"/>
      <c r="AB1" s="29">
        <v>14</v>
      </c>
      <c r="AC1" s="30"/>
      <c r="AD1" s="29">
        <v>15</v>
      </c>
      <c r="AE1" s="30"/>
      <c r="AF1" s="29">
        <v>16</v>
      </c>
      <c r="AG1" s="30"/>
      <c r="AH1" s="29">
        <v>17</v>
      </c>
      <c r="AI1" s="30"/>
      <c r="AJ1" s="29">
        <v>18</v>
      </c>
      <c r="AK1" s="30"/>
      <c r="AL1" s="29">
        <v>19</v>
      </c>
      <c r="AM1" s="30"/>
      <c r="AN1" s="29">
        <v>20</v>
      </c>
      <c r="AO1" s="30"/>
    </row>
    <row r="2" spans="1:41" x14ac:dyDescent="0.3">
      <c r="A2" s="2"/>
      <c r="B2" s="14" t="s">
        <v>1</v>
      </c>
      <c r="C2" s="2" t="s">
        <v>0</v>
      </c>
      <c r="D2" s="14" t="s">
        <v>1</v>
      </c>
      <c r="E2" s="2" t="s">
        <v>0</v>
      </c>
      <c r="F2" s="14" t="s">
        <v>1</v>
      </c>
      <c r="G2" s="2" t="s">
        <v>0</v>
      </c>
      <c r="H2" s="14" t="s">
        <v>1</v>
      </c>
      <c r="I2" s="2" t="s">
        <v>0</v>
      </c>
      <c r="J2" s="14" t="s">
        <v>1</v>
      </c>
      <c r="K2" s="2" t="s">
        <v>0</v>
      </c>
      <c r="L2" s="14" t="s">
        <v>1</v>
      </c>
      <c r="M2" s="2" t="s">
        <v>0</v>
      </c>
      <c r="N2" s="14" t="s">
        <v>1</v>
      </c>
      <c r="O2" s="2" t="s">
        <v>0</v>
      </c>
      <c r="P2" s="14" t="s">
        <v>1</v>
      </c>
      <c r="Q2" s="2" t="s">
        <v>0</v>
      </c>
      <c r="R2" s="14" t="s">
        <v>1</v>
      </c>
      <c r="S2" s="2" t="s">
        <v>0</v>
      </c>
      <c r="T2" s="14" t="s">
        <v>1</v>
      </c>
      <c r="U2" s="2" t="s">
        <v>0</v>
      </c>
      <c r="V2" s="14" t="s">
        <v>1</v>
      </c>
      <c r="W2" s="2" t="s">
        <v>0</v>
      </c>
      <c r="X2" s="14" t="s">
        <v>1</v>
      </c>
      <c r="Y2" s="2" t="s">
        <v>0</v>
      </c>
      <c r="Z2" s="14" t="s">
        <v>1</v>
      </c>
      <c r="AA2" s="2" t="s">
        <v>0</v>
      </c>
      <c r="AB2" s="14" t="s">
        <v>1</v>
      </c>
      <c r="AC2" s="2" t="s">
        <v>0</v>
      </c>
      <c r="AD2" s="14" t="s">
        <v>1</v>
      </c>
      <c r="AE2" s="2" t="s">
        <v>0</v>
      </c>
      <c r="AF2" s="14" t="s">
        <v>1</v>
      </c>
      <c r="AG2" s="2" t="s">
        <v>0</v>
      </c>
      <c r="AH2" s="14" t="s">
        <v>1</v>
      </c>
      <c r="AI2" s="2" t="s">
        <v>0</v>
      </c>
      <c r="AJ2" s="14" t="s">
        <v>1</v>
      </c>
      <c r="AK2" s="2" t="s">
        <v>0</v>
      </c>
      <c r="AL2" s="14" t="s">
        <v>1</v>
      </c>
      <c r="AM2" s="2" t="s">
        <v>0</v>
      </c>
      <c r="AN2" s="14" t="s">
        <v>1</v>
      </c>
      <c r="AO2" s="2" t="s">
        <v>0</v>
      </c>
    </row>
    <row r="3" spans="1:41" x14ac:dyDescent="0.3">
      <c r="A3" s="3" t="s">
        <v>2</v>
      </c>
      <c r="B3" s="15">
        <v>1</v>
      </c>
      <c r="C3" s="3">
        <f>Rohdaten!C17*normiert!$C$43</f>
        <v>61.53846153846154</v>
      </c>
      <c r="D3" s="15">
        <v>1</v>
      </c>
      <c r="E3" s="3">
        <f>Rohdaten!E20*normiert!$E$43</f>
        <v>17.142857142857142</v>
      </c>
      <c r="F3" s="15">
        <v>1</v>
      </c>
      <c r="G3" s="3">
        <f>Rohdaten!G5*normiert!$G$43</f>
        <v>57.142857142857146</v>
      </c>
      <c r="H3" s="15">
        <v>1</v>
      </c>
      <c r="I3" s="3">
        <f>Rohdaten!I8*normiert!$I$43</f>
        <v>75</v>
      </c>
      <c r="J3" s="15">
        <v>1</v>
      </c>
      <c r="K3" s="3">
        <f>Rohdaten!K13*normiert!$K$43</f>
        <v>42.857142857142861</v>
      </c>
      <c r="L3" s="15">
        <v>1</v>
      </c>
      <c r="M3" s="3">
        <f>Rohdaten!M19*normiert!$M$43</f>
        <v>85.714285714285722</v>
      </c>
      <c r="N3" s="15">
        <v>1</v>
      </c>
      <c r="O3" s="3">
        <f>Rohdaten!O12*normiert!$O$43</f>
        <v>83.333333333333329</v>
      </c>
      <c r="P3" s="15">
        <v>1</v>
      </c>
      <c r="Q3" s="3">
        <f>Rohdaten!Q16*normiert!$Q$43</f>
        <v>60</v>
      </c>
      <c r="R3" s="15">
        <v>1</v>
      </c>
      <c r="S3" s="3">
        <f>Rohdaten!S7*normiert!$S$43</f>
        <v>62.5</v>
      </c>
      <c r="T3" s="15">
        <v>1</v>
      </c>
      <c r="U3" s="3">
        <f>Rohdaten!U12*normiert!$U$43</f>
        <v>55.555555555555557</v>
      </c>
      <c r="V3" s="15">
        <v>1</v>
      </c>
      <c r="W3" s="3">
        <f>Rohdaten!W9*normiert!$W$43</f>
        <v>83.333333333333343</v>
      </c>
      <c r="X3" s="15">
        <v>1</v>
      </c>
      <c r="Y3" s="3">
        <f>Rohdaten!Y12*normiert!$Y$43</f>
        <v>55.555555555555557</v>
      </c>
      <c r="Z3" s="15">
        <v>1</v>
      </c>
      <c r="AA3" s="3">
        <f>Rohdaten!AA14*normiert!$AA$43</f>
        <v>55.555555555555557</v>
      </c>
      <c r="AB3" s="15">
        <v>1</v>
      </c>
      <c r="AC3" s="3">
        <f>Rohdaten!AC11*normiert!$AC$43</f>
        <v>66.666666666666657</v>
      </c>
      <c r="AD3" s="15">
        <v>1</v>
      </c>
      <c r="AE3" s="3">
        <f>Rohdaten!AE15*normiert!$AE$43</f>
        <v>50</v>
      </c>
      <c r="AF3" s="15">
        <v>1</v>
      </c>
      <c r="AG3" s="3">
        <f>Rohdaten!AG19*normiert!$AG$43</f>
        <v>75</v>
      </c>
      <c r="AH3" s="15">
        <v>1</v>
      </c>
      <c r="AI3" s="3">
        <f>Rohdaten!AI13*normiert!$AI$43</f>
        <v>37.5</v>
      </c>
      <c r="AJ3" s="15">
        <v>1</v>
      </c>
      <c r="AK3" s="3">
        <f>Rohdaten!AK8*normiert!$AK$43</f>
        <v>78.571428571428569</v>
      </c>
      <c r="AL3" s="15">
        <v>1</v>
      </c>
      <c r="AM3" s="3">
        <f>Rohdaten!AM18*normiert!$AM$43</f>
        <v>31.666666666666668</v>
      </c>
      <c r="AN3" s="15">
        <v>1</v>
      </c>
      <c r="AO3" s="4">
        <f>Rohdaten!AO15*normiert!$AO$43</f>
        <v>90</v>
      </c>
    </row>
    <row r="4" spans="1:41" x14ac:dyDescent="0.3">
      <c r="A4" s="3" t="s">
        <v>3</v>
      </c>
      <c r="B4" s="15">
        <v>2</v>
      </c>
      <c r="C4" s="3">
        <f>Rohdaten!C3*normiert!$C$43</f>
        <v>76.923076923076934</v>
      </c>
      <c r="D4" s="15">
        <v>2</v>
      </c>
      <c r="E4" s="3">
        <f>Rohdaten!E6*normiert!$E$43</f>
        <v>57.142857142857146</v>
      </c>
      <c r="F4" s="15">
        <v>2</v>
      </c>
      <c r="G4" s="3">
        <f>Rohdaten!G6*normiert!$G$43</f>
        <v>57.142857142857146</v>
      </c>
      <c r="H4" s="15">
        <v>2</v>
      </c>
      <c r="I4" s="3">
        <f>Rohdaten!I11*normiert!$I$43</f>
        <v>100</v>
      </c>
      <c r="J4" s="15">
        <v>2</v>
      </c>
      <c r="K4" s="3">
        <f>Rohdaten!K3*normiert!$K$43</f>
        <v>28.571428571428573</v>
      </c>
      <c r="L4" s="15">
        <v>2</v>
      </c>
      <c r="M4" s="3">
        <f>Rohdaten!M16*normiert!$M$43</f>
        <v>57.142857142857146</v>
      </c>
      <c r="N4" s="15">
        <v>2</v>
      </c>
      <c r="O4" s="3">
        <f>Rohdaten!O9*normiert!$O$43</f>
        <v>90.277777777777771</v>
      </c>
      <c r="P4" s="15">
        <v>2</v>
      </c>
      <c r="Q4" s="3">
        <f>Rohdaten!Q9*normiert!$Q$43</f>
        <v>60</v>
      </c>
      <c r="R4" s="15">
        <v>2</v>
      </c>
      <c r="S4" s="3">
        <f>Rohdaten!S15*normiert!$S$43</f>
        <v>62.5</v>
      </c>
      <c r="T4" s="15">
        <v>2</v>
      </c>
      <c r="U4" s="3">
        <f>Rohdaten!U11*normiert!$U$43</f>
        <v>22.222222222222221</v>
      </c>
      <c r="V4" s="15">
        <v>2</v>
      </c>
      <c r="W4" s="3">
        <f>Rohdaten!W19*normiert!$W$43</f>
        <v>16.666666666666668</v>
      </c>
      <c r="X4" s="15">
        <v>2</v>
      </c>
      <c r="Y4" s="3">
        <f>Rohdaten!Y16*normiert!$Y$43</f>
        <v>50</v>
      </c>
      <c r="Z4" s="15">
        <v>2</v>
      </c>
      <c r="AA4" s="3">
        <f>Rohdaten!AA13*normiert!$AA$43</f>
        <v>33.333333333333329</v>
      </c>
      <c r="AB4" s="15">
        <v>2</v>
      </c>
      <c r="AC4" s="3">
        <f>Rohdaten!AC13*normiert!$AC$43</f>
        <v>88.888888888888886</v>
      </c>
      <c r="AD4" s="15">
        <v>2</v>
      </c>
      <c r="AE4" s="3">
        <f>Rohdaten!AE5*normiert!$AE$43</f>
        <v>66.666666666666671</v>
      </c>
      <c r="AF4" s="15">
        <v>2</v>
      </c>
      <c r="AG4" s="3">
        <f>Rohdaten!AG3*normiert!$AG$43</f>
        <v>62.5</v>
      </c>
      <c r="AH4" s="15">
        <v>2</v>
      </c>
      <c r="AI4" s="3">
        <f>Rohdaten!AI3*normiert!$AI$43</f>
        <v>62.5</v>
      </c>
      <c r="AJ4" s="15">
        <v>2</v>
      </c>
      <c r="AK4" s="3">
        <f>Rohdaten!AK18*normiert!$AK$43</f>
        <v>28.571428571428573</v>
      </c>
      <c r="AL4" s="15">
        <v>2</v>
      </c>
      <c r="AM4" s="3">
        <f>Rohdaten!AM4*normiert!$AM$43</f>
        <v>55</v>
      </c>
      <c r="AN4" s="15">
        <v>2</v>
      </c>
      <c r="AO4" s="4">
        <f>Rohdaten!AO16*normiert!$AO$43</f>
        <v>60</v>
      </c>
    </row>
    <row r="5" spans="1:41" x14ac:dyDescent="0.3">
      <c r="A5" s="3" t="s">
        <v>4</v>
      </c>
      <c r="B5" s="15">
        <v>3</v>
      </c>
      <c r="C5" s="3">
        <f>Rohdaten!C16*normiert!$C$43</f>
        <v>100</v>
      </c>
      <c r="D5" s="15">
        <v>3</v>
      </c>
      <c r="E5" s="3">
        <f>Rohdaten!E7*normiert!$E$43</f>
        <v>55.714285714285715</v>
      </c>
      <c r="F5" s="15">
        <v>3</v>
      </c>
      <c r="G5" s="3">
        <f>Rohdaten!G18*normiert!$G$43</f>
        <v>71.428571428571431</v>
      </c>
      <c r="H5" s="15">
        <v>3</v>
      </c>
      <c r="I5" s="3">
        <f>Rohdaten!I13*normiert!$I$43</f>
        <v>81.25</v>
      </c>
      <c r="J5" s="15">
        <v>3</v>
      </c>
      <c r="K5" s="3">
        <f>Rohdaten!K17*normiert!$K$43</f>
        <v>71.428571428571431</v>
      </c>
      <c r="L5" s="15">
        <v>3</v>
      </c>
      <c r="M5" s="3">
        <f>Rohdaten!M12*normiert!$M$43</f>
        <v>71.428571428571431</v>
      </c>
      <c r="N5" s="15">
        <v>3</v>
      </c>
      <c r="O5" s="3">
        <f>Rohdaten!O7*normiert!$O$43</f>
        <v>83.333333333333329</v>
      </c>
      <c r="P5" s="15">
        <v>3</v>
      </c>
      <c r="Q5" s="3">
        <f>Rohdaten!Q13*normiert!$Q$43</f>
        <v>60</v>
      </c>
      <c r="R5" s="15">
        <v>3</v>
      </c>
      <c r="S5" s="3">
        <f>Rohdaten!S17*normiert!$S$43</f>
        <v>75</v>
      </c>
      <c r="T5" s="15">
        <v>3</v>
      </c>
      <c r="U5" s="3">
        <f>Rohdaten!U3*normiert!$U$43</f>
        <v>55.555555555555557</v>
      </c>
      <c r="V5" s="15">
        <v>3</v>
      </c>
      <c r="W5" s="3">
        <f>Rohdaten!W3*normiert!$W$43</f>
        <v>83.333333333333343</v>
      </c>
      <c r="X5" s="15">
        <v>3</v>
      </c>
      <c r="Y5" s="3">
        <f>Rohdaten!Y5*normiert!$Y$43</f>
        <v>11.111111111111111</v>
      </c>
      <c r="Z5" s="15">
        <v>3</v>
      </c>
      <c r="AA5" s="3">
        <f>Rohdaten!AA19*normiert!$AA$43</f>
        <v>55.555555555555557</v>
      </c>
      <c r="AB5" s="15">
        <v>3</v>
      </c>
      <c r="AC5" s="3">
        <f>Rohdaten!AC17*normiert!$AC$43</f>
        <v>66.666666666666657</v>
      </c>
      <c r="AD5" s="15">
        <v>3</v>
      </c>
      <c r="AE5" s="3">
        <f>Rohdaten!AE17*normiert!$AE$43</f>
        <v>83.333333333333343</v>
      </c>
      <c r="AF5" s="15">
        <v>3</v>
      </c>
      <c r="AG5" s="3">
        <f>Rohdaten!AG4*normiert!$AG$43</f>
        <v>75</v>
      </c>
      <c r="AH5" s="15">
        <v>3</v>
      </c>
      <c r="AI5" s="3">
        <f>Rohdaten!AI10*normiert!$AI$43</f>
        <v>68.75</v>
      </c>
      <c r="AJ5" s="15">
        <v>3</v>
      </c>
      <c r="AK5" s="3">
        <f>Rohdaten!AK21*normiert!$AK$43</f>
        <v>85.714285714285722</v>
      </c>
      <c r="AL5" s="15">
        <v>3</v>
      </c>
      <c r="AM5" s="3">
        <f>Rohdaten!AM21*normiert!$AM$43</f>
        <v>58.333333333333336</v>
      </c>
      <c r="AN5" s="15">
        <v>3</v>
      </c>
      <c r="AO5" s="4">
        <f>Rohdaten!AO13*normiert!$AO$43</f>
        <v>40</v>
      </c>
    </row>
    <row r="6" spans="1:41" x14ac:dyDescent="0.3">
      <c r="A6" s="3" t="s">
        <v>5</v>
      </c>
      <c r="B6" s="15">
        <v>4</v>
      </c>
      <c r="C6" s="3">
        <f>Rohdaten!C7*normiert!$C$43</f>
        <v>61.53846153846154</v>
      </c>
      <c r="D6" s="15">
        <v>4</v>
      </c>
      <c r="E6" s="3">
        <f>Rohdaten!E12*normiert!$E$43</f>
        <v>42.857142857142861</v>
      </c>
      <c r="F6" s="15">
        <v>4</v>
      </c>
      <c r="G6" s="3">
        <f>Rohdaten!G11*normiert!$G$43</f>
        <v>85.714285714285722</v>
      </c>
      <c r="H6" s="15">
        <v>4</v>
      </c>
      <c r="I6" s="3">
        <f>Rohdaten!I12*normiert!$I$43</f>
        <v>56.25</v>
      </c>
      <c r="J6" s="15">
        <v>4</v>
      </c>
      <c r="K6" s="3">
        <f>Rohdaten!K14*normiert!$K$43</f>
        <v>57.142857142857146</v>
      </c>
      <c r="L6" s="15">
        <v>4</v>
      </c>
      <c r="M6" s="3">
        <f>Rohdaten!M6*normiert!$M$43</f>
        <v>85.714285714285722</v>
      </c>
      <c r="N6" s="15">
        <v>4</v>
      </c>
      <c r="O6" s="3">
        <f>Rohdaten!O5*normiert!$O$43</f>
        <v>83.333333333333329</v>
      </c>
      <c r="P6" s="15">
        <v>4</v>
      </c>
      <c r="Q6" s="3">
        <f>Rohdaten!Q5*normiert!$Q$43</f>
        <v>70</v>
      </c>
      <c r="R6" s="15">
        <v>4</v>
      </c>
      <c r="S6" s="3">
        <f>Rohdaten!S20*normiert!$S$43</f>
        <v>75</v>
      </c>
      <c r="T6" s="15">
        <v>4</v>
      </c>
      <c r="U6" s="3">
        <f>Rohdaten!U5*normiert!$U$43</f>
        <v>33.333333333333329</v>
      </c>
      <c r="V6" s="15">
        <v>4</v>
      </c>
      <c r="W6" s="3">
        <f>Rohdaten!W8*normiert!$W$43</f>
        <v>66.666666666666671</v>
      </c>
      <c r="X6" s="15">
        <v>4</v>
      </c>
      <c r="Y6" s="3">
        <f>Rohdaten!Y18*normiert!$Y$43</f>
        <v>77.777777777777771</v>
      </c>
      <c r="Z6" s="15">
        <v>4</v>
      </c>
      <c r="AA6" s="3">
        <f>Rohdaten!AA5*normiert!$AA$43</f>
        <v>77.777777777777771</v>
      </c>
      <c r="AB6" s="15">
        <v>4</v>
      </c>
      <c r="AC6" s="3">
        <f>Rohdaten!AC18*normiert!$AC$43</f>
        <v>72.222222222222214</v>
      </c>
      <c r="AD6" s="15">
        <v>4</v>
      </c>
      <c r="AE6" s="3">
        <f>Rohdaten!AE9*normiert!$AE$43</f>
        <v>66.666666666666671</v>
      </c>
      <c r="AF6" s="15">
        <v>4</v>
      </c>
      <c r="AG6" s="3">
        <f>Rohdaten!AG10*normiert!$AG$43</f>
        <v>62.5</v>
      </c>
      <c r="AH6" s="15">
        <v>4</v>
      </c>
      <c r="AI6" s="3">
        <f>Rohdaten!AI14*normiert!$AI$43</f>
        <v>56.25</v>
      </c>
      <c r="AJ6" s="15">
        <v>4</v>
      </c>
      <c r="AK6" s="3">
        <f>Rohdaten!AK12*normiert!$AK$43</f>
        <v>64.285714285714292</v>
      </c>
      <c r="AL6" s="15">
        <v>4</v>
      </c>
      <c r="AM6" s="3">
        <f>Rohdaten!AM19*normiert!$AM$43</f>
        <v>41.666666666666671</v>
      </c>
      <c r="AN6" s="15">
        <v>4</v>
      </c>
      <c r="AO6" s="4">
        <f>Rohdaten!AO18*normiert!$AO$43</f>
        <v>60</v>
      </c>
    </row>
    <row r="7" spans="1:41" x14ac:dyDescent="0.3">
      <c r="A7" s="3" t="s">
        <v>6</v>
      </c>
      <c r="B7" s="15">
        <v>5</v>
      </c>
      <c r="C7" s="3">
        <f>Rohdaten!C21*normiert!$C$43</f>
        <v>30.76923076923077</v>
      </c>
      <c r="D7" s="15">
        <v>5</v>
      </c>
      <c r="E7" s="3">
        <f>Rohdaten!E17*normiert!$E$43</f>
        <v>25.714285714285715</v>
      </c>
      <c r="F7" s="15">
        <v>5</v>
      </c>
      <c r="G7" s="3">
        <f>Rohdaten!G3*normiert!$G$43</f>
        <v>71.428571428571431</v>
      </c>
      <c r="H7" s="15">
        <v>5</v>
      </c>
      <c r="I7" s="3">
        <f>Rohdaten!I7*normiert!$I$43</f>
        <v>68.75</v>
      </c>
      <c r="J7" s="15">
        <v>5</v>
      </c>
      <c r="K7" s="3">
        <f>Rohdaten!K18*normiert!$K$43</f>
        <v>42.857142857142861</v>
      </c>
      <c r="L7" s="15">
        <v>5</v>
      </c>
      <c r="M7" s="3">
        <f>Rohdaten!M15*normiert!$M$43</f>
        <v>42.857142857142861</v>
      </c>
      <c r="N7" s="15">
        <v>5</v>
      </c>
      <c r="O7" s="3">
        <f>Rohdaten!O3*normiert!$O$43</f>
        <v>69.444444444444443</v>
      </c>
      <c r="P7" s="15">
        <v>5</v>
      </c>
      <c r="Q7" s="3">
        <f>Rohdaten!Q17*normiert!$Q$43</f>
        <v>60</v>
      </c>
      <c r="R7" s="15">
        <v>5</v>
      </c>
      <c r="S7" s="3">
        <f>Rohdaten!S3*normiert!$S$43</f>
        <v>75</v>
      </c>
      <c r="T7" s="15">
        <v>5</v>
      </c>
      <c r="U7" s="3">
        <f>Rohdaten!U8*normiert!$U$43</f>
        <v>44.444444444444443</v>
      </c>
      <c r="V7" s="15">
        <v>5</v>
      </c>
      <c r="W7" s="3">
        <f>Rohdaten!W7*normiert!$W$43</f>
        <v>100</v>
      </c>
      <c r="X7" s="15">
        <v>5</v>
      </c>
      <c r="Y7" s="3">
        <f>Rohdaten!Y8*normiert!$Y$43</f>
        <v>33.333333333333329</v>
      </c>
      <c r="Z7" s="15">
        <v>5</v>
      </c>
      <c r="AA7" s="3">
        <f>Rohdaten!AA12*normiert!$AA$43</f>
        <v>66.666666666666657</v>
      </c>
      <c r="AB7" s="15">
        <v>5</v>
      </c>
      <c r="AC7" s="3">
        <f>Rohdaten!AC7*normiert!$AC$43</f>
        <v>33.333333333333329</v>
      </c>
      <c r="AD7" s="15">
        <v>5</v>
      </c>
      <c r="AE7" s="3">
        <f>Rohdaten!AE19*normiert!$AE$43</f>
        <v>50</v>
      </c>
      <c r="AF7" s="15">
        <v>5</v>
      </c>
      <c r="AG7" s="3">
        <f>Rohdaten!AG14*normiert!$AG$43</f>
        <v>62.5</v>
      </c>
      <c r="AH7" s="15">
        <v>5</v>
      </c>
      <c r="AI7" s="3">
        <f>Rohdaten!AI19*normiert!$AI$43</f>
        <v>31.25</v>
      </c>
      <c r="AJ7" s="15">
        <v>5</v>
      </c>
      <c r="AK7" s="3">
        <f>Rohdaten!AK19*normiert!$AK$43</f>
        <v>50</v>
      </c>
      <c r="AL7" s="15">
        <v>5</v>
      </c>
      <c r="AM7" s="3">
        <f>Rohdaten!AM13*normiert!$AM$43</f>
        <v>33.333333333333336</v>
      </c>
      <c r="AN7" s="15">
        <v>5</v>
      </c>
      <c r="AO7" s="4">
        <f>Rohdaten!AO11*normiert!$AO$43</f>
        <v>100</v>
      </c>
    </row>
    <row r="8" spans="1:41" x14ac:dyDescent="0.3">
      <c r="A8" s="3" t="s">
        <v>7</v>
      </c>
      <c r="B8" s="15">
        <v>6</v>
      </c>
      <c r="C8" s="3">
        <f>Rohdaten!C12*normiert!$C$43</f>
        <v>38.461538461538467</v>
      </c>
      <c r="D8" s="15">
        <v>6</v>
      </c>
      <c r="E8" s="3">
        <f>Rohdaten!E18*normiert!$E$43</f>
        <v>21.428571428571431</v>
      </c>
      <c r="F8" s="15">
        <v>6</v>
      </c>
      <c r="G8" s="3">
        <f>Rohdaten!G15*normiert!$G$43</f>
        <v>28.571428571428573</v>
      </c>
      <c r="H8" s="15">
        <v>6</v>
      </c>
      <c r="I8" s="3">
        <f>Rohdaten!I9*normiert!$I$43</f>
        <v>62.5</v>
      </c>
      <c r="J8" s="15">
        <v>6</v>
      </c>
      <c r="K8" s="3">
        <f>Rohdaten!K9*normiert!$K$43</f>
        <v>57.142857142857146</v>
      </c>
      <c r="L8" s="15">
        <v>6</v>
      </c>
      <c r="M8" s="3">
        <f>Rohdaten!M4*normiert!$M$43</f>
        <v>57.142857142857146</v>
      </c>
      <c r="N8" s="15">
        <v>6</v>
      </c>
      <c r="O8" s="3">
        <f>Rohdaten!O10*normiert!$O$43</f>
        <v>76.388888888888886</v>
      </c>
      <c r="P8" s="15">
        <v>6</v>
      </c>
      <c r="Q8" s="3">
        <f>Rohdaten!Q3*normiert!$Q$43</f>
        <v>100</v>
      </c>
      <c r="R8" s="15">
        <v>6</v>
      </c>
      <c r="S8" s="3">
        <f>Rohdaten!S18*normiert!$S$43</f>
        <v>62.5</v>
      </c>
      <c r="T8" s="15">
        <v>6</v>
      </c>
      <c r="U8" s="3">
        <f>Rohdaten!U16*normiert!$U$43</f>
        <v>100</v>
      </c>
      <c r="V8" s="15">
        <v>6</v>
      </c>
      <c r="W8" s="3">
        <f>Rohdaten!W11*normiert!$W$43</f>
        <v>83.333333333333343</v>
      </c>
      <c r="X8" s="15">
        <v>6</v>
      </c>
      <c r="Y8" s="3">
        <f>Rohdaten!Y19*normiert!$Y$43</f>
        <v>50</v>
      </c>
      <c r="Z8" s="15">
        <v>6</v>
      </c>
      <c r="AA8" s="3">
        <f>Rohdaten!AA11*normiert!$AA$43</f>
        <v>55.555555555555557</v>
      </c>
      <c r="AB8" s="15">
        <v>6</v>
      </c>
      <c r="AC8" s="3">
        <f>Rohdaten!AC9*normiert!$AC$43</f>
        <v>55.555555555555557</v>
      </c>
      <c r="AD8" s="15">
        <v>6</v>
      </c>
      <c r="AE8" s="3">
        <f>Rohdaten!AE12*normiert!$AE$43</f>
        <v>50</v>
      </c>
      <c r="AF8" s="15">
        <v>6</v>
      </c>
      <c r="AG8" s="3">
        <f>Rohdaten!AG17*normiert!$AG$43</f>
        <v>62.5</v>
      </c>
      <c r="AH8" s="15">
        <v>6</v>
      </c>
      <c r="AI8" s="3">
        <f>Rohdaten!AI8*normiert!$AI$43</f>
        <v>81.25</v>
      </c>
      <c r="AJ8" s="15">
        <v>6</v>
      </c>
      <c r="AK8" s="3">
        <f>Rohdaten!AK13*normiert!$AK$43</f>
        <v>71.428571428571431</v>
      </c>
      <c r="AL8" s="15">
        <v>6</v>
      </c>
      <c r="AM8" s="3">
        <f>Rohdaten!AM8*normiert!$AM$43</f>
        <v>91.666666666666671</v>
      </c>
      <c r="AN8" s="15">
        <v>6</v>
      </c>
      <c r="AO8" s="4">
        <f>Rohdaten!AO4*normiert!$AO$43</f>
        <v>100</v>
      </c>
    </row>
    <row r="9" spans="1:41" x14ac:dyDescent="0.3">
      <c r="A9" s="3" t="s">
        <v>8</v>
      </c>
      <c r="B9" s="15">
        <v>7</v>
      </c>
      <c r="C9" s="3">
        <f>Rohdaten!C6*normiert!$C$43</f>
        <v>46.153846153846153</v>
      </c>
      <c r="D9" s="15">
        <v>7</v>
      </c>
      <c r="E9" s="3">
        <f>Rohdaten!E9*normiert!$E$43</f>
        <v>14.285714285714286</v>
      </c>
      <c r="F9" s="15">
        <v>7</v>
      </c>
      <c r="G9" s="3">
        <f>Rohdaten!G10*normiert!$G$43</f>
        <v>71.428571428571431</v>
      </c>
      <c r="H9" s="15">
        <v>7</v>
      </c>
      <c r="I9" s="3">
        <f>Rohdaten!I10*normiert!$I$43</f>
        <v>50</v>
      </c>
      <c r="J9" s="15">
        <v>7</v>
      </c>
      <c r="K9" s="3">
        <f>Rohdaten!K16*normiert!$K$43</f>
        <v>85.714285714285722</v>
      </c>
      <c r="L9" s="15">
        <v>7</v>
      </c>
      <c r="M9" s="3">
        <f>Rohdaten!M18*normiert!$M$43</f>
        <v>85.714285714285722</v>
      </c>
      <c r="N9" s="15">
        <v>7</v>
      </c>
      <c r="O9" s="3">
        <f>Rohdaten!O21*normiert!$O$43</f>
        <v>75</v>
      </c>
      <c r="P9" s="15">
        <v>7</v>
      </c>
      <c r="Q9" s="3">
        <f>Rohdaten!Q8*normiert!$Q$43</f>
        <v>80</v>
      </c>
      <c r="R9" s="15">
        <v>7</v>
      </c>
      <c r="S9" s="3">
        <f>Rohdaten!S14*normiert!$S$43</f>
        <v>50</v>
      </c>
      <c r="T9" s="15">
        <v>7</v>
      </c>
      <c r="U9" s="3">
        <f>Rohdaten!U6*normiert!$U$43</f>
        <v>44.444444444444443</v>
      </c>
      <c r="V9" s="15">
        <v>7</v>
      </c>
      <c r="W9" s="3">
        <f>Rohdaten!W15*normiert!$W$43</f>
        <v>66.666666666666671</v>
      </c>
      <c r="X9" s="15">
        <v>7</v>
      </c>
      <c r="Y9" s="3">
        <f>Rohdaten!Y17*normiert!$Y$43</f>
        <v>66.666666666666657</v>
      </c>
      <c r="Z9" s="15">
        <v>7</v>
      </c>
      <c r="AA9" s="3">
        <f>Rohdaten!AA21*normiert!$AA$43</f>
        <v>55.555555555555557</v>
      </c>
      <c r="AB9" s="15">
        <v>7</v>
      </c>
      <c r="AC9" s="3">
        <f>Rohdaten!AC5*normiert!$AC$43</f>
        <v>22.222222222222221</v>
      </c>
      <c r="AD9" s="15">
        <v>7</v>
      </c>
      <c r="AE9" s="3">
        <f>Rohdaten!AE3*normiert!$AE$43</f>
        <v>100</v>
      </c>
      <c r="AF9" s="15">
        <v>7</v>
      </c>
      <c r="AG9" s="3">
        <f>Rohdaten!AG21*normiert!$AG$43</f>
        <v>75</v>
      </c>
      <c r="AH9" s="15">
        <v>7</v>
      </c>
      <c r="AI9" s="3">
        <f>Rohdaten!AI6*normiert!$AI$43</f>
        <v>81.25</v>
      </c>
      <c r="AJ9" s="15">
        <v>7</v>
      </c>
      <c r="AK9" s="3">
        <f>Rohdaten!AK7*normiert!$AK$43</f>
        <v>71.428571428571431</v>
      </c>
      <c r="AL9" s="15">
        <v>7</v>
      </c>
      <c r="AM9" s="3">
        <f>Rohdaten!AM3*normiert!$AM$43</f>
        <v>50</v>
      </c>
      <c r="AN9" s="15">
        <v>7</v>
      </c>
      <c r="AO9" s="4">
        <f>Rohdaten!AO12*normiert!$AO$43</f>
        <v>100</v>
      </c>
    </row>
    <row r="10" spans="1:41" x14ac:dyDescent="0.3">
      <c r="A10" s="3" t="s">
        <v>9</v>
      </c>
      <c r="B10" s="15">
        <v>8</v>
      </c>
      <c r="C10" s="3">
        <f>Rohdaten!C11*normiert!$C$43</f>
        <v>53.846153846153847</v>
      </c>
      <c r="D10" s="15">
        <v>8</v>
      </c>
      <c r="E10" s="3">
        <f>Rohdaten!E16*normiert!$E$43</f>
        <v>42.857142857142861</v>
      </c>
      <c r="F10" s="15">
        <v>8</v>
      </c>
      <c r="G10" s="3">
        <f>Rohdaten!G14*normiert!$G$43</f>
        <v>71.428571428571431</v>
      </c>
      <c r="H10" s="15">
        <v>8</v>
      </c>
      <c r="I10" s="3">
        <f>Rohdaten!I18*normiert!$I$43</f>
        <v>43.75</v>
      </c>
      <c r="J10" s="15">
        <v>8</v>
      </c>
      <c r="K10" s="3">
        <f>Rohdaten!K20*normiert!$K$43</f>
        <v>57.142857142857146</v>
      </c>
      <c r="L10" s="15">
        <v>8</v>
      </c>
      <c r="M10" s="3">
        <f>Rohdaten!M3*normiert!$M$43</f>
        <v>71.428571428571431</v>
      </c>
      <c r="N10" s="15">
        <v>8</v>
      </c>
      <c r="O10" s="3">
        <f>Rohdaten!O17*normiert!$O$43</f>
        <v>69.444444444444443</v>
      </c>
      <c r="P10" s="15">
        <v>8</v>
      </c>
      <c r="Q10" s="3">
        <f>Rohdaten!Q6*normiert!$Q$43</f>
        <v>70</v>
      </c>
      <c r="R10" s="15">
        <v>8</v>
      </c>
      <c r="S10" s="3">
        <f>Rohdaten!S4*normiert!$S$43</f>
        <v>87.5</v>
      </c>
      <c r="T10" s="15">
        <v>8</v>
      </c>
      <c r="U10" s="3">
        <f>Rohdaten!U18*normiert!$U$43</f>
        <v>44.444444444444443</v>
      </c>
      <c r="V10" s="15">
        <v>8</v>
      </c>
      <c r="W10" s="3">
        <f>Rohdaten!W16*normiert!$W$43</f>
        <v>50</v>
      </c>
      <c r="X10" s="15">
        <v>8</v>
      </c>
      <c r="Y10" s="3">
        <f>Rohdaten!Y21*normiert!$Y$43</f>
        <v>66.666666666666657</v>
      </c>
      <c r="Z10" s="15">
        <v>8</v>
      </c>
      <c r="AA10" s="3">
        <f>Rohdaten!AA17*normiert!$AA$43</f>
        <v>66.666666666666657</v>
      </c>
      <c r="AB10" s="15">
        <v>8</v>
      </c>
      <c r="AC10" s="3">
        <f>Rohdaten!AC21*normiert!$AC$43</f>
        <v>88.888888888888886</v>
      </c>
      <c r="AD10" s="15">
        <v>8</v>
      </c>
      <c r="AE10" s="3">
        <f>Rohdaten!AE7*normiert!$AE$43</f>
        <v>83.333333333333343</v>
      </c>
      <c r="AF10" s="15">
        <v>8</v>
      </c>
      <c r="AG10" s="3">
        <f>Rohdaten!AG12*normiert!$AG$43</f>
        <v>81.25</v>
      </c>
      <c r="AH10" s="15">
        <v>8</v>
      </c>
      <c r="AI10" s="3">
        <f>Rohdaten!AI17*normiert!$AI$43</f>
        <v>56.25</v>
      </c>
      <c r="AJ10" s="15">
        <v>8</v>
      </c>
      <c r="AK10" s="3">
        <f>Rohdaten!AK20*normiert!$AK$43</f>
        <v>71.428571428571431</v>
      </c>
      <c r="AL10" s="15">
        <v>8</v>
      </c>
      <c r="AM10" s="3">
        <f>Rohdaten!AM12*normiert!$AM$43</f>
        <v>75</v>
      </c>
      <c r="AN10" s="15">
        <v>8</v>
      </c>
      <c r="AO10" s="4">
        <f>Rohdaten!AO17*normiert!$AO$43</f>
        <v>50</v>
      </c>
    </row>
    <row r="11" spans="1:41" x14ac:dyDescent="0.3">
      <c r="A11" s="3" t="s">
        <v>10</v>
      </c>
      <c r="B11" s="15">
        <v>9</v>
      </c>
      <c r="C11" s="3">
        <f>Rohdaten!C13*normiert!$C$43</f>
        <v>69.230769230769241</v>
      </c>
      <c r="D11" s="15">
        <v>9</v>
      </c>
      <c r="E11" s="3">
        <f>Rohdaten!E14*normiert!$E$43</f>
        <v>45.714285714285722</v>
      </c>
      <c r="F11" s="15">
        <v>9</v>
      </c>
      <c r="G11" s="3">
        <f>Rohdaten!G12*normiert!$G$43</f>
        <v>85.714285714285722</v>
      </c>
      <c r="H11" s="15">
        <v>9</v>
      </c>
      <c r="I11" s="3">
        <f>Rohdaten!I4*normiert!$I$43</f>
        <v>75</v>
      </c>
      <c r="J11" s="15">
        <v>9</v>
      </c>
      <c r="K11" s="3">
        <f>Rohdaten!K5*normiert!$K$43</f>
        <v>57.142857142857146</v>
      </c>
      <c r="L11" s="15">
        <v>9</v>
      </c>
      <c r="M11" s="3">
        <f>Rohdaten!M13*normiert!$M$43</f>
        <v>85.714285714285722</v>
      </c>
      <c r="N11" s="15">
        <v>9</v>
      </c>
      <c r="O11" s="3">
        <f>Rohdaten!O15*normiert!$O$43</f>
        <v>69.444444444444443</v>
      </c>
      <c r="P11" s="15">
        <v>9</v>
      </c>
      <c r="Q11" s="3">
        <f>Rohdaten!Q11*normiert!$Q$43</f>
        <v>60</v>
      </c>
      <c r="R11" s="15">
        <v>9</v>
      </c>
      <c r="S11" s="3">
        <f>Rohdaten!S10*normiert!$S$43</f>
        <v>75</v>
      </c>
      <c r="T11" s="15">
        <v>9</v>
      </c>
      <c r="U11" s="3">
        <f>Rohdaten!U14*normiert!$U$43</f>
        <v>66.666666666666657</v>
      </c>
      <c r="V11" s="15">
        <v>9</v>
      </c>
      <c r="W11" s="3">
        <f>Rohdaten!W5*normiert!$W$43</f>
        <v>66.666666666666671</v>
      </c>
      <c r="X11" s="15">
        <v>9</v>
      </c>
      <c r="Y11" s="3">
        <f>Rohdaten!Y10*normiert!$Y$43</f>
        <v>35.555555555555557</v>
      </c>
      <c r="Z11" s="15">
        <v>9</v>
      </c>
      <c r="AA11" s="3">
        <f>Rohdaten!AA7*normiert!$AA$43</f>
        <v>44.444444444444443</v>
      </c>
      <c r="AB11" s="15">
        <v>9</v>
      </c>
      <c r="AC11" s="3">
        <f>Rohdaten!AC8*normiert!$AC$43</f>
        <v>66.666666666666657</v>
      </c>
      <c r="AD11" s="15">
        <v>9</v>
      </c>
      <c r="AE11" s="3">
        <f>Rohdaten!AE8*normiert!$AE$43</f>
        <v>83.333333333333343</v>
      </c>
      <c r="AF11" s="15">
        <v>9</v>
      </c>
      <c r="AG11" s="3">
        <f>Rohdaten!AG13*normiert!$AG$43</f>
        <v>81.25</v>
      </c>
      <c r="AH11" s="15">
        <v>9</v>
      </c>
      <c r="AI11" s="3">
        <f>Rohdaten!AI20*normiert!$AI$43</f>
        <v>31.25</v>
      </c>
      <c r="AJ11" s="15">
        <v>9</v>
      </c>
      <c r="AK11" s="3">
        <f>Rohdaten!AK3*normiert!$AK$43</f>
        <v>71.428571428571431</v>
      </c>
      <c r="AL11" s="15">
        <v>9</v>
      </c>
      <c r="AM11" s="3">
        <f>Rohdaten!AM9*normiert!$AM$43</f>
        <v>95</v>
      </c>
      <c r="AN11" s="15">
        <v>9</v>
      </c>
      <c r="AO11" s="4">
        <f>Rohdaten!AO20*normiert!$AO$43</f>
        <v>80</v>
      </c>
    </row>
    <row r="12" spans="1:41" x14ac:dyDescent="0.3">
      <c r="A12" s="3" t="s">
        <v>11</v>
      </c>
      <c r="B12" s="15">
        <v>10</v>
      </c>
      <c r="C12" s="3">
        <f>Rohdaten!C20*normiert!$C$43</f>
        <v>61.53846153846154</v>
      </c>
      <c r="D12" s="15">
        <v>10</v>
      </c>
      <c r="E12" s="3">
        <f>Rohdaten!E19*normiert!$E$43</f>
        <v>17.142857142857142</v>
      </c>
      <c r="F12" s="15">
        <v>10</v>
      </c>
      <c r="G12" s="3">
        <f>Rohdaten!G19*normiert!$G$43</f>
        <v>28.571428571428573</v>
      </c>
      <c r="H12" s="15">
        <v>10</v>
      </c>
      <c r="I12" s="3">
        <f>Rohdaten!I21*normiert!$I$43</f>
        <v>31.25</v>
      </c>
      <c r="J12" s="15">
        <v>10</v>
      </c>
      <c r="K12" s="3">
        <f>Rohdaten!K11*normiert!$K$43</f>
        <v>57.142857142857146</v>
      </c>
      <c r="L12" s="15">
        <v>10</v>
      </c>
      <c r="M12" s="3">
        <f>Rohdaten!M14*normiert!$M$43</f>
        <v>71.428571428571431</v>
      </c>
      <c r="N12" s="15">
        <v>10</v>
      </c>
      <c r="O12" s="3">
        <f>Rohdaten!O16*normiert!$O$43</f>
        <v>48.611111111111107</v>
      </c>
      <c r="P12" s="15">
        <v>10</v>
      </c>
      <c r="Q12" s="3">
        <f>Rohdaten!Q10*normiert!$Q$43</f>
        <v>50</v>
      </c>
      <c r="R12" s="15">
        <v>10</v>
      </c>
      <c r="S12" s="3">
        <f>Rohdaten!S12*normiert!$S$43</f>
        <v>37.5</v>
      </c>
      <c r="T12" s="15">
        <v>10</v>
      </c>
      <c r="U12" s="3">
        <f>Rohdaten!U9*normiert!$U$43</f>
        <v>77.777777777777771</v>
      </c>
      <c r="V12" s="15">
        <v>10</v>
      </c>
      <c r="W12" s="3">
        <f>Rohdaten!W20*normiert!$W$43</f>
        <v>33.333333333333336</v>
      </c>
      <c r="X12" s="15">
        <v>10</v>
      </c>
      <c r="Y12" s="3">
        <f>Rohdaten!Y9*normiert!$Y$43</f>
        <v>22.222222222222221</v>
      </c>
      <c r="Z12" s="15">
        <v>10</v>
      </c>
      <c r="AA12" s="3">
        <f>Rohdaten!AA15*normiert!$AA$43</f>
        <v>33.333333333333329</v>
      </c>
      <c r="AB12" s="15">
        <v>10</v>
      </c>
      <c r="AC12" s="3">
        <f>Rohdaten!AC20*normiert!$AC$43</f>
        <v>11.111111111111111</v>
      </c>
      <c r="AD12" s="15">
        <v>10</v>
      </c>
      <c r="AE12" s="3">
        <f>Rohdaten!AE4*normiert!$AE$43</f>
        <v>50</v>
      </c>
      <c r="AF12" s="15">
        <v>10</v>
      </c>
      <c r="AG12" s="3">
        <f>Rohdaten!AG7*normiert!$AG$43</f>
        <v>68.75</v>
      </c>
      <c r="AH12" s="15">
        <v>10</v>
      </c>
      <c r="AI12" s="3">
        <f>Rohdaten!AI4*normiert!$AI$43</f>
        <v>75</v>
      </c>
      <c r="AJ12" s="15">
        <v>10</v>
      </c>
      <c r="AK12" s="3">
        <f>Rohdaten!AK14*normiert!$AK$43</f>
        <v>85.714285714285722</v>
      </c>
      <c r="AL12" s="15">
        <v>10</v>
      </c>
      <c r="AM12" s="3">
        <f>Rohdaten!AM5*normiert!$AM$43</f>
        <v>30</v>
      </c>
      <c r="AN12" s="15">
        <v>10</v>
      </c>
      <c r="AO12" s="4">
        <f>Rohdaten!AO7*normiert!$AO$43</f>
        <v>60</v>
      </c>
    </row>
    <row r="13" spans="1:41" x14ac:dyDescent="0.3">
      <c r="A13" s="3" t="s">
        <v>12</v>
      </c>
      <c r="B13" s="15">
        <v>11</v>
      </c>
      <c r="C13" s="3">
        <f>Rohdaten!C4*normiert!$C$43</f>
        <v>92.307692307692307</v>
      </c>
      <c r="D13" s="15">
        <v>11</v>
      </c>
      <c r="E13" s="3">
        <f>Rohdaten!E10*normiert!$E$43</f>
        <v>35.714285714285715</v>
      </c>
      <c r="F13" s="15">
        <v>11</v>
      </c>
      <c r="G13" s="3">
        <f>Rohdaten!G17*normiert!$G$43</f>
        <v>100</v>
      </c>
      <c r="H13" s="15">
        <v>11</v>
      </c>
      <c r="I13" s="3">
        <f>Rohdaten!I20*normiert!$I$43</f>
        <v>75</v>
      </c>
      <c r="J13" s="15">
        <v>11</v>
      </c>
      <c r="K13" s="3">
        <f>Rohdaten!K8*normiert!$K$43</f>
        <v>100</v>
      </c>
      <c r="L13" s="15">
        <v>11</v>
      </c>
      <c r="M13" s="3">
        <f>Rohdaten!M8*normiert!$M$43</f>
        <v>85.714285714285722</v>
      </c>
      <c r="N13" s="15">
        <v>11</v>
      </c>
      <c r="O13" s="3">
        <f>Rohdaten!O19*normiert!$O$43</f>
        <v>100</v>
      </c>
      <c r="P13" s="15">
        <v>11</v>
      </c>
      <c r="Q13" s="3">
        <f>Rohdaten!Q19*normiert!$Q$43</f>
        <v>90</v>
      </c>
      <c r="R13" s="15">
        <v>11</v>
      </c>
      <c r="S13" s="3">
        <f>Rohdaten!S21*normiert!$S$43</f>
        <v>87.5</v>
      </c>
      <c r="T13" s="15">
        <v>11</v>
      </c>
      <c r="U13" s="3">
        <f>Rohdaten!U19*normiert!$U$43</f>
        <v>33.333333333333329</v>
      </c>
      <c r="V13" s="15">
        <v>11</v>
      </c>
      <c r="W13" s="3">
        <f>Rohdaten!W18*normiert!$W$43</f>
        <v>50</v>
      </c>
      <c r="X13" s="15">
        <v>11</v>
      </c>
      <c r="Y13" s="3">
        <f>Rohdaten!Y20*normiert!$Y$43</f>
        <v>55.555555555555557</v>
      </c>
      <c r="Z13" s="15">
        <v>11</v>
      </c>
      <c r="AA13" s="3">
        <f>Rohdaten!AA18*normiert!$AA$43</f>
        <v>88.888888888888886</v>
      </c>
      <c r="AB13" s="15">
        <v>11</v>
      </c>
      <c r="AC13" s="3">
        <f>Rohdaten!AC15*normiert!$AC$43</f>
        <v>88.888888888888886</v>
      </c>
      <c r="AD13" s="15">
        <v>11</v>
      </c>
      <c r="AE13" s="3">
        <f>Rohdaten!AE18*normiert!$AE$43</f>
        <v>100</v>
      </c>
      <c r="AF13" s="15">
        <v>11</v>
      </c>
      <c r="AG13" s="3">
        <f>Rohdaten!AG16*normiert!$AG$43</f>
        <v>87.5</v>
      </c>
      <c r="AH13" s="15">
        <v>11</v>
      </c>
      <c r="AI13" s="3">
        <f>Rohdaten!AI15*normiert!$AI$43</f>
        <v>100</v>
      </c>
      <c r="AJ13" s="15">
        <v>11</v>
      </c>
      <c r="AK13" s="3">
        <f>Rohdaten!AK16*normiert!$AK$43</f>
        <v>78.571428571428569</v>
      </c>
      <c r="AL13" s="15">
        <v>11</v>
      </c>
      <c r="AM13" s="3">
        <f>Rohdaten!AM6*normiert!$AM$43</f>
        <v>33.333333333333336</v>
      </c>
      <c r="AN13" s="15">
        <v>11</v>
      </c>
      <c r="AO13" s="4">
        <f>Rohdaten!AO14*normiert!$AO$43</f>
        <v>50</v>
      </c>
    </row>
    <row r="14" spans="1:41" x14ac:dyDescent="0.3">
      <c r="A14" s="3" t="s">
        <v>13</v>
      </c>
      <c r="B14" s="15">
        <v>12</v>
      </c>
      <c r="C14" s="3">
        <f>Rohdaten!C8*normiert!$C$43</f>
        <v>46.153846153846153</v>
      </c>
      <c r="D14" s="15">
        <v>12</v>
      </c>
      <c r="E14" s="3">
        <f>Rohdaten!E4*normiert!$E$43</f>
        <v>85.714285714285722</v>
      </c>
      <c r="F14" s="15">
        <v>12</v>
      </c>
      <c r="G14" s="3">
        <f>Rohdaten!G13*normiert!$G$43</f>
        <v>100</v>
      </c>
      <c r="H14" s="15">
        <v>12</v>
      </c>
      <c r="I14" s="3">
        <f>Rohdaten!I5*normiert!$I$43</f>
        <v>93.75</v>
      </c>
      <c r="J14" s="15">
        <v>12</v>
      </c>
      <c r="K14" s="3">
        <f>Rohdaten!K10*normiert!$K$43</f>
        <v>85.714285714285722</v>
      </c>
      <c r="L14" s="15">
        <v>12</v>
      </c>
      <c r="M14" s="3">
        <f>Rohdaten!M21*normiert!$M$43</f>
        <v>71.428571428571431</v>
      </c>
      <c r="N14" s="15">
        <v>12</v>
      </c>
      <c r="O14" s="3">
        <f>Rohdaten!O13*normiert!$O$43</f>
        <v>97.222222222222214</v>
      </c>
      <c r="P14" s="15">
        <v>12</v>
      </c>
      <c r="Q14" s="3">
        <f>Rohdaten!Q12*normiert!$Q$43</f>
        <v>70</v>
      </c>
      <c r="R14" s="15">
        <v>12</v>
      </c>
      <c r="S14" s="3">
        <f>Rohdaten!S19*normiert!$S$43</f>
        <v>100</v>
      </c>
      <c r="T14" s="15">
        <v>12</v>
      </c>
      <c r="U14" s="3">
        <f>Rohdaten!U13*normiert!$U$43</f>
        <v>77.777777777777771</v>
      </c>
      <c r="V14" s="15">
        <v>12</v>
      </c>
      <c r="W14" s="3">
        <f>Rohdaten!W17*normiert!$W$43</f>
        <v>33.333333333333336</v>
      </c>
      <c r="X14" s="15">
        <v>12</v>
      </c>
      <c r="Y14" s="3">
        <f>Rohdaten!Y4*normiert!$Y$43</f>
        <v>44.444444444444443</v>
      </c>
      <c r="Z14" s="15">
        <v>12</v>
      </c>
      <c r="AA14" s="3">
        <f>Rohdaten!AA10*normiert!$AA$43</f>
        <v>77.777777777777771</v>
      </c>
      <c r="AB14" s="15">
        <v>12</v>
      </c>
      <c r="AC14" s="3">
        <f>Rohdaten!AC16*normiert!$AC$43</f>
        <v>83.333333333333329</v>
      </c>
      <c r="AD14" s="15">
        <v>12</v>
      </c>
      <c r="AE14" s="3">
        <f>Rohdaten!AE10*normiert!$AE$43</f>
        <v>100</v>
      </c>
      <c r="AF14" s="15">
        <v>12</v>
      </c>
      <c r="AG14" s="3">
        <f>Rohdaten!AG5*normiert!$AG$43</f>
        <v>87.5</v>
      </c>
      <c r="AH14" s="15">
        <v>12</v>
      </c>
      <c r="AI14" s="3">
        <f>Rohdaten!AI11*normiert!$AI$43</f>
        <v>62.5</v>
      </c>
      <c r="AJ14" s="15">
        <v>12</v>
      </c>
      <c r="AK14" s="3">
        <f>Rohdaten!AK15*normiert!$AK$43</f>
        <v>100</v>
      </c>
      <c r="AL14" s="15">
        <v>12</v>
      </c>
      <c r="AM14" s="3">
        <f>Rohdaten!AM10*normiert!$AM$43</f>
        <v>66.666666666666671</v>
      </c>
      <c r="AN14" s="15">
        <v>12</v>
      </c>
      <c r="AO14" s="4">
        <f>Rohdaten!AO8*normiert!$AO$43</f>
        <v>40</v>
      </c>
    </row>
    <row r="15" spans="1:41" x14ac:dyDescent="0.3">
      <c r="A15" s="3" t="s">
        <v>14</v>
      </c>
      <c r="B15" s="15">
        <v>13</v>
      </c>
      <c r="C15" s="3">
        <f>Rohdaten!C14*normiert!$C$43</f>
        <v>76.923076923076934</v>
      </c>
      <c r="D15" s="15">
        <v>13</v>
      </c>
      <c r="E15" s="3">
        <f>Rohdaten!E8*normiert!$E$43</f>
        <v>60.000000000000007</v>
      </c>
      <c r="F15" s="15">
        <v>13</v>
      </c>
      <c r="G15" s="3">
        <f>Rohdaten!G20*normiert!$G$43</f>
        <v>100</v>
      </c>
      <c r="H15" s="15">
        <v>13</v>
      </c>
      <c r="I15" s="3">
        <f>Rohdaten!I3*normiert!$I$43</f>
        <v>62.5</v>
      </c>
      <c r="J15" s="15">
        <v>13</v>
      </c>
      <c r="K15" s="3">
        <f>Rohdaten!K4*normiert!$K$43</f>
        <v>85.714285714285722</v>
      </c>
      <c r="L15" s="15">
        <v>13</v>
      </c>
      <c r="M15" s="3">
        <f>Rohdaten!M20*normiert!$M$43</f>
        <v>100</v>
      </c>
      <c r="N15" s="15">
        <v>13</v>
      </c>
      <c r="O15" s="3">
        <f>Rohdaten!O14*normiert!$O$43</f>
        <v>90.277777777777771</v>
      </c>
      <c r="P15" s="15">
        <v>13</v>
      </c>
      <c r="Q15" s="3">
        <f>Rohdaten!Q21*normiert!$Q$43</f>
        <v>90</v>
      </c>
      <c r="R15" s="15">
        <v>13</v>
      </c>
      <c r="S15" s="3">
        <f>Rohdaten!S9*normiert!$S$43</f>
        <v>87.5</v>
      </c>
      <c r="T15" s="15">
        <v>13</v>
      </c>
      <c r="U15" s="3">
        <f>Rohdaten!U21*normiert!$U$43</f>
        <v>88.888888888888886</v>
      </c>
      <c r="V15" s="15">
        <v>13</v>
      </c>
      <c r="W15" s="3">
        <f>Rohdaten!W13*normiert!$W$43</f>
        <v>33.333333333333336</v>
      </c>
      <c r="X15" s="15">
        <v>13</v>
      </c>
      <c r="Y15" s="3">
        <f>Rohdaten!Y3*normiert!$Y$43</f>
        <v>55.555555555555557</v>
      </c>
      <c r="Z15" s="15">
        <v>13</v>
      </c>
      <c r="AA15" s="3">
        <f>Rohdaten!AA6*normiert!$AA$43</f>
        <v>100</v>
      </c>
      <c r="AB15" s="15">
        <v>13</v>
      </c>
      <c r="AC15" s="3">
        <f>Rohdaten!AC4*normiert!$AC$43</f>
        <v>77.777777777777771</v>
      </c>
      <c r="AD15" s="15">
        <v>13</v>
      </c>
      <c r="AE15" s="3">
        <f>Rohdaten!AE20*normiert!$AE$43</f>
        <v>100</v>
      </c>
      <c r="AF15" s="15">
        <v>13</v>
      </c>
      <c r="AG15" s="3">
        <f>Rohdaten!AG15*normiert!$AG$43</f>
        <v>100</v>
      </c>
      <c r="AH15" s="15">
        <v>13</v>
      </c>
      <c r="AI15" s="3">
        <f>Rohdaten!AI9*normiert!$AI$43</f>
        <v>93.75</v>
      </c>
      <c r="AJ15" s="15">
        <v>13</v>
      </c>
      <c r="AK15" s="3">
        <f>Rohdaten!AK6*normiert!$AK$43</f>
        <v>85.714285714285722</v>
      </c>
      <c r="AL15" s="15">
        <v>13</v>
      </c>
      <c r="AM15" s="3">
        <f>Rohdaten!AM15*normiert!$AM$43</f>
        <v>58.333333333333336</v>
      </c>
      <c r="AN15" s="15">
        <v>13</v>
      </c>
      <c r="AO15" s="4">
        <f>Rohdaten!AO19*normiert!$AO$43</f>
        <v>50</v>
      </c>
    </row>
    <row r="16" spans="1:41" x14ac:dyDescent="0.3">
      <c r="A16" s="3" t="s">
        <v>15</v>
      </c>
      <c r="B16" s="15">
        <v>14</v>
      </c>
      <c r="C16" s="3">
        <f>Rohdaten!C5*normiert!$C$43</f>
        <v>84.615384615384613</v>
      </c>
      <c r="D16" s="15">
        <v>14</v>
      </c>
      <c r="E16" s="3">
        <f>Rohdaten!E3*normiert!$E$43</f>
        <v>71.428571428571431</v>
      </c>
      <c r="F16" s="15">
        <v>14</v>
      </c>
      <c r="G16" s="3">
        <f>Rohdaten!G21*normiert!$G$43</f>
        <v>42.857142857142861</v>
      </c>
      <c r="H16" s="15">
        <v>14</v>
      </c>
      <c r="I16" s="3">
        <f>Rohdaten!I14*normiert!$I$43</f>
        <v>43.75</v>
      </c>
      <c r="J16" s="15">
        <v>14</v>
      </c>
      <c r="K16" s="3">
        <f>Rohdaten!K15*normiert!$K$43</f>
        <v>71.428571428571431</v>
      </c>
      <c r="L16" s="15">
        <v>14</v>
      </c>
      <c r="M16" s="3">
        <f>Rohdaten!M10*normiert!$M$43</f>
        <v>71.428571428571431</v>
      </c>
      <c r="N16" s="15">
        <v>14</v>
      </c>
      <c r="O16" s="3">
        <f>Rohdaten!O11*normiert!$O$43</f>
        <v>69.444444444444443</v>
      </c>
      <c r="P16" s="15">
        <v>14</v>
      </c>
      <c r="Q16" s="3">
        <f>Rohdaten!Q14*normiert!$Q$43</f>
        <v>40</v>
      </c>
      <c r="R16" s="15">
        <v>14</v>
      </c>
      <c r="S16" s="3">
        <f>Rohdaten!S13*normiert!$S$43</f>
        <v>62.5</v>
      </c>
      <c r="T16" s="15">
        <v>14</v>
      </c>
      <c r="U16" s="3">
        <f>Rohdaten!U4*normiert!$U$43</f>
        <v>44.444444444444443</v>
      </c>
      <c r="V16" s="15">
        <v>14</v>
      </c>
      <c r="W16" s="3">
        <f>Rohdaten!W21*normiert!$W$43</f>
        <v>33.333333333333336</v>
      </c>
      <c r="X16" s="15">
        <v>14</v>
      </c>
      <c r="Y16" s="3">
        <f>Rohdaten!Y14*normiert!$Y$43</f>
        <v>50</v>
      </c>
      <c r="Z16" s="15">
        <v>14</v>
      </c>
      <c r="AA16" s="3">
        <f>Rohdaten!AA16*normiert!$AA$43</f>
        <v>55.555555555555557</v>
      </c>
      <c r="AB16" s="15">
        <v>14</v>
      </c>
      <c r="AC16" s="3">
        <f>Rohdaten!AC10*normiert!$AC$43</f>
        <v>66.666666666666657</v>
      </c>
      <c r="AD16" s="15">
        <v>14</v>
      </c>
      <c r="AE16" s="3">
        <f>Rohdaten!AE6*normiert!$AE$43</f>
        <v>66.666666666666671</v>
      </c>
      <c r="AF16" s="15">
        <v>14</v>
      </c>
      <c r="AG16" s="3">
        <f>Rohdaten!AG11*normiert!$AG$43</f>
        <v>75</v>
      </c>
      <c r="AH16" s="15">
        <v>14</v>
      </c>
      <c r="AI16" s="3">
        <f>Rohdaten!AI21*normiert!$AI$43</f>
        <v>37.5</v>
      </c>
      <c r="AJ16" s="15">
        <v>14</v>
      </c>
      <c r="AK16" s="3">
        <f>Rohdaten!AK4*normiert!$AK$43</f>
        <v>57.142857142857146</v>
      </c>
      <c r="AL16" s="15">
        <v>14</v>
      </c>
      <c r="AM16" s="3">
        <f>Rohdaten!AM20*normiert!$AM$43</f>
        <v>25</v>
      </c>
      <c r="AN16" s="15">
        <v>14</v>
      </c>
      <c r="AO16" s="4">
        <f>Rohdaten!AO10*normiert!$AO$43</f>
        <v>100</v>
      </c>
    </row>
    <row r="17" spans="1:41" x14ac:dyDescent="0.3">
      <c r="A17" s="3" t="s">
        <v>16</v>
      </c>
      <c r="B17" s="15">
        <v>15</v>
      </c>
      <c r="C17" s="3">
        <f>Rohdaten!C10*normiert!$C$43</f>
        <v>43.07692307692308</v>
      </c>
      <c r="D17" s="15">
        <v>15</v>
      </c>
      <c r="E17" s="3">
        <f>Rohdaten!E13*normiert!$E$43</f>
        <v>22.857142857142861</v>
      </c>
      <c r="F17" s="15">
        <v>15</v>
      </c>
      <c r="G17" s="3">
        <f>Rohdaten!G9*normiert!$G$43</f>
        <v>57.142857142857146</v>
      </c>
      <c r="H17" s="15">
        <v>15</v>
      </c>
      <c r="I17" s="3">
        <f>Rohdaten!I16*normiert!$I$43</f>
        <v>68.75</v>
      </c>
      <c r="J17" s="15">
        <v>15</v>
      </c>
      <c r="K17" s="3">
        <f>Rohdaten!K21*normiert!$K$43</f>
        <v>28.571428571428573</v>
      </c>
      <c r="L17" s="15">
        <v>15</v>
      </c>
      <c r="M17" s="3">
        <f>Rohdaten!M7*normiert!$M$43</f>
        <v>71.428571428571431</v>
      </c>
      <c r="N17" s="15">
        <v>15</v>
      </c>
      <c r="O17" s="3">
        <f>Rohdaten!O8*normiert!$O$43</f>
        <v>62.5</v>
      </c>
      <c r="P17" s="15">
        <v>15</v>
      </c>
      <c r="Q17" s="3">
        <f>Rohdaten!Q18*normiert!$Q$43</f>
        <v>60</v>
      </c>
      <c r="R17" s="15">
        <v>15</v>
      </c>
      <c r="S17" s="3">
        <f>Rohdaten!S16*normiert!$S$43</f>
        <v>50</v>
      </c>
      <c r="T17" s="15">
        <v>15</v>
      </c>
      <c r="U17" s="3">
        <f>Rohdaten!U20*normiert!$U$43</f>
        <v>22.222222222222221</v>
      </c>
      <c r="V17" s="15">
        <v>15</v>
      </c>
      <c r="W17" s="3">
        <f>Rohdaten!W14*normiert!$W$43</f>
        <v>33.333333333333336</v>
      </c>
      <c r="X17" s="15">
        <v>15</v>
      </c>
      <c r="Y17" s="3">
        <f>Rohdaten!Y11*normiert!$Y$43</f>
        <v>11.111111111111111</v>
      </c>
      <c r="Z17" s="15">
        <v>15</v>
      </c>
      <c r="AA17" s="3">
        <f>Rohdaten!AA20*normiert!$AA$43</f>
        <v>33.333333333333329</v>
      </c>
      <c r="AB17" s="15">
        <v>15</v>
      </c>
      <c r="AC17" s="3">
        <f>Rohdaten!AC6*normiert!$AC$43</f>
        <v>22.222222222222221</v>
      </c>
      <c r="AD17" s="15">
        <v>15</v>
      </c>
      <c r="AE17" s="3">
        <f>Rohdaten!AE14*normiert!$AE$43</f>
        <v>50</v>
      </c>
      <c r="AF17" s="15">
        <v>15</v>
      </c>
      <c r="AG17" s="3">
        <f>Rohdaten!AG8*normiert!$AG$43</f>
        <v>37.5</v>
      </c>
      <c r="AH17" s="15">
        <v>15</v>
      </c>
      <c r="AI17" s="3">
        <f>Rohdaten!AI7*normiert!$AI$43</f>
        <v>75</v>
      </c>
      <c r="AJ17" s="15">
        <v>15</v>
      </c>
      <c r="AK17" s="3">
        <f>Rohdaten!AK9*normiert!$AK$43</f>
        <v>64.285714285714292</v>
      </c>
      <c r="AL17" s="15">
        <v>15</v>
      </c>
      <c r="AM17" s="3">
        <f>Rohdaten!AM14*normiert!$AM$43</f>
        <v>33.333333333333336</v>
      </c>
      <c r="AN17" s="15">
        <v>15</v>
      </c>
      <c r="AO17" s="4">
        <f>Rohdaten!AO21*normiert!$AO$43</f>
        <v>40</v>
      </c>
    </row>
    <row r="18" spans="1:41" x14ac:dyDescent="0.3">
      <c r="A18" s="3" t="s">
        <v>17</v>
      </c>
      <c r="B18" s="15">
        <v>16</v>
      </c>
      <c r="C18" s="3">
        <f>Rohdaten!C15*normiert!$C$43</f>
        <v>53.846153846153847</v>
      </c>
      <c r="D18" s="15">
        <v>16</v>
      </c>
      <c r="E18" s="3">
        <f>Rohdaten!E5*normiert!$E$43</f>
        <v>42.857142857142861</v>
      </c>
      <c r="F18" s="15">
        <v>16</v>
      </c>
      <c r="G18" s="3">
        <f>Rohdaten!G8*normiert!$G$43</f>
        <v>57.142857142857146</v>
      </c>
      <c r="H18" s="15">
        <v>16</v>
      </c>
      <c r="I18" s="3">
        <f>Rohdaten!I6*normiert!$I$43</f>
        <v>56.25</v>
      </c>
      <c r="J18" s="15">
        <v>16</v>
      </c>
      <c r="K18" s="3">
        <f>Rohdaten!K6*normiert!$K$43</f>
        <v>42.857142857142861</v>
      </c>
      <c r="L18" s="15">
        <v>16</v>
      </c>
      <c r="M18" s="3">
        <f>Rohdaten!M5*normiert!$M$43</f>
        <v>57.142857142857146</v>
      </c>
      <c r="N18" s="15">
        <v>16</v>
      </c>
      <c r="O18" s="3">
        <f>Rohdaten!O18*normiert!$O$43</f>
        <v>62.5</v>
      </c>
      <c r="P18" s="15">
        <v>16</v>
      </c>
      <c r="Q18" s="3">
        <f>Rohdaten!Q7*normiert!$Q$43</f>
        <v>60</v>
      </c>
      <c r="R18" s="15">
        <v>16</v>
      </c>
      <c r="S18" s="3">
        <f>Rohdaten!S6*normiert!$S$43</f>
        <v>62.5</v>
      </c>
      <c r="T18" s="15">
        <v>16</v>
      </c>
      <c r="U18" s="3">
        <f>Rohdaten!U15*normiert!$U$43</f>
        <v>44.444444444444443</v>
      </c>
      <c r="V18" s="15">
        <v>16</v>
      </c>
      <c r="W18" s="3">
        <f>Rohdaten!W6*normiert!$W$43</f>
        <v>33.333333333333336</v>
      </c>
      <c r="X18" s="15">
        <v>16</v>
      </c>
      <c r="Y18" s="3">
        <f>Rohdaten!Y13*normiert!$Y$43</f>
        <v>50</v>
      </c>
      <c r="Z18" s="15">
        <v>16</v>
      </c>
      <c r="AA18" s="3">
        <f>Rohdaten!AA8*normiert!$AA$43</f>
        <v>66.666666666666657</v>
      </c>
      <c r="AB18" s="15">
        <v>16</v>
      </c>
      <c r="AC18" s="3">
        <f>Rohdaten!AC3*normiert!$AC$43</f>
        <v>55.555555555555557</v>
      </c>
      <c r="AD18" s="15">
        <v>16</v>
      </c>
      <c r="AE18" s="3">
        <f>Rohdaten!AE21*normiert!$AE$43</f>
        <v>66.666666666666671</v>
      </c>
      <c r="AF18" s="15">
        <v>16</v>
      </c>
      <c r="AG18" s="3">
        <f>Rohdaten!AG20*normiert!$AG$43</f>
        <v>75</v>
      </c>
      <c r="AH18" s="15">
        <v>16</v>
      </c>
      <c r="AI18" s="3">
        <f>Rohdaten!AI12*normiert!$AI$43</f>
        <v>25</v>
      </c>
      <c r="AJ18" s="15">
        <v>16</v>
      </c>
      <c r="AK18" s="3">
        <f>Rohdaten!AK5*normiert!$AK$43</f>
        <v>50</v>
      </c>
      <c r="AL18" s="15">
        <v>16</v>
      </c>
      <c r="AM18" s="3">
        <f>Rohdaten!AM17*normiert!$AM$43</f>
        <v>31.666666666666668</v>
      </c>
      <c r="AN18" s="15">
        <v>16</v>
      </c>
      <c r="AO18" s="4">
        <f>Rohdaten!AO3*normiert!$AO$43</f>
        <v>100</v>
      </c>
    </row>
    <row r="19" spans="1:41" x14ac:dyDescent="0.3">
      <c r="A19" s="3" t="s">
        <v>18</v>
      </c>
      <c r="B19" s="15">
        <v>17</v>
      </c>
      <c r="C19" s="3">
        <f>Rohdaten!C9*normiert!$C$43</f>
        <v>46.153846153846153</v>
      </c>
      <c r="D19" s="15">
        <v>17</v>
      </c>
      <c r="E19" s="3">
        <f>Rohdaten!E21*normiert!$E$43</f>
        <v>45.714285714285722</v>
      </c>
      <c r="F19" s="15">
        <v>17</v>
      </c>
      <c r="G19" s="3">
        <f>Rohdaten!G16*normiert!$G$43</f>
        <v>28.571428571428573</v>
      </c>
      <c r="H19" s="15">
        <v>17</v>
      </c>
      <c r="I19" s="3">
        <f>Rohdaten!I19*normiert!$I$43</f>
        <v>37.5</v>
      </c>
      <c r="J19" s="15">
        <v>17</v>
      </c>
      <c r="K19" s="3">
        <f>Rohdaten!K7*normiert!$K$43</f>
        <v>42.857142857142861</v>
      </c>
      <c r="L19" s="15">
        <v>17</v>
      </c>
      <c r="M19" s="3">
        <f>Rohdaten!M11*normiert!$M$43</f>
        <v>57.142857142857146</v>
      </c>
      <c r="N19" s="15">
        <v>17</v>
      </c>
      <c r="O19" s="3">
        <f>Rohdaten!O4*normiert!$O$43</f>
        <v>76.388888888888886</v>
      </c>
      <c r="P19" s="15">
        <v>17</v>
      </c>
      <c r="Q19" s="3">
        <f>Rohdaten!Q15*normiert!$Q$43</f>
        <v>40</v>
      </c>
      <c r="R19" s="15">
        <v>17</v>
      </c>
      <c r="S19" s="3">
        <f>Rohdaten!S5*normiert!$S$43</f>
        <v>50</v>
      </c>
      <c r="T19" s="15">
        <v>17</v>
      </c>
      <c r="U19" s="3">
        <f>Rohdaten!U10*normiert!$U$43</f>
        <v>88.888888888888886</v>
      </c>
      <c r="V19" s="15">
        <v>17</v>
      </c>
      <c r="W19" s="3">
        <f>Rohdaten!W4*normiert!$W$43</f>
        <v>50</v>
      </c>
      <c r="X19" s="15">
        <v>17</v>
      </c>
      <c r="Y19" s="3">
        <f>Rohdaten!Y15*normiert!$Y$43</f>
        <v>33.333333333333329</v>
      </c>
      <c r="Z19" s="15">
        <v>17</v>
      </c>
      <c r="AA19" s="3">
        <f>Rohdaten!AA4*normiert!$AA$43</f>
        <v>33.333333333333329</v>
      </c>
      <c r="AB19" s="15">
        <v>17</v>
      </c>
      <c r="AC19" s="3">
        <f>Rohdaten!AC14*normiert!$AC$43</f>
        <v>77.777777777777771</v>
      </c>
      <c r="AD19" s="15">
        <v>17</v>
      </c>
      <c r="AE19" s="3">
        <f>Rohdaten!AE16*normiert!$AE$43</f>
        <v>50</v>
      </c>
      <c r="AF19" s="15">
        <v>17</v>
      </c>
      <c r="AG19" s="3">
        <f>Rohdaten!AG9*normiert!$AG$43</f>
        <v>37.5</v>
      </c>
      <c r="AH19" s="15">
        <v>17</v>
      </c>
      <c r="AI19" s="3">
        <f>Rohdaten!AI5*normiert!$AI$43</f>
        <v>37.5</v>
      </c>
      <c r="AJ19" s="15">
        <v>17</v>
      </c>
      <c r="AK19" s="3">
        <f>Rohdaten!AK11*normiert!$AK$43</f>
        <v>42.857142857142861</v>
      </c>
      <c r="AL19" s="15">
        <v>17</v>
      </c>
      <c r="AM19" s="3">
        <f>Rohdaten!AM16*normiert!$AM$43</f>
        <v>30</v>
      </c>
      <c r="AN19" s="15">
        <v>17</v>
      </c>
      <c r="AO19" s="4">
        <f>Rohdaten!AO9*normiert!$AO$43</f>
        <v>50</v>
      </c>
    </row>
    <row r="20" spans="1:41" x14ac:dyDescent="0.3">
      <c r="A20" s="3" t="s">
        <v>19</v>
      </c>
      <c r="B20" s="15">
        <v>18</v>
      </c>
      <c r="C20" s="3">
        <f>Rohdaten!C19*normiert!$C$43</f>
        <v>84.615384615384613</v>
      </c>
      <c r="D20" s="15">
        <v>18</v>
      </c>
      <c r="E20" s="3">
        <f>Rohdaten!E15*normiert!$E$43</f>
        <v>40</v>
      </c>
      <c r="F20" s="15">
        <v>18</v>
      </c>
      <c r="G20" s="3">
        <f>Rohdaten!G7*normiert!$G$43</f>
        <v>42.857142857142861</v>
      </c>
      <c r="H20" s="15">
        <v>18</v>
      </c>
      <c r="I20" s="3">
        <f>Rohdaten!I17*normiert!$I$43</f>
        <v>100</v>
      </c>
      <c r="J20" s="15">
        <v>18</v>
      </c>
      <c r="K20" s="3">
        <f>Rohdaten!K19*normiert!$K$43</f>
        <v>42.857142857142861</v>
      </c>
      <c r="L20" s="15">
        <v>18</v>
      </c>
      <c r="M20" s="3">
        <f>Rohdaten!M17*normiert!$M$43</f>
        <v>71.428571428571431</v>
      </c>
      <c r="N20" s="15">
        <v>18</v>
      </c>
      <c r="O20" s="3">
        <f>Rohdaten!O20*normiert!$O$43</f>
        <v>69.444444444444443</v>
      </c>
      <c r="P20" s="15">
        <v>18</v>
      </c>
      <c r="Q20" s="3">
        <f>Rohdaten!Q4*normiert!$Q$43</f>
        <v>100</v>
      </c>
      <c r="R20" s="15">
        <v>18</v>
      </c>
      <c r="S20" s="3">
        <f>Rohdaten!S8*normiert!$S$43</f>
        <v>37.5</v>
      </c>
      <c r="T20" s="15">
        <v>18</v>
      </c>
      <c r="U20" s="3">
        <f>Rohdaten!U17*normiert!$U$43</f>
        <v>88.888888888888886</v>
      </c>
      <c r="V20" s="15">
        <v>18</v>
      </c>
      <c r="W20" s="3">
        <f>Rohdaten!W10*normiert!$W$43</f>
        <v>83.333333333333343</v>
      </c>
      <c r="X20" s="15">
        <v>18</v>
      </c>
      <c r="Y20" s="3">
        <f>Rohdaten!Y6*normiert!$Y$43</f>
        <v>16.666666666666664</v>
      </c>
      <c r="Z20" s="15">
        <v>18</v>
      </c>
      <c r="AA20" s="3">
        <f>Rohdaten!AA9*normiert!$AA$43</f>
        <v>55.555555555555557</v>
      </c>
      <c r="AB20" s="15">
        <v>18</v>
      </c>
      <c r="AC20" s="3">
        <f>Rohdaten!AC12*normiert!$AC$43</f>
        <v>44.444444444444443</v>
      </c>
      <c r="AD20" s="15">
        <v>18</v>
      </c>
      <c r="AE20" s="3">
        <f>Rohdaten!AE13*normiert!$AE$43</f>
        <v>50</v>
      </c>
      <c r="AF20" s="15">
        <v>18</v>
      </c>
      <c r="AG20" s="3">
        <f>Rohdaten!AG18*normiert!$AG$43</f>
        <v>75</v>
      </c>
      <c r="AH20" s="15">
        <v>18</v>
      </c>
      <c r="AI20" s="3">
        <f>Rohdaten!AI18*normiert!$AI$43</f>
        <v>25</v>
      </c>
      <c r="AJ20" s="15">
        <v>18</v>
      </c>
      <c r="AK20" s="3">
        <f>Rohdaten!AK10*normiert!$AK$43</f>
        <v>57.142857142857146</v>
      </c>
      <c r="AL20" s="15">
        <v>18</v>
      </c>
      <c r="AM20" s="3">
        <f>Rohdaten!AM7*normiert!$AM$43</f>
        <v>100</v>
      </c>
      <c r="AN20" s="15">
        <v>18</v>
      </c>
      <c r="AO20" s="4">
        <f>Rohdaten!AO5*normiert!$AO$43</f>
        <v>90</v>
      </c>
    </row>
    <row r="21" spans="1:41" ht="15" thickBot="1" x14ac:dyDescent="0.35">
      <c r="A21" s="8" t="s">
        <v>20</v>
      </c>
      <c r="B21" s="16">
        <v>19</v>
      </c>
      <c r="C21" s="8">
        <f>Rohdaten!C18*normiert!$C$43</f>
        <v>92.307692307692307</v>
      </c>
      <c r="D21" s="16">
        <v>19</v>
      </c>
      <c r="E21" s="8">
        <f>Rohdaten!E11*normiert!$E$43</f>
        <v>21.428571428571431</v>
      </c>
      <c r="F21" s="16">
        <v>19</v>
      </c>
      <c r="G21" s="8">
        <f>Rohdaten!G4*normiert!$G$43</f>
        <v>85.714285714285722</v>
      </c>
      <c r="H21" s="16">
        <v>19</v>
      </c>
      <c r="I21" s="8">
        <f>Rohdaten!I15*normiert!$I$43</f>
        <v>87.5</v>
      </c>
      <c r="J21" s="16">
        <v>19</v>
      </c>
      <c r="K21" s="8">
        <f>Rohdaten!K12*normiert!$K$43</f>
        <v>57.142857142857146</v>
      </c>
      <c r="L21" s="16">
        <v>19</v>
      </c>
      <c r="M21" s="8">
        <f>Rohdaten!M9*normiert!$M$43</f>
        <v>57.142857142857146</v>
      </c>
      <c r="N21" s="16">
        <v>19</v>
      </c>
      <c r="O21" s="8">
        <f>Rohdaten!O6*normiert!$O$43</f>
        <v>55.555555555555557</v>
      </c>
      <c r="P21" s="16">
        <v>19</v>
      </c>
      <c r="Q21" s="8">
        <f>Rohdaten!Q20*normiert!$Q$43</f>
        <v>85</v>
      </c>
      <c r="R21" s="16">
        <v>19</v>
      </c>
      <c r="S21" s="8">
        <f>Rohdaten!S11*normiert!$S$43</f>
        <v>50</v>
      </c>
      <c r="T21" s="16">
        <v>19</v>
      </c>
      <c r="U21" s="8">
        <f>Rohdaten!U7*normiert!$U$43</f>
        <v>66.666666666666657</v>
      </c>
      <c r="V21" s="16">
        <v>19</v>
      </c>
      <c r="W21" s="8">
        <f>Rohdaten!W12*normiert!$W$43</f>
        <v>66.666666666666671</v>
      </c>
      <c r="X21" s="16">
        <v>19</v>
      </c>
      <c r="Y21" s="8">
        <f>Rohdaten!Y7*normiert!$Y$43</f>
        <v>20</v>
      </c>
      <c r="Z21" s="16">
        <v>19</v>
      </c>
      <c r="AA21" s="8">
        <f>Rohdaten!AA3*normiert!$AA$43</f>
        <v>55.555555555555557</v>
      </c>
      <c r="AB21" s="16">
        <v>19</v>
      </c>
      <c r="AC21" s="8">
        <f>Rohdaten!AC19*normiert!$AC$43</f>
        <v>22.222222222222221</v>
      </c>
      <c r="AD21" s="16">
        <v>19</v>
      </c>
      <c r="AE21" s="8">
        <f>Rohdaten!AE11*normiert!$AE$43</f>
        <v>33.333333333333336</v>
      </c>
      <c r="AF21" s="16">
        <v>19</v>
      </c>
      <c r="AG21" s="8">
        <f>Rohdaten!AG6*normiert!$AG$43</f>
        <v>62.5</v>
      </c>
      <c r="AH21" s="16">
        <v>19</v>
      </c>
      <c r="AI21" s="8">
        <f>Rohdaten!AI16*normiert!$AI$43</f>
        <v>43.75</v>
      </c>
      <c r="AJ21" s="16">
        <v>19</v>
      </c>
      <c r="AK21" s="8">
        <f>Rohdaten!AK17*normiert!$AK$43</f>
        <v>57.142857142857146</v>
      </c>
      <c r="AL21" s="16">
        <v>19</v>
      </c>
      <c r="AM21" s="8">
        <f>Rohdaten!AM11*normiert!$AM$43</f>
        <v>91.666666666666671</v>
      </c>
      <c r="AN21" s="16">
        <v>19</v>
      </c>
      <c r="AO21" s="20">
        <f>Rohdaten!AO6*normiert!$AO$43</f>
        <v>100</v>
      </c>
    </row>
    <row r="22" spans="1:41" x14ac:dyDescent="0.3">
      <c r="A22" s="6" t="s">
        <v>21</v>
      </c>
      <c r="B22" s="21">
        <v>1</v>
      </c>
      <c r="C22" s="6">
        <f>Rohdaten!C30*normiert!$C$43</f>
        <v>46.153846153846153</v>
      </c>
      <c r="D22" s="21">
        <v>1</v>
      </c>
      <c r="E22" s="6">
        <f>Rohdaten!E27*normiert!$E$43</f>
        <v>54.285714285714285</v>
      </c>
      <c r="F22" s="17">
        <v>1</v>
      </c>
      <c r="G22" s="6">
        <f>Rohdaten!G30*normiert!$G$43</f>
        <v>42.857142857142861</v>
      </c>
      <c r="H22" s="17">
        <v>1</v>
      </c>
      <c r="I22" s="6">
        <f>Rohdaten!I28*normiert!$I$43</f>
        <v>93.75</v>
      </c>
      <c r="J22" s="17">
        <v>1</v>
      </c>
      <c r="K22" s="6">
        <f>Rohdaten!K23*normiert!$K$43</f>
        <v>57.142857142857146</v>
      </c>
      <c r="L22" s="17">
        <v>1</v>
      </c>
      <c r="M22" s="6">
        <f>Rohdaten!M31*normiert!$M$43</f>
        <v>71.428571428571431</v>
      </c>
      <c r="N22" s="17">
        <v>1</v>
      </c>
      <c r="O22" s="6">
        <f>Rohdaten!O24*normiert!$O$43</f>
        <v>55.555555555555557</v>
      </c>
      <c r="P22" s="17">
        <v>1</v>
      </c>
      <c r="Q22" s="6">
        <f>Rohdaten!Q31*normiert!$Q$43</f>
        <v>50</v>
      </c>
      <c r="R22" s="17">
        <v>1</v>
      </c>
      <c r="S22" s="6">
        <f>Rohdaten!S32*normiert!$S$43</f>
        <v>50</v>
      </c>
      <c r="T22" s="17">
        <v>1</v>
      </c>
      <c r="U22" s="6">
        <f>Rohdaten!U37*normiert!$U$43</f>
        <v>100</v>
      </c>
      <c r="V22" s="17">
        <v>1</v>
      </c>
      <c r="W22" s="6">
        <f>Rohdaten!W24*normiert!$W$43</f>
        <v>33.333333333333336</v>
      </c>
      <c r="X22" s="17">
        <v>1</v>
      </c>
      <c r="Y22" s="6">
        <f>Rohdaten!Y26*normiert!$Y$43</f>
        <v>50</v>
      </c>
      <c r="Z22" s="17">
        <v>1</v>
      </c>
      <c r="AA22" s="6">
        <f>Rohdaten!AA32*normiert!$AA$43</f>
        <v>55.555555555555557</v>
      </c>
      <c r="AB22" s="17">
        <v>1</v>
      </c>
      <c r="AC22" s="6">
        <f>Rohdaten!AC26*normiert!$AC$43</f>
        <v>33.333333333333329</v>
      </c>
      <c r="AD22" s="17">
        <v>1</v>
      </c>
      <c r="AE22" s="6">
        <f>Rohdaten!AE23*normiert!$AE$43</f>
        <v>66.666666666666671</v>
      </c>
      <c r="AF22" s="17">
        <v>1</v>
      </c>
      <c r="AG22" s="6">
        <f>Rohdaten!AG36*normiert!$AG$43</f>
        <v>50</v>
      </c>
      <c r="AH22" s="17">
        <v>1</v>
      </c>
      <c r="AI22" s="6">
        <f>Rohdaten!AI24*normiert!$AI$43</f>
        <v>31.25</v>
      </c>
      <c r="AJ22" s="17">
        <v>1</v>
      </c>
      <c r="AK22" s="6">
        <f>Rohdaten!AK22*normiert!$AK$43</f>
        <v>57.142857142857146</v>
      </c>
      <c r="AL22" s="17">
        <v>1</v>
      </c>
      <c r="AM22" s="6">
        <f>Rohdaten!AM38*normiert!$AM$43</f>
        <v>43.333333333333336</v>
      </c>
      <c r="AN22" s="17">
        <v>1</v>
      </c>
      <c r="AO22" s="7">
        <f>Rohdaten!AO32*normiert!$AO$43</f>
        <v>100</v>
      </c>
    </row>
    <row r="23" spans="1:41" x14ac:dyDescent="0.3">
      <c r="A23" s="3" t="s">
        <v>22</v>
      </c>
      <c r="B23" s="15">
        <v>2</v>
      </c>
      <c r="C23" s="3">
        <f>Rohdaten!C27*normiert!$C$43</f>
        <v>30.76923076923077</v>
      </c>
      <c r="D23" s="15">
        <v>2</v>
      </c>
      <c r="E23" s="3">
        <f>Rohdaten!E39*normiert!$E$43</f>
        <v>51.428571428571431</v>
      </c>
      <c r="F23" s="15">
        <v>2</v>
      </c>
      <c r="G23" s="3">
        <f>Rohdaten!G28*normiert!$G$43</f>
        <v>57.142857142857146</v>
      </c>
      <c r="H23" s="15">
        <v>2</v>
      </c>
      <c r="I23" s="3">
        <f>Rohdaten!I24*normiert!$I$43</f>
        <v>68.75</v>
      </c>
      <c r="J23" s="15">
        <v>2</v>
      </c>
      <c r="K23" s="3">
        <f>Rohdaten!K39*normiert!$K$43</f>
        <v>57.142857142857146</v>
      </c>
      <c r="L23" s="15">
        <v>2</v>
      </c>
      <c r="M23" s="3">
        <f>Rohdaten!M33*normiert!$M$43</f>
        <v>71.428571428571431</v>
      </c>
      <c r="N23" s="15">
        <v>2</v>
      </c>
      <c r="O23" s="3">
        <f>Rohdaten!O25*normiert!$O$43</f>
        <v>83.333333333333329</v>
      </c>
      <c r="P23" s="15">
        <v>2</v>
      </c>
      <c r="Q23" s="3">
        <f>Rohdaten!Q36*normiert!$Q$43</f>
        <v>50</v>
      </c>
      <c r="R23" s="15">
        <v>2</v>
      </c>
      <c r="S23" s="3">
        <f>Rohdaten!S38*normiert!$S$43</f>
        <v>75</v>
      </c>
      <c r="T23" s="15">
        <v>2</v>
      </c>
      <c r="U23" s="3">
        <f>Rohdaten!U39*normiert!$U$43</f>
        <v>33.333333333333329</v>
      </c>
      <c r="V23" s="15">
        <v>2</v>
      </c>
      <c r="W23" s="3">
        <f>Rohdaten!W30*normiert!$W$43</f>
        <v>50</v>
      </c>
      <c r="X23" s="15">
        <v>2</v>
      </c>
      <c r="Y23" s="3">
        <f>Rohdaten!Y37*normiert!$Y$43</f>
        <v>11.111111111111111</v>
      </c>
      <c r="Z23" s="15">
        <v>2</v>
      </c>
      <c r="AA23" s="3">
        <f>Rohdaten!AA37*normiert!$AA$43</f>
        <v>33.333333333333329</v>
      </c>
      <c r="AB23" s="15">
        <v>2</v>
      </c>
      <c r="AC23" s="3">
        <f>Rohdaten!AC22*normiert!$AC$43</f>
        <v>55.555555555555557</v>
      </c>
      <c r="AD23" s="15">
        <v>2</v>
      </c>
      <c r="AE23" s="3">
        <f>Rohdaten!AE28*normiert!$AE$43</f>
        <v>50</v>
      </c>
      <c r="AF23" s="15">
        <v>2</v>
      </c>
      <c r="AG23" s="3">
        <f>Rohdaten!AG26*normiert!$AG$43</f>
        <v>37.5</v>
      </c>
      <c r="AH23" s="15">
        <v>2</v>
      </c>
      <c r="AI23" s="3">
        <f>Rohdaten!AI33*normiert!$AI$43</f>
        <v>31.25</v>
      </c>
      <c r="AJ23" s="15">
        <v>2</v>
      </c>
      <c r="AK23" s="3">
        <f>Rohdaten!AK36*normiert!$AK$43</f>
        <v>21.428571428571431</v>
      </c>
      <c r="AL23" s="15">
        <v>2</v>
      </c>
      <c r="AM23" s="3">
        <f>Rohdaten!AM31*normiert!$AM$43</f>
        <v>66.666666666666671</v>
      </c>
      <c r="AN23" s="15">
        <v>2</v>
      </c>
      <c r="AO23" s="4">
        <f>Rohdaten!AO37*normiert!$AO$43</f>
        <v>40</v>
      </c>
    </row>
    <row r="24" spans="1:41" x14ac:dyDescent="0.3">
      <c r="A24" s="3" t="s">
        <v>23</v>
      </c>
      <c r="B24" s="15">
        <v>3</v>
      </c>
      <c r="C24" s="3">
        <f>Rohdaten!C32*normiert!$C$43</f>
        <v>61.53846153846154</v>
      </c>
      <c r="D24" s="15">
        <v>3</v>
      </c>
      <c r="E24" s="3">
        <f>Rohdaten!E22*normiert!$E$43</f>
        <v>57.142857142857146</v>
      </c>
      <c r="F24" s="15">
        <v>3</v>
      </c>
      <c r="G24" s="3">
        <f>Rohdaten!G32*normiert!$G$43</f>
        <v>85.714285714285722</v>
      </c>
      <c r="H24" s="15">
        <v>3</v>
      </c>
      <c r="I24" s="3">
        <f>Rohdaten!I34*normiert!$I$43</f>
        <v>75</v>
      </c>
      <c r="J24" s="15">
        <v>3</v>
      </c>
      <c r="K24" s="3">
        <f>Rohdaten!K30*normiert!$K$43</f>
        <v>57.142857142857146</v>
      </c>
      <c r="L24" s="15">
        <v>3</v>
      </c>
      <c r="M24" s="3">
        <f>Rohdaten!M36*normiert!$M$43</f>
        <v>57.142857142857146</v>
      </c>
      <c r="N24" s="15">
        <v>3</v>
      </c>
      <c r="O24" s="3">
        <f>Rohdaten!O40*normiert!$O$43</f>
        <v>90.277777777777771</v>
      </c>
      <c r="P24" s="15">
        <v>3</v>
      </c>
      <c r="Q24" s="3">
        <f>Rohdaten!Q35*normiert!$Q$43</f>
        <v>70</v>
      </c>
      <c r="R24" s="15">
        <v>3</v>
      </c>
      <c r="S24" s="3">
        <f>Rohdaten!S28*normiert!$S$43</f>
        <v>87.5</v>
      </c>
      <c r="T24" s="15">
        <v>3</v>
      </c>
      <c r="U24" s="3">
        <f>Rohdaten!U31*normiert!$U$43</f>
        <v>66.666666666666657</v>
      </c>
      <c r="V24" s="15">
        <v>3</v>
      </c>
      <c r="W24" s="3">
        <f>Rohdaten!W22*normiert!$W$43</f>
        <v>50</v>
      </c>
      <c r="X24" s="15">
        <v>3</v>
      </c>
      <c r="Y24" s="3">
        <f>Rohdaten!Y25*normiert!$Y$43</f>
        <v>77.777777777777771</v>
      </c>
      <c r="Z24" s="15">
        <v>3</v>
      </c>
      <c r="AA24" s="3">
        <f>Rohdaten!AA39*normiert!$AA$43</f>
        <v>33.333333333333329</v>
      </c>
      <c r="AB24" s="15">
        <v>3</v>
      </c>
      <c r="AC24" s="3">
        <f>Rohdaten!AC35*normiert!$AC$43</f>
        <v>100</v>
      </c>
      <c r="AD24" s="15">
        <v>3</v>
      </c>
      <c r="AE24" s="3">
        <f>Rohdaten!AE39*normiert!$AE$43</f>
        <v>66.666666666666671</v>
      </c>
      <c r="AF24" s="15">
        <v>3</v>
      </c>
      <c r="AG24" s="3">
        <f>Rohdaten!AG27*normiert!$AG$43</f>
        <v>50</v>
      </c>
      <c r="AH24" s="15">
        <v>3</v>
      </c>
      <c r="AI24" s="3">
        <f>Rohdaten!AI39*normiert!$AI$43</f>
        <v>100</v>
      </c>
      <c r="AJ24" s="15">
        <v>3</v>
      </c>
      <c r="AK24" s="3">
        <f>Rohdaten!AK27*normiert!$AK$43</f>
        <v>57.142857142857146</v>
      </c>
      <c r="AL24" s="15">
        <v>3</v>
      </c>
      <c r="AM24" s="3">
        <f>Rohdaten!AM29*normiert!$AM$43</f>
        <v>53.333333333333336</v>
      </c>
      <c r="AN24" s="15">
        <v>3</v>
      </c>
      <c r="AO24" s="4">
        <f>Rohdaten!AO40*normiert!$AO$43</f>
        <v>40</v>
      </c>
    </row>
    <row r="25" spans="1:41" x14ac:dyDescent="0.3">
      <c r="A25" s="3" t="s">
        <v>24</v>
      </c>
      <c r="B25" s="15">
        <v>4</v>
      </c>
      <c r="C25" s="3">
        <f>Rohdaten!C28*normiert!$C$43</f>
        <v>46.153846153846153</v>
      </c>
      <c r="D25" s="15">
        <v>4</v>
      </c>
      <c r="E25" s="3">
        <f>Rohdaten!E24*normiert!$E$43</f>
        <v>64.285714285714292</v>
      </c>
      <c r="F25" s="15">
        <v>4</v>
      </c>
      <c r="G25" s="3">
        <f>Rohdaten!G40*normiert!$G$43</f>
        <v>100</v>
      </c>
      <c r="H25" s="15">
        <v>4</v>
      </c>
      <c r="I25" s="3">
        <f>Rohdaten!I37*normiert!$I$43</f>
        <v>81.25</v>
      </c>
      <c r="J25" s="15">
        <v>4</v>
      </c>
      <c r="K25" s="3">
        <f>Rohdaten!K31*normiert!$K$43</f>
        <v>71.428571428571431</v>
      </c>
      <c r="L25" s="15">
        <v>4</v>
      </c>
      <c r="M25" s="3">
        <f>Rohdaten!M23*normiert!$M$43</f>
        <v>85.714285714285722</v>
      </c>
      <c r="N25" s="15">
        <v>4</v>
      </c>
      <c r="O25" s="3">
        <f>Rohdaten!O30*normiert!$O$43</f>
        <v>76.388888888888886</v>
      </c>
      <c r="P25" s="15">
        <v>4</v>
      </c>
      <c r="Q25" s="3">
        <f>Rohdaten!Q22*normiert!$Q$43</f>
        <v>60</v>
      </c>
      <c r="R25" s="15">
        <v>4</v>
      </c>
      <c r="S25" s="3">
        <f>Rohdaten!S26*normiert!$S$43</f>
        <v>75</v>
      </c>
      <c r="T25" s="15">
        <v>4</v>
      </c>
      <c r="U25" s="3">
        <f>Rohdaten!U28*normiert!$U$43</f>
        <v>22.222222222222221</v>
      </c>
      <c r="V25" s="15">
        <v>4</v>
      </c>
      <c r="W25" s="3">
        <f>Rohdaten!W26*normiert!$W$43</f>
        <v>66.666666666666671</v>
      </c>
      <c r="X25" s="15">
        <v>4</v>
      </c>
      <c r="Y25" s="3">
        <f>Rohdaten!Y38*normiert!$Y$43</f>
        <v>22.222222222222221</v>
      </c>
      <c r="Z25" s="15">
        <v>4</v>
      </c>
      <c r="AA25" s="3">
        <f>Rohdaten!AA27*normiert!$AA$43</f>
        <v>55.555555555555557</v>
      </c>
      <c r="AB25" s="15">
        <v>4</v>
      </c>
      <c r="AC25" s="3">
        <f>Rohdaten!AC27*normiert!$AC$43</f>
        <v>77.777777777777771</v>
      </c>
      <c r="AD25" s="15">
        <v>4</v>
      </c>
      <c r="AE25" s="3">
        <f>Rohdaten!AE24*normiert!$AE$43</f>
        <v>83.333333333333343</v>
      </c>
      <c r="AF25" s="15">
        <v>4</v>
      </c>
      <c r="AG25" s="3">
        <f>Rohdaten!AG22*normiert!$AG$43</f>
        <v>81.25</v>
      </c>
      <c r="AH25" s="15">
        <v>4</v>
      </c>
      <c r="AI25" s="3">
        <f>Rohdaten!AI40*normiert!$AI$43</f>
        <v>81.25</v>
      </c>
      <c r="AJ25" s="15">
        <v>4</v>
      </c>
      <c r="AK25" s="3">
        <f>Rohdaten!AK33*normiert!$AK$43</f>
        <v>42.857142857142861</v>
      </c>
      <c r="AL25" s="15">
        <v>4</v>
      </c>
      <c r="AM25" s="3">
        <f>Rohdaten!AM33*normiert!$AM$43</f>
        <v>55</v>
      </c>
      <c r="AN25" s="15">
        <v>4</v>
      </c>
      <c r="AO25" s="4">
        <f>Rohdaten!AO30*normiert!$AO$43</f>
        <v>60</v>
      </c>
    </row>
    <row r="26" spans="1:41" x14ac:dyDescent="0.3">
      <c r="A26" s="3" t="s">
        <v>25</v>
      </c>
      <c r="B26" s="15">
        <v>5</v>
      </c>
      <c r="C26" s="3">
        <f>Rohdaten!C34*normiert!$C$43</f>
        <v>61.53846153846154</v>
      </c>
      <c r="D26" s="15">
        <v>5</v>
      </c>
      <c r="E26" s="3">
        <f>Rohdaten!E26*normiert!$E$43</f>
        <v>31.428571428571434</v>
      </c>
      <c r="F26" s="15">
        <v>5</v>
      </c>
      <c r="G26" s="3">
        <f>Rohdaten!G35*normiert!$G$43</f>
        <v>57.142857142857146</v>
      </c>
      <c r="H26" s="15">
        <v>5</v>
      </c>
      <c r="I26" s="3">
        <f>Rohdaten!I29*normiert!$I$43</f>
        <v>62.5</v>
      </c>
      <c r="J26" s="15">
        <v>5</v>
      </c>
      <c r="K26" s="3">
        <f>Rohdaten!K24*normiert!$K$43</f>
        <v>57.142857142857146</v>
      </c>
      <c r="L26" s="15">
        <v>5</v>
      </c>
      <c r="M26" s="3">
        <f>Rohdaten!M32*normiert!$M$43</f>
        <v>57.142857142857146</v>
      </c>
      <c r="N26" s="15">
        <v>5</v>
      </c>
      <c r="O26" s="3">
        <f>Rohdaten!O36*normiert!$O$43</f>
        <v>76.388888888888886</v>
      </c>
      <c r="P26" s="15">
        <v>5</v>
      </c>
      <c r="Q26" s="3">
        <f>Rohdaten!Q29*normiert!$Q$43</f>
        <v>40</v>
      </c>
      <c r="R26" s="15">
        <v>5</v>
      </c>
      <c r="S26" s="3">
        <f>Rohdaten!S40*normiert!$S$43</f>
        <v>62.5</v>
      </c>
      <c r="T26" s="15">
        <v>5</v>
      </c>
      <c r="U26" s="3">
        <f>Rohdaten!U23*normiert!$U$43</f>
        <v>33.333333333333329</v>
      </c>
      <c r="V26" s="15">
        <v>5</v>
      </c>
      <c r="W26" s="3">
        <f>Rohdaten!W36*normiert!$W$43</f>
        <v>66.666666666666671</v>
      </c>
      <c r="X26" s="15">
        <v>5</v>
      </c>
      <c r="Y26" s="3">
        <f>Rohdaten!Y39*normiert!$Y$43</f>
        <v>16.666666666666664</v>
      </c>
      <c r="Z26" s="15">
        <v>5</v>
      </c>
      <c r="AA26" s="3">
        <f>Rohdaten!AA33*normiert!$AA$43</f>
        <v>44.444444444444443</v>
      </c>
      <c r="AB26" s="15">
        <v>5</v>
      </c>
      <c r="AC26" s="3">
        <f>Rohdaten!AC28*normiert!$AC$43</f>
        <v>11.111111111111111</v>
      </c>
      <c r="AD26" s="15">
        <v>5</v>
      </c>
      <c r="AE26" s="3">
        <f>Rohdaten!AE29*normiert!$AE$43</f>
        <v>33.333333333333336</v>
      </c>
      <c r="AF26" s="15">
        <v>5</v>
      </c>
      <c r="AG26" s="3">
        <f>Rohdaten!AG35*normiert!$AG$43</f>
        <v>43.75</v>
      </c>
      <c r="AH26" s="15">
        <v>5</v>
      </c>
      <c r="AI26" s="3">
        <f>Rohdaten!AI25*normiert!$AI$43</f>
        <v>37.5</v>
      </c>
      <c r="AJ26" s="15">
        <v>5</v>
      </c>
      <c r="AK26" s="3">
        <f>Rohdaten!AK35*normiert!$AK$43</f>
        <v>21.428571428571431</v>
      </c>
      <c r="AL26" s="15">
        <v>5</v>
      </c>
      <c r="AM26" s="3">
        <f>Rohdaten!AM37*normiert!$AM$43</f>
        <v>41.666666666666671</v>
      </c>
      <c r="AN26" s="15">
        <v>5</v>
      </c>
      <c r="AO26" s="4">
        <f>Rohdaten!AO23*normiert!$AO$43</f>
        <v>70</v>
      </c>
    </row>
    <row r="27" spans="1:41" x14ac:dyDescent="0.3">
      <c r="A27" s="3" t="s">
        <v>26</v>
      </c>
      <c r="B27" s="15">
        <v>6</v>
      </c>
      <c r="C27" s="3">
        <f>Rohdaten!C35*normiert!$C$43</f>
        <v>69.230769230769241</v>
      </c>
      <c r="D27" s="15">
        <v>6</v>
      </c>
      <c r="E27" s="3">
        <f>Rohdaten!E30*normiert!$E$43</f>
        <v>65.714285714285708</v>
      </c>
      <c r="F27" s="15">
        <v>6</v>
      </c>
      <c r="G27" s="3">
        <f>Rohdaten!G39*normiert!$G$43</f>
        <v>57.142857142857146</v>
      </c>
      <c r="H27" s="15">
        <v>6</v>
      </c>
      <c r="I27" s="3">
        <f>Rohdaten!I39*normiert!$I$43</f>
        <v>62.5</v>
      </c>
      <c r="J27" s="15">
        <v>6</v>
      </c>
      <c r="K27" s="3">
        <f>Rohdaten!K25*normiert!$K$43</f>
        <v>71.428571428571431</v>
      </c>
      <c r="L27" s="15">
        <v>6</v>
      </c>
      <c r="M27" s="3">
        <f>Rohdaten!M30*normiert!$M$43</f>
        <v>71.428571428571431</v>
      </c>
      <c r="N27" s="15">
        <v>6</v>
      </c>
      <c r="O27" s="3">
        <f>Rohdaten!O27*normiert!$O$43</f>
        <v>48.611111111111107</v>
      </c>
      <c r="P27" s="15">
        <v>6</v>
      </c>
      <c r="Q27" s="3">
        <f>Rohdaten!Q37*normiert!$Q$43</f>
        <v>40</v>
      </c>
      <c r="R27" s="15">
        <v>6</v>
      </c>
      <c r="S27" s="3">
        <f>Rohdaten!S36*normiert!$S$43</f>
        <v>62.5</v>
      </c>
      <c r="T27" s="15">
        <v>6</v>
      </c>
      <c r="U27" s="3">
        <f>Rohdaten!U26*normiert!$U$43</f>
        <v>66.666666666666657</v>
      </c>
      <c r="V27" s="15">
        <v>6</v>
      </c>
      <c r="W27" s="3">
        <f>Rohdaten!W32*normiert!$W$43</f>
        <v>50</v>
      </c>
      <c r="X27" s="15">
        <v>6</v>
      </c>
      <c r="Y27" s="3">
        <f>Rohdaten!Y28*normiert!$Y$43</f>
        <v>55.555555555555557</v>
      </c>
      <c r="Z27" s="15">
        <v>6</v>
      </c>
      <c r="AA27" s="3">
        <f>Rohdaten!AA23*normiert!$AA$43</f>
        <v>22.222222222222221</v>
      </c>
      <c r="AB27" s="15">
        <v>6</v>
      </c>
      <c r="AC27" s="3">
        <f>Rohdaten!AC31*normiert!$AC$43</f>
        <v>33.333333333333329</v>
      </c>
      <c r="AD27" s="15">
        <v>6</v>
      </c>
      <c r="AE27" s="3">
        <f>Rohdaten!AE30*normiert!$AE$43</f>
        <v>33.333333333333336</v>
      </c>
      <c r="AF27" s="15">
        <v>6</v>
      </c>
      <c r="AG27" s="3">
        <f>Rohdaten!AG33*normiert!$AG$43</f>
        <v>50</v>
      </c>
      <c r="AH27" s="15">
        <v>6</v>
      </c>
      <c r="AI27" s="3">
        <f>Rohdaten!AI31*normiert!$AI$43</f>
        <v>37.5</v>
      </c>
      <c r="AJ27" s="15">
        <v>6</v>
      </c>
      <c r="AK27" s="3">
        <f>Rohdaten!AK31*normiert!$AK$43</f>
        <v>28.571428571428573</v>
      </c>
      <c r="AL27" s="15">
        <v>6</v>
      </c>
      <c r="AM27" s="3">
        <f>Rohdaten!AM32*normiert!$AM$43</f>
        <v>58.333333333333336</v>
      </c>
      <c r="AN27" s="15">
        <v>6</v>
      </c>
      <c r="AO27" s="4">
        <f>Rohdaten!AO34*normiert!$AO$43</f>
        <v>100</v>
      </c>
    </row>
    <row r="28" spans="1:41" x14ac:dyDescent="0.3">
      <c r="A28" s="3" t="s">
        <v>27</v>
      </c>
      <c r="B28" s="15">
        <v>7</v>
      </c>
      <c r="C28" s="3">
        <f>Rohdaten!C33*normiert!$C$43</f>
        <v>49.230769230769234</v>
      </c>
      <c r="D28" s="15">
        <v>7</v>
      </c>
      <c r="E28" s="3">
        <f>Rohdaten!E29*normiert!$E$43</f>
        <v>68.571428571428569</v>
      </c>
      <c r="F28" s="15">
        <v>7</v>
      </c>
      <c r="G28" s="3">
        <f>Rohdaten!G27*normiert!$G$43</f>
        <v>57.142857142857146</v>
      </c>
      <c r="H28" s="15">
        <v>7</v>
      </c>
      <c r="I28" s="3">
        <f>Rohdaten!I25*normiert!$I$43</f>
        <v>81.25</v>
      </c>
      <c r="J28" s="15">
        <v>7</v>
      </c>
      <c r="K28" s="3">
        <f>Rohdaten!K29*normiert!$K$43</f>
        <v>57.142857142857146</v>
      </c>
      <c r="L28" s="15">
        <v>7</v>
      </c>
      <c r="M28" s="3">
        <f>Rohdaten!M25*normiert!$M$43</f>
        <v>71.428571428571431</v>
      </c>
      <c r="N28" s="15">
        <v>7</v>
      </c>
      <c r="O28" s="3">
        <f>Rohdaten!O39*normiert!$O$43</f>
        <v>83.333333333333329</v>
      </c>
      <c r="P28" s="15">
        <v>7</v>
      </c>
      <c r="Q28" s="3">
        <f>Rohdaten!Q27*normiert!$Q$43</f>
        <v>50</v>
      </c>
      <c r="R28" s="15">
        <v>7</v>
      </c>
      <c r="S28" s="3">
        <f>Rohdaten!S24*normiert!$S$43</f>
        <v>62.5</v>
      </c>
      <c r="T28" s="15">
        <v>7</v>
      </c>
      <c r="U28" s="3">
        <f>Rohdaten!U32*normiert!$U$43</f>
        <v>88.888888888888886</v>
      </c>
      <c r="V28" s="15">
        <v>7</v>
      </c>
      <c r="W28" s="3">
        <f>Rohdaten!W40*normiert!$W$43</f>
        <v>66.666666666666671</v>
      </c>
      <c r="X28" s="15">
        <v>7</v>
      </c>
      <c r="Y28" s="3">
        <f>Rohdaten!Y31*normiert!$Y$43</f>
        <v>44.444444444444443</v>
      </c>
      <c r="Z28" s="15">
        <v>7</v>
      </c>
      <c r="AA28" s="3">
        <f>Rohdaten!AA34*normiert!$AA$43</f>
        <v>55.555555555555557</v>
      </c>
      <c r="AB28" s="15">
        <v>7</v>
      </c>
      <c r="AC28" s="3">
        <f>Rohdaten!AC39*normiert!$AC$43</f>
        <v>44.444444444444443</v>
      </c>
      <c r="AD28" s="15">
        <v>7</v>
      </c>
      <c r="AE28" s="3">
        <f>Rohdaten!AE33*normiert!$AE$43</f>
        <v>50</v>
      </c>
      <c r="AF28" s="15">
        <v>7</v>
      </c>
      <c r="AG28" s="3">
        <f>Rohdaten!AG25*normiert!$AG$43</f>
        <v>43.75</v>
      </c>
      <c r="AH28" s="15">
        <v>7</v>
      </c>
      <c r="AI28" s="3">
        <f>Rohdaten!AI30*normiert!$AI$43</f>
        <v>37.5</v>
      </c>
      <c r="AJ28" s="15">
        <v>7</v>
      </c>
      <c r="AK28" s="3">
        <f>Rohdaten!AK29*normiert!$AK$43</f>
        <v>21.428571428571431</v>
      </c>
      <c r="AL28" s="15">
        <v>7</v>
      </c>
      <c r="AM28" s="3">
        <f>Rohdaten!AM23*normiert!$AM$43</f>
        <v>25</v>
      </c>
      <c r="AN28" s="15">
        <v>7</v>
      </c>
      <c r="AO28" s="4">
        <f>Rohdaten!AO29*normiert!$AO$43</f>
        <v>50</v>
      </c>
    </row>
    <row r="29" spans="1:41" x14ac:dyDescent="0.3">
      <c r="A29" s="3" t="s">
        <v>28</v>
      </c>
      <c r="B29" s="15">
        <v>8</v>
      </c>
      <c r="C29" s="3">
        <f>Rohdaten!C31*normiert!$C$43</f>
        <v>46.153846153846153</v>
      </c>
      <c r="D29" s="15">
        <v>8</v>
      </c>
      <c r="E29" s="3">
        <f>Rohdaten!E35*normiert!$E$43</f>
        <v>60.000000000000007</v>
      </c>
      <c r="F29" s="15">
        <v>8</v>
      </c>
      <c r="G29" s="3">
        <f>Rohdaten!G38*normiert!$G$43</f>
        <v>85.714285714285722</v>
      </c>
      <c r="H29" s="15">
        <v>8</v>
      </c>
      <c r="I29" s="3">
        <f>Rohdaten!I26*normiert!$I$43</f>
        <v>68.75</v>
      </c>
      <c r="J29" s="15">
        <v>8</v>
      </c>
      <c r="K29" s="3">
        <f>Rohdaten!K35*normiert!$K$43</f>
        <v>42.857142857142861</v>
      </c>
      <c r="L29" s="15">
        <v>8</v>
      </c>
      <c r="M29" s="3">
        <f>Rohdaten!M37*normiert!$M$43</f>
        <v>85.714285714285722</v>
      </c>
      <c r="N29" s="15">
        <v>8</v>
      </c>
      <c r="O29" s="3">
        <f>Rohdaten!O26*normiert!$O$43</f>
        <v>76.388888888888886</v>
      </c>
      <c r="P29" s="15">
        <v>8</v>
      </c>
      <c r="Q29" s="3">
        <f>Rohdaten!Q24*normiert!$Q$43</f>
        <v>60</v>
      </c>
      <c r="R29" s="15">
        <v>8</v>
      </c>
      <c r="S29" s="3">
        <f>Rohdaten!S39*normiert!$S$43</f>
        <v>87.5</v>
      </c>
      <c r="T29" s="15">
        <v>8</v>
      </c>
      <c r="U29" s="3">
        <f>Rohdaten!U22*normiert!$U$43</f>
        <v>77.777777777777771</v>
      </c>
      <c r="V29" s="15">
        <v>8</v>
      </c>
      <c r="W29" s="3">
        <f>Rohdaten!W33*normiert!$W$43</f>
        <v>50</v>
      </c>
      <c r="X29" s="15">
        <v>8</v>
      </c>
      <c r="Y29" s="3">
        <f>Rohdaten!Y23*normiert!$Y$43</f>
        <v>72.222222222222214</v>
      </c>
      <c r="Z29" s="15">
        <v>8</v>
      </c>
      <c r="AA29" s="3">
        <f>Rohdaten!AA24*normiert!$AA$43</f>
        <v>33.333333333333329</v>
      </c>
      <c r="AB29" s="15">
        <v>8</v>
      </c>
      <c r="AC29" s="3">
        <f>Rohdaten!AC25*normiert!$AC$43</f>
        <v>33.333333333333329</v>
      </c>
      <c r="AD29" s="15">
        <v>8</v>
      </c>
      <c r="AE29" s="3">
        <f>Rohdaten!AE35*normiert!$AE$43</f>
        <v>50</v>
      </c>
      <c r="AF29" s="15">
        <v>8</v>
      </c>
      <c r="AG29" s="3">
        <f>Rohdaten!AG31*normiert!$AG$43</f>
        <v>75</v>
      </c>
      <c r="AH29" s="15">
        <v>8</v>
      </c>
      <c r="AI29" s="3">
        <f>Rohdaten!AI34*normiert!$AI$43</f>
        <v>43.75</v>
      </c>
      <c r="AJ29" s="15">
        <v>8</v>
      </c>
      <c r="AK29" s="3">
        <f>Rohdaten!AK34*normiert!$AK$43</f>
        <v>35.714285714285715</v>
      </c>
      <c r="AL29" s="15">
        <v>8</v>
      </c>
      <c r="AM29" s="3">
        <f>Rohdaten!AM35*normiert!$AM$43</f>
        <v>53.333333333333336</v>
      </c>
      <c r="AN29" s="15">
        <v>8</v>
      </c>
      <c r="AO29" s="4">
        <f>Rohdaten!AO28*normiert!$AO$43</f>
        <v>80</v>
      </c>
    </row>
    <row r="30" spans="1:41" x14ac:dyDescent="0.3">
      <c r="A30" s="3" t="s">
        <v>29</v>
      </c>
      <c r="B30" s="15">
        <v>9</v>
      </c>
      <c r="C30" s="3">
        <f>Rohdaten!C23*normiert!$C$43</f>
        <v>69.230769230769241</v>
      </c>
      <c r="D30" s="15">
        <v>9</v>
      </c>
      <c r="E30" s="3">
        <f>Rohdaten!E23*normiert!$E$43</f>
        <v>54.285714285714285</v>
      </c>
      <c r="F30" s="15">
        <v>9</v>
      </c>
      <c r="G30" s="3">
        <f>Rohdaten!G23*normiert!$G$43</f>
        <v>42.857142857142861</v>
      </c>
      <c r="H30" s="15">
        <v>9</v>
      </c>
      <c r="I30" s="3">
        <f>Rohdaten!I30*normiert!$I$43</f>
        <v>50</v>
      </c>
      <c r="J30" s="15">
        <v>9</v>
      </c>
      <c r="K30" s="3">
        <f>Rohdaten!K38*normiert!$K$43</f>
        <v>42.857142857142861</v>
      </c>
      <c r="L30" s="15">
        <v>9</v>
      </c>
      <c r="M30" s="3">
        <f>Rohdaten!M27*normiert!$M$43</f>
        <v>57.142857142857146</v>
      </c>
      <c r="N30" s="15">
        <v>9</v>
      </c>
      <c r="O30" s="3">
        <f>Rohdaten!O28*normiert!$O$43</f>
        <v>51.388888888888886</v>
      </c>
      <c r="P30" s="15">
        <v>9</v>
      </c>
      <c r="Q30" s="3">
        <f>Rohdaten!Q38*normiert!$Q$43</f>
        <v>50</v>
      </c>
      <c r="R30" s="15">
        <v>9</v>
      </c>
      <c r="S30" s="3">
        <f>Rohdaten!S34*normiert!$S$43</f>
        <v>75</v>
      </c>
      <c r="T30" s="15">
        <v>9</v>
      </c>
      <c r="U30" s="3">
        <f>Rohdaten!U36*normiert!$U$43</f>
        <v>55.555555555555557</v>
      </c>
      <c r="V30" s="15">
        <v>9</v>
      </c>
      <c r="W30" s="3">
        <f>Rohdaten!W38*normiert!$W$43</f>
        <v>50</v>
      </c>
      <c r="X30" s="15">
        <v>9</v>
      </c>
      <c r="Y30" s="3">
        <f>Rohdaten!Y22*normiert!$Y$43</f>
        <v>66.666666666666657</v>
      </c>
      <c r="Z30" s="15">
        <v>9</v>
      </c>
      <c r="AA30" s="3">
        <f>Rohdaten!AA40*normiert!$AA$43</f>
        <v>22.222222222222221</v>
      </c>
      <c r="AB30" s="15">
        <v>9</v>
      </c>
      <c r="AC30" s="3">
        <f>Rohdaten!AC38*normiert!$AC$43</f>
        <v>55.555555555555557</v>
      </c>
      <c r="AD30" s="15">
        <v>9</v>
      </c>
      <c r="AE30" s="3">
        <f>Rohdaten!AE25*normiert!$AE$43</f>
        <v>66.666666666666671</v>
      </c>
      <c r="AF30" s="15">
        <v>9</v>
      </c>
      <c r="AG30" s="3">
        <f>Rohdaten!AG24*normiert!$AG$43</f>
        <v>50</v>
      </c>
      <c r="AH30" s="15">
        <v>9</v>
      </c>
      <c r="AI30" s="3">
        <f>Rohdaten!AI29*normiert!$AI$43</f>
        <v>62.5</v>
      </c>
      <c r="AJ30" s="15">
        <v>9</v>
      </c>
      <c r="AK30" s="3">
        <f>Rohdaten!AK23*normiert!$AK$43</f>
        <v>64.285714285714292</v>
      </c>
      <c r="AL30" s="15">
        <v>9</v>
      </c>
      <c r="AM30" s="3">
        <f>Rohdaten!AM34*normiert!$AM$43</f>
        <v>53.333333333333336</v>
      </c>
      <c r="AN30" s="15">
        <v>9</v>
      </c>
      <c r="AO30" s="4">
        <f>Rohdaten!AO25*normiert!$AO$43</f>
        <v>90</v>
      </c>
    </row>
    <row r="31" spans="1:41" x14ac:dyDescent="0.3">
      <c r="A31" s="3" t="s">
        <v>30</v>
      </c>
      <c r="B31" s="15">
        <v>10</v>
      </c>
      <c r="C31" s="3">
        <f>Rohdaten!C25*normiert!$C$43</f>
        <v>53.846153846153847</v>
      </c>
      <c r="D31" s="15">
        <v>10</v>
      </c>
      <c r="E31" s="3">
        <f>Rohdaten!E38*normiert!$E$43</f>
        <v>28.571428571428573</v>
      </c>
      <c r="F31" s="15">
        <v>10</v>
      </c>
      <c r="G31" s="3">
        <f>Rohdaten!G33*normiert!$G$43</f>
        <v>28.571428571428573</v>
      </c>
      <c r="H31" s="15">
        <v>10</v>
      </c>
      <c r="I31" s="3">
        <f>Rohdaten!I38*normiert!$I$43</f>
        <v>50</v>
      </c>
      <c r="J31" s="15">
        <v>10</v>
      </c>
      <c r="K31" s="3">
        <f>Rohdaten!K33*normiert!$K$43</f>
        <v>28.571428571428573</v>
      </c>
      <c r="L31" s="15">
        <v>10</v>
      </c>
      <c r="M31" s="3">
        <f>Rohdaten!M22*normiert!$M$43</f>
        <v>57.142857142857146</v>
      </c>
      <c r="N31" s="15">
        <v>10</v>
      </c>
      <c r="O31" s="3">
        <f>Rohdaten!O35*normiert!$O$43</f>
        <v>41.666666666666664</v>
      </c>
      <c r="P31" s="15">
        <v>10</v>
      </c>
      <c r="Q31" s="3">
        <f>Rohdaten!Q28*normiert!$Q$43</f>
        <v>40</v>
      </c>
      <c r="R31" s="15">
        <v>10</v>
      </c>
      <c r="S31" s="3">
        <f>Rohdaten!S31*normiert!$S$43</f>
        <v>25</v>
      </c>
      <c r="T31" s="15">
        <v>10</v>
      </c>
      <c r="U31" s="3">
        <f>Rohdaten!U24*normiert!$U$43</f>
        <v>55.555555555555557</v>
      </c>
      <c r="V31" s="15">
        <v>10</v>
      </c>
      <c r="W31" s="3">
        <f>Rohdaten!W31*normiert!$W$43</f>
        <v>33.333333333333336</v>
      </c>
      <c r="X31" s="15">
        <v>10</v>
      </c>
      <c r="Y31" s="3">
        <f>Rohdaten!Y40*normiert!$Y$43</f>
        <v>44.444444444444443</v>
      </c>
      <c r="Z31" s="15">
        <v>10</v>
      </c>
      <c r="AA31" s="3">
        <f>Rohdaten!AA26*normiert!$AA$43</f>
        <v>33.333333333333329</v>
      </c>
      <c r="AB31" s="15">
        <v>10</v>
      </c>
      <c r="AC31" s="3">
        <f>Rohdaten!AC36*normiert!$AC$43</f>
        <v>22.222222222222221</v>
      </c>
      <c r="AD31" s="15">
        <v>10</v>
      </c>
      <c r="AE31" s="3">
        <f>Rohdaten!AE31*normiert!$AE$43</f>
        <v>50</v>
      </c>
      <c r="AF31" s="15">
        <v>10</v>
      </c>
      <c r="AG31" s="3">
        <f>Rohdaten!AG30*normiert!$AG$43</f>
        <v>56.25</v>
      </c>
      <c r="AH31" s="15">
        <v>10</v>
      </c>
      <c r="AI31" s="3">
        <f>Rohdaten!AI38*normiert!$AI$43</f>
        <v>75</v>
      </c>
      <c r="AJ31" s="15">
        <v>10</v>
      </c>
      <c r="AK31" s="3">
        <f>Rohdaten!AK24*normiert!$AK$43</f>
        <v>57.142857142857146</v>
      </c>
      <c r="AL31" s="15">
        <v>10</v>
      </c>
      <c r="AM31" s="3">
        <f>Rohdaten!AM28*normiert!$AM$43</f>
        <v>36.666666666666671</v>
      </c>
      <c r="AN31" s="15">
        <v>10</v>
      </c>
      <c r="AO31" s="4">
        <f>Rohdaten!AO35*normiert!$AO$43</f>
        <v>60</v>
      </c>
    </row>
    <row r="32" spans="1:41" x14ac:dyDescent="0.3">
      <c r="A32" s="3" t="s">
        <v>31</v>
      </c>
      <c r="B32" s="15">
        <v>11</v>
      </c>
      <c r="C32" s="3">
        <f>Rohdaten!C40*normiert!$C$43</f>
        <v>69.230769230769241</v>
      </c>
      <c r="D32" s="15">
        <v>11</v>
      </c>
      <c r="E32" s="3">
        <f>Rohdaten!E33*normiert!$E$43</f>
        <v>100</v>
      </c>
      <c r="F32" s="15">
        <v>11</v>
      </c>
      <c r="G32" s="3">
        <f>Rohdaten!G24*normiert!$G$43</f>
        <v>71.428571428571431</v>
      </c>
      <c r="H32" s="15">
        <v>11</v>
      </c>
      <c r="I32" s="3">
        <f>Rohdaten!I22*normiert!$I$43</f>
        <v>87.5</v>
      </c>
      <c r="J32" s="15">
        <v>11</v>
      </c>
      <c r="K32" s="3">
        <f>Rohdaten!K28*normiert!$K$43</f>
        <v>100</v>
      </c>
      <c r="L32" s="15">
        <v>11</v>
      </c>
      <c r="M32" s="3">
        <f>Rohdaten!M26*normiert!$M$43</f>
        <v>71.428571428571431</v>
      </c>
      <c r="N32" s="15">
        <v>11</v>
      </c>
      <c r="O32" s="3">
        <f>Rohdaten!O34*normiert!$O$43</f>
        <v>97.222222222222214</v>
      </c>
      <c r="P32" s="15">
        <v>11</v>
      </c>
      <c r="Q32" s="3">
        <f>Rohdaten!Q23*normiert!$Q$43</f>
        <v>70</v>
      </c>
      <c r="R32" s="15">
        <v>11</v>
      </c>
      <c r="S32" s="3">
        <f>Rohdaten!S33*normiert!$S$43</f>
        <v>87.5</v>
      </c>
      <c r="T32" s="15">
        <v>11</v>
      </c>
      <c r="U32" s="3">
        <f>Rohdaten!U34*normiert!$U$43</f>
        <v>100</v>
      </c>
      <c r="V32" s="15">
        <v>11</v>
      </c>
      <c r="W32" s="3">
        <f>Rohdaten!W28*normiert!$W$43</f>
        <v>100</v>
      </c>
      <c r="X32" s="15">
        <v>11</v>
      </c>
      <c r="Y32" s="3">
        <f>Rohdaten!Y29*normiert!$Y$43</f>
        <v>77.777777777777771</v>
      </c>
      <c r="Z32" s="15">
        <v>11</v>
      </c>
      <c r="AA32" s="3">
        <f>Rohdaten!AA38*normiert!$AA$43</f>
        <v>66.666666666666657</v>
      </c>
      <c r="AB32" s="15">
        <v>11</v>
      </c>
      <c r="AC32" s="3">
        <f>Rohdaten!AC23*normiert!$AC$43</f>
        <v>77.777777777777771</v>
      </c>
      <c r="AD32" s="15">
        <v>11</v>
      </c>
      <c r="AE32" s="3">
        <f>Rohdaten!AE22*normiert!$AE$43</f>
        <v>100</v>
      </c>
      <c r="AF32" s="15">
        <v>11</v>
      </c>
      <c r="AG32" s="3">
        <f>Rohdaten!AG28*normiert!$AG$43</f>
        <v>75</v>
      </c>
      <c r="AH32" s="15">
        <v>11</v>
      </c>
      <c r="AI32" s="3">
        <f>Rohdaten!AI28*normiert!$AI$43</f>
        <v>93.75</v>
      </c>
      <c r="AJ32" s="15">
        <v>11</v>
      </c>
      <c r="AK32" s="3">
        <f>Rohdaten!AK32*normiert!$AK$43</f>
        <v>85.714285714285722</v>
      </c>
      <c r="AL32" s="15">
        <v>11</v>
      </c>
      <c r="AM32" s="3">
        <f>Rohdaten!AM30*normiert!$AM$43</f>
        <v>33.333333333333336</v>
      </c>
      <c r="AN32" s="15">
        <v>11</v>
      </c>
      <c r="AO32" s="4">
        <f>Rohdaten!AO27*normiert!$AO$43</f>
        <v>40</v>
      </c>
    </row>
    <row r="33" spans="1:41" x14ac:dyDescent="0.3">
      <c r="A33" s="3" t="s">
        <v>32</v>
      </c>
      <c r="B33" s="15">
        <v>12</v>
      </c>
      <c r="C33" s="3">
        <f>Rohdaten!C22*normiert!$C$43</f>
        <v>69.230769230769241</v>
      </c>
      <c r="D33" s="15">
        <v>12</v>
      </c>
      <c r="E33" s="3">
        <f>Rohdaten!E37*normiert!$E$43</f>
        <v>64.285714285714292</v>
      </c>
      <c r="F33" s="15">
        <v>12</v>
      </c>
      <c r="G33" s="3">
        <f>Rohdaten!G26*normiert!$G$43</f>
        <v>100</v>
      </c>
      <c r="H33" s="15">
        <v>12</v>
      </c>
      <c r="I33" s="3">
        <f>Rohdaten!I32*normiert!$I$43</f>
        <v>100</v>
      </c>
      <c r="J33" s="15">
        <v>12</v>
      </c>
      <c r="K33" s="3">
        <f>Rohdaten!K32*normiert!$K$43</f>
        <v>85.714285714285722</v>
      </c>
      <c r="L33" s="15">
        <v>12</v>
      </c>
      <c r="M33" s="3">
        <f>Rohdaten!M39*normiert!$M$43</f>
        <v>71.428571428571431</v>
      </c>
      <c r="N33" s="15">
        <v>12</v>
      </c>
      <c r="O33" s="3">
        <f>Rohdaten!O33*normiert!$O$43</f>
        <v>90.277777777777771</v>
      </c>
      <c r="P33" s="15">
        <v>12</v>
      </c>
      <c r="Q33" s="3">
        <f>Rohdaten!Q34*normiert!$Q$43</f>
        <v>80</v>
      </c>
      <c r="R33" s="15">
        <v>12</v>
      </c>
      <c r="S33" s="3">
        <f>Rohdaten!S23*normiert!$S$43</f>
        <v>100</v>
      </c>
      <c r="T33" s="15">
        <v>12</v>
      </c>
      <c r="U33" s="3">
        <f>Rohdaten!U35*normiert!$U$43</f>
        <v>66.666666666666657</v>
      </c>
      <c r="V33" s="15">
        <v>12</v>
      </c>
      <c r="W33" s="3">
        <f>Rohdaten!W23*normiert!$W$43</f>
        <v>66.666666666666671</v>
      </c>
      <c r="X33" s="15">
        <v>12</v>
      </c>
      <c r="Y33" s="3">
        <f>Rohdaten!Y36*normiert!$Y$43</f>
        <v>100</v>
      </c>
      <c r="Z33" s="15">
        <v>12</v>
      </c>
      <c r="AA33" s="3">
        <f>Rohdaten!AA29*normiert!$AA$43</f>
        <v>88.888888888888886</v>
      </c>
      <c r="AB33" s="15">
        <v>12</v>
      </c>
      <c r="AC33" s="3">
        <f>Rohdaten!AC24*normiert!$AC$43</f>
        <v>83.333333333333329</v>
      </c>
      <c r="AD33" s="15">
        <v>12</v>
      </c>
      <c r="AE33" s="3">
        <f>Rohdaten!AE40*normiert!$AE$43</f>
        <v>50</v>
      </c>
      <c r="AF33" s="15">
        <v>12</v>
      </c>
      <c r="AG33" s="3">
        <f>Rohdaten!AG23*normiert!$AG$43</f>
        <v>87.5</v>
      </c>
      <c r="AH33" s="15">
        <v>12</v>
      </c>
      <c r="AI33" s="3">
        <f>Rohdaten!AI22*normiert!$AI$43</f>
        <v>62.5</v>
      </c>
      <c r="AJ33" s="15">
        <v>12</v>
      </c>
      <c r="AK33" s="3">
        <f>Rohdaten!AK26*normiert!$AK$43</f>
        <v>85.714285714285722</v>
      </c>
      <c r="AL33" s="15">
        <v>12</v>
      </c>
      <c r="AM33" s="3">
        <f>Rohdaten!AM25*normiert!$AM$43</f>
        <v>38.333333333333336</v>
      </c>
      <c r="AN33" s="15">
        <v>12</v>
      </c>
      <c r="AO33" s="4">
        <f>Rohdaten!AO24*normiert!$AO$43</f>
        <v>50</v>
      </c>
    </row>
    <row r="34" spans="1:41" x14ac:dyDescent="0.3">
      <c r="A34" s="3" t="s">
        <v>33</v>
      </c>
      <c r="B34" s="15">
        <v>13</v>
      </c>
      <c r="C34" s="3">
        <f>Rohdaten!C24*normiert!$C$43</f>
        <v>61.53846153846154</v>
      </c>
      <c r="D34" s="15">
        <v>13</v>
      </c>
      <c r="E34" s="3">
        <f>Rohdaten!E25*normiert!$E$43</f>
        <v>78.571428571428569</v>
      </c>
      <c r="F34" s="15">
        <v>13</v>
      </c>
      <c r="G34" s="3">
        <f>Rohdaten!G31*normiert!$G$43</f>
        <v>100</v>
      </c>
      <c r="H34" s="15">
        <v>13</v>
      </c>
      <c r="I34" s="3">
        <f>Rohdaten!I40*normiert!$I$43</f>
        <v>75</v>
      </c>
      <c r="J34" s="15">
        <v>13</v>
      </c>
      <c r="K34" s="3">
        <f>Rohdaten!K36*normiert!$K$43</f>
        <v>57.142857142857146</v>
      </c>
      <c r="L34" s="15">
        <v>13</v>
      </c>
      <c r="M34" s="3">
        <f>Rohdaten!M24*normiert!$M$43</f>
        <v>85.714285714285722</v>
      </c>
      <c r="N34" s="15">
        <v>13</v>
      </c>
      <c r="O34" s="3">
        <f>Rohdaten!O37*normiert!$O$43</f>
        <v>83.333333333333329</v>
      </c>
      <c r="P34" s="15">
        <v>13</v>
      </c>
      <c r="Q34" s="3">
        <f>Rohdaten!Q33*normiert!$Q$43</f>
        <v>85</v>
      </c>
      <c r="R34" s="15">
        <v>13</v>
      </c>
      <c r="S34" s="3">
        <f>Rohdaten!S37*normiert!$S$43</f>
        <v>100</v>
      </c>
      <c r="T34" s="15">
        <v>13</v>
      </c>
      <c r="U34" s="3">
        <f>Rohdaten!U30*normiert!$U$43</f>
        <v>77.777777777777771</v>
      </c>
      <c r="V34" s="15">
        <v>13</v>
      </c>
      <c r="W34" s="3">
        <f>Rohdaten!W25*normiert!$W$43</f>
        <v>100</v>
      </c>
      <c r="X34" s="15">
        <v>13</v>
      </c>
      <c r="Y34" s="3">
        <f>Rohdaten!Y35*normiert!$Y$43</f>
        <v>88.888888888888886</v>
      </c>
      <c r="Z34" s="15">
        <v>13</v>
      </c>
      <c r="AA34" s="3">
        <f>Rohdaten!AA22*normiert!$AA$43</f>
        <v>66.666666666666657</v>
      </c>
      <c r="AB34" s="15">
        <v>13</v>
      </c>
      <c r="AC34" s="3">
        <f>Rohdaten!AC34*normiert!$AC$43</f>
        <v>88.888888888888886</v>
      </c>
      <c r="AD34" s="15">
        <v>13</v>
      </c>
      <c r="AE34" s="3">
        <f>Rohdaten!AE34*normiert!$AE$43</f>
        <v>66.666666666666671</v>
      </c>
      <c r="AF34" s="15">
        <v>13</v>
      </c>
      <c r="AG34" s="3">
        <f>Rohdaten!AG37*normiert!$AG$43</f>
        <v>75</v>
      </c>
      <c r="AH34" s="15">
        <v>13</v>
      </c>
      <c r="AI34" s="3">
        <f>Rohdaten!AI35*normiert!$AI$43</f>
        <v>81.25</v>
      </c>
      <c r="AJ34" s="15">
        <v>13</v>
      </c>
      <c r="AK34" s="3">
        <f>Rohdaten!AK25*normiert!$AK$43</f>
        <v>78.571428571428569</v>
      </c>
      <c r="AL34" s="15">
        <v>13</v>
      </c>
      <c r="AM34" s="3">
        <f>Rohdaten!AM27*normiert!$AM$43</f>
        <v>41.666666666666671</v>
      </c>
      <c r="AN34" s="15">
        <v>13</v>
      </c>
      <c r="AO34" s="4">
        <f>Rohdaten!AO33*normiert!$AO$43</f>
        <v>40</v>
      </c>
    </row>
    <row r="35" spans="1:41" x14ac:dyDescent="0.3">
      <c r="A35" s="3" t="s">
        <v>34</v>
      </c>
      <c r="B35" s="15">
        <v>14</v>
      </c>
      <c r="C35" s="3">
        <f>Rohdaten!C36*normiert!$C$43</f>
        <v>61.53846153846154</v>
      </c>
      <c r="D35" s="15">
        <v>14</v>
      </c>
      <c r="E35" s="3">
        <f>Rohdaten!E40*normiert!$E$43</f>
        <v>52.857142857142861</v>
      </c>
      <c r="F35" s="15">
        <v>14</v>
      </c>
      <c r="G35" s="3">
        <f>Rohdaten!G34*normiert!$G$43</f>
        <v>57.142857142857146</v>
      </c>
      <c r="H35" s="15">
        <v>14</v>
      </c>
      <c r="I35" s="3">
        <f>Rohdaten!I31*normiert!$I$43</f>
        <v>75</v>
      </c>
      <c r="J35" s="15">
        <v>14</v>
      </c>
      <c r="K35" s="3">
        <f>Rohdaten!K27*normiert!$K$43</f>
        <v>85.714285714285722</v>
      </c>
      <c r="L35" s="15">
        <v>14</v>
      </c>
      <c r="M35" s="3">
        <f>Rohdaten!M28*normiert!$M$43</f>
        <v>42.857142857142861</v>
      </c>
      <c r="N35" s="15">
        <v>14</v>
      </c>
      <c r="O35" s="3">
        <f>Rohdaten!O38*normiert!$O$43</f>
        <v>87.5</v>
      </c>
      <c r="P35" s="15">
        <v>14</v>
      </c>
      <c r="Q35" s="3">
        <f>Rohdaten!Q25*normiert!$Q$43</f>
        <v>40</v>
      </c>
      <c r="R35" s="15">
        <v>14</v>
      </c>
      <c r="S35" s="3">
        <f>Rohdaten!S29*normiert!$S$43</f>
        <v>50</v>
      </c>
      <c r="T35" s="15">
        <v>14</v>
      </c>
      <c r="U35" s="3">
        <f>Rohdaten!U33*normiert!$U$43</f>
        <v>55.555555555555557</v>
      </c>
      <c r="V35" s="15">
        <v>14</v>
      </c>
      <c r="W35" s="3">
        <f>Rohdaten!W35*normiert!$W$43</f>
        <v>50</v>
      </c>
      <c r="X35" s="15">
        <v>14</v>
      </c>
      <c r="Y35" s="3">
        <f>Rohdaten!Y33*normiert!$Y$43</f>
        <v>33.333333333333329</v>
      </c>
      <c r="Z35" s="15">
        <v>14</v>
      </c>
      <c r="AA35" s="3">
        <f>Rohdaten!AA25*normiert!$AA$43</f>
        <v>44.444444444444443</v>
      </c>
      <c r="AB35" s="15">
        <v>14</v>
      </c>
      <c r="AC35" s="3">
        <f>Rohdaten!AC40*normiert!$AC$43</f>
        <v>55.555555555555557</v>
      </c>
      <c r="AD35" s="15">
        <v>14</v>
      </c>
      <c r="AE35" s="3">
        <f>Rohdaten!AE38*normiert!$AE$43</f>
        <v>83.333333333333343</v>
      </c>
      <c r="AF35" s="15">
        <v>14</v>
      </c>
      <c r="AG35" s="3">
        <f>Rohdaten!AG38*normiert!$AG$43</f>
        <v>37.5</v>
      </c>
      <c r="AH35" s="15">
        <v>14</v>
      </c>
      <c r="AI35" s="3">
        <f>Rohdaten!AI23*normiert!$AI$43</f>
        <v>25</v>
      </c>
      <c r="AJ35" s="15">
        <v>14</v>
      </c>
      <c r="AK35" s="3">
        <f>Rohdaten!AK30*normiert!$AK$43</f>
        <v>28.571428571428573</v>
      </c>
      <c r="AL35" s="15">
        <v>14</v>
      </c>
      <c r="AM35" s="3">
        <f>Rohdaten!AM40*normiert!$AM$43</f>
        <v>38.333333333333336</v>
      </c>
      <c r="AN35" s="15">
        <v>14</v>
      </c>
      <c r="AO35" s="4">
        <f>Rohdaten!AO38*normiert!$AO$43</f>
        <v>60</v>
      </c>
    </row>
    <row r="36" spans="1:41" x14ac:dyDescent="0.3">
      <c r="A36" s="3" t="s">
        <v>35</v>
      </c>
      <c r="B36" s="15">
        <v>15</v>
      </c>
      <c r="C36" s="3">
        <f>Rohdaten!C38*normiert!$C$43</f>
        <v>61.53846153846154</v>
      </c>
      <c r="D36" s="15">
        <v>15</v>
      </c>
      <c r="E36" s="3">
        <f>Rohdaten!E28*normiert!$E$43</f>
        <v>55.714285714285715</v>
      </c>
      <c r="F36" s="15">
        <v>15</v>
      </c>
      <c r="G36" s="3">
        <f>Rohdaten!G29*normiert!$G$43</f>
        <v>42.857142857142861</v>
      </c>
      <c r="H36" s="15">
        <v>15</v>
      </c>
      <c r="I36" s="3">
        <f>Rohdaten!I33*normiert!$I$43</f>
        <v>62.5</v>
      </c>
      <c r="J36" s="15">
        <v>15</v>
      </c>
      <c r="K36" s="3">
        <f>Rohdaten!K26*normiert!$K$43</f>
        <v>57.142857142857146</v>
      </c>
      <c r="L36" s="15">
        <v>15</v>
      </c>
      <c r="M36" s="3">
        <f>Rohdaten!M38*normiert!$M$43</f>
        <v>57.142857142857146</v>
      </c>
      <c r="N36" s="15">
        <v>15</v>
      </c>
      <c r="O36" s="3">
        <f>Rohdaten!O29*normiert!$O$43</f>
        <v>55.555555555555557</v>
      </c>
      <c r="P36" s="15">
        <v>15</v>
      </c>
      <c r="Q36" s="3">
        <f>Rohdaten!Q32*normiert!$Q$43</f>
        <v>50</v>
      </c>
      <c r="R36" s="15">
        <v>15</v>
      </c>
      <c r="S36" s="3">
        <f>Rohdaten!S27*normiert!$S$43</f>
        <v>62.5</v>
      </c>
      <c r="T36" s="15">
        <v>15</v>
      </c>
      <c r="U36" s="3">
        <f>Rohdaten!U25*normiert!$U$43</f>
        <v>44.444444444444443</v>
      </c>
      <c r="V36" s="15">
        <v>15</v>
      </c>
      <c r="W36" s="3">
        <f>Rohdaten!W39*normiert!$W$43</f>
        <v>33.333333333333336</v>
      </c>
      <c r="X36" s="15">
        <v>15</v>
      </c>
      <c r="Y36" s="3">
        <f>Rohdaten!Y30*normiert!$Y$43</f>
        <v>33.333333333333329</v>
      </c>
      <c r="Z36" s="15">
        <v>15</v>
      </c>
      <c r="AA36" s="3">
        <f>Rohdaten!AA30*normiert!$AA$43</f>
        <v>55.555555555555557</v>
      </c>
      <c r="AB36" s="15">
        <v>15</v>
      </c>
      <c r="AC36" s="3">
        <f>Rohdaten!AC30*normiert!$AC$43</f>
        <v>22.222222222222221</v>
      </c>
      <c r="AD36" s="15">
        <v>15</v>
      </c>
      <c r="AE36" s="3">
        <f>Rohdaten!AE26*normiert!$AE$43</f>
        <v>33.333333333333336</v>
      </c>
      <c r="AF36" s="15">
        <v>15</v>
      </c>
      <c r="AG36" s="3">
        <f>Rohdaten!AG29*normiert!$AG$43</f>
        <v>50</v>
      </c>
      <c r="AH36" s="15">
        <v>15</v>
      </c>
      <c r="AI36" s="3">
        <f>Rohdaten!AI32*normiert!$AI$43</f>
        <v>43.75</v>
      </c>
      <c r="AJ36" s="15">
        <v>15</v>
      </c>
      <c r="AK36" s="3">
        <f>Rohdaten!AK38*normiert!$AK$43</f>
        <v>71.428571428571431</v>
      </c>
      <c r="AL36" s="15">
        <v>15</v>
      </c>
      <c r="AM36" s="3">
        <f>Rohdaten!AM39*normiert!$AM$43</f>
        <v>36.666666666666671</v>
      </c>
      <c r="AN36" s="15">
        <v>15</v>
      </c>
      <c r="AO36" s="4">
        <f>Rohdaten!AO26*normiert!$AO$43</f>
        <v>30</v>
      </c>
    </row>
    <row r="37" spans="1:41" x14ac:dyDescent="0.3">
      <c r="A37" s="3" t="s">
        <v>36</v>
      </c>
      <c r="B37" s="15">
        <v>16</v>
      </c>
      <c r="C37" s="3">
        <f>Rohdaten!C39*normiert!$C$43</f>
        <v>76.923076923076934</v>
      </c>
      <c r="D37" s="15">
        <v>16</v>
      </c>
      <c r="E37" s="3">
        <f>Rohdaten!E31*normiert!$E$43</f>
        <v>100</v>
      </c>
      <c r="F37" s="15">
        <v>16</v>
      </c>
      <c r="G37" s="3">
        <f>Rohdaten!G36*normiert!$G$43</f>
        <v>71.428571428571431</v>
      </c>
      <c r="H37" s="15">
        <v>16</v>
      </c>
      <c r="I37" s="3">
        <f>Rohdaten!I35*normiert!$I$43</f>
        <v>93.75</v>
      </c>
      <c r="J37" s="15">
        <v>16</v>
      </c>
      <c r="K37" s="3">
        <f>Rohdaten!K37*normiert!$K$43</f>
        <v>28.571428571428573</v>
      </c>
      <c r="L37" s="15">
        <v>16</v>
      </c>
      <c r="M37" s="3">
        <f>Rohdaten!M35*normiert!$M$43</f>
        <v>71.428571428571431</v>
      </c>
      <c r="N37" s="15">
        <v>16</v>
      </c>
      <c r="O37" s="3">
        <f>Rohdaten!O31*normiert!$O$43</f>
        <v>62.5</v>
      </c>
      <c r="P37" s="15">
        <v>16</v>
      </c>
      <c r="Q37" s="3">
        <f>Rohdaten!Q39*normiert!$Q$43</f>
        <v>40</v>
      </c>
      <c r="R37" s="15">
        <v>16</v>
      </c>
      <c r="S37" s="3">
        <f>Rohdaten!S22*normiert!$S$43</f>
        <v>50</v>
      </c>
      <c r="T37" s="15">
        <v>16</v>
      </c>
      <c r="U37" s="3">
        <f>Rohdaten!U38*normiert!$U$43</f>
        <v>44.444444444444443</v>
      </c>
      <c r="V37" s="15">
        <v>16</v>
      </c>
      <c r="W37" s="3">
        <f>Rohdaten!W27*normiert!$W$43</f>
        <v>50</v>
      </c>
      <c r="X37" s="15">
        <v>16</v>
      </c>
      <c r="Y37" s="3">
        <f>Rohdaten!Y27*normiert!$Y$43</f>
        <v>50</v>
      </c>
      <c r="Z37" s="15">
        <v>16</v>
      </c>
      <c r="AA37" s="3">
        <f>Rohdaten!AA35*normiert!$AA$43</f>
        <v>55.555555555555557</v>
      </c>
      <c r="AB37" s="15">
        <v>16</v>
      </c>
      <c r="AC37" s="3">
        <f>Rohdaten!AC32*normiert!$AC$43</f>
        <v>33.333333333333329</v>
      </c>
      <c r="AD37" s="15">
        <v>16</v>
      </c>
      <c r="AE37" s="3">
        <f>Rohdaten!AE32*normiert!$AE$43</f>
        <v>50</v>
      </c>
      <c r="AF37" s="15">
        <v>16</v>
      </c>
      <c r="AG37" s="3">
        <f>Rohdaten!AG32*normiert!$AG$43</f>
        <v>50</v>
      </c>
      <c r="AH37" s="15">
        <v>16</v>
      </c>
      <c r="AI37" s="3">
        <f>Rohdaten!AI27*normiert!$AI$43</f>
        <v>31.25</v>
      </c>
      <c r="AJ37" s="15">
        <v>16</v>
      </c>
      <c r="AK37" s="3">
        <f>Rohdaten!AK40*normiert!$AK$43</f>
        <v>64.285714285714292</v>
      </c>
      <c r="AL37" s="15">
        <v>16</v>
      </c>
      <c r="AM37" s="3">
        <f>Rohdaten!AM24*normiert!$AM$43</f>
        <v>25</v>
      </c>
      <c r="AN37" s="15">
        <v>16</v>
      </c>
      <c r="AO37" s="4">
        <f>Rohdaten!AO36*normiert!$AO$43</f>
        <v>30</v>
      </c>
    </row>
    <row r="38" spans="1:41" x14ac:dyDescent="0.3">
      <c r="A38" s="3" t="s">
        <v>37</v>
      </c>
      <c r="B38" s="15">
        <v>17</v>
      </c>
      <c r="C38" s="3">
        <f>Rohdaten!C29*normiert!$C$43</f>
        <v>38.461538461538467</v>
      </c>
      <c r="D38" s="15">
        <v>17</v>
      </c>
      <c r="E38" s="3">
        <f>Rohdaten!E36*normiert!$E$43</f>
        <v>55.714285714285715</v>
      </c>
      <c r="F38" s="15">
        <v>17</v>
      </c>
      <c r="G38" s="3">
        <f>Rohdaten!G37*normiert!$G$43</f>
        <v>57.142857142857146</v>
      </c>
      <c r="H38" s="15">
        <v>17</v>
      </c>
      <c r="I38" s="3">
        <f>Rohdaten!I27*normiert!$I$43</f>
        <v>56.25</v>
      </c>
      <c r="J38" s="15">
        <v>17</v>
      </c>
      <c r="K38" s="3">
        <f>Rohdaten!K40*normiert!$K$43</f>
        <v>71.428571428571431</v>
      </c>
      <c r="L38" s="15">
        <v>17</v>
      </c>
      <c r="M38" s="3">
        <f>Rohdaten!M29*normiert!$M$43</f>
        <v>57.142857142857146</v>
      </c>
      <c r="N38" s="15">
        <v>17</v>
      </c>
      <c r="O38" s="3">
        <f>Rohdaten!O32*normiert!$O$43</f>
        <v>62.5</v>
      </c>
      <c r="P38" s="15">
        <v>17</v>
      </c>
      <c r="Q38" s="3">
        <f>Rohdaten!Q30*normiert!$Q$43</f>
        <v>60</v>
      </c>
      <c r="R38" s="15">
        <v>17</v>
      </c>
      <c r="S38" s="3">
        <f>Rohdaten!S35*normiert!$S$43</f>
        <v>50</v>
      </c>
      <c r="T38" s="15">
        <v>17</v>
      </c>
      <c r="U38" s="3">
        <f>Rohdaten!U27*normiert!$U$43</f>
        <v>33.333333333333329</v>
      </c>
      <c r="V38" s="15">
        <v>17</v>
      </c>
      <c r="W38" s="3">
        <f>Rohdaten!W37*normiert!$W$43</f>
        <v>50</v>
      </c>
      <c r="X38" s="15">
        <v>17</v>
      </c>
      <c r="Y38" s="3">
        <f>Rohdaten!Y24*normiert!$Y$43</f>
        <v>11.111111111111111</v>
      </c>
      <c r="Z38" s="15">
        <v>17</v>
      </c>
      <c r="AA38" s="3">
        <f>Rohdaten!AA36*normiert!$AA$43</f>
        <v>55.555555555555557</v>
      </c>
      <c r="AB38" s="15">
        <v>17</v>
      </c>
      <c r="AC38" s="3">
        <f>Rohdaten!AC37*normiert!$AC$43</f>
        <v>44.444444444444443</v>
      </c>
      <c r="AD38" s="15">
        <v>17</v>
      </c>
      <c r="AE38" s="3">
        <f>Rohdaten!AE37*normiert!$AE$43</f>
        <v>33.333333333333336</v>
      </c>
      <c r="AF38" s="15">
        <v>17</v>
      </c>
      <c r="AG38" s="3">
        <f>Rohdaten!AG39*normiert!$AG$43</f>
        <v>37.5</v>
      </c>
      <c r="AH38" s="15">
        <v>17</v>
      </c>
      <c r="AI38" s="3">
        <f>Rohdaten!AI26*normiert!$AI$43</f>
        <v>31.25</v>
      </c>
      <c r="AJ38" s="15">
        <v>17</v>
      </c>
      <c r="AK38" s="3">
        <f>Rohdaten!AK37*normiert!$AK$43</f>
        <v>35.714285714285715</v>
      </c>
      <c r="AL38" s="15">
        <v>17</v>
      </c>
      <c r="AM38" s="3">
        <f>Rohdaten!AM26*normiert!$AM$43</f>
        <v>50</v>
      </c>
      <c r="AN38" s="15">
        <v>17</v>
      </c>
      <c r="AO38" s="4">
        <f>Rohdaten!AO31*normiert!$AO$43</f>
        <v>40</v>
      </c>
    </row>
    <row r="39" spans="1:41" x14ac:dyDescent="0.3">
      <c r="A39" s="3" t="s">
        <v>38</v>
      </c>
      <c r="B39" s="15">
        <v>18</v>
      </c>
      <c r="C39" s="3">
        <f>Rohdaten!C37*normiert!$C$43</f>
        <v>69.230769230769241</v>
      </c>
      <c r="D39" s="15">
        <v>18</v>
      </c>
      <c r="E39" s="3">
        <f>Rohdaten!E34*normiert!$E$43</f>
        <v>57.142857142857146</v>
      </c>
      <c r="F39" s="15">
        <v>18</v>
      </c>
      <c r="G39" s="3">
        <f>Rohdaten!G22*normiert!$G$43</f>
        <v>42.857142857142861</v>
      </c>
      <c r="H39" s="15">
        <v>18</v>
      </c>
      <c r="I39" s="3">
        <f>Rohdaten!I23*normiert!$I$43</f>
        <v>56.25</v>
      </c>
      <c r="J39" s="15">
        <v>18</v>
      </c>
      <c r="K39" s="3">
        <f>Rohdaten!K34*normiert!$K$43</f>
        <v>28.571428571428573</v>
      </c>
      <c r="L39" s="15">
        <v>18</v>
      </c>
      <c r="M39" s="3">
        <f>Rohdaten!M40*normiert!$M$43</f>
        <v>85.714285714285722</v>
      </c>
      <c r="N39" s="15">
        <v>18</v>
      </c>
      <c r="O39" s="3">
        <f>Rohdaten!O23*normiert!$O$43</f>
        <v>65.277777777777771</v>
      </c>
      <c r="P39" s="15">
        <v>18</v>
      </c>
      <c r="Q39" s="3">
        <f>Rohdaten!Q40*normiert!$Q$43</f>
        <v>60</v>
      </c>
      <c r="R39" s="15">
        <v>18</v>
      </c>
      <c r="S39" s="3">
        <f>Rohdaten!S30*normiert!$S$43</f>
        <v>37.5</v>
      </c>
      <c r="T39" s="15">
        <v>18</v>
      </c>
      <c r="U39" s="3">
        <f>Rohdaten!U29*normiert!$U$43</f>
        <v>55.555555555555557</v>
      </c>
      <c r="V39" s="15">
        <v>18</v>
      </c>
      <c r="W39" s="3">
        <f>Rohdaten!W29*normiert!$W$43</f>
        <v>50</v>
      </c>
      <c r="X39" s="15">
        <v>18</v>
      </c>
      <c r="Y39" s="3">
        <f>Rohdaten!Y32*normiert!$Y$43</f>
        <v>44.444444444444443</v>
      </c>
      <c r="Z39" s="15">
        <v>18</v>
      </c>
      <c r="AA39" s="3">
        <f>Rohdaten!AA31*normiert!$AA$43</f>
        <v>44.444444444444443</v>
      </c>
      <c r="AB39" s="15">
        <v>18</v>
      </c>
      <c r="AC39" s="3">
        <f>Rohdaten!AC29*normiert!$AC$43</f>
        <v>11.111111111111111</v>
      </c>
      <c r="AD39" s="15">
        <v>18</v>
      </c>
      <c r="AE39" s="3">
        <f>Rohdaten!AE36*normiert!$AE$43</f>
        <v>33.333333333333336</v>
      </c>
      <c r="AF39" s="15">
        <v>18</v>
      </c>
      <c r="AG39" s="3">
        <f>Rohdaten!AG40*normiert!$AG$43</f>
        <v>50</v>
      </c>
      <c r="AH39" s="15">
        <v>18</v>
      </c>
      <c r="AI39" s="3">
        <f>Rohdaten!AI36*normiert!$AI$43</f>
        <v>68.75</v>
      </c>
      <c r="AJ39" s="15">
        <v>18</v>
      </c>
      <c r="AK39" s="3">
        <f>Rohdaten!AK39*normiert!$AK$43</f>
        <v>57.142857142857146</v>
      </c>
      <c r="AL39" s="15">
        <v>18</v>
      </c>
      <c r="AM39" s="3">
        <f>Rohdaten!AM22*normiert!$AM$43</f>
        <v>36.666666666666671</v>
      </c>
      <c r="AN39" s="15">
        <v>18</v>
      </c>
      <c r="AO39" s="4">
        <f>Rohdaten!AO39*normiert!$AO$43</f>
        <v>90</v>
      </c>
    </row>
    <row r="40" spans="1:41" ht="15" thickBot="1" x14ac:dyDescent="0.35">
      <c r="A40" s="3" t="s">
        <v>39</v>
      </c>
      <c r="B40" s="16">
        <v>19</v>
      </c>
      <c r="C40" s="3">
        <f>Rohdaten!C26*normiert!$C$43</f>
        <v>38.461538461538467</v>
      </c>
      <c r="D40" s="19">
        <v>19</v>
      </c>
      <c r="E40" s="3">
        <f>Rohdaten!E32*normiert!$E$43</f>
        <v>42.857142857142861</v>
      </c>
      <c r="F40" s="16">
        <v>19</v>
      </c>
      <c r="G40" s="3">
        <f>Rohdaten!G25*normiert!$G$43</f>
        <v>42.857142857142861</v>
      </c>
      <c r="H40" s="16">
        <v>19</v>
      </c>
      <c r="I40" s="3">
        <f>Rohdaten!I36*normiert!$I$43</f>
        <v>87.5</v>
      </c>
      <c r="J40" s="16">
        <v>19</v>
      </c>
      <c r="K40" s="3">
        <f>Rohdaten!K22*normiert!$K$43</f>
        <v>57.142857142857146</v>
      </c>
      <c r="L40" s="16">
        <v>19</v>
      </c>
      <c r="M40" s="3">
        <f>Rohdaten!M34*normiert!$M$43</f>
        <v>85.714285714285722</v>
      </c>
      <c r="N40" s="16">
        <v>19</v>
      </c>
      <c r="O40" s="3">
        <f>Rohdaten!O22*normiert!$O$43</f>
        <v>76.388888888888886</v>
      </c>
      <c r="P40" s="16">
        <v>19</v>
      </c>
      <c r="Q40" s="3">
        <f>Rohdaten!Q26*normiert!$Q$43</f>
        <v>50</v>
      </c>
      <c r="R40" s="16">
        <v>19</v>
      </c>
      <c r="S40" s="3">
        <f>Rohdaten!S25*normiert!$S$43</f>
        <v>50</v>
      </c>
      <c r="T40" s="16">
        <v>19</v>
      </c>
      <c r="U40" s="3">
        <f>Rohdaten!U40*normiert!$U$43</f>
        <v>88.888888888888886</v>
      </c>
      <c r="V40" s="16">
        <v>19</v>
      </c>
      <c r="W40" s="3">
        <f>Rohdaten!W34*normiert!$W$43</f>
        <v>50</v>
      </c>
      <c r="X40" s="16">
        <v>19</v>
      </c>
      <c r="Y40" s="3">
        <f>Rohdaten!Y34*normiert!$Y$43</f>
        <v>77.777777777777771</v>
      </c>
      <c r="Z40" s="16">
        <v>19</v>
      </c>
      <c r="AA40" s="3">
        <f>Rohdaten!AA28*normiert!$AA$43</f>
        <v>66.666666666666657</v>
      </c>
      <c r="AB40" s="16">
        <v>19</v>
      </c>
      <c r="AC40" s="3">
        <f>Rohdaten!AC33*normiert!$AC$43</f>
        <v>44.444444444444443</v>
      </c>
      <c r="AD40" s="16">
        <v>19</v>
      </c>
      <c r="AE40" s="3">
        <f>Rohdaten!AE27*normiert!$AE$43</f>
        <v>50</v>
      </c>
      <c r="AF40" s="16">
        <v>19</v>
      </c>
      <c r="AG40" s="3">
        <f>Rohdaten!AG34*normiert!$AG$43</f>
        <v>50</v>
      </c>
      <c r="AH40" s="16">
        <v>19</v>
      </c>
      <c r="AI40" s="3">
        <f>Rohdaten!AI37*normiert!$AI$43</f>
        <v>56.25</v>
      </c>
      <c r="AJ40" s="16">
        <v>19</v>
      </c>
      <c r="AK40" s="3">
        <f>Rohdaten!AK28*normiert!$AK$43</f>
        <v>28.571428571428573</v>
      </c>
      <c r="AL40" s="16">
        <v>19</v>
      </c>
      <c r="AM40" s="3">
        <f>Rohdaten!AM36*normiert!$AM$43</f>
        <v>43.333333333333336</v>
      </c>
      <c r="AN40" s="16">
        <v>19</v>
      </c>
      <c r="AO40" s="4">
        <f>Rohdaten!AO22*normiert!$AO$43</f>
        <v>100</v>
      </c>
    </row>
    <row r="43" spans="1:41" x14ac:dyDescent="0.3">
      <c r="B43" s="1" t="s">
        <v>42</v>
      </c>
    </row>
    <row r="45" spans="1:41" x14ac:dyDescent="0.3">
      <c r="C45" s="1" t="s">
        <v>43</v>
      </c>
      <c r="D45" s="1" t="s">
        <v>44</v>
      </c>
      <c r="E45" s="1" t="s">
        <v>45</v>
      </c>
    </row>
    <row r="46" spans="1:41" x14ac:dyDescent="0.3">
      <c r="B46" s="23">
        <v>1</v>
      </c>
      <c r="C46" s="23">
        <f t="shared" ref="C46:C64" si="0">(C3+E3+G3+I3+K3+M3+O3+Q3+S3+U3+W3+Y3+AA3+AC3+AE3+AG3+AI3+AK3+AM3+AO3+C22+E22+G22+I22+K22+M22+O22+Q22+S22+U22+W22+Y22+AA22+AC22+AE22+AG22+AI22+AM22+AK22+AO22)/40</f>
        <v>59.160561660561676</v>
      </c>
      <c r="D46" s="23">
        <f>(C3+E3+G3+I3+K3+M3+O3+Q3+S3+U3+W3+Y3+AA3+AC3+AE3+AG3+AI3+AK3+AM3+AO3)/20</f>
        <v>61.231684981685</v>
      </c>
      <c r="E46" s="23">
        <f>(C22+E22+G22+I22+K22+M22+O22+Q22+S22+U22+W22+Y22+AA22+AC22+AE22+AG22+AI22+AK22+AM22+AO22)/20</f>
        <v>57.089438339438331</v>
      </c>
    </row>
    <row r="47" spans="1:41" x14ac:dyDescent="0.3">
      <c r="A47" t="s">
        <v>47</v>
      </c>
      <c r="B47">
        <v>2</v>
      </c>
      <c r="C47">
        <f t="shared" si="0"/>
        <v>52.780601343101331</v>
      </c>
      <c r="D47">
        <f t="shared" ref="D47:D64" si="1">(C4+E4+G4+I4+K4+M4+O4+Q4+S4+U4+W4+Y4+AA4+AC4+AE4+AG4+AI4+AK4+AM4+AO4)/20</f>
        <v>56.802503052503049</v>
      </c>
      <c r="E47">
        <f t="shared" ref="E47:E64" si="2">(C23+E23+G23+I23+K23+M23+O23+Q23+S23+U23+W23+Y23+AA23+AC23+AE23+AG23+AI23+AK23+AM23+AO23)/20</f>
        <v>48.758699633699635</v>
      </c>
    </row>
    <row r="48" spans="1:41" x14ac:dyDescent="0.3">
      <c r="B48">
        <v>3</v>
      </c>
      <c r="C48">
        <f t="shared" si="0"/>
        <v>67.23290598290599</v>
      </c>
      <c r="D48">
        <f t="shared" si="1"/>
        <v>67.646825396825392</v>
      </c>
      <c r="E48">
        <f t="shared" si="2"/>
        <v>66.81898656898656</v>
      </c>
    </row>
    <row r="49" spans="1:5" x14ac:dyDescent="0.3">
      <c r="B49" s="23">
        <v>4</v>
      </c>
      <c r="C49" s="23">
        <f t="shared" si="0"/>
        <v>65.126335470085479</v>
      </c>
      <c r="D49" s="23">
        <f t="shared" si="1"/>
        <v>64.834859584859586</v>
      </c>
      <c r="E49" s="23">
        <f t="shared" si="2"/>
        <v>65.417811355311358</v>
      </c>
    </row>
    <row r="50" spans="1:5" x14ac:dyDescent="0.3">
      <c r="A50" t="s">
        <v>46</v>
      </c>
      <c r="B50">
        <v>5</v>
      </c>
      <c r="C50">
        <f t="shared" si="0"/>
        <v>50.434180402930394</v>
      </c>
      <c r="D50">
        <f t="shared" si="1"/>
        <v>54.584096459096465</v>
      </c>
      <c r="E50">
        <f t="shared" si="2"/>
        <v>46.284264346764346</v>
      </c>
    </row>
    <row r="51" spans="1:5" x14ac:dyDescent="0.3">
      <c r="B51">
        <v>6</v>
      </c>
      <c r="C51">
        <f t="shared" si="0"/>
        <v>59.737446581196593</v>
      </c>
      <c r="D51">
        <f t="shared" si="1"/>
        <v>65.271291208791212</v>
      </c>
      <c r="E51">
        <f t="shared" si="2"/>
        <v>54.203601953601947</v>
      </c>
    </row>
    <row r="52" spans="1:5" x14ac:dyDescent="0.3">
      <c r="B52" s="24">
        <v>7</v>
      </c>
      <c r="C52" s="24">
        <f t="shared" si="0"/>
        <v>59.995230463980462</v>
      </c>
      <c r="D52" s="24">
        <f t="shared" si="1"/>
        <v>64.576541514041509</v>
      </c>
      <c r="E52" s="24">
        <f t="shared" si="2"/>
        <v>55.413919413919416</v>
      </c>
    </row>
    <row r="53" spans="1:5" x14ac:dyDescent="0.3">
      <c r="A53" t="s">
        <v>48</v>
      </c>
      <c r="B53">
        <v>8</v>
      </c>
      <c r="C53">
        <f t="shared" si="0"/>
        <v>62.971726190476218</v>
      </c>
      <c r="D53">
        <f t="shared" si="1"/>
        <v>65.06631562881563</v>
      </c>
      <c r="E53">
        <f t="shared" si="2"/>
        <v>60.877136752136757</v>
      </c>
    </row>
    <row r="54" spans="1:5" x14ac:dyDescent="0.3">
      <c r="B54">
        <v>9</v>
      </c>
      <c r="C54">
        <f t="shared" si="0"/>
        <v>61.869276556776562</v>
      </c>
      <c r="D54">
        <f t="shared" si="1"/>
        <v>67.26114163614163</v>
      </c>
      <c r="E54">
        <f t="shared" si="2"/>
        <v>56.477411477411479</v>
      </c>
    </row>
    <row r="55" spans="1:5" x14ac:dyDescent="0.3">
      <c r="B55" s="24">
        <v>10</v>
      </c>
      <c r="C55" s="24">
        <f t="shared" si="0"/>
        <v>45.693643162393165</v>
      </c>
      <c r="D55" s="24">
        <f t="shared" si="1"/>
        <v>47.521367521367516</v>
      </c>
      <c r="E55" s="24">
        <f t="shared" si="2"/>
        <v>43.865918803418801</v>
      </c>
    </row>
    <row r="56" spans="1:5" x14ac:dyDescent="0.3">
      <c r="A56" t="s">
        <v>49</v>
      </c>
      <c r="B56">
        <v>11</v>
      </c>
      <c r="C56">
        <f t="shared" si="0"/>
        <v>78.415941697191698</v>
      </c>
      <c r="D56">
        <f t="shared" si="1"/>
        <v>76.615384615384613</v>
      </c>
      <c r="E56">
        <f t="shared" si="2"/>
        <v>80.216498778998783</v>
      </c>
    </row>
    <row r="57" spans="1:5" x14ac:dyDescent="0.3">
      <c r="B57">
        <v>12</v>
      </c>
      <c r="C57">
        <f t="shared" si="0"/>
        <v>76.59642094017093</v>
      </c>
      <c r="D57">
        <f t="shared" si="1"/>
        <v>76.165827228327231</v>
      </c>
      <c r="E57">
        <f t="shared" si="2"/>
        <v>77.027014652014643</v>
      </c>
    </row>
    <row r="58" spans="1:5" x14ac:dyDescent="0.3">
      <c r="B58" s="24">
        <v>13</v>
      </c>
      <c r="C58" s="24">
        <f t="shared" si="0"/>
        <v>78.198641636141616</v>
      </c>
      <c r="D58" s="24">
        <f t="shared" si="1"/>
        <v>79.813415750915752</v>
      </c>
      <c r="E58" s="24">
        <f t="shared" si="2"/>
        <v>76.583867521367537</v>
      </c>
    </row>
    <row r="59" spans="1:5" x14ac:dyDescent="0.3">
      <c r="A59" t="s">
        <v>50</v>
      </c>
      <c r="B59">
        <v>14</v>
      </c>
      <c r="C59">
        <f t="shared" si="0"/>
        <v>55.824977106227109</v>
      </c>
      <c r="D59">
        <f t="shared" si="1"/>
        <v>58.438110500610506</v>
      </c>
      <c r="E59">
        <f t="shared" si="2"/>
        <v>53.21184371184372</v>
      </c>
    </row>
    <row r="60" spans="1:5" x14ac:dyDescent="0.3">
      <c r="B60">
        <v>15</v>
      </c>
      <c r="C60">
        <f t="shared" si="0"/>
        <v>46.142170329670321</v>
      </c>
      <c r="D60">
        <f t="shared" si="1"/>
        <v>44.333409645909647</v>
      </c>
      <c r="E60">
        <f t="shared" si="2"/>
        <v>47.950931013431017</v>
      </c>
    </row>
    <row r="61" spans="1:5" x14ac:dyDescent="0.3">
      <c r="B61" s="24">
        <v>16</v>
      </c>
      <c r="C61" s="24">
        <f t="shared" si="0"/>
        <v>54.29750457875457</v>
      </c>
      <c r="D61" s="24">
        <f t="shared" si="1"/>
        <v>54.671474358974351</v>
      </c>
      <c r="E61" s="24">
        <f t="shared" si="2"/>
        <v>53.923534798534796</v>
      </c>
    </row>
    <row r="62" spans="1:5" x14ac:dyDescent="0.3">
      <c r="A62" t="s">
        <v>51</v>
      </c>
      <c r="B62">
        <v>17</v>
      </c>
      <c r="C62">
        <f t="shared" si="0"/>
        <v>47.160027472527467</v>
      </c>
      <c r="D62">
        <f t="shared" si="1"/>
        <v>47.775946275946282</v>
      </c>
      <c r="E62">
        <f t="shared" si="2"/>
        <v>46.544108669108667</v>
      </c>
    </row>
    <row r="63" spans="1:5" x14ac:dyDescent="0.3">
      <c r="B63">
        <v>18</v>
      </c>
      <c r="C63">
        <f t="shared" si="0"/>
        <v>57.968177655677664</v>
      </c>
      <c r="D63">
        <f t="shared" si="1"/>
        <v>63.736721611721613</v>
      </c>
      <c r="E63">
        <f t="shared" si="2"/>
        <v>52.199633699633708</v>
      </c>
    </row>
    <row r="64" spans="1:5" x14ac:dyDescent="0.3">
      <c r="B64">
        <v>19</v>
      </c>
      <c r="C64">
        <f t="shared" si="0"/>
        <v>59.953754578754591</v>
      </c>
      <c r="D64">
        <f t="shared" si="1"/>
        <v>60.56478937728938</v>
      </c>
      <c r="E64">
        <f t="shared" si="2"/>
        <v>59.342719780219781</v>
      </c>
    </row>
    <row r="67" spans="1:3" x14ac:dyDescent="0.3">
      <c r="B67" s="23">
        <v>1</v>
      </c>
      <c r="C67" s="23">
        <f>(C3+E3+G3+I3+C22+E22+G22+I22+K3+M3+O3+Q3+S3+U3+W3+Y3+AA3+AC3+AE3+AG3+K22+M22+O22+Q22+S22+U22+W22+Y22+AA22+AC22+AE22+AG22)/32</f>
        <v>59.279943147130652</v>
      </c>
    </row>
    <row r="68" spans="1:3" x14ac:dyDescent="0.3">
      <c r="A68" t="s">
        <v>47</v>
      </c>
      <c r="B68">
        <v>2</v>
      </c>
      <c r="C68" s="23">
        <f t="shared" ref="C68:C85" si="3">(C4+E4+G4+I4+C23+E23+G23+I23+K4+M4+O4+Q4+S4+U4+W4+Y4+AA4+AC4+AE4+AG4+K23+M23+O23+Q23+S23+U23+W23+Y23+AA23+AC23+AE23+AG23)/32</f>
        <v>54.556480845543341</v>
      </c>
    </row>
    <row r="69" spans="1:3" x14ac:dyDescent="0.3">
      <c r="B69">
        <v>3</v>
      </c>
      <c r="C69" s="23">
        <f t="shared" si="3"/>
        <v>68.313825931013426</v>
      </c>
    </row>
    <row r="70" spans="1:3" x14ac:dyDescent="0.3">
      <c r="B70" s="23">
        <v>4</v>
      </c>
      <c r="C70" s="23">
        <f t="shared" si="3"/>
        <v>66.991996718559221</v>
      </c>
    </row>
    <row r="71" spans="1:3" x14ac:dyDescent="0.3">
      <c r="A71" t="s">
        <v>46</v>
      </c>
      <c r="B71">
        <v>5</v>
      </c>
      <c r="C71" s="23">
        <f t="shared" si="3"/>
        <v>51.005895146520146</v>
      </c>
    </row>
    <row r="72" spans="1:3" x14ac:dyDescent="0.3">
      <c r="B72">
        <v>6</v>
      </c>
      <c r="C72" s="23">
        <f t="shared" si="3"/>
        <v>56.898370726495727</v>
      </c>
    </row>
    <row r="73" spans="1:3" x14ac:dyDescent="0.3">
      <c r="B73" s="23">
        <v>7</v>
      </c>
      <c r="C73" s="23">
        <f t="shared" si="3"/>
        <v>61.350064865689859</v>
      </c>
    </row>
    <row r="74" spans="1:3" x14ac:dyDescent="0.3">
      <c r="A74" t="s">
        <v>48</v>
      </c>
      <c r="B74">
        <v>8</v>
      </c>
      <c r="C74" s="23">
        <f t="shared" si="3"/>
        <v>64.168526785714278</v>
      </c>
    </row>
    <row r="75" spans="1:3" x14ac:dyDescent="0.3">
      <c r="B75">
        <v>9</v>
      </c>
      <c r="C75" s="23">
        <f t="shared" si="3"/>
        <v>60.217920100732606</v>
      </c>
    </row>
    <row r="76" spans="1:3" x14ac:dyDescent="0.3">
      <c r="B76" s="23">
        <v>10</v>
      </c>
      <c r="C76" s="23">
        <f t="shared" si="3"/>
        <v>42.131934905372397</v>
      </c>
    </row>
    <row r="77" spans="1:3" x14ac:dyDescent="0.3">
      <c r="A77" t="s">
        <v>49</v>
      </c>
      <c r="B77">
        <v>11</v>
      </c>
      <c r="C77" s="23">
        <f t="shared" si="3"/>
        <v>81.935477716727704</v>
      </c>
    </row>
    <row r="78" spans="1:3" x14ac:dyDescent="0.3">
      <c r="B78">
        <v>12</v>
      </c>
      <c r="C78" s="23">
        <f t="shared" si="3"/>
        <v>79.941954746642239</v>
      </c>
    </row>
    <row r="79" spans="1:3" x14ac:dyDescent="0.3">
      <c r="B79" s="23">
        <v>13</v>
      </c>
      <c r="C79" s="23">
        <f t="shared" si="3"/>
        <v>81.208123473748458</v>
      </c>
    </row>
    <row r="80" spans="1:3" x14ac:dyDescent="0.3">
      <c r="A80" t="s">
        <v>50</v>
      </c>
      <c r="B80">
        <v>14</v>
      </c>
      <c r="C80" s="23">
        <f t="shared" si="3"/>
        <v>58.170358287545795</v>
      </c>
    </row>
    <row r="81" spans="1:3" x14ac:dyDescent="0.3">
      <c r="B81">
        <v>15</v>
      </c>
      <c r="C81" s="23">
        <f t="shared" si="3"/>
        <v>45.350703983516475</v>
      </c>
    </row>
    <row r="82" spans="1:3" x14ac:dyDescent="0.3">
      <c r="B82" s="23">
        <v>16</v>
      </c>
      <c r="C82" s="23">
        <f t="shared" si="3"/>
        <v>56.709306318681328</v>
      </c>
    </row>
    <row r="83" spans="1:3" x14ac:dyDescent="0.3">
      <c r="A83" t="s">
        <v>51</v>
      </c>
      <c r="B83">
        <v>17</v>
      </c>
      <c r="C83" s="23">
        <f t="shared" si="3"/>
        <v>49.03373969780219</v>
      </c>
    </row>
    <row r="84" spans="1:3" x14ac:dyDescent="0.3">
      <c r="B84">
        <v>18</v>
      </c>
      <c r="C84" s="23">
        <f t="shared" si="3"/>
        <v>56.063272664835168</v>
      </c>
    </row>
    <row r="85" spans="1:3" x14ac:dyDescent="0.3">
      <c r="B85">
        <v>19</v>
      </c>
      <c r="C85" s="23">
        <f t="shared" si="3"/>
        <v>58.669871794871796</v>
      </c>
    </row>
  </sheetData>
  <sortState ref="AN22:AO40">
    <sortCondition ref="AN21"/>
  </sortState>
  <mergeCells count="20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L1:AM1"/>
    <mergeCell ref="AN1:AO1"/>
    <mergeCell ref="Z1:AA1"/>
    <mergeCell ref="AB1:AC1"/>
    <mergeCell ref="AD1:AE1"/>
    <mergeCell ref="AF1:AG1"/>
    <mergeCell ref="AH1:AI1"/>
    <mergeCell ref="AJ1:AK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C4FF-68B6-4316-A1E9-EC7F6830B9AD}">
  <dimension ref="A1"/>
  <sheetViews>
    <sheetView workbookViewId="0">
      <selection activeCell="H28" sqref="H28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69B9-730A-46CC-904F-07AE4AC48686}">
  <dimension ref="A1:AZ80"/>
  <sheetViews>
    <sheetView tabSelected="1" topLeftCell="AQ23" zoomScale="59" zoomScaleNormal="59" workbookViewId="0">
      <selection activeCell="BT62" sqref="BT62"/>
    </sheetView>
  </sheetViews>
  <sheetFormatPr baseColWidth="10" defaultRowHeight="14.4" x14ac:dyDescent="0.3"/>
  <cols>
    <col min="1" max="1" width="8.88671875" bestFit="1" customWidth="1"/>
    <col min="2" max="2" width="6" customWidth="1"/>
    <col min="3" max="3" width="8.44140625" bestFit="1" customWidth="1"/>
    <col min="4" max="4" width="7" customWidth="1"/>
    <col min="5" max="5" width="8.44140625" bestFit="1" customWidth="1"/>
    <col min="6" max="6" width="6" bestFit="1" customWidth="1"/>
    <col min="7" max="7" width="8.44140625" bestFit="1" customWidth="1"/>
    <col min="8" max="8" width="6" bestFit="1" customWidth="1"/>
    <col min="9" max="9" width="8.44140625" bestFit="1" customWidth="1"/>
    <col min="10" max="10" width="6" bestFit="1" customWidth="1"/>
    <col min="11" max="11" width="8.44140625" bestFit="1" customWidth="1"/>
    <col min="12" max="12" width="6" bestFit="1" customWidth="1"/>
    <col min="13" max="13" width="8.44140625" bestFit="1" customWidth="1"/>
    <col min="14" max="14" width="6" bestFit="1" customWidth="1"/>
    <col min="15" max="15" width="8.44140625" bestFit="1" customWidth="1"/>
    <col min="16" max="16" width="6" bestFit="1" customWidth="1"/>
    <col min="17" max="17" width="8.44140625" bestFit="1" customWidth="1"/>
    <col min="18" max="18" width="6" bestFit="1" customWidth="1"/>
    <col min="19" max="19" width="8.44140625" bestFit="1" customWidth="1"/>
    <col min="20" max="20" width="6" bestFit="1" customWidth="1"/>
    <col min="21" max="21" width="8.44140625" bestFit="1" customWidth="1"/>
    <col min="22" max="22" width="6" bestFit="1" customWidth="1"/>
    <col min="23" max="23" width="8.44140625" bestFit="1" customWidth="1"/>
    <col min="24" max="24" width="6" bestFit="1" customWidth="1"/>
    <col min="25" max="25" width="8.44140625" bestFit="1" customWidth="1"/>
    <col min="26" max="26" width="6" bestFit="1" customWidth="1"/>
    <col min="27" max="27" width="8.44140625" bestFit="1" customWidth="1"/>
    <col min="28" max="28" width="6" bestFit="1" customWidth="1"/>
    <col min="29" max="29" width="8.44140625" bestFit="1" customWidth="1"/>
    <col min="30" max="30" width="6" bestFit="1" customWidth="1"/>
    <col min="31" max="31" width="8.44140625" bestFit="1" customWidth="1"/>
    <col min="32" max="32" width="6" bestFit="1" customWidth="1"/>
    <col min="33" max="33" width="8.44140625" bestFit="1" customWidth="1"/>
    <col min="34" max="34" width="6" bestFit="1" customWidth="1"/>
    <col min="35" max="35" width="8.44140625" bestFit="1" customWidth="1"/>
    <col min="36" max="36" width="6" bestFit="1" customWidth="1"/>
    <col min="37" max="37" width="8.44140625" bestFit="1" customWidth="1"/>
    <col min="38" max="38" width="6" bestFit="1" customWidth="1"/>
    <col min="39" max="39" width="8.44140625" bestFit="1" customWidth="1"/>
    <col min="40" max="40" width="6" bestFit="1" customWidth="1"/>
    <col min="41" max="41" width="8.44140625" bestFit="1" customWidth="1"/>
    <col min="42" max="42" width="8.44140625" customWidth="1"/>
  </cols>
  <sheetData>
    <row r="1" spans="1:52" x14ac:dyDescent="0.3">
      <c r="A1" s="2" t="s">
        <v>41</v>
      </c>
      <c r="B1" s="32">
        <v>1</v>
      </c>
      <c r="C1" s="30"/>
      <c r="D1" s="29">
        <v>2</v>
      </c>
      <c r="E1" s="31"/>
      <c r="F1" s="32">
        <v>3</v>
      </c>
      <c r="G1" s="30"/>
      <c r="H1" s="32">
        <v>4</v>
      </c>
      <c r="I1" s="30"/>
      <c r="J1" s="29">
        <v>5</v>
      </c>
      <c r="K1" s="30"/>
      <c r="L1" s="29">
        <v>6</v>
      </c>
      <c r="M1" s="30"/>
      <c r="N1" s="29">
        <v>7</v>
      </c>
      <c r="O1" s="30"/>
      <c r="P1" s="29">
        <v>8</v>
      </c>
      <c r="Q1" s="30"/>
      <c r="R1" s="29">
        <v>9</v>
      </c>
      <c r="S1" s="30"/>
      <c r="T1" s="29">
        <v>10</v>
      </c>
      <c r="U1" s="30"/>
      <c r="V1" s="29">
        <v>11</v>
      </c>
      <c r="W1" s="30"/>
      <c r="X1" s="29">
        <v>12</v>
      </c>
      <c r="Y1" s="30"/>
      <c r="Z1" s="29">
        <v>13</v>
      </c>
      <c r="AA1" s="30"/>
      <c r="AB1" s="29">
        <v>14</v>
      </c>
      <c r="AC1" s="30"/>
      <c r="AD1" s="29">
        <v>15</v>
      </c>
      <c r="AE1" s="30"/>
      <c r="AF1" s="29">
        <v>16</v>
      </c>
      <c r="AG1" s="30"/>
      <c r="AH1" s="29">
        <v>17</v>
      </c>
      <c r="AI1" s="30"/>
      <c r="AJ1" s="29">
        <v>18</v>
      </c>
      <c r="AK1" s="30"/>
      <c r="AL1" s="29">
        <v>19</v>
      </c>
      <c r="AM1" s="30"/>
      <c r="AN1" s="29">
        <v>20</v>
      </c>
      <c r="AO1" s="30"/>
      <c r="AP1" s="28"/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</row>
    <row r="2" spans="1:52" x14ac:dyDescent="0.3">
      <c r="A2" s="2"/>
      <c r="B2" s="14" t="s">
        <v>1</v>
      </c>
      <c r="C2" s="2" t="s">
        <v>0</v>
      </c>
      <c r="D2" s="14" t="s">
        <v>1</v>
      </c>
      <c r="E2" s="2" t="s">
        <v>0</v>
      </c>
      <c r="F2" s="14" t="s">
        <v>1</v>
      </c>
      <c r="G2" s="2" t="s">
        <v>0</v>
      </c>
      <c r="H2" s="14" t="s">
        <v>1</v>
      </c>
      <c r="I2" s="2" t="s">
        <v>0</v>
      </c>
      <c r="J2" s="14" t="s">
        <v>1</v>
      </c>
      <c r="K2" s="2" t="s">
        <v>0</v>
      </c>
      <c r="L2" s="14" t="s">
        <v>1</v>
      </c>
      <c r="M2" s="2" t="s">
        <v>0</v>
      </c>
      <c r="N2" s="14" t="s">
        <v>1</v>
      </c>
      <c r="O2" s="2" t="s">
        <v>0</v>
      </c>
      <c r="P2" s="14" t="s">
        <v>1</v>
      </c>
      <c r="Q2" s="2" t="s">
        <v>0</v>
      </c>
      <c r="R2" s="14" t="s">
        <v>1</v>
      </c>
      <c r="S2" s="2" t="s">
        <v>0</v>
      </c>
      <c r="T2" s="14" t="s">
        <v>1</v>
      </c>
      <c r="U2" s="2" t="s">
        <v>0</v>
      </c>
      <c r="V2" s="14" t="s">
        <v>1</v>
      </c>
      <c r="W2" s="2" t="s">
        <v>0</v>
      </c>
      <c r="X2" s="14" t="s">
        <v>1</v>
      </c>
      <c r="Y2" s="2" t="s">
        <v>0</v>
      </c>
      <c r="Z2" s="14" t="s">
        <v>1</v>
      </c>
      <c r="AA2" s="2" t="s">
        <v>0</v>
      </c>
      <c r="AB2" s="14" t="s">
        <v>1</v>
      </c>
      <c r="AC2" s="2" t="s">
        <v>0</v>
      </c>
      <c r="AD2" s="14" t="s">
        <v>1</v>
      </c>
      <c r="AE2" s="2" t="s">
        <v>0</v>
      </c>
      <c r="AF2" s="14" t="s">
        <v>1</v>
      </c>
      <c r="AG2" s="2" t="s">
        <v>0</v>
      </c>
      <c r="AH2" s="14" t="s">
        <v>1</v>
      </c>
      <c r="AI2" s="2" t="s">
        <v>0</v>
      </c>
      <c r="AJ2" s="14" t="s">
        <v>1</v>
      </c>
      <c r="AK2" s="2" t="s">
        <v>0</v>
      </c>
      <c r="AL2" s="14" t="s">
        <v>1</v>
      </c>
      <c r="AM2" s="2" t="s">
        <v>0</v>
      </c>
      <c r="AN2" s="14" t="s">
        <v>1</v>
      </c>
      <c r="AO2" s="2" t="s">
        <v>0</v>
      </c>
      <c r="AP2" s="12"/>
    </row>
    <row r="3" spans="1:52" x14ac:dyDescent="0.3">
      <c r="A3" s="3" t="s">
        <v>2</v>
      </c>
      <c r="B3" s="15">
        <v>1</v>
      </c>
      <c r="C3" s="3">
        <f>Rohdaten!C17*normiert!$C$43</f>
        <v>61.53846153846154</v>
      </c>
      <c r="D3" s="15">
        <v>1</v>
      </c>
      <c r="E3" s="3">
        <f>Rohdaten!E20*normiert!$E$43</f>
        <v>17.142857142857142</v>
      </c>
      <c r="F3" s="15">
        <v>1</v>
      </c>
      <c r="G3" s="3">
        <f>Rohdaten!G5*normiert!$G$43</f>
        <v>57.142857142857146</v>
      </c>
      <c r="H3" s="15">
        <v>1</v>
      </c>
      <c r="I3" s="3">
        <f>Rohdaten!I8*normiert!$I$43</f>
        <v>75</v>
      </c>
      <c r="J3" s="15">
        <v>1</v>
      </c>
      <c r="K3" s="3">
        <f>Rohdaten!K13*normiert!$K$43</f>
        <v>42.857142857142861</v>
      </c>
      <c r="L3" s="15">
        <v>1</v>
      </c>
      <c r="M3" s="3">
        <f>Rohdaten!M19*normiert!$M$43</f>
        <v>85.714285714285722</v>
      </c>
      <c r="N3" s="15">
        <v>1</v>
      </c>
      <c r="O3" s="3">
        <f>Rohdaten!O12*normiert!$O$43</f>
        <v>83.333333333333329</v>
      </c>
      <c r="P3" s="15">
        <v>1</v>
      </c>
      <c r="Q3" s="3">
        <f>Rohdaten!Q16*normiert!$Q$43</f>
        <v>60</v>
      </c>
      <c r="R3" s="15">
        <v>1</v>
      </c>
      <c r="S3" s="3">
        <f>Rohdaten!S7*normiert!$S$43</f>
        <v>62.5</v>
      </c>
      <c r="T3" s="15">
        <v>1</v>
      </c>
      <c r="U3" s="3">
        <f>Rohdaten!U12*normiert!$U$43</f>
        <v>55.555555555555557</v>
      </c>
      <c r="V3" s="15">
        <v>1</v>
      </c>
      <c r="W3" s="3">
        <f>Rohdaten!W9*normiert!$W$43</f>
        <v>83.333333333333343</v>
      </c>
      <c r="X3" s="15">
        <v>1</v>
      </c>
      <c r="Y3" s="3">
        <f>Rohdaten!Y12*normiert!$Y$43</f>
        <v>55.555555555555557</v>
      </c>
      <c r="Z3" s="15">
        <v>1</v>
      </c>
      <c r="AA3" s="3">
        <f>Rohdaten!AA14*normiert!$AA$43</f>
        <v>55.555555555555557</v>
      </c>
      <c r="AB3" s="15">
        <v>1</v>
      </c>
      <c r="AC3" s="3">
        <f>Rohdaten!AC11*normiert!$AC$43</f>
        <v>66.666666666666657</v>
      </c>
      <c r="AD3" s="15">
        <v>1</v>
      </c>
      <c r="AE3" s="3">
        <f>Rohdaten!AE15*normiert!$AE$43</f>
        <v>50</v>
      </c>
      <c r="AF3" s="15">
        <v>1</v>
      </c>
      <c r="AG3" s="3">
        <f>Rohdaten!AG19*normiert!$AG$43</f>
        <v>75</v>
      </c>
      <c r="AH3" s="15">
        <v>1</v>
      </c>
      <c r="AI3" s="3">
        <f>Rohdaten!AI13*normiert!$AI$43</f>
        <v>37.5</v>
      </c>
      <c r="AJ3" s="15">
        <v>1</v>
      </c>
      <c r="AK3" s="3">
        <f>Rohdaten!AK8*normiert!$AK$43</f>
        <v>78.571428571428569</v>
      </c>
      <c r="AL3" s="15">
        <v>1</v>
      </c>
      <c r="AM3" s="3">
        <f>Rohdaten!AM18*normiert!$AM$43</f>
        <v>31.666666666666668</v>
      </c>
      <c r="AN3" s="15">
        <v>1</v>
      </c>
      <c r="AO3" s="4">
        <f>Rohdaten!AO15*normiert!$AO$43</f>
        <v>90</v>
      </c>
      <c r="AP3" s="13"/>
      <c r="AQ3" t="s">
        <v>60</v>
      </c>
      <c r="AR3" s="15">
        <v>1</v>
      </c>
      <c r="AS3">
        <f t="shared" ref="AS3:AS21" si="0">(C3+E3+G3+I3+K3+M3+O3+Q3+S3+U3+W3+Y3+AA3+AC3+AE3+AG3+AI3+AK3+AM3+AO3+C22+E22+G22+I22+K22+M22+O22+Q22+S22+U22+W22+Y22+AA22+AC22+AE22+AG22+AI22+AM22+AK22+AO22)/40</f>
        <v>59.160561660561676</v>
      </c>
      <c r="AT3">
        <f>AS43</f>
        <v>377.29274764502554</v>
      </c>
      <c r="AU3">
        <f>SQRT(AT3)</f>
        <v>19.424025011439454</v>
      </c>
      <c r="AV3">
        <v>0.97499999999999998</v>
      </c>
      <c r="AW3">
        <f>AS3-($AV$5*(AU3/$AV$6))</f>
        <v>52.95672146377477</v>
      </c>
      <c r="AX3">
        <f>AS3</f>
        <v>59.160561660561676</v>
      </c>
      <c r="AY3">
        <f>AS3+($AV$5*(AU3/$AV$6))</f>
        <v>65.364401857348582</v>
      </c>
      <c r="AZ3">
        <v>85</v>
      </c>
    </row>
    <row r="4" spans="1:52" x14ac:dyDescent="0.3">
      <c r="A4" s="3" t="s">
        <v>3</v>
      </c>
      <c r="B4" s="15">
        <v>2</v>
      </c>
      <c r="C4" s="3">
        <f>Rohdaten!C3*normiert!$C$43</f>
        <v>76.923076923076934</v>
      </c>
      <c r="D4" s="15">
        <v>2</v>
      </c>
      <c r="E4" s="3">
        <f>Rohdaten!E6*normiert!$E$43</f>
        <v>57.142857142857146</v>
      </c>
      <c r="F4" s="15">
        <v>2</v>
      </c>
      <c r="G4" s="3">
        <f>Rohdaten!G6*normiert!$G$43</f>
        <v>57.142857142857146</v>
      </c>
      <c r="H4" s="15">
        <v>2</v>
      </c>
      <c r="I4" s="3">
        <f>Rohdaten!I11*normiert!$I$43</f>
        <v>100</v>
      </c>
      <c r="J4" s="15">
        <v>2</v>
      </c>
      <c r="K4" s="3">
        <f>Rohdaten!K3*normiert!$K$43</f>
        <v>28.571428571428573</v>
      </c>
      <c r="L4" s="15">
        <v>2</v>
      </c>
      <c r="M4" s="3">
        <f>Rohdaten!M16*normiert!$M$43</f>
        <v>57.142857142857146</v>
      </c>
      <c r="N4" s="15">
        <v>2</v>
      </c>
      <c r="O4" s="3">
        <f>Rohdaten!O9*normiert!$O$43</f>
        <v>90.277777777777771</v>
      </c>
      <c r="P4" s="15">
        <v>2</v>
      </c>
      <c r="Q4" s="3">
        <f>Rohdaten!Q9*normiert!$Q$43</f>
        <v>60</v>
      </c>
      <c r="R4" s="15">
        <v>2</v>
      </c>
      <c r="S4" s="3">
        <f>Rohdaten!S15*normiert!$S$43</f>
        <v>62.5</v>
      </c>
      <c r="T4" s="15">
        <v>2</v>
      </c>
      <c r="U4" s="3">
        <f>Rohdaten!U11*normiert!$U$43</f>
        <v>22.222222222222221</v>
      </c>
      <c r="V4" s="15">
        <v>2</v>
      </c>
      <c r="W4" s="3">
        <f>Rohdaten!W19*normiert!$W$43</f>
        <v>16.666666666666668</v>
      </c>
      <c r="X4" s="15">
        <v>2</v>
      </c>
      <c r="Y4" s="3">
        <f>Rohdaten!Y16*normiert!$Y$43</f>
        <v>50</v>
      </c>
      <c r="Z4" s="15">
        <v>2</v>
      </c>
      <c r="AA4" s="3">
        <f>Rohdaten!AA13*normiert!$AA$43</f>
        <v>33.333333333333329</v>
      </c>
      <c r="AB4" s="15">
        <v>2</v>
      </c>
      <c r="AC4" s="3">
        <f>Rohdaten!AC13*normiert!$AC$43</f>
        <v>88.888888888888886</v>
      </c>
      <c r="AD4" s="15">
        <v>2</v>
      </c>
      <c r="AE4" s="3">
        <f>Rohdaten!AE5*normiert!$AE$43</f>
        <v>66.666666666666671</v>
      </c>
      <c r="AF4" s="15">
        <v>2</v>
      </c>
      <c r="AG4" s="3">
        <f>Rohdaten!AG3*normiert!$AG$43</f>
        <v>62.5</v>
      </c>
      <c r="AH4" s="15">
        <v>2</v>
      </c>
      <c r="AI4" s="3">
        <f>Rohdaten!AI3*normiert!$AI$43</f>
        <v>62.5</v>
      </c>
      <c r="AJ4" s="15">
        <v>2</v>
      </c>
      <c r="AK4" s="3">
        <f>Rohdaten!AK18*normiert!$AK$43</f>
        <v>28.571428571428573</v>
      </c>
      <c r="AL4" s="15">
        <v>2</v>
      </c>
      <c r="AM4" s="3">
        <f>Rohdaten!AM4*normiert!$AM$43</f>
        <v>55</v>
      </c>
      <c r="AN4" s="15">
        <v>2</v>
      </c>
      <c r="AO4" s="4">
        <f>Rohdaten!AO16*normiert!$AO$43</f>
        <v>60</v>
      </c>
      <c r="AP4" s="13"/>
      <c r="AQ4" t="s">
        <v>47</v>
      </c>
      <c r="AR4" s="15">
        <v>2</v>
      </c>
      <c r="AS4">
        <f t="shared" si="0"/>
        <v>52.780601343101331</v>
      </c>
      <c r="AT4">
        <f t="shared" ref="AT4:AT21" si="1">AS44</f>
        <v>426.87802997150811</v>
      </c>
      <c r="AU4">
        <f t="shared" ref="AU4:AU21" si="2">SQRT(AT4)</f>
        <v>20.66102683729703</v>
      </c>
      <c r="AV4">
        <f>40-1</f>
        <v>39</v>
      </c>
      <c r="AW4">
        <f t="shared" ref="AW4:AW21" si="3">AS4-($AV$5*(AU4/$AV$6))</f>
        <v>46.181675079125235</v>
      </c>
      <c r="AX4">
        <f t="shared" ref="AX4:AX21" si="4">AS4</f>
        <v>52.780601343101331</v>
      </c>
      <c r="AY4">
        <f t="shared" ref="AY4:AY21" si="5">AS4+($AV$5*(AU4/$AV$6))</f>
        <v>59.379527607077428</v>
      </c>
      <c r="AZ4">
        <v>89</v>
      </c>
    </row>
    <row r="5" spans="1:52" x14ac:dyDescent="0.3">
      <c r="A5" s="3" t="s">
        <v>4</v>
      </c>
      <c r="B5" s="15">
        <v>3</v>
      </c>
      <c r="C5" s="3">
        <f>Rohdaten!C16*normiert!$C$43</f>
        <v>100</v>
      </c>
      <c r="D5" s="15">
        <v>3</v>
      </c>
      <c r="E5" s="3">
        <f>Rohdaten!E7*normiert!$E$43</f>
        <v>55.714285714285715</v>
      </c>
      <c r="F5" s="15">
        <v>3</v>
      </c>
      <c r="G5" s="3">
        <f>Rohdaten!G18*normiert!$G$43</f>
        <v>71.428571428571431</v>
      </c>
      <c r="H5" s="15">
        <v>3</v>
      </c>
      <c r="I5" s="3">
        <f>Rohdaten!I13*normiert!$I$43</f>
        <v>81.25</v>
      </c>
      <c r="J5" s="15">
        <v>3</v>
      </c>
      <c r="K5" s="3">
        <f>Rohdaten!K17*normiert!$K$43</f>
        <v>71.428571428571431</v>
      </c>
      <c r="L5" s="15">
        <v>3</v>
      </c>
      <c r="M5" s="3">
        <f>Rohdaten!M12*normiert!$M$43</f>
        <v>71.428571428571431</v>
      </c>
      <c r="N5" s="15">
        <v>3</v>
      </c>
      <c r="O5" s="3">
        <f>Rohdaten!O7*normiert!$O$43</f>
        <v>83.333333333333329</v>
      </c>
      <c r="P5" s="15">
        <v>3</v>
      </c>
      <c r="Q5" s="3">
        <f>Rohdaten!Q13*normiert!$Q$43</f>
        <v>60</v>
      </c>
      <c r="R5" s="15">
        <v>3</v>
      </c>
      <c r="S5" s="3">
        <f>Rohdaten!S17*normiert!$S$43</f>
        <v>75</v>
      </c>
      <c r="T5" s="15">
        <v>3</v>
      </c>
      <c r="U5" s="3">
        <f>Rohdaten!U3*normiert!$U$43</f>
        <v>55.555555555555557</v>
      </c>
      <c r="V5" s="15">
        <v>3</v>
      </c>
      <c r="W5" s="3">
        <f>Rohdaten!W3*normiert!$W$43</f>
        <v>83.333333333333343</v>
      </c>
      <c r="X5" s="15">
        <v>3</v>
      </c>
      <c r="Y5" s="3">
        <f>Rohdaten!Y5*normiert!$Y$43</f>
        <v>11.111111111111111</v>
      </c>
      <c r="Z5" s="15">
        <v>3</v>
      </c>
      <c r="AA5" s="3">
        <f>Rohdaten!AA19*normiert!$AA$43</f>
        <v>55.555555555555557</v>
      </c>
      <c r="AB5" s="15">
        <v>3</v>
      </c>
      <c r="AC5" s="3">
        <f>Rohdaten!AC17*normiert!$AC$43</f>
        <v>66.666666666666657</v>
      </c>
      <c r="AD5" s="15">
        <v>3</v>
      </c>
      <c r="AE5" s="3">
        <f>Rohdaten!AE17*normiert!$AE$43</f>
        <v>83.333333333333343</v>
      </c>
      <c r="AF5" s="15">
        <v>3</v>
      </c>
      <c r="AG5" s="3">
        <f>Rohdaten!AG4*normiert!$AG$43</f>
        <v>75</v>
      </c>
      <c r="AH5" s="15">
        <v>3</v>
      </c>
      <c r="AI5" s="3">
        <f>Rohdaten!AI10*normiert!$AI$43</f>
        <v>68.75</v>
      </c>
      <c r="AJ5" s="15">
        <v>3</v>
      </c>
      <c r="AK5" s="3">
        <f>Rohdaten!AK21*normiert!$AK$43</f>
        <v>85.714285714285722</v>
      </c>
      <c r="AL5" s="15">
        <v>3</v>
      </c>
      <c r="AM5" s="3">
        <f>Rohdaten!AM21*normiert!$AM$43</f>
        <v>58.333333333333336</v>
      </c>
      <c r="AN5" s="15">
        <v>3</v>
      </c>
      <c r="AO5" s="4">
        <f>Rohdaten!AO13*normiert!$AO$43</f>
        <v>40</v>
      </c>
      <c r="AP5" s="13"/>
      <c r="AQ5" t="s">
        <v>61</v>
      </c>
      <c r="AR5" s="15">
        <v>3</v>
      </c>
      <c r="AS5">
        <f t="shared" si="0"/>
        <v>67.23290598290599</v>
      </c>
      <c r="AT5">
        <f t="shared" si="1"/>
        <v>343.04684168895471</v>
      </c>
      <c r="AU5">
        <f t="shared" si="2"/>
        <v>18.521523741014256</v>
      </c>
      <c r="AV5">
        <v>2.02</v>
      </c>
      <c r="AW5">
        <f t="shared" si="3"/>
        <v>61.317315706298736</v>
      </c>
      <c r="AX5">
        <f t="shared" si="4"/>
        <v>67.23290598290599</v>
      </c>
      <c r="AY5">
        <f t="shared" si="5"/>
        <v>73.148496259513237</v>
      </c>
      <c r="AZ5">
        <v>95</v>
      </c>
    </row>
    <row r="6" spans="1:52" x14ac:dyDescent="0.3">
      <c r="A6" s="3" t="s">
        <v>5</v>
      </c>
      <c r="B6" s="15">
        <v>4</v>
      </c>
      <c r="C6" s="3">
        <f>Rohdaten!C7*normiert!$C$43</f>
        <v>61.53846153846154</v>
      </c>
      <c r="D6" s="15">
        <v>4</v>
      </c>
      <c r="E6" s="3">
        <f>Rohdaten!E12*normiert!$E$43</f>
        <v>42.857142857142861</v>
      </c>
      <c r="F6" s="15">
        <v>4</v>
      </c>
      <c r="G6" s="3">
        <f>Rohdaten!G11*normiert!$G$43</f>
        <v>85.714285714285722</v>
      </c>
      <c r="H6" s="15">
        <v>4</v>
      </c>
      <c r="I6" s="3">
        <f>Rohdaten!I12*normiert!$I$43</f>
        <v>56.25</v>
      </c>
      <c r="J6" s="15">
        <v>4</v>
      </c>
      <c r="K6" s="3">
        <f>Rohdaten!K14*normiert!$K$43</f>
        <v>57.142857142857146</v>
      </c>
      <c r="L6" s="15">
        <v>4</v>
      </c>
      <c r="M6" s="3">
        <f>Rohdaten!M6*normiert!$M$43</f>
        <v>85.714285714285722</v>
      </c>
      <c r="N6" s="15">
        <v>4</v>
      </c>
      <c r="O6" s="3">
        <f>Rohdaten!O5*normiert!$O$43</f>
        <v>83.333333333333329</v>
      </c>
      <c r="P6" s="15">
        <v>4</v>
      </c>
      <c r="Q6" s="3">
        <f>Rohdaten!Q5*normiert!$Q$43</f>
        <v>70</v>
      </c>
      <c r="R6" s="15">
        <v>4</v>
      </c>
      <c r="S6" s="3">
        <f>Rohdaten!S20*normiert!$S$43</f>
        <v>75</v>
      </c>
      <c r="T6" s="15">
        <v>4</v>
      </c>
      <c r="U6" s="3">
        <f>Rohdaten!U5*normiert!$U$43</f>
        <v>33.333333333333329</v>
      </c>
      <c r="V6" s="15">
        <v>4</v>
      </c>
      <c r="W6" s="3">
        <f>Rohdaten!W8*normiert!$W$43</f>
        <v>66.666666666666671</v>
      </c>
      <c r="X6" s="15">
        <v>4</v>
      </c>
      <c r="Y6" s="3">
        <f>Rohdaten!Y18*normiert!$Y$43</f>
        <v>77.777777777777771</v>
      </c>
      <c r="Z6" s="15">
        <v>4</v>
      </c>
      <c r="AA6" s="3">
        <f>Rohdaten!AA5*normiert!$AA$43</f>
        <v>77.777777777777771</v>
      </c>
      <c r="AB6" s="15">
        <v>4</v>
      </c>
      <c r="AC6" s="3">
        <f>Rohdaten!AC18*normiert!$AC$43</f>
        <v>72.222222222222214</v>
      </c>
      <c r="AD6" s="15">
        <v>4</v>
      </c>
      <c r="AE6" s="3">
        <f>Rohdaten!AE9*normiert!$AE$43</f>
        <v>66.666666666666671</v>
      </c>
      <c r="AF6" s="15">
        <v>4</v>
      </c>
      <c r="AG6" s="3">
        <f>Rohdaten!AG10*normiert!$AG$43</f>
        <v>62.5</v>
      </c>
      <c r="AH6" s="15">
        <v>4</v>
      </c>
      <c r="AI6" s="3">
        <f>Rohdaten!AI14*normiert!$AI$43</f>
        <v>56.25</v>
      </c>
      <c r="AJ6" s="15">
        <v>4</v>
      </c>
      <c r="AK6" s="3">
        <f>Rohdaten!AK12*normiert!$AK$43</f>
        <v>64.285714285714292</v>
      </c>
      <c r="AL6" s="15">
        <v>4</v>
      </c>
      <c r="AM6" s="3">
        <f>Rohdaten!AM19*normiert!$AM$43</f>
        <v>41.666666666666671</v>
      </c>
      <c r="AN6" s="15">
        <v>4</v>
      </c>
      <c r="AO6" s="4">
        <f>Rohdaten!AO18*normiert!$AO$43</f>
        <v>60</v>
      </c>
      <c r="AP6" s="13"/>
      <c r="AQ6" t="s">
        <v>62</v>
      </c>
      <c r="AR6" s="15">
        <v>4</v>
      </c>
      <c r="AS6">
        <f t="shared" si="0"/>
        <v>65.126335470085479</v>
      </c>
      <c r="AT6">
        <f t="shared" si="1"/>
        <v>299.08891408502575</v>
      </c>
      <c r="AU6">
        <f t="shared" si="2"/>
        <v>17.294187291833801</v>
      </c>
      <c r="AV6">
        <f>SQRT(40)</f>
        <v>6.324555320336759</v>
      </c>
      <c r="AW6">
        <f t="shared" si="3"/>
        <v>59.602744235588354</v>
      </c>
      <c r="AX6">
        <f t="shared" si="4"/>
        <v>65.126335470085479</v>
      </c>
      <c r="AY6">
        <f t="shared" si="5"/>
        <v>70.649926704582597</v>
      </c>
      <c r="AZ6">
        <v>95</v>
      </c>
    </row>
    <row r="7" spans="1:52" x14ac:dyDescent="0.3">
      <c r="A7" s="3" t="s">
        <v>6</v>
      </c>
      <c r="B7" s="15">
        <v>5</v>
      </c>
      <c r="C7" s="3">
        <f>Rohdaten!C21*normiert!$C$43</f>
        <v>30.76923076923077</v>
      </c>
      <c r="D7" s="15">
        <v>5</v>
      </c>
      <c r="E7" s="3">
        <f>Rohdaten!E17*normiert!$E$43</f>
        <v>25.714285714285715</v>
      </c>
      <c r="F7" s="15">
        <v>5</v>
      </c>
      <c r="G7" s="3">
        <f>Rohdaten!G3*normiert!$G$43</f>
        <v>71.428571428571431</v>
      </c>
      <c r="H7" s="15">
        <v>5</v>
      </c>
      <c r="I7" s="3">
        <f>Rohdaten!I7*normiert!$I$43</f>
        <v>68.75</v>
      </c>
      <c r="J7" s="15">
        <v>5</v>
      </c>
      <c r="K7" s="3">
        <f>Rohdaten!K18*normiert!$K$43</f>
        <v>42.857142857142861</v>
      </c>
      <c r="L7" s="15">
        <v>5</v>
      </c>
      <c r="M7" s="3">
        <f>Rohdaten!M15*normiert!$M$43</f>
        <v>42.857142857142861</v>
      </c>
      <c r="N7" s="15">
        <v>5</v>
      </c>
      <c r="O7" s="3">
        <f>Rohdaten!O3*normiert!$O$43</f>
        <v>69.444444444444443</v>
      </c>
      <c r="P7" s="15">
        <v>5</v>
      </c>
      <c r="Q7" s="3">
        <f>Rohdaten!Q17*normiert!$Q$43</f>
        <v>60</v>
      </c>
      <c r="R7" s="15">
        <v>5</v>
      </c>
      <c r="S7" s="3">
        <f>Rohdaten!S3*normiert!$S$43</f>
        <v>75</v>
      </c>
      <c r="T7" s="15">
        <v>5</v>
      </c>
      <c r="U7" s="3">
        <f>Rohdaten!U8*normiert!$U$43</f>
        <v>44.444444444444443</v>
      </c>
      <c r="V7" s="15">
        <v>5</v>
      </c>
      <c r="W7" s="3">
        <f>Rohdaten!W7*normiert!$W$43</f>
        <v>100</v>
      </c>
      <c r="X7" s="15">
        <v>5</v>
      </c>
      <c r="Y7" s="3">
        <f>Rohdaten!Y8*normiert!$Y$43</f>
        <v>33.333333333333329</v>
      </c>
      <c r="Z7" s="15">
        <v>5</v>
      </c>
      <c r="AA7" s="3">
        <f>Rohdaten!AA12*normiert!$AA$43</f>
        <v>66.666666666666657</v>
      </c>
      <c r="AB7" s="15">
        <v>5</v>
      </c>
      <c r="AC7" s="3">
        <f>Rohdaten!AC7*normiert!$AC$43</f>
        <v>33.333333333333329</v>
      </c>
      <c r="AD7" s="15">
        <v>5</v>
      </c>
      <c r="AE7" s="3">
        <f>Rohdaten!AE19*normiert!$AE$43</f>
        <v>50</v>
      </c>
      <c r="AF7" s="15">
        <v>5</v>
      </c>
      <c r="AG7" s="3">
        <f>Rohdaten!AG14*normiert!$AG$43</f>
        <v>62.5</v>
      </c>
      <c r="AH7" s="15">
        <v>5</v>
      </c>
      <c r="AI7" s="3">
        <f>Rohdaten!AI19*normiert!$AI$43</f>
        <v>31.25</v>
      </c>
      <c r="AJ7" s="15">
        <v>5</v>
      </c>
      <c r="AK7" s="3">
        <f>Rohdaten!AK19*normiert!$AK$43</f>
        <v>50</v>
      </c>
      <c r="AL7" s="15">
        <v>5</v>
      </c>
      <c r="AM7" s="3">
        <f>Rohdaten!AM13*normiert!$AM$43</f>
        <v>33.333333333333336</v>
      </c>
      <c r="AN7" s="15">
        <v>5</v>
      </c>
      <c r="AO7" s="4">
        <f>Rohdaten!AO11*normiert!$AO$43</f>
        <v>100</v>
      </c>
      <c r="AP7" s="13"/>
      <c r="AQ7" t="s">
        <v>46</v>
      </c>
      <c r="AR7" s="15">
        <v>5</v>
      </c>
      <c r="AS7">
        <f t="shared" si="0"/>
        <v>50.434180402930394</v>
      </c>
      <c r="AT7">
        <f t="shared" si="1"/>
        <v>408.16114120140918</v>
      </c>
      <c r="AU7">
        <f t="shared" si="2"/>
        <v>20.202998322066186</v>
      </c>
      <c r="AW7">
        <f t="shared" si="3"/>
        <v>43.981543886439191</v>
      </c>
      <c r="AX7">
        <f t="shared" si="4"/>
        <v>50.434180402930394</v>
      </c>
      <c r="AY7">
        <f t="shared" si="5"/>
        <v>56.886816919421598</v>
      </c>
      <c r="AZ7">
        <v>75</v>
      </c>
    </row>
    <row r="8" spans="1:52" x14ac:dyDescent="0.3">
      <c r="A8" s="3" t="s">
        <v>7</v>
      </c>
      <c r="B8" s="15">
        <v>6</v>
      </c>
      <c r="C8" s="3">
        <f>Rohdaten!C12*normiert!$C$43</f>
        <v>38.461538461538467</v>
      </c>
      <c r="D8" s="15">
        <v>6</v>
      </c>
      <c r="E8" s="3">
        <f>Rohdaten!E18*normiert!$E$43</f>
        <v>21.428571428571431</v>
      </c>
      <c r="F8" s="15">
        <v>6</v>
      </c>
      <c r="G8" s="3">
        <f>Rohdaten!G15*normiert!$G$43</f>
        <v>28.571428571428573</v>
      </c>
      <c r="H8" s="15">
        <v>6</v>
      </c>
      <c r="I8" s="3">
        <f>Rohdaten!I9*normiert!$I$43</f>
        <v>62.5</v>
      </c>
      <c r="J8" s="15">
        <v>6</v>
      </c>
      <c r="K8" s="3">
        <f>Rohdaten!K9*normiert!$K$43</f>
        <v>57.142857142857146</v>
      </c>
      <c r="L8" s="15">
        <v>6</v>
      </c>
      <c r="M8" s="3">
        <f>Rohdaten!M4*normiert!$M$43</f>
        <v>57.142857142857146</v>
      </c>
      <c r="N8" s="15">
        <v>6</v>
      </c>
      <c r="O8" s="3">
        <f>Rohdaten!O10*normiert!$O$43</f>
        <v>76.388888888888886</v>
      </c>
      <c r="P8" s="15">
        <v>6</v>
      </c>
      <c r="Q8" s="3">
        <f>Rohdaten!Q3*normiert!$Q$43</f>
        <v>100</v>
      </c>
      <c r="R8" s="15">
        <v>6</v>
      </c>
      <c r="S8" s="3">
        <f>Rohdaten!S18*normiert!$S$43</f>
        <v>62.5</v>
      </c>
      <c r="T8" s="15">
        <v>6</v>
      </c>
      <c r="U8" s="3">
        <f>Rohdaten!U16*normiert!$U$43</f>
        <v>100</v>
      </c>
      <c r="V8" s="15">
        <v>6</v>
      </c>
      <c r="W8" s="3">
        <f>Rohdaten!W11*normiert!$W$43</f>
        <v>83.333333333333343</v>
      </c>
      <c r="X8" s="15">
        <v>6</v>
      </c>
      <c r="Y8" s="3">
        <f>Rohdaten!Y19*normiert!$Y$43</f>
        <v>50</v>
      </c>
      <c r="Z8" s="15">
        <v>6</v>
      </c>
      <c r="AA8" s="3">
        <f>Rohdaten!AA11*normiert!$AA$43</f>
        <v>55.555555555555557</v>
      </c>
      <c r="AB8" s="15">
        <v>6</v>
      </c>
      <c r="AC8" s="3">
        <f>Rohdaten!AC9*normiert!$AC$43</f>
        <v>55.555555555555557</v>
      </c>
      <c r="AD8" s="15">
        <v>6</v>
      </c>
      <c r="AE8" s="3">
        <f>Rohdaten!AE12*normiert!$AE$43</f>
        <v>50</v>
      </c>
      <c r="AF8" s="15">
        <v>6</v>
      </c>
      <c r="AG8" s="3">
        <f>Rohdaten!AG17*normiert!$AG$43</f>
        <v>62.5</v>
      </c>
      <c r="AH8" s="15">
        <v>6</v>
      </c>
      <c r="AI8" s="3">
        <f>Rohdaten!AI8*normiert!$AI$43</f>
        <v>81.25</v>
      </c>
      <c r="AJ8" s="15">
        <v>6</v>
      </c>
      <c r="AK8" s="3">
        <f>Rohdaten!AK13*normiert!$AK$43</f>
        <v>71.428571428571431</v>
      </c>
      <c r="AL8" s="15">
        <v>6</v>
      </c>
      <c r="AM8" s="3">
        <f>Rohdaten!AM8*normiert!$AM$43</f>
        <v>91.666666666666671</v>
      </c>
      <c r="AN8" s="15">
        <v>6</v>
      </c>
      <c r="AO8" s="4">
        <f>Rohdaten!AO4*normiert!$AO$43</f>
        <v>100</v>
      </c>
      <c r="AP8" s="13"/>
      <c r="AQ8" t="s">
        <v>63</v>
      </c>
      <c r="AR8" s="15">
        <v>6</v>
      </c>
      <c r="AS8">
        <f t="shared" si="0"/>
        <v>59.737446581196593</v>
      </c>
      <c r="AT8">
        <f t="shared" si="1"/>
        <v>438.72628352436413</v>
      </c>
      <c r="AU8">
        <f t="shared" si="2"/>
        <v>20.945793933970709</v>
      </c>
      <c r="AW8">
        <f t="shared" si="3"/>
        <v>53.047568541776116</v>
      </c>
      <c r="AX8">
        <f t="shared" si="4"/>
        <v>59.737446581196593</v>
      </c>
      <c r="AY8">
        <f t="shared" si="5"/>
        <v>66.427324620617071</v>
      </c>
      <c r="AZ8">
        <v>91</v>
      </c>
    </row>
    <row r="9" spans="1:52" x14ac:dyDescent="0.3">
      <c r="A9" s="3" t="s">
        <v>8</v>
      </c>
      <c r="B9" s="15">
        <v>7</v>
      </c>
      <c r="C9" s="3">
        <f>Rohdaten!C6*normiert!$C$43</f>
        <v>46.153846153846153</v>
      </c>
      <c r="D9" s="15">
        <v>7</v>
      </c>
      <c r="E9" s="3">
        <f>Rohdaten!E9*normiert!$E$43</f>
        <v>14.285714285714286</v>
      </c>
      <c r="F9" s="15">
        <v>7</v>
      </c>
      <c r="G9" s="3">
        <f>Rohdaten!G10*normiert!$G$43</f>
        <v>71.428571428571431</v>
      </c>
      <c r="H9" s="15">
        <v>7</v>
      </c>
      <c r="I9" s="3">
        <f>Rohdaten!I10*normiert!$I$43</f>
        <v>50</v>
      </c>
      <c r="J9" s="15">
        <v>7</v>
      </c>
      <c r="K9" s="3">
        <f>Rohdaten!K16*normiert!$K$43</f>
        <v>85.714285714285722</v>
      </c>
      <c r="L9" s="15">
        <v>7</v>
      </c>
      <c r="M9" s="3">
        <f>Rohdaten!M18*normiert!$M$43</f>
        <v>85.714285714285722</v>
      </c>
      <c r="N9" s="15">
        <v>7</v>
      </c>
      <c r="O9" s="3">
        <f>Rohdaten!O21*normiert!$O$43</f>
        <v>75</v>
      </c>
      <c r="P9" s="15">
        <v>7</v>
      </c>
      <c r="Q9" s="3">
        <f>Rohdaten!Q8*normiert!$Q$43</f>
        <v>80</v>
      </c>
      <c r="R9" s="15">
        <v>7</v>
      </c>
      <c r="S9" s="3">
        <f>Rohdaten!S14*normiert!$S$43</f>
        <v>50</v>
      </c>
      <c r="T9" s="15">
        <v>7</v>
      </c>
      <c r="U9" s="3">
        <f>Rohdaten!U6*normiert!$U$43</f>
        <v>44.444444444444443</v>
      </c>
      <c r="V9" s="15">
        <v>7</v>
      </c>
      <c r="W9" s="3">
        <f>Rohdaten!W15*normiert!$W$43</f>
        <v>66.666666666666671</v>
      </c>
      <c r="X9" s="15">
        <v>7</v>
      </c>
      <c r="Y9" s="3">
        <f>Rohdaten!Y17*normiert!$Y$43</f>
        <v>66.666666666666657</v>
      </c>
      <c r="Z9" s="15">
        <v>7</v>
      </c>
      <c r="AA9" s="3">
        <f>Rohdaten!AA21*normiert!$AA$43</f>
        <v>55.555555555555557</v>
      </c>
      <c r="AB9" s="15">
        <v>7</v>
      </c>
      <c r="AC9" s="3">
        <f>Rohdaten!AC5*normiert!$AC$43</f>
        <v>22.222222222222221</v>
      </c>
      <c r="AD9" s="15">
        <v>7</v>
      </c>
      <c r="AE9" s="3">
        <f>Rohdaten!AE3*normiert!$AE$43</f>
        <v>100</v>
      </c>
      <c r="AF9" s="15">
        <v>7</v>
      </c>
      <c r="AG9" s="3">
        <f>Rohdaten!AG21*normiert!$AG$43</f>
        <v>75</v>
      </c>
      <c r="AH9" s="15">
        <v>7</v>
      </c>
      <c r="AI9" s="3">
        <f>Rohdaten!AI6*normiert!$AI$43</f>
        <v>81.25</v>
      </c>
      <c r="AJ9" s="15">
        <v>7</v>
      </c>
      <c r="AK9" s="3">
        <f>Rohdaten!AK7*normiert!$AK$43</f>
        <v>71.428571428571431</v>
      </c>
      <c r="AL9" s="15">
        <v>7</v>
      </c>
      <c r="AM9" s="3">
        <f>Rohdaten!AM3*normiert!$AM$43</f>
        <v>50</v>
      </c>
      <c r="AN9" s="15">
        <v>7</v>
      </c>
      <c r="AO9" s="4">
        <f>Rohdaten!AO12*normiert!$AO$43</f>
        <v>100</v>
      </c>
      <c r="AP9" s="13"/>
      <c r="AQ9" t="s">
        <v>64</v>
      </c>
      <c r="AR9" s="15">
        <v>7</v>
      </c>
      <c r="AS9">
        <f t="shared" si="0"/>
        <v>59.995230463980462</v>
      </c>
      <c r="AT9">
        <f t="shared" si="1"/>
        <v>423.72374556048788</v>
      </c>
      <c r="AU9">
        <f t="shared" si="2"/>
        <v>20.584551138183411</v>
      </c>
      <c r="AW9">
        <f t="shared" si="3"/>
        <v>53.420729776884492</v>
      </c>
      <c r="AX9">
        <f t="shared" si="4"/>
        <v>59.995230463980462</v>
      </c>
      <c r="AY9">
        <f t="shared" si="5"/>
        <v>66.569731151076439</v>
      </c>
      <c r="AZ9">
        <v>84</v>
      </c>
    </row>
    <row r="10" spans="1:52" x14ac:dyDescent="0.3">
      <c r="A10" s="3" t="s">
        <v>9</v>
      </c>
      <c r="B10" s="15">
        <v>8</v>
      </c>
      <c r="C10" s="3">
        <f>Rohdaten!C11*normiert!$C$43</f>
        <v>53.846153846153847</v>
      </c>
      <c r="D10" s="15">
        <v>8</v>
      </c>
      <c r="E10" s="3">
        <f>Rohdaten!E16*normiert!$E$43</f>
        <v>42.857142857142861</v>
      </c>
      <c r="F10" s="15">
        <v>8</v>
      </c>
      <c r="G10" s="3">
        <f>Rohdaten!G14*normiert!$G$43</f>
        <v>71.428571428571431</v>
      </c>
      <c r="H10" s="15">
        <v>8</v>
      </c>
      <c r="I10" s="3">
        <f>Rohdaten!I18*normiert!$I$43</f>
        <v>43.75</v>
      </c>
      <c r="J10" s="15">
        <v>8</v>
      </c>
      <c r="K10" s="3">
        <f>Rohdaten!K20*normiert!$K$43</f>
        <v>57.142857142857146</v>
      </c>
      <c r="L10" s="15">
        <v>8</v>
      </c>
      <c r="M10" s="3">
        <f>Rohdaten!M3*normiert!$M$43</f>
        <v>71.428571428571431</v>
      </c>
      <c r="N10" s="15">
        <v>8</v>
      </c>
      <c r="O10" s="3">
        <f>Rohdaten!O17*normiert!$O$43</f>
        <v>69.444444444444443</v>
      </c>
      <c r="P10" s="15">
        <v>8</v>
      </c>
      <c r="Q10" s="3">
        <f>Rohdaten!Q6*normiert!$Q$43</f>
        <v>70</v>
      </c>
      <c r="R10" s="15">
        <v>8</v>
      </c>
      <c r="S10" s="3">
        <f>Rohdaten!S4*normiert!$S$43</f>
        <v>87.5</v>
      </c>
      <c r="T10" s="15">
        <v>8</v>
      </c>
      <c r="U10" s="3">
        <f>Rohdaten!U18*normiert!$U$43</f>
        <v>44.444444444444443</v>
      </c>
      <c r="V10" s="15">
        <v>8</v>
      </c>
      <c r="W10" s="3">
        <f>Rohdaten!W16*normiert!$W$43</f>
        <v>50</v>
      </c>
      <c r="X10" s="15">
        <v>8</v>
      </c>
      <c r="Y10" s="3">
        <f>Rohdaten!Y21*normiert!$Y$43</f>
        <v>66.666666666666657</v>
      </c>
      <c r="Z10" s="15">
        <v>8</v>
      </c>
      <c r="AA10" s="3">
        <f>Rohdaten!AA17*normiert!$AA$43</f>
        <v>66.666666666666657</v>
      </c>
      <c r="AB10" s="15">
        <v>8</v>
      </c>
      <c r="AC10" s="3">
        <f>Rohdaten!AC21*normiert!$AC$43</f>
        <v>88.888888888888886</v>
      </c>
      <c r="AD10" s="15">
        <v>8</v>
      </c>
      <c r="AE10" s="3">
        <f>Rohdaten!AE7*normiert!$AE$43</f>
        <v>83.333333333333343</v>
      </c>
      <c r="AF10" s="15">
        <v>8</v>
      </c>
      <c r="AG10" s="3">
        <f>Rohdaten!AG12*normiert!$AG$43</f>
        <v>81.25</v>
      </c>
      <c r="AH10" s="15">
        <v>8</v>
      </c>
      <c r="AI10" s="3">
        <f>Rohdaten!AI17*normiert!$AI$43</f>
        <v>56.25</v>
      </c>
      <c r="AJ10" s="15">
        <v>8</v>
      </c>
      <c r="AK10" s="3">
        <f>Rohdaten!AK20*normiert!$AK$43</f>
        <v>71.428571428571431</v>
      </c>
      <c r="AL10" s="15">
        <v>8</v>
      </c>
      <c r="AM10" s="3">
        <f>Rohdaten!AM12*normiert!$AM$43</f>
        <v>75</v>
      </c>
      <c r="AN10" s="15">
        <v>8</v>
      </c>
      <c r="AO10" s="4">
        <f>Rohdaten!AO17*normiert!$AO$43</f>
        <v>50</v>
      </c>
      <c r="AP10" s="13"/>
      <c r="AQ10" t="s">
        <v>48</v>
      </c>
      <c r="AR10" s="15">
        <v>8</v>
      </c>
      <c r="AS10">
        <f t="shared" si="0"/>
        <v>62.971726190476218</v>
      </c>
      <c r="AT10">
        <f t="shared" si="1"/>
        <v>267.72301388221501</v>
      </c>
      <c r="AU10">
        <f t="shared" si="2"/>
        <v>16.362243546721061</v>
      </c>
      <c r="AW10">
        <f t="shared" si="3"/>
        <v>57.745788509435165</v>
      </c>
      <c r="AX10">
        <f t="shared" si="4"/>
        <v>62.971726190476218</v>
      </c>
      <c r="AY10">
        <f t="shared" si="5"/>
        <v>68.197663871517278</v>
      </c>
      <c r="AZ10">
        <v>93</v>
      </c>
    </row>
    <row r="11" spans="1:52" x14ac:dyDescent="0.3">
      <c r="A11" s="3" t="s">
        <v>10</v>
      </c>
      <c r="B11" s="15">
        <v>9</v>
      </c>
      <c r="C11" s="3">
        <f>Rohdaten!C13*normiert!$C$43</f>
        <v>69.230769230769241</v>
      </c>
      <c r="D11" s="15">
        <v>9</v>
      </c>
      <c r="E11" s="3">
        <f>Rohdaten!E14*normiert!$E$43</f>
        <v>45.714285714285722</v>
      </c>
      <c r="F11" s="15">
        <v>9</v>
      </c>
      <c r="G11" s="3">
        <f>Rohdaten!G12*normiert!$G$43</f>
        <v>85.714285714285722</v>
      </c>
      <c r="H11" s="15">
        <v>9</v>
      </c>
      <c r="I11" s="3">
        <f>Rohdaten!I4*normiert!$I$43</f>
        <v>75</v>
      </c>
      <c r="J11" s="15">
        <v>9</v>
      </c>
      <c r="K11" s="3">
        <f>Rohdaten!K5*normiert!$K$43</f>
        <v>57.142857142857146</v>
      </c>
      <c r="L11" s="15">
        <v>9</v>
      </c>
      <c r="M11" s="3">
        <f>Rohdaten!M13*normiert!$M$43</f>
        <v>85.714285714285722</v>
      </c>
      <c r="N11" s="15">
        <v>9</v>
      </c>
      <c r="O11" s="3">
        <f>Rohdaten!O15*normiert!$O$43</f>
        <v>69.444444444444443</v>
      </c>
      <c r="P11" s="15">
        <v>9</v>
      </c>
      <c r="Q11" s="3">
        <f>Rohdaten!Q11*normiert!$Q$43</f>
        <v>60</v>
      </c>
      <c r="R11" s="15">
        <v>9</v>
      </c>
      <c r="S11" s="3">
        <f>Rohdaten!S10*normiert!$S$43</f>
        <v>75</v>
      </c>
      <c r="T11" s="15">
        <v>9</v>
      </c>
      <c r="U11" s="3">
        <f>Rohdaten!U14*normiert!$U$43</f>
        <v>66.666666666666657</v>
      </c>
      <c r="V11" s="15">
        <v>9</v>
      </c>
      <c r="W11" s="3">
        <f>Rohdaten!W5*normiert!$W$43</f>
        <v>66.666666666666671</v>
      </c>
      <c r="X11" s="15">
        <v>9</v>
      </c>
      <c r="Y11" s="3">
        <f>Rohdaten!Y10*normiert!$Y$43</f>
        <v>35.555555555555557</v>
      </c>
      <c r="Z11" s="15">
        <v>9</v>
      </c>
      <c r="AA11" s="3">
        <f>Rohdaten!AA7*normiert!$AA$43</f>
        <v>44.444444444444443</v>
      </c>
      <c r="AB11" s="15">
        <v>9</v>
      </c>
      <c r="AC11" s="3">
        <f>Rohdaten!AC8*normiert!$AC$43</f>
        <v>66.666666666666657</v>
      </c>
      <c r="AD11" s="15">
        <v>9</v>
      </c>
      <c r="AE11" s="3">
        <f>Rohdaten!AE8*normiert!$AE$43</f>
        <v>83.333333333333343</v>
      </c>
      <c r="AF11" s="15">
        <v>9</v>
      </c>
      <c r="AG11" s="3">
        <f>Rohdaten!AG13*normiert!$AG$43</f>
        <v>81.25</v>
      </c>
      <c r="AH11" s="15">
        <v>9</v>
      </c>
      <c r="AI11" s="3">
        <f>Rohdaten!AI20*normiert!$AI$43</f>
        <v>31.25</v>
      </c>
      <c r="AJ11" s="15">
        <v>9</v>
      </c>
      <c r="AK11" s="3">
        <f>Rohdaten!AK3*normiert!$AK$43</f>
        <v>71.428571428571431</v>
      </c>
      <c r="AL11" s="15">
        <v>9</v>
      </c>
      <c r="AM11" s="3">
        <f>Rohdaten!AM9*normiert!$AM$43</f>
        <v>95</v>
      </c>
      <c r="AN11" s="15">
        <v>9</v>
      </c>
      <c r="AO11" s="4">
        <f>Rohdaten!AO20*normiert!$AO$43</f>
        <v>80</v>
      </c>
      <c r="AP11" s="13"/>
      <c r="AQ11" t="s">
        <v>65</v>
      </c>
      <c r="AR11" s="15">
        <v>9</v>
      </c>
      <c r="AS11">
        <f t="shared" si="0"/>
        <v>61.869276556776562</v>
      </c>
      <c r="AT11">
        <f t="shared" si="1"/>
        <v>262.69747553408553</v>
      </c>
      <c r="AU11">
        <f t="shared" si="2"/>
        <v>16.207944827586424</v>
      </c>
      <c r="AW11">
        <f t="shared" si="3"/>
        <v>56.692620350379229</v>
      </c>
      <c r="AX11">
        <f t="shared" si="4"/>
        <v>61.869276556776562</v>
      </c>
      <c r="AY11">
        <f t="shared" si="5"/>
        <v>67.045932763173894</v>
      </c>
      <c r="AZ11">
        <v>89</v>
      </c>
    </row>
    <row r="12" spans="1:52" x14ac:dyDescent="0.3">
      <c r="A12" s="3" t="s">
        <v>11</v>
      </c>
      <c r="B12" s="15">
        <v>10</v>
      </c>
      <c r="C12" s="3">
        <f>Rohdaten!C20*normiert!$C$43</f>
        <v>61.53846153846154</v>
      </c>
      <c r="D12" s="15">
        <v>10</v>
      </c>
      <c r="E12" s="3">
        <f>Rohdaten!E19*normiert!$E$43</f>
        <v>17.142857142857142</v>
      </c>
      <c r="F12" s="15">
        <v>10</v>
      </c>
      <c r="G12" s="3">
        <f>Rohdaten!G19*normiert!$G$43</f>
        <v>28.571428571428573</v>
      </c>
      <c r="H12" s="15">
        <v>10</v>
      </c>
      <c r="I12" s="3">
        <f>Rohdaten!I21*normiert!$I$43</f>
        <v>31.25</v>
      </c>
      <c r="J12" s="15">
        <v>10</v>
      </c>
      <c r="K12" s="3">
        <f>Rohdaten!K11*normiert!$K$43</f>
        <v>57.142857142857146</v>
      </c>
      <c r="L12" s="15">
        <v>10</v>
      </c>
      <c r="M12" s="3">
        <f>Rohdaten!M14*normiert!$M$43</f>
        <v>71.428571428571431</v>
      </c>
      <c r="N12" s="15">
        <v>10</v>
      </c>
      <c r="O12" s="3">
        <f>Rohdaten!O16*normiert!$O$43</f>
        <v>48.611111111111107</v>
      </c>
      <c r="P12" s="15">
        <v>10</v>
      </c>
      <c r="Q12" s="3">
        <f>Rohdaten!Q10*normiert!$Q$43</f>
        <v>50</v>
      </c>
      <c r="R12" s="15">
        <v>10</v>
      </c>
      <c r="S12" s="3">
        <f>Rohdaten!S12*normiert!$S$43</f>
        <v>37.5</v>
      </c>
      <c r="T12" s="15">
        <v>10</v>
      </c>
      <c r="U12" s="3">
        <f>Rohdaten!U9*normiert!$U$43</f>
        <v>77.777777777777771</v>
      </c>
      <c r="V12" s="15">
        <v>10</v>
      </c>
      <c r="W12" s="3">
        <f>Rohdaten!W20*normiert!$W$43</f>
        <v>33.333333333333336</v>
      </c>
      <c r="X12" s="15">
        <v>10</v>
      </c>
      <c r="Y12" s="3">
        <f>Rohdaten!Y9*normiert!$Y$43</f>
        <v>22.222222222222221</v>
      </c>
      <c r="Z12" s="15">
        <v>10</v>
      </c>
      <c r="AA12" s="3">
        <f>Rohdaten!AA15*normiert!$AA$43</f>
        <v>33.333333333333329</v>
      </c>
      <c r="AB12" s="15">
        <v>10</v>
      </c>
      <c r="AC12" s="3">
        <f>Rohdaten!AC20*normiert!$AC$43</f>
        <v>11.111111111111111</v>
      </c>
      <c r="AD12" s="15">
        <v>10</v>
      </c>
      <c r="AE12" s="3">
        <f>Rohdaten!AE4*normiert!$AE$43</f>
        <v>50</v>
      </c>
      <c r="AF12" s="15">
        <v>10</v>
      </c>
      <c r="AG12" s="3">
        <f>Rohdaten!AG7*normiert!$AG$43</f>
        <v>68.75</v>
      </c>
      <c r="AH12" s="15">
        <v>10</v>
      </c>
      <c r="AI12" s="3">
        <f>Rohdaten!AI4*normiert!$AI$43</f>
        <v>75</v>
      </c>
      <c r="AJ12" s="15">
        <v>10</v>
      </c>
      <c r="AK12" s="3">
        <f>Rohdaten!AK14*normiert!$AK$43</f>
        <v>85.714285714285722</v>
      </c>
      <c r="AL12" s="15">
        <v>10</v>
      </c>
      <c r="AM12" s="3">
        <f>Rohdaten!AM5*normiert!$AM$43</f>
        <v>30</v>
      </c>
      <c r="AN12" s="15">
        <v>10</v>
      </c>
      <c r="AO12" s="4">
        <f>Rohdaten!AO7*normiert!$AO$43</f>
        <v>60</v>
      </c>
      <c r="AP12" s="13"/>
      <c r="AQ12" t="s">
        <v>66</v>
      </c>
      <c r="AR12" s="15">
        <v>10</v>
      </c>
      <c r="AS12">
        <f t="shared" si="0"/>
        <v>45.693643162393165</v>
      </c>
      <c r="AT12">
        <f t="shared" si="1"/>
        <v>323.32027481979196</v>
      </c>
      <c r="AU12">
        <f t="shared" si="2"/>
        <v>17.981108831765408</v>
      </c>
      <c r="AW12">
        <f t="shared" si="3"/>
        <v>39.95065602725461</v>
      </c>
      <c r="AX12">
        <f t="shared" si="4"/>
        <v>45.693643162393165</v>
      </c>
      <c r="AY12">
        <f t="shared" si="5"/>
        <v>51.436630297531721</v>
      </c>
      <c r="AZ12">
        <v>92</v>
      </c>
    </row>
    <row r="13" spans="1:52" x14ac:dyDescent="0.3">
      <c r="A13" s="3" t="s">
        <v>12</v>
      </c>
      <c r="B13" s="15">
        <v>11</v>
      </c>
      <c r="C13" s="3">
        <f>Rohdaten!C4*normiert!$C$43</f>
        <v>92.307692307692307</v>
      </c>
      <c r="D13" s="15">
        <v>11</v>
      </c>
      <c r="E13" s="3">
        <f>Rohdaten!E10*normiert!$E$43</f>
        <v>35.714285714285715</v>
      </c>
      <c r="F13" s="15">
        <v>11</v>
      </c>
      <c r="G13" s="3">
        <f>Rohdaten!G17*normiert!$G$43</f>
        <v>100</v>
      </c>
      <c r="H13" s="15">
        <v>11</v>
      </c>
      <c r="I13" s="3">
        <f>Rohdaten!I20*normiert!$I$43</f>
        <v>75</v>
      </c>
      <c r="J13" s="15">
        <v>11</v>
      </c>
      <c r="K13" s="3">
        <f>Rohdaten!K8*normiert!$K$43</f>
        <v>100</v>
      </c>
      <c r="L13" s="15">
        <v>11</v>
      </c>
      <c r="M13" s="3">
        <f>Rohdaten!M8*normiert!$M$43</f>
        <v>85.714285714285722</v>
      </c>
      <c r="N13" s="15">
        <v>11</v>
      </c>
      <c r="O13" s="3">
        <f>Rohdaten!O19*normiert!$O$43</f>
        <v>100</v>
      </c>
      <c r="P13" s="15">
        <v>11</v>
      </c>
      <c r="Q13" s="3">
        <f>Rohdaten!Q19*normiert!$Q$43</f>
        <v>90</v>
      </c>
      <c r="R13" s="15">
        <v>11</v>
      </c>
      <c r="S13" s="3">
        <f>Rohdaten!S21*normiert!$S$43</f>
        <v>87.5</v>
      </c>
      <c r="T13" s="15">
        <v>11</v>
      </c>
      <c r="U13" s="3">
        <f>Rohdaten!U19*normiert!$U$43</f>
        <v>33.333333333333329</v>
      </c>
      <c r="V13" s="15">
        <v>11</v>
      </c>
      <c r="W13" s="3">
        <f>Rohdaten!W18*normiert!$W$43</f>
        <v>50</v>
      </c>
      <c r="X13" s="15">
        <v>11</v>
      </c>
      <c r="Y13" s="3">
        <f>Rohdaten!Y20*normiert!$Y$43</f>
        <v>55.555555555555557</v>
      </c>
      <c r="Z13" s="15">
        <v>11</v>
      </c>
      <c r="AA13" s="3">
        <f>Rohdaten!AA18*normiert!$AA$43</f>
        <v>88.888888888888886</v>
      </c>
      <c r="AB13" s="15">
        <v>11</v>
      </c>
      <c r="AC13" s="3">
        <f>Rohdaten!AC15*normiert!$AC$43</f>
        <v>88.888888888888886</v>
      </c>
      <c r="AD13" s="15">
        <v>11</v>
      </c>
      <c r="AE13" s="3">
        <f>Rohdaten!AE18*normiert!$AE$43</f>
        <v>100</v>
      </c>
      <c r="AF13" s="15">
        <v>11</v>
      </c>
      <c r="AG13" s="3">
        <f>Rohdaten!AG16*normiert!$AG$43</f>
        <v>87.5</v>
      </c>
      <c r="AH13" s="15">
        <v>11</v>
      </c>
      <c r="AI13" s="3">
        <f>Rohdaten!AI15*normiert!$AI$43</f>
        <v>100</v>
      </c>
      <c r="AJ13" s="15">
        <v>11</v>
      </c>
      <c r="AK13" s="3">
        <f>Rohdaten!AK16*normiert!$AK$43</f>
        <v>78.571428571428569</v>
      </c>
      <c r="AL13" s="15">
        <v>11</v>
      </c>
      <c r="AM13" s="3">
        <f>Rohdaten!AM6*normiert!$AM$43</f>
        <v>33.333333333333336</v>
      </c>
      <c r="AN13" s="15">
        <v>11</v>
      </c>
      <c r="AO13" s="4">
        <f>Rohdaten!AO14*normiert!$AO$43</f>
        <v>50</v>
      </c>
      <c r="AP13" s="13"/>
      <c r="AQ13" t="s">
        <v>67</v>
      </c>
      <c r="AR13" s="15">
        <v>11</v>
      </c>
      <c r="AS13">
        <f t="shared" si="0"/>
        <v>78.415941697191698</v>
      </c>
      <c r="AT13">
        <f t="shared" si="1"/>
        <v>454.49517113159271</v>
      </c>
      <c r="AU13">
        <f t="shared" si="2"/>
        <v>21.318892352361853</v>
      </c>
      <c r="AW13">
        <f t="shared" si="3"/>
        <v>71.606899737625454</v>
      </c>
      <c r="AX13">
        <f t="shared" si="4"/>
        <v>78.415941697191698</v>
      </c>
      <c r="AY13">
        <f t="shared" si="5"/>
        <v>85.224983656757942</v>
      </c>
      <c r="AZ13">
        <v>60</v>
      </c>
    </row>
    <row r="14" spans="1:52" x14ac:dyDescent="0.3">
      <c r="A14" s="3" t="s">
        <v>13</v>
      </c>
      <c r="B14" s="15">
        <v>12</v>
      </c>
      <c r="C14" s="3">
        <f>Rohdaten!C8*normiert!$C$43</f>
        <v>46.153846153846153</v>
      </c>
      <c r="D14" s="15">
        <v>12</v>
      </c>
      <c r="E14" s="3">
        <f>Rohdaten!E4*normiert!$E$43</f>
        <v>85.714285714285722</v>
      </c>
      <c r="F14" s="15">
        <v>12</v>
      </c>
      <c r="G14" s="3">
        <f>Rohdaten!G13*normiert!$G$43</f>
        <v>100</v>
      </c>
      <c r="H14" s="15">
        <v>12</v>
      </c>
      <c r="I14" s="3">
        <f>Rohdaten!I5*normiert!$I$43</f>
        <v>93.75</v>
      </c>
      <c r="J14" s="15">
        <v>12</v>
      </c>
      <c r="K14" s="3">
        <f>Rohdaten!K10*normiert!$K$43</f>
        <v>85.714285714285722</v>
      </c>
      <c r="L14" s="15">
        <v>12</v>
      </c>
      <c r="M14" s="3">
        <f>Rohdaten!M21*normiert!$M$43</f>
        <v>71.428571428571431</v>
      </c>
      <c r="N14" s="15">
        <v>12</v>
      </c>
      <c r="O14" s="3">
        <f>Rohdaten!O13*normiert!$O$43</f>
        <v>97.222222222222214</v>
      </c>
      <c r="P14" s="15">
        <v>12</v>
      </c>
      <c r="Q14" s="3">
        <f>Rohdaten!Q12*normiert!$Q$43</f>
        <v>70</v>
      </c>
      <c r="R14" s="15">
        <v>12</v>
      </c>
      <c r="S14" s="3">
        <f>Rohdaten!S19*normiert!$S$43</f>
        <v>100</v>
      </c>
      <c r="T14" s="15">
        <v>12</v>
      </c>
      <c r="U14" s="3">
        <f>Rohdaten!U13*normiert!$U$43</f>
        <v>77.777777777777771</v>
      </c>
      <c r="V14" s="15">
        <v>12</v>
      </c>
      <c r="W14" s="3">
        <f>Rohdaten!W17*normiert!$W$43</f>
        <v>33.333333333333336</v>
      </c>
      <c r="X14" s="15">
        <v>12</v>
      </c>
      <c r="Y14" s="3">
        <f>Rohdaten!Y4*normiert!$Y$43</f>
        <v>44.444444444444443</v>
      </c>
      <c r="Z14" s="15">
        <v>12</v>
      </c>
      <c r="AA14" s="3">
        <f>Rohdaten!AA10*normiert!$AA$43</f>
        <v>77.777777777777771</v>
      </c>
      <c r="AB14" s="15">
        <v>12</v>
      </c>
      <c r="AC14" s="3">
        <f>Rohdaten!AC16*normiert!$AC$43</f>
        <v>83.333333333333329</v>
      </c>
      <c r="AD14" s="15">
        <v>12</v>
      </c>
      <c r="AE14" s="3">
        <f>Rohdaten!AE10*normiert!$AE$43</f>
        <v>100</v>
      </c>
      <c r="AF14" s="15">
        <v>12</v>
      </c>
      <c r="AG14" s="3">
        <f>Rohdaten!AG5*normiert!$AG$43</f>
        <v>87.5</v>
      </c>
      <c r="AH14" s="15">
        <v>12</v>
      </c>
      <c r="AI14" s="3">
        <f>Rohdaten!AI11*normiert!$AI$43</f>
        <v>62.5</v>
      </c>
      <c r="AJ14" s="15">
        <v>12</v>
      </c>
      <c r="AK14" s="3">
        <f>Rohdaten!AK15*normiert!$AK$43</f>
        <v>100</v>
      </c>
      <c r="AL14" s="15">
        <v>12</v>
      </c>
      <c r="AM14" s="3">
        <f>Rohdaten!AM10*normiert!$AM$43</f>
        <v>66.666666666666671</v>
      </c>
      <c r="AN14" s="15">
        <v>12</v>
      </c>
      <c r="AO14" s="4">
        <f>Rohdaten!AO8*normiert!$AO$43</f>
        <v>40</v>
      </c>
      <c r="AP14" s="13"/>
      <c r="AQ14" t="s">
        <v>68</v>
      </c>
      <c r="AR14" s="15">
        <v>12</v>
      </c>
      <c r="AS14">
        <f t="shared" si="0"/>
        <v>76.59642094017093</v>
      </c>
      <c r="AT14">
        <f t="shared" si="1"/>
        <v>379.03713148287687</v>
      </c>
      <c r="AU14">
        <f t="shared" si="2"/>
        <v>19.468875968655119</v>
      </c>
      <c r="AW14">
        <f t="shared" si="3"/>
        <v>70.378255794199958</v>
      </c>
      <c r="AX14">
        <f t="shared" si="4"/>
        <v>76.59642094017093</v>
      </c>
      <c r="AY14">
        <f t="shared" si="5"/>
        <v>82.814586086141901</v>
      </c>
      <c r="AZ14">
        <v>53</v>
      </c>
    </row>
    <row r="15" spans="1:52" x14ac:dyDescent="0.3">
      <c r="A15" s="3" t="s">
        <v>14</v>
      </c>
      <c r="B15" s="15">
        <v>13</v>
      </c>
      <c r="C15" s="3">
        <f>Rohdaten!C14*normiert!$C$43</f>
        <v>76.923076923076934</v>
      </c>
      <c r="D15" s="15">
        <v>13</v>
      </c>
      <c r="E15" s="3">
        <f>Rohdaten!E8*normiert!$E$43</f>
        <v>60.000000000000007</v>
      </c>
      <c r="F15" s="15">
        <v>13</v>
      </c>
      <c r="G15" s="3">
        <f>Rohdaten!G20*normiert!$G$43</f>
        <v>100</v>
      </c>
      <c r="H15" s="15">
        <v>13</v>
      </c>
      <c r="I15" s="3">
        <f>Rohdaten!I3*normiert!$I$43</f>
        <v>62.5</v>
      </c>
      <c r="J15" s="15">
        <v>13</v>
      </c>
      <c r="K15" s="3">
        <f>Rohdaten!K4*normiert!$K$43</f>
        <v>85.714285714285722</v>
      </c>
      <c r="L15" s="15">
        <v>13</v>
      </c>
      <c r="M15" s="3">
        <f>Rohdaten!M20*normiert!$M$43</f>
        <v>100</v>
      </c>
      <c r="N15" s="15">
        <v>13</v>
      </c>
      <c r="O15" s="3">
        <f>Rohdaten!O14*normiert!$O$43</f>
        <v>90.277777777777771</v>
      </c>
      <c r="P15" s="15">
        <v>13</v>
      </c>
      <c r="Q15" s="3">
        <f>Rohdaten!Q21*normiert!$Q$43</f>
        <v>90</v>
      </c>
      <c r="R15" s="15">
        <v>13</v>
      </c>
      <c r="S15" s="3">
        <f>Rohdaten!S9*normiert!$S$43</f>
        <v>87.5</v>
      </c>
      <c r="T15" s="15">
        <v>13</v>
      </c>
      <c r="U15" s="3">
        <f>Rohdaten!U21*normiert!$U$43</f>
        <v>88.888888888888886</v>
      </c>
      <c r="V15" s="15">
        <v>13</v>
      </c>
      <c r="W15" s="3">
        <f>Rohdaten!W13*normiert!$W$43</f>
        <v>33.333333333333336</v>
      </c>
      <c r="X15" s="15">
        <v>13</v>
      </c>
      <c r="Y15" s="3">
        <f>Rohdaten!Y3*normiert!$Y$43</f>
        <v>55.555555555555557</v>
      </c>
      <c r="Z15" s="15">
        <v>13</v>
      </c>
      <c r="AA15" s="3">
        <f>Rohdaten!AA6*normiert!$AA$43</f>
        <v>100</v>
      </c>
      <c r="AB15" s="15">
        <v>13</v>
      </c>
      <c r="AC15" s="3">
        <f>Rohdaten!AC4*normiert!$AC$43</f>
        <v>77.777777777777771</v>
      </c>
      <c r="AD15" s="15">
        <v>13</v>
      </c>
      <c r="AE15" s="3">
        <f>Rohdaten!AE20*normiert!$AE$43</f>
        <v>100</v>
      </c>
      <c r="AF15" s="15">
        <v>13</v>
      </c>
      <c r="AG15" s="3">
        <f>Rohdaten!AG15*normiert!$AG$43</f>
        <v>100</v>
      </c>
      <c r="AH15" s="15">
        <v>13</v>
      </c>
      <c r="AI15" s="3">
        <f>Rohdaten!AI9*normiert!$AI$43</f>
        <v>93.75</v>
      </c>
      <c r="AJ15" s="15">
        <v>13</v>
      </c>
      <c r="AK15" s="3">
        <f>Rohdaten!AK6*normiert!$AK$43</f>
        <v>85.714285714285722</v>
      </c>
      <c r="AL15" s="15">
        <v>13</v>
      </c>
      <c r="AM15" s="3">
        <f>Rohdaten!AM15*normiert!$AM$43</f>
        <v>58.333333333333336</v>
      </c>
      <c r="AN15" s="15">
        <v>13</v>
      </c>
      <c r="AO15" s="4">
        <f>Rohdaten!AO19*normiert!$AO$43</f>
        <v>50</v>
      </c>
      <c r="AP15" s="13"/>
      <c r="AQ15" t="s">
        <v>69</v>
      </c>
      <c r="AR15" s="15">
        <v>13</v>
      </c>
      <c r="AS15">
        <f t="shared" si="0"/>
        <v>78.198641636141616</v>
      </c>
      <c r="AT15">
        <f t="shared" si="1"/>
        <v>327.66313673829984</v>
      </c>
      <c r="AU15">
        <f t="shared" si="2"/>
        <v>18.10146780618356</v>
      </c>
      <c r="AW15">
        <f t="shared" si="3"/>
        <v>72.417213042906724</v>
      </c>
      <c r="AX15">
        <f t="shared" si="4"/>
        <v>78.198641636141616</v>
      </c>
      <c r="AY15">
        <f t="shared" si="5"/>
        <v>83.980070229376508</v>
      </c>
      <c r="AZ15">
        <v>57</v>
      </c>
    </row>
    <row r="16" spans="1:52" x14ac:dyDescent="0.3">
      <c r="A16" s="3" t="s">
        <v>15</v>
      </c>
      <c r="B16" s="15">
        <v>14</v>
      </c>
      <c r="C16" s="3">
        <f>Rohdaten!C5*normiert!$C$43</f>
        <v>84.615384615384613</v>
      </c>
      <c r="D16" s="15">
        <v>14</v>
      </c>
      <c r="E16" s="3">
        <f>Rohdaten!E3*normiert!$E$43</f>
        <v>71.428571428571431</v>
      </c>
      <c r="F16" s="15">
        <v>14</v>
      </c>
      <c r="G16" s="3">
        <f>Rohdaten!G21*normiert!$G$43</f>
        <v>42.857142857142861</v>
      </c>
      <c r="H16" s="15">
        <v>14</v>
      </c>
      <c r="I16" s="3">
        <f>Rohdaten!I14*normiert!$I$43</f>
        <v>43.75</v>
      </c>
      <c r="J16" s="15">
        <v>14</v>
      </c>
      <c r="K16" s="3">
        <f>Rohdaten!K15*normiert!$K$43</f>
        <v>71.428571428571431</v>
      </c>
      <c r="L16" s="15">
        <v>14</v>
      </c>
      <c r="M16" s="3">
        <f>Rohdaten!M10*normiert!$M$43</f>
        <v>71.428571428571431</v>
      </c>
      <c r="N16" s="15">
        <v>14</v>
      </c>
      <c r="O16" s="3">
        <f>Rohdaten!O11*normiert!$O$43</f>
        <v>69.444444444444443</v>
      </c>
      <c r="P16" s="15">
        <v>14</v>
      </c>
      <c r="Q16" s="3">
        <f>Rohdaten!Q14*normiert!$Q$43</f>
        <v>40</v>
      </c>
      <c r="R16" s="15">
        <v>14</v>
      </c>
      <c r="S16" s="3">
        <f>Rohdaten!S13*normiert!$S$43</f>
        <v>62.5</v>
      </c>
      <c r="T16" s="15">
        <v>14</v>
      </c>
      <c r="U16" s="3">
        <f>Rohdaten!U4*normiert!$U$43</f>
        <v>44.444444444444443</v>
      </c>
      <c r="V16" s="15">
        <v>14</v>
      </c>
      <c r="W16" s="3">
        <f>Rohdaten!W21*normiert!$W$43</f>
        <v>33.333333333333336</v>
      </c>
      <c r="X16" s="15">
        <v>14</v>
      </c>
      <c r="Y16" s="3">
        <f>Rohdaten!Y14*normiert!$Y$43</f>
        <v>50</v>
      </c>
      <c r="Z16" s="15">
        <v>14</v>
      </c>
      <c r="AA16" s="3">
        <f>Rohdaten!AA16*normiert!$AA$43</f>
        <v>55.555555555555557</v>
      </c>
      <c r="AB16" s="15">
        <v>14</v>
      </c>
      <c r="AC16" s="3">
        <f>Rohdaten!AC10*normiert!$AC$43</f>
        <v>66.666666666666657</v>
      </c>
      <c r="AD16" s="15">
        <v>14</v>
      </c>
      <c r="AE16" s="3">
        <f>Rohdaten!AE6*normiert!$AE$43</f>
        <v>66.666666666666671</v>
      </c>
      <c r="AF16" s="15">
        <v>14</v>
      </c>
      <c r="AG16" s="3">
        <f>Rohdaten!AG11*normiert!$AG$43</f>
        <v>75</v>
      </c>
      <c r="AH16" s="15">
        <v>14</v>
      </c>
      <c r="AI16" s="3">
        <f>Rohdaten!AI21*normiert!$AI$43</f>
        <v>37.5</v>
      </c>
      <c r="AJ16" s="15">
        <v>14</v>
      </c>
      <c r="AK16" s="3">
        <f>Rohdaten!AK4*normiert!$AK$43</f>
        <v>57.142857142857146</v>
      </c>
      <c r="AL16" s="15">
        <v>14</v>
      </c>
      <c r="AM16" s="3">
        <f>Rohdaten!AM20*normiert!$AM$43</f>
        <v>25</v>
      </c>
      <c r="AN16" s="15">
        <v>14</v>
      </c>
      <c r="AO16" s="4">
        <f>Rohdaten!AO10*normiert!$AO$43</f>
        <v>100</v>
      </c>
      <c r="AP16" s="13"/>
      <c r="AQ16" t="s">
        <v>50</v>
      </c>
      <c r="AR16" s="15">
        <v>14</v>
      </c>
      <c r="AS16">
        <f t="shared" si="0"/>
        <v>55.824977106227109</v>
      </c>
      <c r="AT16">
        <f t="shared" si="1"/>
        <v>335.0859912970468</v>
      </c>
      <c r="AU16">
        <f t="shared" si="2"/>
        <v>18.30535417021607</v>
      </c>
      <c r="AW16">
        <f t="shared" si="3"/>
        <v>49.978429238278729</v>
      </c>
      <c r="AX16">
        <f t="shared" si="4"/>
        <v>55.824977106227109</v>
      </c>
      <c r="AY16">
        <f t="shared" si="5"/>
        <v>61.67152497417549</v>
      </c>
      <c r="AZ16">
        <v>50</v>
      </c>
    </row>
    <row r="17" spans="1:52" x14ac:dyDescent="0.3">
      <c r="A17" s="3" t="s">
        <v>16</v>
      </c>
      <c r="B17" s="15">
        <v>15</v>
      </c>
      <c r="C17" s="3">
        <f>Rohdaten!C10*normiert!$C$43</f>
        <v>43.07692307692308</v>
      </c>
      <c r="D17" s="15">
        <v>15</v>
      </c>
      <c r="E17" s="3">
        <f>Rohdaten!E13*normiert!$E$43</f>
        <v>22.857142857142861</v>
      </c>
      <c r="F17" s="15">
        <v>15</v>
      </c>
      <c r="G17" s="3">
        <f>Rohdaten!G9*normiert!$G$43</f>
        <v>57.142857142857146</v>
      </c>
      <c r="H17" s="15">
        <v>15</v>
      </c>
      <c r="I17" s="3">
        <f>Rohdaten!I16*normiert!$I$43</f>
        <v>68.75</v>
      </c>
      <c r="J17" s="15">
        <v>15</v>
      </c>
      <c r="K17" s="3">
        <f>Rohdaten!K21*normiert!$K$43</f>
        <v>28.571428571428573</v>
      </c>
      <c r="L17" s="15">
        <v>15</v>
      </c>
      <c r="M17" s="3">
        <f>Rohdaten!M7*normiert!$M$43</f>
        <v>71.428571428571431</v>
      </c>
      <c r="N17" s="15">
        <v>15</v>
      </c>
      <c r="O17" s="3">
        <f>Rohdaten!O8*normiert!$O$43</f>
        <v>62.5</v>
      </c>
      <c r="P17" s="15">
        <v>15</v>
      </c>
      <c r="Q17" s="3">
        <f>Rohdaten!Q18*normiert!$Q$43</f>
        <v>60</v>
      </c>
      <c r="R17" s="15">
        <v>15</v>
      </c>
      <c r="S17" s="3">
        <f>Rohdaten!S16*normiert!$S$43</f>
        <v>50</v>
      </c>
      <c r="T17" s="15">
        <v>15</v>
      </c>
      <c r="U17" s="3">
        <f>Rohdaten!U20*normiert!$U$43</f>
        <v>22.222222222222221</v>
      </c>
      <c r="V17" s="15">
        <v>15</v>
      </c>
      <c r="W17" s="3">
        <f>Rohdaten!W14*normiert!$W$43</f>
        <v>33.333333333333336</v>
      </c>
      <c r="X17" s="15">
        <v>15</v>
      </c>
      <c r="Y17" s="3">
        <f>Rohdaten!Y11*normiert!$Y$43</f>
        <v>11.111111111111111</v>
      </c>
      <c r="Z17" s="15">
        <v>15</v>
      </c>
      <c r="AA17" s="3">
        <f>Rohdaten!AA20*normiert!$AA$43</f>
        <v>33.333333333333329</v>
      </c>
      <c r="AB17" s="15">
        <v>15</v>
      </c>
      <c r="AC17" s="3">
        <f>Rohdaten!AC6*normiert!$AC$43</f>
        <v>22.222222222222221</v>
      </c>
      <c r="AD17" s="15">
        <v>15</v>
      </c>
      <c r="AE17" s="3">
        <f>Rohdaten!AE14*normiert!$AE$43</f>
        <v>50</v>
      </c>
      <c r="AF17" s="15">
        <v>15</v>
      </c>
      <c r="AG17" s="3">
        <f>Rohdaten!AG8*normiert!$AG$43</f>
        <v>37.5</v>
      </c>
      <c r="AH17" s="15">
        <v>15</v>
      </c>
      <c r="AI17" s="3">
        <f>Rohdaten!AI7*normiert!$AI$43</f>
        <v>75</v>
      </c>
      <c r="AJ17" s="15">
        <v>15</v>
      </c>
      <c r="AK17" s="3">
        <f>Rohdaten!AK9*normiert!$AK$43</f>
        <v>64.285714285714292</v>
      </c>
      <c r="AL17" s="15">
        <v>15</v>
      </c>
      <c r="AM17" s="3">
        <f>Rohdaten!AM14*normiert!$AM$43</f>
        <v>33.333333333333336</v>
      </c>
      <c r="AN17" s="15">
        <v>15</v>
      </c>
      <c r="AO17" s="4">
        <f>Rohdaten!AO21*normiert!$AO$43</f>
        <v>40</v>
      </c>
      <c r="AP17" s="13"/>
      <c r="AQ17" t="s">
        <v>70</v>
      </c>
      <c r="AR17" s="15">
        <v>15</v>
      </c>
      <c r="AS17">
        <f t="shared" si="0"/>
        <v>46.142170329670321</v>
      </c>
      <c r="AT17">
        <f t="shared" si="1"/>
        <v>253.64189174567213</v>
      </c>
      <c r="AU17">
        <f t="shared" si="2"/>
        <v>15.926138632627563</v>
      </c>
      <c r="AW17">
        <f t="shared" si="3"/>
        <v>41.05552021618935</v>
      </c>
      <c r="AX17">
        <f t="shared" si="4"/>
        <v>46.142170329670321</v>
      </c>
      <c r="AY17">
        <f t="shared" si="5"/>
        <v>51.228820443151292</v>
      </c>
      <c r="AZ17">
        <v>57</v>
      </c>
    </row>
    <row r="18" spans="1:52" x14ac:dyDescent="0.3">
      <c r="A18" s="3" t="s">
        <v>17</v>
      </c>
      <c r="B18" s="15">
        <v>16</v>
      </c>
      <c r="C18" s="3">
        <f>Rohdaten!C15*normiert!$C$43</f>
        <v>53.846153846153847</v>
      </c>
      <c r="D18" s="15">
        <v>16</v>
      </c>
      <c r="E18" s="3">
        <f>Rohdaten!E5*normiert!$E$43</f>
        <v>42.857142857142861</v>
      </c>
      <c r="F18" s="15">
        <v>16</v>
      </c>
      <c r="G18" s="3">
        <f>Rohdaten!G8*normiert!$G$43</f>
        <v>57.142857142857146</v>
      </c>
      <c r="H18" s="15">
        <v>16</v>
      </c>
      <c r="I18" s="3">
        <f>Rohdaten!I6*normiert!$I$43</f>
        <v>56.25</v>
      </c>
      <c r="J18" s="15">
        <v>16</v>
      </c>
      <c r="K18" s="3">
        <f>Rohdaten!K6*normiert!$K$43</f>
        <v>42.857142857142861</v>
      </c>
      <c r="L18" s="15">
        <v>16</v>
      </c>
      <c r="M18" s="3">
        <f>Rohdaten!M5*normiert!$M$43</f>
        <v>57.142857142857146</v>
      </c>
      <c r="N18" s="15">
        <v>16</v>
      </c>
      <c r="O18" s="3">
        <f>Rohdaten!O18*normiert!$O$43</f>
        <v>62.5</v>
      </c>
      <c r="P18" s="15">
        <v>16</v>
      </c>
      <c r="Q18" s="3">
        <f>Rohdaten!Q7*normiert!$Q$43</f>
        <v>60</v>
      </c>
      <c r="R18" s="15">
        <v>16</v>
      </c>
      <c r="S18" s="3">
        <f>Rohdaten!S6*normiert!$S$43</f>
        <v>62.5</v>
      </c>
      <c r="T18" s="15">
        <v>16</v>
      </c>
      <c r="U18" s="3">
        <f>Rohdaten!U15*normiert!$U$43</f>
        <v>44.444444444444443</v>
      </c>
      <c r="V18" s="15">
        <v>16</v>
      </c>
      <c r="W18" s="3">
        <f>Rohdaten!W6*normiert!$W$43</f>
        <v>33.333333333333336</v>
      </c>
      <c r="X18" s="15">
        <v>16</v>
      </c>
      <c r="Y18" s="3">
        <f>Rohdaten!Y13*normiert!$Y$43</f>
        <v>50</v>
      </c>
      <c r="Z18" s="15">
        <v>16</v>
      </c>
      <c r="AA18" s="3">
        <f>Rohdaten!AA8*normiert!$AA$43</f>
        <v>66.666666666666657</v>
      </c>
      <c r="AB18" s="15">
        <v>16</v>
      </c>
      <c r="AC18" s="3">
        <f>Rohdaten!AC3*normiert!$AC$43</f>
        <v>55.555555555555557</v>
      </c>
      <c r="AD18" s="15">
        <v>16</v>
      </c>
      <c r="AE18" s="3">
        <f>Rohdaten!AE21*normiert!$AE$43</f>
        <v>66.666666666666671</v>
      </c>
      <c r="AF18" s="15">
        <v>16</v>
      </c>
      <c r="AG18" s="3">
        <f>Rohdaten!AG20*normiert!$AG$43</f>
        <v>75</v>
      </c>
      <c r="AH18" s="15">
        <v>16</v>
      </c>
      <c r="AI18" s="3">
        <f>Rohdaten!AI12*normiert!$AI$43</f>
        <v>25</v>
      </c>
      <c r="AJ18" s="15">
        <v>16</v>
      </c>
      <c r="AK18" s="3">
        <f>Rohdaten!AK5*normiert!$AK$43</f>
        <v>50</v>
      </c>
      <c r="AL18" s="15">
        <v>16</v>
      </c>
      <c r="AM18" s="3">
        <f>Rohdaten!AM17*normiert!$AM$43</f>
        <v>31.666666666666668</v>
      </c>
      <c r="AN18" s="15">
        <v>16</v>
      </c>
      <c r="AO18" s="4">
        <f>Rohdaten!AO3*normiert!$AO$43</f>
        <v>100</v>
      </c>
      <c r="AP18" s="13"/>
      <c r="AQ18" t="s">
        <v>71</v>
      </c>
      <c r="AR18" s="15">
        <v>16</v>
      </c>
      <c r="AS18">
        <f t="shared" si="0"/>
        <v>54.29750457875457</v>
      </c>
      <c r="AT18">
        <f t="shared" si="1"/>
        <v>340.1433486074377</v>
      </c>
      <c r="AU18">
        <f t="shared" si="2"/>
        <v>18.442975589840099</v>
      </c>
      <c r="AW18">
        <f t="shared" si="3"/>
        <v>48.407001799581579</v>
      </c>
      <c r="AX18">
        <f t="shared" si="4"/>
        <v>54.29750457875457</v>
      </c>
      <c r="AY18">
        <f t="shared" si="5"/>
        <v>60.18800735792756</v>
      </c>
      <c r="AZ18">
        <v>56</v>
      </c>
    </row>
    <row r="19" spans="1:52" x14ac:dyDescent="0.3">
      <c r="A19" s="3" t="s">
        <v>18</v>
      </c>
      <c r="B19" s="15">
        <v>17</v>
      </c>
      <c r="C19" s="3">
        <f>Rohdaten!C9*normiert!$C$43</f>
        <v>46.153846153846153</v>
      </c>
      <c r="D19" s="15">
        <v>17</v>
      </c>
      <c r="E19" s="3">
        <f>Rohdaten!E21*normiert!$E$43</f>
        <v>45.714285714285722</v>
      </c>
      <c r="F19" s="15">
        <v>17</v>
      </c>
      <c r="G19" s="3">
        <f>Rohdaten!G16*normiert!$G$43</f>
        <v>28.571428571428573</v>
      </c>
      <c r="H19" s="15">
        <v>17</v>
      </c>
      <c r="I19" s="3">
        <f>Rohdaten!I19*normiert!$I$43</f>
        <v>37.5</v>
      </c>
      <c r="J19" s="15">
        <v>17</v>
      </c>
      <c r="K19" s="3">
        <f>Rohdaten!K7*normiert!$K$43</f>
        <v>42.857142857142861</v>
      </c>
      <c r="L19" s="15">
        <v>17</v>
      </c>
      <c r="M19" s="3">
        <f>Rohdaten!M11*normiert!$M$43</f>
        <v>57.142857142857146</v>
      </c>
      <c r="N19" s="15">
        <v>17</v>
      </c>
      <c r="O19" s="3">
        <f>Rohdaten!O4*normiert!$O$43</f>
        <v>76.388888888888886</v>
      </c>
      <c r="P19" s="15">
        <v>17</v>
      </c>
      <c r="Q19" s="3">
        <f>Rohdaten!Q15*normiert!$Q$43</f>
        <v>40</v>
      </c>
      <c r="R19" s="15">
        <v>17</v>
      </c>
      <c r="S19" s="3">
        <f>Rohdaten!S5*normiert!$S$43</f>
        <v>50</v>
      </c>
      <c r="T19" s="15">
        <v>17</v>
      </c>
      <c r="U19" s="3">
        <f>Rohdaten!U10*normiert!$U$43</f>
        <v>88.888888888888886</v>
      </c>
      <c r="V19" s="15">
        <v>17</v>
      </c>
      <c r="W19" s="3">
        <f>Rohdaten!W4*normiert!$W$43</f>
        <v>50</v>
      </c>
      <c r="X19" s="15">
        <v>17</v>
      </c>
      <c r="Y19" s="3">
        <f>Rohdaten!Y15*normiert!$Y$43</f>
        <v>33.333333333333329</v>
      </c>
      <c r="Z19" s="15">
        <v>17</v>
      </c>
      <c r="AA19" s="3">
        <f>Rohdaten!AA4*normiert!$AA$43</f>
        <v>33.333333333333329</v>
      </c>
      <c r="AB19" s="15">
        <v>17</v>
      </c>
      <c r="AC19" s="3">
        <f>Rohdaten!AC14*normiert!$AC$43</f>
        <v>77.777777777777771</v>
      </c>
      <c r="AD19" s="15">
        <v>17</v>
      </c>
      <c r="AE19" s="3">
        <f>Rohdaten!AE16*normiert!$AE$43</f>
        <v>50</v>
      </c>
      <c r="AF19" s="15">
        <v>17</v>
      </c>
      <c r="AG19" s="3">
        <f>Rohdaten!AG9*normiert!$AG$43</f>
        <v>37.5</v>
      </c>
      <c r="AH19" s="15">
        <v>17</v>
      </c>
      <c r="AI19" s="3">
        <f>Rohdaten!AI5*normiert!$AI$43</f>
        <v>37.5</v>
      </c>
      <c r="AJ19" s="15">
        <v>17</v>
      </c>
      <c r="AK19" s="3">
        <f>Rohdaten!AK11*normiert!$AK$43</f>
        <v>42.857142857142861</v>
      </c>
      <c r="AL19" s="15">
        <v>17</v>
      </c>
      <c r="AM19" s="3">
        <f>Rohdaten!AM16*normiert!$AM$43</f>
        <v>30</v>
      </c>
      <c r="AN19" s="15">
        <v>17</v>
      </c>
      <c r="AO19" s="4">
        <f>Rohdaten!AO9*normiert!$AO$43</f>
        <v>50</v>
      </c>
      <c r="AP19" s="13"/>
      <c r="AQ19" t="s">
        <v>51</v>
      </c>
      <c r="AR19" s="15">
        <v>17</v>
      </c>
      <c r="AS19">
        <f t="shared" si="0"/>
        <v>47.160027472527467</v>
      </c>
      <c r="AT19">
        <f t="shared" si="1"/>
        <v>219.78167309103952</v>
      </c>
      <c r="AU19">
        <f t="shared" si="2"/>
        <v>14.825035348728161</v>
      </c>
      <c r="AW19">
        <f t="shared" si="3"/>
        <v>42.425058784984017</v>
      </c>
      <c r="AX19">
        <f t="shared" si="4"/>
        <v>47.160027472527467</v>
      </c>
      <c r="AY19">
        <f t="shared" si="5"/>
        <v>51.894996160070917</v>
      </c>
      <c r="AZ19">
        <v>98</v>
      </c>
    </row>
    <row r="20" spans="1:52" x14ac:dyDescent="0.3">
      <c r="A20" s="3" t="s">
        <v>19</v>
      </c>
      <c r="B20" s="15">
        <v>18</v>
      </c>
      <c r="C20" s="3">
        <f>Rohdaten!C19*normiert!$C$43</f>
        <v>84.615384615384613</v>
      </c>
      <c r="D20" s="15">
        <v>18</v>
      </c>
      <c r="E20" s="3">
        <f>Rohdaten!E15*normiert!$E$43</f>
        <v>40</v>
      </c>
      <c r="F20" s="15">
        <v>18</v>
      </c>
      <c r="G20" s="3">
        <f>Rohdaten!G7*normiert!$G$43</f>
        <v>42.857142857142861</v>
      </c>
      <c r="H20" s="15">
        <v>18</v>
      </c>
      <c r="I20" s="3">
        <f>Rohdaten!I17*normiert!$I$43</f>
        <v>100</v>
      </c>
      <c r="J20" s="15">
        <v>18</v>
      </c>
      <c r="K20" s="3">
        <f>Rohdaten!K19*normiert!$K$43</f>
        <v>42.857142857142861</v>
      </c>
      <c r="L20" s="15">
        <v>18</v>
      </c>
      <c r="M20" s="3">
        <f>Rohdaten!M17*normiert!$M$43</f>
        <v>71.428571428571431</v>
      </c>
      <c r="N20" s="15">
        <v>18</v>
      </c>
      <c r="O20" s="3">
        <f>Rohdaten!O20*normiert!$O$43</f>
        <v>69.444444444444443</v>
      </c>
      <c r="P20" s="15">
        <v>18</v>
      </c>
      <c r="Q20" s="3">
        <f>Rohdaten!Q4*normiert!$Q$43</f>
        <v>100</v>
      </c>
      <c r="R20" s="15">
        <v>18</v>
      </c>
      <c r="S20" s="3">
        <f>Rohdaten!S8*normiert!$S$43</f>
        <v>37.5</v>
      </c>
      <c r="T20" s="15">
        <v>18</v>
      </c>
      <c r="U20" s="3">
        <f>Rohdaten!U17*normiert!$U$43</f>
        <v>88.888888888888886</v>
      </c>
      <c r="V20" s="15">
        <v>18</v>
      </c>
      <c r="W20" s="3">
        <f>Rohdaten!W10*normiert!$W$43</f>
        <v>83.333333333333343</v>
      </c>
      <c r="X20" s="15">
        <v>18</v>
      </c>
      <c r="Y20" s="3">
        <f>Rohdaten!Y6*normiert!$Y$43</f>
        <v>16.666666666666664</v>
      </c>
      <c r="Z20" s="15">
        <v>18</v>
      </c>
      <c r="AA20" s="3">
        <f>Rohdaten!AA9*normiert!$AA$43</f>
        <v>55.555555555555557</v>
      </c>
      <c r="AB20" s="15">
        <v>18</v>
      </c>
      <c r="AC20" s="3">
        <f>Rohdaten!AC12*normiert!$AC$43</f>
        <v>44.444444444444443</v>
      </c>
      <c r="AD20" s="15">
        <v>18</v>
      </c>
      <c r="AE20" s="3">
        <f>Rohdaten!AE13*normiert!$AE$43</f>
        <v>50</v>
      </c>
      <c r="AF20" s="15">
        <v>18</v>
      </c>
      <c r="AG20" s="3">
        <f>Rohdaten!AG18*normiert!$AG$43</f>
        <v>75</v>
      </c>
      <c r="AH20" s="15">
        <v>18</v>
      </c>
      <c r="AI20" s="3">
        <f>Rohdaten!AI18*normiert!$AI$43</f>
        <v>25</v>
      </c>
      <c r="AJ20" s="15">
        <v>18</v>
      </c>
      <c r="AK20" s="3">
        <f>Rohdaten!AK10*normiert!$AK$43</f>
        <v>57.142857142857146</v>
      </c>
      <c r="AL20" s="15">
        <v>18</v>
      </c>
      <c r="AM20" s="3">
        <f>Rohdaten!AM7*normiert!$AM$43</f>
        <v>100</v>
      </c>
      <c r="AN20" s="15">
        <v>18</v>
      </c>
      <c r="AO20" s="4">
        <f>Rohdaten!AO5*normiert!$AO$43</f>
        <v>90</v>
      </c>
      <c r="AP20" s="13"/>
      <c r="AQ20" t="s">
        <v>72</v>
      </c>
      <c r="AR20" s="15">
        <v>18</v>
      </c>
      <c r="AS20">
        <f t="shared" si="0"/>
        <v>57.968177655677664</v>
      </c>
      <c r="AT20">
        <f t="shared" si="1"/>
        <v>521.24462920543806</v>
      </c>
      <c r="AU20">
        <f t="shared" si="2"/>
        <v>22.830782492184493</v>
      </c>
      <c r="AW20">
        <f t="shared" si="3"/>
        <v>50.676253038318627</v>
      </c>
      <c r="AX20">
        <f t="shared" si="4"/>
        <v>57.968177655677664</v>
      </c>
      <c r="AY20">
        <f t="shared" si="5"/>
        <v>65.260102273036694</v>
      </c>
      <c r="AZ20">
        <v>99</v>
      </c>
    </row>
    <row r="21" spans="1:52" ht="15" thickBot="1" x14ac:dyDescent="0.35">
      <c r="A21" s="8" t="s">
        <v>20</v>
      </c>
      <c r="B21" s="16">
        <v>19</v>
      </c>
      <c r="C21" s="8">
        <f>Rohdaten!C18*normiert!$C$43</f>
        <v>92.307692307692307</v>
      </c>
      <c r="D21" s="16">
        <v>19</v>
      </c>
      <c r="E21" s="8">
        <f>Rohdaten!E11*normiert!$E$43</f>
        <v>21.428571428571431</v>
      </c>
      <c r="F21" s="16">
        <v>19</v>
      </c>
      <c r="G21" s="8">
        <f>Rohdaten!G4*normiert!$G$43</f>
        <v>85.714285714285722</v>
      </c>
      <c r="H21" s="16">
        <v>19</v>
      </c>
      <c r="I21" s="8">
        <f>Rohdaten!I15*normiert!$I$43</f>
        <v>87.5</v>
      </c>
      <c r="J21" s="16">
        <v>19</v>
      </c>
      <c r="K21" s="8">
        <f>Rohdaten!K12*normiert!$K$43</f>
        <v>57.142857142857146</v>
      </c>
      <c r="L21" s="16">
        <v>19</v>
      </c>
      <c r="M21" s="8">
        <f>Rohdaten!M9*normiert!$M$43</f>
        <v>57.142857142857146</v>
      </c>
      <c r="N21" s="16">
        <v>19</v>
      </c>
      <c r="O21" s="8">
        <f>Rohdaten!O6*normiert!$O$43</f>
        <v>55.555555555555557</v>
      </c>
      <c r="P21" s="16">
        <v>19</v>
      </c>
      <c r="Q21" s="8">
        <f>Rohdaten!Q20*normiert!$Q$43</f>
        <v>85</v>
      </c>
      <c r="R21" s="16">
        <v>19</v>
      </c>
      <c r="S21" s="8">
        <f>Rohdaten!S11*normiert!$S$43</f>
        <v>50</v>
      </c>
      <c r="T21" s="16">
        <v>19</v>
      </c>
      <c r="U21" s="8">
        <f>Rohdaten!U7*normiert!$U$43</f>
        <v>66.666666666666657</v>
      </c>
      <c r="V21" s="16">
        <v>19</v>
      </c>
      <c r="W21" s="8">
        <f>Rohdaten!W12*normiert!$W$43</f>
        <v>66.666666666666671</v>
      </c>
      <c r="X21" s="16">
        <v>19</v>
      </c>
      <c r="Y21" s="8">
        <f>Rohdaten!Y7*normiert!$Y$43</f>
        <v>20</v>
      </c>
      <c r="Z21" s="16">
        <v>19</v>
      </c>
      <c r="AA21" s="8">
        <f>Rohdaten!AA3*normiert!$AA$43</f>
        <v>55.555555555555557</v>
      </c>
      <c r="AB21" s="16">
        <v>19</v>
      </c>
      <c r="AC21" s="8">
        <f>Rohdaten!AC19*normiert!$AC$43</f>
        <v>22.222222222222221</v>
      </c>
      <c r="AD21" s="16">
        <v>19</v>
      </c>
      <c r="AE21" s="8">
        <f>Rohdaten!AE11*normiert!$AE$43</f>
        <v>33.333333333333336</v>
      </c>
      <c r="AF21" s="16">
        <v>19</v>
      </c>
      <c r="AG21" s="8">
        <f>Rohdaten!AG6*normiert!$AG$43</f>
        <v>62.5</v>
      </c>
      <c r="AH21" s="16">
        <v>19</v>
      </c>
      <c r="AI21" s="8">
        <f>Rohdaten!AI16*normiert!$AI$43</f>
        <v>43.75</v>
      </c>
      <c r="AJ21" s="16">
        <v>19</v>
      </c>
      <c r="AK21" s="8">
        <f>Rohdaten!AK17*normiert!$AK$43</f>
        <v>57.142857142857146</v>
      </c>
      <c r="AL21" s="16">
        <v>19</v>
      </c>
      <c r="AM21" s="8">
        <f>Rohdaten!AM11*normiert!$AM$43</f>
        <v>91.666666666666671</v>
      </c>
      <c r="AN21" s="16">
        <v>19</v>
      </c>
      <c r="AO21" s="20">
        <f>Rohdaten!AO6*normiert!$AO$43</f>
        <v>100</v>
      </c>
      <c r="AP21" s="13"/>
      <c r="AQ21" t="s">
        <v>73</v>
      </c>
      <c r="AR21" s="16">
        <v>19</v>
      </c>
      <c r="AS21">
        <f t="shared" si="0"/>
        <v>59.953754578754591</v>
      </c>
      <c r="AT21">
        <f t="shared" si="1"/>
        <v>475.01760118358095</v>
      </c>
      <c r="AU21">
        <f t="shared" si="2"/>
        <v>21.794898512807553</v>
      </c>
      <c r="AW21">
        <f t="shared" si="3"/>
        <v>52.992680990813071</v>
      </c>
      <c r="AX21">
        <f t="shared" si="4"/>
        <v>59.953754578754591</v>
      </c>
      <c r="AY21">
        <f t="shared" si="5"/>
        <v>66.914828166696111</v>
      </c>
      <c r="AZ21">
        <v>99</v>
      </c>
    </row>
    <row r="22" spans="1:52" x14ac:dyDescent="0.3">
      <c r="A22" s="6" t="s">
        <v>21</v>
      </c>
      <c r="B22" s="21">
        <v>1</v>
      </c>
      <c r="C22" s="6">
        <f>Rohdaten!C30*normiert!$C$43</f>
        <v>46.153846153846153</v>
      </c>
      <c r="D22" s="21">
        <v>1</v>
      </c>
      <c r="E22" s="6">
        <f>Rohdaten!E27*normiert!$E$43</f>
        <v>54.285714285714285</v>
      </c>
      <c r="F22" s="17">
        <v>1</v>
      </c>
      <c r="G22" s="6">
        <f>Rohdaten!G30*normiert!$G$43</f>
        <v>42.857142857142861</v>
      </c>
      <c r="H22" s="17">
        <v>1</v>
      </c>
      <c r="I22" s="6">
        <f>Rohdaten!I28*normiert!$I$43</f>
        <v>93.75</v>
      </c>
      <c r="J22" s="17">
        <v>1</v>
      </c>
      <c r="K22" s="6">
        <f>Rohdaten!K23*normiert!$K$43</f>
        <v>57.142857142857146</v>
      </c>
      <c r="L22" s="17">
        <v>1</v>
      </c>
      <c r="M22" s="6">
        <f>Rohdaten!M31*normiert!$M$43</f>
        <v>71.428571428571431</v>
      </c>
      <c r="N22" s="17">
        <v>1</v>
      </c>
      <c r="O22" s="6">
        <f>Rohdaten!O24*normiert!$O$43</f>
        <v>55.555555555555557</v>
      </c>
      <c r="P22" s="17">
        <v>1</v>
      </c>
      <c r="Q22" s="6">
        <f>Rohdaten!Q31*normiert!$Q$43</f>
        <v>50</v>
      </c>
      <c r="R22" s="17">
        <v>1</v>
      </c>
      <c r="S22" s="6">
        <f>Rohdaten!S32*normiert!$S$43</f>
        <v>50</v>
      </c>
      <c r="T22" s="17">
        <v>1</v>
      </c>
      <c r="U22" s="6">
        <f>Rohdaten!U37*normiert!$U$43</f>
        <v>100</v>
      </c>
      <c r="V22" s="17">
        <v>1</v>
      </c>
      <c r="W22" s="6">
        <f>Rohdaten!W24*normiert!$W$43</f>
        <v>33.333333333333336</v>
      </c>
      <c r="X22" s="17">
        <v>1</v>
      </c>
      <c r="Y22" s="6">
        <f>Rohdaten!Y26*normiert!$Y$43</f>
        <v>50</v>
      </c>
      <c r="Z22" s="17">
        <v>1</v>
      </c>
      <c r="AA22" s="6">
        <f>Rohdaten!AA32*normiert!$AA$43</f>
        <v>55.555555555555557</v>
      </c>
      <c r="AB22" s="17">
        <v>1</v>
      </c>
      <c r="AC22" s="6">
        <f>Rohdaten!AC26*normiert!$AC$43</f>
        <v>33.333333333333329</v>
      </c>
      <c r="AD22" s="17">
        <v>1</v>
      </c>
      <c r="AE22" s="6">
        <f>Rohdaten!AE23*normiert!$AE$43</f>
        <v>66.666666666666671</v>
      </c>
      <c r="AF22" s="17">
        <v>1</v>
      </c>
      <c r="AG22" s="6">
        <f>Rohdaten!AG36*normiert!$AG$43</f>
        <v>50</v>
      </c>
      <c r="AH22" s="17">
        <v>1</v>
      </c>
      <c r="AI22" s="6">
        <f>Rohdaten!AI24*normiert!$AI$43</f>
        <v>31.25</v>
      </c>
      <c r="AJ22" s="17">
        <v>1</v>
      </c>
      <c r="AK22" s="6">
        <f>Rohdaten!AK22*normiert!$AK$43</f>
        <v>57.142857142857146</v>
      </c>
      <c r="AL22" s="17">
        <v>1</v>
      </c>
      <c r="AM22" s="6">
        <f>Rohdaten!AM38*normiert!$AM$43</f>
        <v>43.333333333333336</v>
      </c>
      <c r="AN22" s="17">
        <v>1</v>
      </c>
      <c r="AO22" s="7">
        <f>Rohdaten!AO32*normiert!$AO$43</f>
        <v>100</v>
      </c>
      <c r="AP22" s="13"/>
      <c r="AR22" s="27">
        <f>AR3</f>
        <v>1</v>
      </c>
      <c r="AS22" s="27">
        <f>AS3</f>
        <v>59.160561660561676</v>
      </c>
      <c r="AT22" s="27"/>
    </row>
    <row r="23" spans="1:52" x14ac:dyDescent="0.3">
      <c r="A23" s="3" t="s">
        <v>22</v>
      </c>
      <c r="B23" s="15">
        <v>2</v>
      </c>
      <c r="C23" s="3">
        <f>Rohdaten!C27*normiert!$C$43</f>
        <v>30.76923076923077</v>
      </c>
      <c r="D23" s="15">
        <v>2</v>
      </c>
      <c r="E23" s="3">
        <f>Rohdaten!E39*normiert!$E$43</f>
        <v>51.428571428571431</v>
      </c>
      <c r="F23" s="15">
        <v>2</v>
      </c>
      <c r="G23" s="3">
        <f>Rohdaten!G28*normiert!$G$43</f>
        <v>57.142857142857146</v>
      </c>
      <c r="H23" s="15">
        <v>2</v>
      </c>
      <c r="I23" s="3">
        <f>Rohdaten!I24*normiert!$I$43</f>
        <v>68.75</v>
      </c>
      <c r="J23" s="15">
        <v>2</v>
      </c>
      <c r="K23" s="3">
        <f>Rohdaten!K39*normiert!$K$43</f>
        <v>57.142857142857146</v>
      </c>
      <c r="L23" s="15">
        <v>2</v>
      </c>
      <c r="M23" s="3">
        <f>Rohdaten!M33*normiert!$M$43</f>
        <v>71.428571428571431</v>
      </c>
      <c r="N23" s="15">
        <v>2</v>
      </c>
      <c r="O23" s="3">
        <f>Rohdaten!O25*normiert!$O$43</f>
        <v>83.333333333333329</v>
      </c>
      <c r="P23" s="15">
        <v>2</v>
      </c>
      <c r="Q23" s="3">
        <f>Rohdaten!Q36*normiert!$Q$43</f>
        <v>50</v>
      </c>
      <c r="R23" s="15">
        <v>2</v>
      </c>
      <c r="S23" s="3">
        <f>Rohdaten!S38*normiert!$S$43</f>
        <v>75</v>
      </c>
      <c r="T23" s="15">
        <v>2</v>
      </c>
      <c r="U23" s="3">
        <f>Rohdaten!U39*normiert!$U$43</f>
        <v>33.333333333333329</v>
      </c>
      <c r="V23" s="15">
        <v>2</v>
      </c>
      <c r="W23" s="3">
        <f>Rohdaten!W30*normiert!$W$43</f>
        <v>50</v>
      </c>
      <c r="X23" s="15">
        <v>2</v>
      </c>
      <c r="Y23" s="3">
        <f>Rohdaten!Y37*normiert!$Y$43</f>
        <v>11.111111111111111</v>
      </c>
      <c r="Z23" s="15">
        <v>2</v>
      </c>
      <c r="AA23" s="3">
        <f>Rohdaten!AA37*normiert!$AA$43</f>
        <v>33.333333333333329</v>
      </c>
      <c r="AB23" s="15">
        <v>2</v>
      </c>
      <c r="AC23" s="3">
        <f>Rohdaten!AC22*normiert!$AC$43</f>
        <v>55.555555555555557</v>
      </c>
      <c r="AD23" s="15">
        <v>2</v>
      </c>
      <c r="AE23" s="3">
        <f>Rohdaten!AE28*normiert!$AE$43</f>
        <v>50</v>
      </c>
      <c r="AF23" s="15">
        <v>2</v>
      </c>
      <c r="AG23" s="3">
        <f>Rohdaten!AG26*normiert!$AG$43</f>
        <v>37.5</v>
      </c>
      <c r="AH23" s="15">
        <v>2</v>
      </c>
      <c r="AI23" s="3">
        <f>Rohdaten!AI33*normiert!$AI$43</f>
        <v>31.25</v>
      </c>
      <c r="AJ23" s="15">
        <v>2</v>
      </c>
      <c r="AK23" s="3">
        <f>Rohdaten!AK36*normiert!$AK$43</f>
        <v>21.428571428571431</v>
      </c>
      <c r="AL23" s="15">
        <v>2</v>
      </c>
      <c r="AM23" s="3">
        <f>Rohdaten!AM31*normiert!$AM$43</f>
        <v>66.666666666666671</v>
      </c>
      <c r="AN23" s="15">
        <v>2</v>
      </c>
      <c r="AO23" s="4">
        <f>Rohdaten!AO37*normiert!$AO$43</f>
        <v>40</v>
      </c>
      <c r="AP23" s="13"/>
      <c r="AR23" s="27">
        <f t="shared" ref="AR23:AS40" si="6">AR4</f>
        <v>2</v>
      </c>
      <c r="AS23" s="27">
        <f t="shared" si="6"/>
        <v>52.780601343101331</v>
      </c>
      <c r="AT23" s="27"/>
    </row>
    <row r="24" spans="1:52" x14ac:dyDescent="0.3">
      <c r="A24" s="3" t="s">
        <v>23</v>
      </c>
      <c r="B24" s="15">
        <v>3</v>
      </c>
      <c r="C24" s="3">
        <f>Rohdaten!C32*normiert!$C$43</f>
        <v>61.53846153846154</v>
      </c>
      <c r="D24" s="15">
        <v>3</v>
      </c>
      <c r="E24" s="3">
        <f>Rohdaten!E22*normiert!$E$43</f>
        <v>57.142857142857146</v>
      </c>
      <c r="F24" s="15">
        <v>3</v>
      </c>
      <c r="G24" s="3">
        <f>Rohdaten!G32*normiert!$G$43</f>
        <v>85.714285714285722</v>
      </c>
      <c r="H24" s="15">
        <v>3</v>
      </c>
      <c r="I24" s="3">
        <f>Rohdaten!I34*normiert!$I$43</f>
        <v>75</v>
      </c>
      <c r="J24" s="15">
        <v>3</v>
      </c>
      <c r="K24" s="3">
        <f>Rohdaten!K30*normiert!$K$43</f>
        <v>57.142857142857146</v>
      </c>
      <c r="L24" s="15">
        <v>3</v>
      </c>
      <c r="M24" s="3">
        <f>Rohdaten!M36*normiert!$M$43</f>
        <v>57.142857142857146</v>
      </c>
      <c r="N24" s="15">
        <v>3</v>
      </c>
      <c r="O24" s="3">
        <f>Rohdaten!O40*normiert!$O$43</f>
        <v>90.277777777777771</v>
      </c>
      <c r="P24" s="15">
        <v>3</v>
      </c>
      <c r="Q24" s="3">
        <f>Rohdaten!Q35*normiert!$Q$43</f>
        <v>70</v>
      </c>
      <c r="R24" s="15">
        <v>3</v>
      </c>
      <c r="S24" s="3">
        <f>Rohdaten!S28*normiert!$S$43</f>
        <v>87.5</v>
      </c>
      <c r="T24" s="15">
        <v>3</v>
      </c>
      <c r="U24" s="3">
        <f>Rohdaten!U31*normiert!$U$43</f>
        <v>66.666666666666657</v>
      </c>
      <c r="V24" s="15">
        <v>3</v>
      </c>
      <c r="W24" s="3">
        <f>Rohdaten!W22*normiert!$W$43</f>
        <v>50</v>
      </c>
      <c r="X24" s="15">
        <v>3</v>
      </c>
      <c r="Y24" s="3">
        <f>Rohdaten!Y25*normiert!$Y$43</f>
        <v>77.777777777777771</v>
      </c>
      <c r="Z24" s="15">
        <v>3</v>
      </c>
      <c r="AA24" s="3">
        <f>Rohdaten!AA39*normiert!$AA$43</f>
        <v>33.333333333333329</v>
      </c>
      <c r="AB24" s="15">
        <v>3</v>
      </c>
      <c r="AC24" s="3">
        <f>Rohdaten!AC35*normiert!$AC$43</f>
        <v>100</v>
      </c>
      <c r="AD24" s="15">
        <v>3</v>
      </c>
      <c r="AE24" s="3">
        <f>Rohdaten!AE39*normiert!$AE$43</f>
        <v>66.666666666666671</v>
      </c>
      <c r="AF24" s="15">
        <v>3</v>
      </c>
      <c r="AG24" s="3">
        <f>Rohdaten!AG27*normiert!$AG$43</f>
        <v>50</v>
      </c>
      <c r="AH24" s="15">
        <v>3</v>
      </c>
      <c r="AI24" s="3">
        <f>Rohdaten!AI39*normiert!$AI$43</f>
        <v>100</v>
      </c>
      <c r="AJ24" s="15">
        <v>3</v>
      </c>
      <c r="AK24" s="3">
        <f>Rohdaten!AK27*normiert!$AK$43</f>
        <v>57.142857142857146</v>
      </c>
      <c r="AL24" s="15">
        <v>3</v>
      </c>
      <c r="AM24" s="3">
        <f>Rohdaten!AM29*normiert!$AM$43</f>
        <v>53.333333333333336</v>
      </c>
      <c r="AN24" s="15">
        <v>3</v>
      </c>
      <c r="AO24" s="4">
        <f>Rohdaten!AO40*normiert!$AO$43</f>
        <v>40</v>
      </c>
      <c r="AP24" s="13"/>
      <c r="AR24" s="27">
        <f t="shared" si="6"/>
        <v>3</v>
      </c>
      <c r="AS24" s="27">
        <f t="shared" si="6"/>
        <v>67.23290598290599</v>
      </c>
      <c r="AT24" s="27"/>
    </row>
    <row r="25" spans="1:52" x14ac:dyDescent="0.3">
      <c r="A25" s="3" t="s">
        <v>24</v>
      </c>
      <c r="B25" s="15">
        <v>4</v>
      </c>
      <c r="C25" s="3">
        <f>Rohdaten!C28*normiert!$C$43</f>
        <v>46.153846153846153</v>
      </c>
      <c r="D25" s="15">
        <v>4</v>
      </c>
      <c r="E25" s="3">
        <f>Rohdaten!E24*normiert!$E$43</f>
        <v>64.285714285714292</v>
      </c>
      <c r="F25" s="15">
        <v>4</v>
      </c>
      <c r="G25" s="3">
        <f>Rohdaten!G40*normiert!$G$43</f>
        <v>100</v>
      </c>
      <c r="H25" s="15">
        <v>4</v>
      </c>
      <c r="I25" s="3">
        <f>Rohdaten!I37*normiert!$I$43</f>
        <v>81.25</v>
      </c>
      <c r="J25" s="15">
        <v>4</v>
      </c>
      <c r="K25" s="3">
        <f>Rohdaten!K31*normiert!$K$43</f>
        <v>71.428571428571431</v>
      </c>
      <c r="L25" s="15">
        <v>4</v>
      </c>
      <c r="M25" s="3">
        <f>Rohdaten!M23*normiert!$M$43</f>
        <v>85.714285714285722</v>
      </c>
      <c r="N25" s="15">
        <v>4</v>
      </c>
      <c r="O25" s="3">
        <f>Rohdaten!O30*normiert!$O$43</f>
        <v>76.388888888888886</v>
      </c>
      <c r="P25" s="15">
        <v>4</v>
      </c>
      <c r="Q25" s="3">
        <f>Rohdaten!Q22*normiert!$Q$43</f>
        <v>60</v>
      </c>
      <c r="R25" s="15">
        <v>4</v>
      </c>
      <c r="S25" s="3">
        <f>Rohdaten!S26*normiert!$S$43</f>
        <v>75</v>
      </c>
      <c r="T25" s="15">
        <v>4</v>
      </c>
      <c r="U25" s="3">
        <f>Rohdaten!U28*normiert!$U$43</f>
        <v>22.222222222222221</v>
      </c>
      <c r="V25" s="15">
        <v>4</v>
      </c>
      <c r="W25" s="3">
        <f>Rohdaten!W26*normiert!$W$43</f>
        <v>66.666666666666671</v>
      </c>
      <c r="X25" s="15">
        <v>4</v>
      </c>
      <c r="Y25" s="3">
        <f>Rohdaten!Y38*normiert!$Y$43</f>
        <v>22.222222222222221</v>
      </c>
      <c r="Z25" s="15">
        <v>4</v>
      </c>
      <c r="AA25" s="3">
        <f>Rohdaten!AA27*normiert!$AA$43</f>
        <v>55.555555555555557</v>
      </c>
      <c r="AB25" s="15">
        <v>4</v>
      </c>
      <c r="AC25" s="3">
        <f>Rohdaten!AC27*normiert!$AC$43</f>
        <v>77.777777777777771</v>
      </c>
      <c r="AD25" s="15">
        <v>4</v>
      </c>
      <c r="AE25" s="3">
        <f>Rohdaten!AE24*normiert!$AE$43</f>
        <v>83.333333333333343</v>
      </c>
      <c r="AF25" s="15">
        <v>4</v>
      </c>
      <c r="AG25" s="3">
        <f>Rohdaten!AG22*normiert!$AG$43</f>
        <v>81.25</v>
      </c>
      <c r="AH25" s="15">
        <v>4</v>
      </c>
      <c r="AI25" s="3">
        <f>Rohdaten!AI40*normiert!$AI$43</f>
        <v>81.25</v>
      </c>
      <c r="AJ25" s="15">
        <v>4</v>
      </c>
      <c r="AK25" s="3">
        <f>Rohdaten!AK33*normiert!$AK$43</f>
        <v>42.857142857142861</v>
      </c>
      <c r="AL25" s="15">
        <v>4</v>
      </c>
      <c r="AM25" s="3">
        <f>Rohdaten!AM33*normiert!$AM$43</f>
        <v>55</v>
      </c>
      <c r="AN25" s="15">
        <v>4</v>
      </c>
      <c r="AO25" s="4">
        <f>Rohdaten!AO30*normiert!$AO$43</f>
        <v>60</v>
      </c>
      <c r="AP25" s="13"/>
      <c r="AR25" s="27">
        <f t="shared" si="6"/>
        <v>4</v>
      </c>
      <c r="AS25" s="27">
        <f t="shared" si="6"/>
        <v>65.126335470085479</v>
      </c>
      <c r="AT25" s="27"/>
    </row>
    <row r="26" spans="1:52" x14ac:dyDescent="0.3">
      <c r="A26" s="3" t="s">
        <v>25</v>
      </c>
      <c r="B26" s="15">
        <v>5</v>
      </c>
      <c r="C26" s="3">
        <f>Rohdaten!C34*normiert!$C$43</f>
        <v>61.53846153846154</v>
      </c>
      <c r="D26" s="15">
        <v>5</v>
      </c>
      <c r="E26" s="3">
        <f>Rohdaten!E26*normiert!$E$43</f>
        <v>31.428571428571434</v>
      </c>
      <c r="F26" s="15">
        <v>5</v>
      </c>
      <c r="G26" s="3">
        <f>Rohdaten!G35*normiert!$G$43</f>
        <v>57.142857142857146</v>
      </c>
      <c r="H26" s="15">
        <v>5</v>
      </c>
      <c r="I26" s="3">
        <f>Rohdaten!I29*normiert!$I$43</f>
        <v>62.5</v>
      </c>
      <c r="J26" s="15">
        <v>5</v>
      </c>
      <c r="K26" s="3">
        <f>Rohdaten!K24*normiert!$K$43</f>
        <v>57.142857142857146</v>
      </c>
      <c r="L26" s="15">
        <v>5</v>
      </c>
      <c r="M26" s="3">
        <f>Rohdaten!M32*normiert!$M$43</f>
        <v>57.142857142857146</v>
      </c>
      <c r="N26" s="15">
        <v>5</v>
      </c>
      <c r="O26" s="3">
        <f>Rohdaten!O36*normiert!$O$43</f>
        <v>76.388888888888886</v>
      </c>
      <c r="P26" s="15">
        <v>5</v>
      </c>
      <c r="Q26" s="3">
        <f>Rohdaten!Q29*normiert!$Q$43</f>
        <v>40</v>
      </c>
      <c r="R26" s="15">
        <v>5</v>
      </c>
      <c r="S26" s="3">
        <f>Rohdaten!S40*normiert!$S$43</f>
        <v>62.5</v>
      </c>
      <c r="T26" s="15">
        <v>5</v>
      </c>
      <c r="U26" s="3">
        <f>Rohdaten!U23*normiert!$U$43</f>
        <v>33.333333333333329</v>
      </c>
      <c r="V26" s="15">
        <v>5</v>
      </c>
      <c r="W26" s="3">
        <f>Rohdaten!W36*normiert!$W$43</f>
        <v>66.666666666666671</v>
      </c>
      <c r="X26" s="15">
        <v>5</v>
      </c>
      <c r="Y26" s="3">
        <f>Rohdaten!Y39*normiert!$Y$43</f>
        <v>16.666666666666664</v>
      </c>
      <c r="Z26" s="15">
        <v>5</v>
      </c>
      <c r="AA26" s="3">
        <f>Rohdaten!AA33*normiert!$AA$43</f>
        <v>44.444444444444443</v>
      </c>
      <c r="AB26" s="15">
        <v>5</v>
      </c>
      <c r="AC26" s="3">
        <f>Rohdaten!AC28*normiert!$AC$43</f>
        <v>11.111111111111111</v>
      </c>
      <c r="AD26" s="15">
        <v>5</v>
      </c>
      <c r="AE26" s="3">
        <f>Rohdaten!AE29*normiert!$AE$43</f>
        <v>33.333333333333336</v>
      </c>
      <c r="AF26" s="15">
        <v>5</v>
      </c>
      <c r="AG26" s="3">
        <f>Rohdaten!AG35*normiert!$AG$43</f>
        <v>43.75</v>
      </c>
      <c r="AH26" s="15">
        <v>5</v>
      </c>
      <c r="AI26" s="3">
        <f>Rohdaten!AI25*normiert!$AI$43</f>
        <v>37.5</v>
      </c>
      <c r="AJ26" s="15">
        <v>5</v>
      </c>
      <c r="AK26" s="3">
        <f>Rohdaten!AK35*normiert!$AK$43</f>
        <v>21.428571428571431</v>
      </c>
      <c r="AL26" s="15">
        <v>5</v>
      </c>
      <c r="AM26" s="3">
        <f>Rohdaten!AM37*normiert!$AM$43</f>
        <v>41.666666666666671</v>
      </c>
      <c r="AN26" s="15">
        <v>5</v>
      </c>
      <c r="AO26" s="4">
        <f>Rohdaten!AO23*normiert!$AO$43</f>
        <v>70</v>
      </c>
      <c r="AP26" s="13"/>
      <c r="AR26" s="27">
        <f t="shared" si="6"/>
        <v>5</v>
      </c>
      <c r="AS26" s="27">
        <f t="shared" si="6"/>
        <v>50.434180402930394</v>
      </c>
      <c r="AT26" s="27"/>
    </row>
    <row r="27" spans="1:52" x14ac:dyDescent="0.3">
      <c r="A27" s="3" t="s">
        <v>26</v>
      </c>
      <c r="B27" s="15">
        <v>6</v>
      </c>
      <c r="C27" s="3">
        <f>Rohdaten!C35*normiert!$C$43</f>
        <v>69.230769230769241</v>
      </c>
      <c r="D27" s="15">
        <v>6</v>
      </c>
      <c r="E27" s="3">
        <f>Rohdaten!E30*normiert!$E$43</f>
        <v>65.714285714285708</v>
      </c>
      <c r="F27" s="15">
        <v>6</v>
      </c>
      <c r="G27" s="3">
        <f>Rohdaten!G39*normiert!$G$43</f>
        <v>57.142857142857146</v>
      </c>
      <c r="H27" s="15">
        <v>6</v>
      </c>
      <c r="I27" s="3">
        <f>Rohdaten!I39*normiert!$I$43</f>
        <v>62.5</v>
      </c>
      <c r="J27" s="15">
        <v>6</v>
      </c>
      <c r="K27" s="3">
        <f>Rohdaten!K25*normiert!$K$43</f>
        <v>71.428571428571431</v>
      </c>
      <c r="L27" s="15">
        <v>6</v>
      </c>
      <c r="M27" s="3">
        <f>Rohdaten!M30*normiert!$M$43</f>
        <v>71.428571428571431</v>
      </c>
      <c r="N27" s="15">
        <v>6</v>
      </c>
      <c r="O27" s="3">
        <f>Rohdaten!O27*normiert!$O$43</f>
        <v>48.611111111111107</v>
      </c>
      <c r="P27" s="15">
        <v>6</v>
      </c>
      <c r="Q27" s="3">
        <f>Rohdaten!Q37*normiert!$Q$43</f>
        <v>40</v>
      </c>
      <c r="R27" s="15">
        <v>6</v>
      </c>
      <c r="S27" s="3">
        <f>Rohdaten!S36*normiert!$S$43</f>
        <v>62.5</v>
      </c>
      <c r="T27" s="15">
        <v>6</v>
      </c>
      <c r="U27" s="3">
        <f>Rohdaten!U26*normiert!$U$43</f>
        <v>66.666666666666657</v>
      </c>
      <c r="V27" s="15">
        <v>6</v>
      </c>
      <c r="W27" s="3">
        <f>Rohdaten!W32*normiert!$W$43</f>
        <v>50</v>
      </c>
      <c r="X27" s="15">
        <v>6</v>
      </c>
      <c r="Y27" s="3">
        <f>Rohdaten!Y28*normiert!$Y$43</f>
        <v>55.555555555555557</v>
      </c>
      <c r="Z27" s="15">
        <v>6</v>
      </c>
      <c r="AA27" s="3">
        <f>Rohdaten!AA23*normiert!$AA$43</f>
        <v>22.222222222222221</v>
      </c>
      <c r="AB27" s="15">
        <v>6</v>
      </c>
      <c r="AC27" s="3">
        <f>Rohdaten!AC31*normiert!$AC$43</f>
        <v>33.333333333333329</v>
      </c>
      <c r="AD27" s="15">
        <v>6</v>
      </c>
      <c r="AE27" s="3">
        <f>Rohdaten!AE30*normiert!$AE$43</f>
        <v>33.333333333333336</v>
      </c>
      <c r="AF27" s="15">
        <v>6</v>
      </c>
      <c r="AG27" s="3">
        <f>Rohdaten!AG33*normiert!$AG$43</f>
        <v>50</v>
      </c>
      <c r="AH27" s="15">
        <v>6</v>
      </c>
      <c r="AI27" s="3">
        <f>Rohdaten!AI31*normiert!$AI$43</f>
        <v>37.5</v>
      </c>
      <c r="AJ27" s="15">
        <v>6</v>
      </c>
      <c r="AK27" s="3">
        <f>Rohdaten!AK31*normiert!$AK$43</f>
        <v>28.571428571428573</v>
      </c>
      <c r="AL27" s="15">
        <v>6</v>
      </c>
      <c r="AM27" s="3">
        <f>Rohdaten!AM32*normiert!$AM$43</f>
        <v>58.333333333333336</v>
      </c>
      <c r="AN27" s="15">
        <v>6</v>
      </c>
      <c r="AO27" s="4">
        <f>Rohdaten!AO34*normiert!$AO$43</f>
        <v>100</v>
      </c>
      <c r="AP27" s="13"/>
      <c r="AR27" s="27">
        <f t="shared" si="6"/>
        <v>6</v>
      </c>
      <c r="AS27" s="27">
        <f t="shared" si="6"/>
        <v>59.737446581196593</v>
      </c>
      <c r="AT27" s="27"/>
    </row>
    <row r="28" spans="1:52" x14ac:dyDescent="0.3">
      <c r="A28" s="3" t="s">
        <v>27</v>
      </c>
      <c r="B28" s="15">
        <v>7</v>
      </c>
      <c r="C28" s="3">
        <f>Rohdaten!C33*normiert!$C$43</f>
        <v>49.230769230769234</v>
      </c>
      <c r="D28" s="15">
        <v>7</v>
      </c>
      <c r="E28" s="3">
        <f>Rohdaten!E29*normiert!$E$43</f>
        <v>68.571428571428569</v>
      </c>
      <c r="F28" s="15">
        <v>7</v>
      </c>
      <c r="G28" s="3">
        <f>Rohdaten!G27*normiert!$G$43</f>
        <v>57.142857142857146</v>
      </c>
      <c r="H28" s="15">
        <v>7</v>
      </c>
      <c r="I28" s="3">
        <f>Rohdaten!I25*normiert!$I$43</f>
        <v>81.25</v>
      </c>
      <c r="J28" s="15">
        <v>7</v>
      </c>
      <c r="K28" s="3">
        <f>Rohdaten!K29*normiert!$K$43</f>
        <v>57.142857142857146</v>
      </c>
      <c r="L28" s="15">
        <v>7</v>
      </c>
      <c r="M28" s="3">
        <f>Rohdaten!M25*normiert!$M$43</f>
        <v>71.428571428571431</v>
      </c>
      <c r="N28" s="15">
        <v>7</v>
      </c>
      <c r="O28" s="3">
        <f>Rohdaten!O39*normiert!$O$43</f>
        <v>83.333333333333329</v>
      </c>
      <c r="P28" s="15">
        <v>7</v>
      </c>
      <c r="Q28" s="3">
        <f>Rohdaten!Q27*normiert!$Q$43</f>
        <v>50</v>
      </c>
      <c r="R28" s="15">
        <v>7</v>
      </c>
      <c r="S28" s="3">
        <f>Rohdaten!S24*normiert!$S$43</f>
        <v>62.5</v>
      </c>
      <c r="T28" s="15">
        <v>7</v>
      </c>
      <c r="U28" s="3">
        <f>Rohdaten!U32*normiert!$U$43</f>
        <v>88.888888888888886</v>
      </c>
      <c r="V28" s="15">
        <v>7</v>
      </c>
      <c r="W28" s="3">
        <f>Rohdaten!W40*normiert!$W$43</f>
        <v>66.666666666666671</v>
      </c>
      <c r="X28" s="15">
        <v>7</v>
      </c>
      <c r="Y28" s="3">
        <f>Rohdaten!Y31*normiert!$Y$43</f>
        <v>44.444444444444443</v>
      </c>
      <c r="Z28" s="15">
        <v>7</v>
      </c>
      <c r="AA28" s="3">
        <f>Rohdaten!AA34*normiert!$AA$43</f>
        <v>55.555555555555557</v>
      </c>
      <c r="AB28" s="15">
        <v>7</v>
      </c>
      <c r="AC28" s="3">
        <f>Rohdaten!AC39*normiert!$AC$43</f>
        <v>44.444444444444443</v>
      </c>
      <c r="AD28" s="15">
        <v>7</v>
      </c>
      <c r="AE28" s="3">
        <f>Rohdaten!AE33*normiert!$AE$43</f>
        <v>50</v>
      </c>
      <c r="AF28" s="15">
        <v>7</v>
      </c>
      <c r="AG28" s="3">
        <f>Rohdaten!AG25*normiert!$AG$43</f>
        <v>43.75</v>
      </c>
      <c r="AH28" s="15">
        <v>7</v>
      </c>
      <c r="AI28" s="3">
        <f>Rohdaten!AI30*normiert!$AI$43</f>
        <v>37.5</v>
      </c>
      <c r="AJ28" s="15">
        <v>7</v>
      </c>
      <c r="AK28" s="3">
        <f>Rohdaten!AK29*normiert!$AK$43</f>
        <v>21.428571428571431</v>
      </c>
      <c r="AL28" s="15">
        <v>7</v>
      </c>
      <c r="AM28" s="3">
        <f>Rohdaten!AM23*normiert!$AM$43</f>
        <v>25</v>
      </c>
      <c r="AN28" s="15">
        <v>7</v>
      </c>
      <c r="AO28" s="4">
        <f>Rohdaten!AO29*normiert!$AO$43</f>
        <v>50</v>
      </c>
      <c r="AP28" s="13"/>
      <c r="AR28" s="27">
        <f t="shared" si="6"/>
        <v>7</v>
      </c>
      <c r="AS28" s="27">
        <f t="shared" si="6"/>
        <v>59.995230463980462</v>
      </c>
      <c r="AT28" s="27"/>
    </row>
    <row r="29" spans="1:52" x14ac:dyDescent="0.3">
      <c r="A29" s="3" t="s">
        <v>28</v>
      </c>
      <c r="B29" s="15">
        <v>8</v>
      </c>
      <c r="C29" s="3">
        <f>Rohdaten!C31*normiert!$C$43</f>
        <v>46.153846153846153</v>
      </c>
      <c r="D29" s="15">
        <v>8</v>
      </c>
      <c r="E29" s="3">
        <f>Rohdaten!E35*normiert!$E$43</f>
        <v>60.000000000000007</v>
      </c>
      <c r="F29" s="15">
        <v>8</v>
      </c>
      <c r="G29" s="3">
        <f>Rohdaten!G38*normiert!$G$43</f>
        <v>85.714285714285722</v>
      </c>
      <c r="H29" s="15">
        <v>8</v>
      </c>
      <c r="I29" s="3">
        <f>Rohdaten!I26*normiert!$I$43</f>
        <v>68.75</v>
      </c>
      <c r="J29" s="15">
        <v>8</v>
      </c>
      <c r="K29" s="3">
        <f>Rohdaten!K35*normiert!$K$43</f>
        <v>42.857142857142861</v>
      </c>
      <c r="L29" s="15">
        <v>8</v>
      </c>
      <c r="M29" s="3">
        <f>Rohdaten!M37*normiert!$M$43</f>
        <v>85.714285714285722</v>
      </c>
      <c r="N29" s="15">
        <v>8</v>
      </c>
      <c r="O29" s="3">
        <f>Rohdaten!O26*normiert!$O$43</f>
        <v>76.388888888888886</v>
      </c>
      <c r="P29" s="15">
        <v>8</v>
      </c>
      <c r="Q29" s="3">
        <f>Rohdaten!Q24*normiert!$Q$43</f>
        <v>60</v>
      </c>
      <c r="R29" s="15">
        <v>8</v>
      </c>
      <c r="S29" s="3">
        <f>Rohdaten!S39*normiert!$S$43</f>
        <v>87.5</v>
      </c>
      <c r="T29" s="15">
        <v>8</v>
      </c>
      <c r="U29" s="3">
        <f>Rohdaten!U22*normiert!$U$43</f>
        <v>77.777777777777771</v>
      </c>
      <c r="V29" s="15">
        <v>8</v>
      </c>
      <c r="W29" s="3">
        <f>Rohdaten!W33*normiert!$W$43</f>
        <v>50</v>
      </c>
      <c r="X29" s="15">
        <v>8</v>
      </c>
      <c r="Y29" s="3">
        <f>Rohdaten!Y23*normiert!$Y$43</f>
        <v>72.222222222222214</v>
      </c>
      <c r="Z29" s="15">
        <v>8</v>
      </c>
      <c r="AA29" s="3">
        <f>Rohdaten!AA24*normiert!$AA$43</f>
        <v>33.333333333333329</v>
      </c>
      <c r="AB29" s="15">
        <v>8</v>
      </c>
      <c r="AC29" s="3">
        <f>Rohdaten!AC25*normiert!$AC$43</f>
        <v>33.333333333333329</v>
      </c>
      <c r="AD29" s="15">
        <v>8</v>
      </c>
      <c r="AE29" s="3">
        <f>Rohdaten!AE35*normiert!$AE$43</f>
        <v>50</v>
      </c>
      <c r="AF29" s="15">
        <v>8</v>
      </c>
      <c r="AG29" s="3">
        <f>Rohdaten!AG31*normiert!$AG$43</f>
        <v>75</v>
      </c>
      <c r="AH29" s="15">
        <v>8</v>
      </c>
      <c r="AI29" s="3">
        <f>Rohdaten!AI34*normiert!$AI$43</f>
        <v>43.75</v>
      </c>
      <c r="AJ29" s="15">
        <v>8</v>
      </c>
      <c r="AK29" s="3">
        <f>Rohdaten!AK34*normiert!$AK$43</f>
        <v>35.714285714285715</v>
      </c>
      <c r="AL29" s="15">
        <v>8</v>
      </c>
      <c r="AM29" s="3">
        <f>Rohdaten!AM35*normiert!$AM$43</f>
        <v>53.333333333333336</v>
      </c>
      <c r="AN29" s="15">
        <v>8</v>
      </c>
      <c r="AO29" s="4">
        <f>Rohdaten!AO28*normiert!$AO$43</f>
        <v>80</v>
      </c>
      <c r="AP29" s="13"/>
      <c r="AR29" s="27">
        <f t="shared" si="6"/>
        <v>8</v>
      </c>
      <c r="AS29" s="27">
        <f t="shared" si="6"/>
        <v>62.971726190476218</v>
      </c>
      <c r="AT29" s="27"/>
    </row>
    <row r="30" spans="1:52" x14ac:dyDescent="0.3">
      <c r="A30" s="3" t="s">
        <v>29</v>
      </c>
      <c r="B30" s="15">
        <v>9</v>
      </c>
      <c r="C30" s="3">
        <f>Rohdaten!C23*normiert!$C$43</f>
        <v>69.230769230769241</v>
      </c>
      <c r="D30" s="15">
        <v>9</v>
      </c>
      <c r="E30" s="3">
        <f>Rohdaten!E23*normiert!$E$43</f>
        <v>54.285714285714285</v>
      </c>
      <c r="F30" s="15">
        <v>9</v>
      </c>
      <c r="G30" s="3">
        <f>Rohdaten!G23*normiert!$G$43</f>
        <v>42.857142857142861</v>
      </c>
      <c r="H30" s="15">
        <v>9</v>
      </c>
      <c r="I30" s="3">
        <f>Rohdaten!I30*normiert!$I$43</f>
        <v>50</v>
      </c>
      <c r="J30" s="15">
        <v>9</v>
      </c>
      <c r="K30" s="3">
        <f>Rohdaten!K38*normiert!$K$43</f>
        <v>42.857142857142861</v>
      </c>
      <c r="L30" s="15">
        <v>9</v>
      </c>
      <c r="M30" s="3">
        <f>Rohdaten!M27*normiert!$M$43</f>
        <v>57.142857142857146</v>
      </c>
      <c r="N30" s="15">
        <v>9</v>
      </c>
      <c r="O30" s="3">
        <f>Rohdaten!O28*normiert!$O$43</f>
        <v>51.388888888888886</v>
      </c>
      <c r="P30" s="15">
        <v>9</v>
      </c>
      <c r="Q30" s="3">
        <f>Rohdaten!Q38*normiert!$Q$43</f>
        <v>50</v>
      </c>
      <c r="R30" s="15">
        <v>9</v>
      </c>
      <c r="S30" s="3">
        <f>Rohdaten!S34*normiert!$S$43</f>
        <v>75</v>
      </c>
      <c r="T30" s="15">
        <v>9</v>
      </c>
      <c r="U30" s="3">
        <f>Rohdaten!U36*normiert!$U$43</f>
        <v>55.555555555555557</v>
      </c>
      <c r="V30" s="15">
        <v>9</v>
      </c>
      <c r="W30" s="3">
        <f>Rohdaten!W38*normiert!$W$43</f>
        <v>50</v>
      </c>
      <c r="X30" s="15">
        <v>9</v>
      </c>
      <c r="Y30" s="3">
        <f>Rohdaten!Y22*normiert!$Y$43</f>
        <v>66.666666666666657</v>
      </c>
      <c r="Z30" s="15">
        <v>9</v>
      </c>
      <c r="AA30" s="3">
        <f>Rohdaten!AA40*normiert!$AA$43</f>
        <v>22.222222222222221</v>
      </c>
      <c r="AB30" s="15">
        <v>9</v>
      </c>
      <c r="AC30" s="3">
        <f>Rohdaten!AC38*normiert!$AC$43</f>
        <v>55.555555555555557</v>
      </c>
      <c r="AD30" s="15">
        <v>9</v>
      </c>
      <c r="AE30" s="3">
        <f>Rohdaten!AE25*normiert!$AE$43</f>
        <v>66.666666666666671</v>
      </c>
      <c r="AF30" s="15">
        <v>9</v>
      </c>
      <c r="AG30" s="3">
        <f>Rohdaten!AG24*normiert!$AG$43</f>
        <v>50</v>
      </c>
      <c r="AH30" s="15">
        <v>9</v>
      </c>
      <c r="AI30" s="3">
        <f>Rohdaten!AI29*normiert!$AI$43</f>
        <v>62.5</v>
      </c>
      <c r="AJ30" s="15">
        <v>9</v>
      </c>
      <c r="AK30" s="3">
        <f>Rohdaten!AK23*normiert!$AK$43</f>
        <v>64.285714285714292</v>
      </c>
      <c r="AL30" s="15">
        <v>9</v>
      </c>
      <c r="AM30" s="3">
        <f>Rohdaten!AM34*normiert!$AM$43</f>
        <v>53.333333333333336</v>
      </c>
      <c r="AN30" s="15">
        <v>9</v>
      </c>
      <c r="AO30" s="4">
        <f>Rohdaten!AO25*normiert!$AO$43</f>
        <v>90</v>
      </c>
      <c r="AP30" s="13"/>
      <c r="AR30" s="27">
        <f t="shared" si="6"/>
        <v>9</v>
      </c>
      <c r="AS30" s="27">
        <f t="shared" si="6"/>
        <v>61.869276556776562</v>
      </c>
      <c r="AT30" s="27"/>
    </row>
    <row r="31" spans="1:52" x14ac:dyDescent="0.3">
      <c r="A31" s="3" t="s">
        <v>30</v>
      </c>
      <c r="B31" s="15">
        <v>10</v>
      </c>
      <c r="C31" s="3">
        <f>Rohdaten!C25*normiert!$C$43</f>
        <v>53.846153846153847</v>
      </c>
      <c r="D31" s="15">
        <v>10</v>
      </c>
      <c r="E31" s="3">
        <f>Rohdaten!E38*normiert!$E$43</f>
        <v>28.571428571428573</v>
      </c>
      <c r="F31" s="15">
        <v>10</v>
      </c>
      <c r="G31" s="3">
        <f>Rohdaten!G33*normiert!$G$43</f>
        <v>28.571428571428573</v>
      </c>
      <c r="H31" s="15">
        <v>10</v>
      </c>
      <c r="I31" s="3">
        <f>Rohdaten!I38*normiert!$I$43</f>
        <v>50</v>
      </c>
      <c r="J31" s="15">
        <v>10</v>
      </c>
      <c r="K31" s="3">
        <f>Rohdaten!K33*normiert!$K$43</f>
        <v>28.571428571428573</v>
      </c>
      <c r="L31" s="15">
        <v>10</v>
      </c>
      <c r="M31" s="3">
        <f>Rohdaten!M22*normiert!$M$43</f>
        <v>57.142857142857146</v>
      </c>
      <c r="N31" s="15">
        <v>10</v>
      </c>
      <c r="O31" s="3">
        <f>Rohdaten!O35*normiert!$O$43</f>
        <v>41.666666666666664</v>
      </c>
      <c r="P31" s="15">
        <v>10</v>
      </c>
      <c r="Q31" s="3">
        <f>Rohdaten!Q28*normiert!$Q$43</f>
        <v>40</v>
      </c>
      <c r="R31" s="15">
        <v>10</v>
      </c>
      <c r="S31" s="3">
        <f>Rohdaten!S31*normiert!$S$43</f>
        <v>25</v>
      </c>
      <c r="T31" s="15">
        <v>10</v>
      </c>
      <c r="U31" s="3">
        <f>Rohdaten!U24*normiert!$U$43</f>
        <v>55.555555555555557</v>
      </c>
      <c r="V31" s="15">
        <v>10</v>
      </c>
      <c r="W31" s="3">
        <f>Rohdaten!W31*normiert!$W$43</f>
        <v>33.333333333333336</v>
      </c>
      <c r="X31" s="15">
        <v>10</v>
      </c>
      <c r="Y31" s="3">
        <f>Rohdaten!Y40*normiert!$Y$43</f>
        <v>44.444444444444443</v>
      </c>
      <c r="Z31" s="15">
        <v>10</v>
      </c>
      <c r="AA31" s="3">
        <f>Rohdaten!AA26*normiert!$AA$43</f>
        <v>33.333333333333329</v>
      </c>
      <c r="AB31" s="15">
        <v>10</v>
      </c>
      <c r="AC31" s="3">
        <f>Rohdaten!AC36*normiert!$AC$43</f>
        <v>22.222222222222221</v>
      </c>
      <c r="AD31" s="15">
        <v>10</v>
      </c>
      <c r="AE31" s="3">
        <f>Rohdaten!AE31*normiert!$AE$43</f>
        <v>50</v>
      </c>
      <c r="AF31" s="15">
        <v>10</v>
      </c>
      <c r="AG31" s="3">
        <f>Rohdaten!AG30*normiert!$AG$43</f>
        <v>56.25</v>
      </c>
      <c r="AH31" s="15">
        <v>10</v>
      </c>
      <c r="AI31" s="3">
        <f>Rohdaten!AI38*normiert!$AI$43</f>
        <v>75</v>
      </c>
      <c r="AJ31" s="15">
        <v>10</v>
      </c>
      <c r="AK31" s="3">
        <f>Rohdaten!AK24*normiert!$AK$43</f>
        <v>57.142857142857146</v>
      </c>
      <c r="AL31" s="15">
        <v>10</v>
      </c>
      <c r="AM31" s="3">
        <f>Rohdaten!AM28*normiert!$AM$43</f>
        <v>36.666666666666671</v>
      </c>
      <c r="AN31" s="15">
        <v>10</v>
      </c>
      <c r="AO31" s="4">
        <f>Rohdaten!AO35*normiert!$AO$43</f>
        <v>60</v>
      </c>
      <c r="AP31" s="13"/>
      <c r="AR31" s="27">
        <f t="shared" si="6"/>
        <v>10</v>
      </c>
      <c r="AS31" s="27">
        <f t="shared" si="6"/>
        <v>45.693643162393165</v>
      </c>
      <c r="AT31" s="27"/>
    </row>
    <row r="32" spans="1:52" x14ac:dyDescent="0.3">
      <c r="A32" s="3" t="s">
        <v>31</v>
      </c>
      <c r="B32" s="15">
        <v>11</v>
      </c>
      <c r="C32" s="3">
        <f>Rohdaten!C40*normiert!$C$43</f>
        <v>69.230769230769241</v>
      </c>
      <c r="D32" s="15">
        <v>11</v>
      </c>
      <c r="E32" s="3">
        <f>Rohdaten!E33*normiert!$E$43</f>
        <v>100</v>
      </c>
      <c r="F32" s="15">
        <v>11</v>
      </c>
      <c r="G32" s="3">
        <f>Rohdaten!G24*normiert!$G$43</f>
        <v>71.428571428571431</v>
      </c>
      <c r="H32" s="15">
        <v>11</v>
      </c>
      <c r="I32" s="3">
        <f>Rohdaten!I22*normiert!$I$43</f>
        <v>87.5</v>
      </c>
      <c r="J32" s="15">
        <v>11</v>
      </c>
      <c r="K32" s="3">
        <f>Rohdaten!K28*normiert!$K$43</f>
        <v>100</v>
      </c>
      <c r="L32" s="15">
        <v>11</v>
      </c>
      <c r="M32" s="3">
        <f>Rohdaten!M26*normiert!$M$43</f>
        <v>71.428571428571431</v>
      </c>
      <c r="N32" s="15">
        <v>11</v>
      </c>
      <c r="O32" s="3">
        <f>Rohdaten!O34*normiert!$O$43</f>
        <v>97.222222222222214</v>
      </c>
      <c r="P32" s="15">
        <v>11</v>
      </c>
      <c r="Q32" s="3">
        <f>Rohdaten!Q23*normiert!$Q$43</f>
        <v>70</v>
      </c>
      <c r="R32" s="15">
        <v>11</v>
      </c>
      <c r="S32" s="3">
        <f>Rohdaten!S33*normiert!$S$43</f>
        <v>87.5</v>
      </c>
      <c r="T32" s="15">
        <v>11</v>
      </c>
      <c r="U32" s="3">
        <f>Rohdaten!U34*normiert!$U$43</f>
        <v>100</v>
      </c>
      <c r="V32" s="15">
        <v>11</v>
      </c>
      <c r="W32" s="3">
        <f>Rohdaten!W28*normiert!$W$43</f>
        <v>100</v>
      </c>
      <c r="X32" s="15">
        <v>11</v>
      </c>
      <c r="Y32" s="3">
        <f>Rohdaten!Y29*normiert!$Y$43</f>
        <v>77.777777777777771</v>
      </c>
      <c r="Z32" s="15">
        <v>11</v>
      </c>
      <c r="AA32" s="3">
        <f>Rohdaten!AA38*normiert!$AA$43</f>
        <v>66.666666666666657</v>
      </c>
      <c r="AB32" s="15">
        <v>11</v>
      </c>
      <c r="AC32" s="3">
        <f>Rohdaten!AC23*normiert!$AC$43</f>
        <v>77.777777777777771</v>
      </c>
      <c r="AD32" s="15">
        <v>11</v>
      </c>
      <c r="AE32" s="3">
        <f>Rohdaten!AE22*normiert!$AE$43</f>
        <v>100</v>
      </c>
      <c r="AF32" s="15">
        <v>11</v>
      </c>
      <c r="AG32" s="3">
        <f>Rohdaten!AG28*normiert!$AG$43</f>
        <v>75</v>
      </c>
      <c r="AH32" s="15">
        <v>11</v>
      </c>
      <c r="AI32" s="3">
        <f>Rohdaten!AI28*normiert!$AI$43</f>
        <v>93.75</v>
      </c>
      <c r="AJ32" s="15">
        <v>11</v>
      </c>
      <c r="AK32" s="3">
        <f>Rohdaten!AK32*normiert!$AK$43</f>
        <v>85.714285714285722</v>
      </c>
      <c r="AL32" s="15">
        <v>11</v>
      </c>
      <c r="AM32" s="3">
        <f>Rohdaten!AM30*normiert!$AM$43</f>
        <v>33.333333333333336</v>
      </c>
      <c r="AN32" s="15">
        <v>11</v>
      </c>
      <c r="AO32" s="4">
        <f>Rohdaten!AO27*normiert!$AO$43</f>
        <v>40</v>
      </c>
      <c r="AP32" s="13"/>
      <c r="AR32" s="27">
        <f t="shared" si="6"/>
        <v>11</v>
      </c>
      <c r="AS32" s="27">
        <f t="shared" si="6"/>
        <v>78.415941697191698</v>
      </c>
      <c r="AT32" s="27"/>
    </row>
    <row r="33" spans="1:46" x14ac:dyDescent="0.3">
      <c r="A33" s="3" t="s">
        <v>32</v>
      </c>
      <c r="B33" s="15">
        <v>12</v>
      </c>
      <c r="C33" s="3">
        <f>Rohdaten!C22*normiert!$C$43</f>
        <v>69.230769230769241</v>
      </c>
      <c r="D33" s="15">
        <v>12</v>
      </c>
      <c r="E33" s="3">
        <f>Rohdaten!E37*normiert!$E$43</f>
        <v>64.285714285714292</v>
      </c>
      <c r="F33" s="15">
        <v>12</v>
      </c>
      <c r="G33" s="3">
        <f>Rohdaten!G26*normiert!$G$43</f>
        <v>100</v>
      </c>
      <c r="H33" s="15">
        <v>12</v>
      </c>
      <c r="I33" s="3">
        <f>Rohdaten!I32*normiert!$I$43</f>
        <v>100</v>
      </c>
      <c r="J33" s="15">
        <v>12</v>
      </c>
      <c r="K33" s="3">
        <f>Rohdaten!K32*normiert!$K$43</f>
        <v>85.714285714285722</v>
      </c>
      <c r="L33" s="15">
        <v>12</v>
      </c>
      <c r="M33" s="3">
        <f>Rohdaten!M39*normiert!$M$43</f>
        <v>71.428571428571431</v>
      </c>
      <c r="N33" s="15">
        <v>12</v>
      </c>
      <c r="O33" s="3">
        <f>Rohdaten!O33*normiert!$O$43</f>
        <v>90.277777777777771</v>
      </c>
      <c r="P33" s="15">
        <v>12</v>
      </c>
      <c r="Q33" s="3">
        <f>Rohdaten!Q34*normiert!$Q$43</f>
        <v>80</v>
      </c>
      <c r="R33" s="15">
        <v>12</v>
      </c>
      <c r="S33" s="3">
        <f>Rohdaten!S23*normiert!$S$43</f>
        <v>100</v>
      </c>
      <c r="T33" s="15">
        <v>12</v>
      </c>
      <c r="U33" s="3">
        <f>Rohdaten!U35*normiert!$U$43</f>
        <v>66.666666666666657</v>
      </c>
      <c r="V33" s="15">
        <v>12</v>
      </c>
      <c r="W33" s="3">
        <f>Rohdaten!W23*normiert!$W$43</f>
        <v>66.666666666666671</v>
      </c>
      <c r="X33" s="15">
        <v>12</v>
      </c>
      <c r="Y33" s="3">
        <f>Rohdaten!Y36*normiert!$Y$43</f>
        <v>100</v>
      </c>
      <c r="Z33" s="15">
        <v>12</v>
      </c>
      <c r="AA33" s="3">
        <f>Rohdaten!AA29*normiert!$AA$43</f>
        <v>88.888888888888886</v>
      </c>
      <c r="AB33" s="15">
        <v>12</v>
      </c>
      <c r="AC33" s="3">
        <f>Rohdaten!AC24*normiert!$AC$43</f>
        <v>83.333333333333329</v>
      </c>
      <c r="AD33" s="15">
        <v>12</v>
      </c>
      <c r="AE33" s="3">
        <f>Rohdaten!AE40*normiert!$AE$43</f>
        <v>50</v>
      </c>
      <c r="AF33" s="15">
        <v>12</v>
      </c>
      <c r="AG33" s="3">
        <f>Rohdaten!AG23*normiert!$AG$43</f>
        <v>87.5</v>
      </c>
      <c r="AH33" s="15">
        <v>12</v>
      </c>
      <c r="AI33" s="3">
        <f>Rohdaten!AI22*normiert!$AI$43</f>
        <v>62.5</v>
      </c>
      <c r="AJ33" s="15">
        <v>12</v>
      </c>
      <c r="AK33" s="3">
        <f>Rohdaten!AK26*normiert!$AK$43</f>
        <v>85.714285714285722</v>
      </c>
      <c r="AL33" s="15">
        <v>12</v>
      </c>
      <c r="AM33" s="3">
        <f>Rohdaten!AM25*normiert!$AM$43</f>
        <v>38.333333333333336</v>
      </c>
      <c r="AN33" s="15">
        <v>12</v>
      </c>
      <c r="AO33" s="4">
        <f>Rohdaten!AO24*normiert!$AO$43</f>
        <v>50</v>
      </c>
      <c r="AP33" s="13"/>
      <c r="AR33" s="27">
        <f t="shared" si="6"/>
        <v>12</v>
      </c>
      <c r="AS33" s="27">
        <f t="shared" si="6"/>
        <v>76.59642094017093</v>
      </c>
      <c r="AT33" s="27"/>
    </row>
    <row r="34" spans="1:46" x14ac:dyDescent="0.3">
      <c r="A34" s="3" t="s">
        <v>33</v>
      </c>
      <c r="B34" s="15">
        <v>13</v>
      </c>
      <c r="C34" s="3">
        <f>Rohdaten!C24*normiert!$C$43</f>
        <v>61.53846153846154</v>
      </c>
      <c r="D34" s="15">
        <v>13</v>
      </c>
      <c r="E34" s="3">
        <f>Rohdaten!E25*normiert!$E$43</f>
        <v>78.571428571428569</v>
      </c>
      <c r="F34" s="15">
        <v>13</v>
      </c>
      <c r="G34" s="3">
        <f>Rohdaten!G31*normiert!$G$43</f>
        <v>100</v>
      </c>
      <c r="H34" s="15">
        <v>13</v>
      </c>
      <c r="I34" s="3">
        <f>Rohdaten!I40*normiert!$I$43</f>
        <v>75</v>
      </c>
      <c r="J34" s="15">
        <v>13</v>
      </c>
      <c r="K34" s="3">
        <f>Rohdaten!K36*normiert!$K$43</f>
        <v>57.142857142857146</v>
      </c>
      <c r="L34" s="15">
        <v>13</v>
      </c>
      <c r="M34" s="3">
        <f>Rohdaten!M24*normiert!$M$43</f>
        <v>85.714285714285722</v>
      </c>
      <c r="N34" s="15">
        <v>13</v>
      </c>
      <c r="O34" s="3">
        <f>Rohdaten!O37*normiert!$O$43</f>
        <v>83.333333333333329</v>
      </c>
      <c r="P34" s="15">
        <v>13</v>
      </c>
      <c r="Q34" s="3">
        <f>Rohdaten!Q33*normiert!$Q$43</f>
        <v>85</v>
      </c>
      <c r="R34" s="15">
        <v>13</v>
      </c>
      <c r="S34" s="3">
        <f>Rohdaten!S37*normiert!$S$43</f>
        <v>100</v>
      </c>
      <c r="T34" s="15">
        <v>13</v>
      </c>
      <c r="U34" s="3">
        <f>Rohdaten!U30*normiert!$U$43</f>
        <v>77.777777777777771</v>
      </c>
      <c r="V34" s="15">
        <v>13</v>
      </c>
      <c r="W34" s="3">
        <f>Rohdaten!W25*normiert!$W$43</f>
        <v>100</v>
      </c>
      <c r="X34" s="15">
        <v>13</v>
      </c>
      <c r="Y34" s="3">
        <f>Rohdaten!Y35*normiert!$Y$43</f>
        <v>88.888888888888886</v>
      </c>
      <c r="Z34" s="15">
        <v>13</v>
      </c>
      <c r="AA34" s="3">
        <f>Rohdaten!AA22*normiert!$AA$43</f>
        <v>66.666666666666657</v>
      </c>
      <c r="AB34" s="15">
        <v>13</v>
      </c>
      <c r="AC34" s="3">
        <f>Rohdaten!AC34*normiert!$AC$43</f>
        <v>88.888888888888886</v>
      </c>
      <c r="AD34" s="15">
        <v>13</v>
      </c>
      <c r="AE34" s="3">
        <f>Rohdaten!AE34*normiert!$AE$43</f>
        <v>66.666666666666671</v>
      </c>
      <c r="AF34" s="15">
        <v>13</v>
      </c>
      <c r="AG34" s="3">
        <f>Rohdaten!AG37*normiert!$AG$43</f>
        <v>75</v>
      </c>
      <c r="AH34" s="15">
        <v>13</v>
      </c>
      <c r="AI34" s="3">
        <f>Rohdaten!AI35*normiert!$AI$43</f>
        <v>81.25</v>
      </c>
      <c r="AJ34" s="15">
        <v>13</v>
      </c>
      <c r="AK34" s="3">
        <f>Rohdaten!AK25*normiert!$AK$43</f>
        <v>78.571428571428569</v>
      </c>
      <c r="AL34" s="15">
        <v>13</v>
      </c>
      <c r="AM34" s="3">
        <f>Rohdaten!AM27*normiert!$AM$43</f>
        <v>41.666666666666671</v>
      </c>
      <c r="AN34" s="15">
        <v>13</v>
      </c>
      <c r="AO34" s="4">
        <f>Rohdaten!AO33*normiert!$AO$43</f>
        <v>40</v>
      </c>
      <c r="AP34" s="13"/>
      <c r="AR34" s="27">
        <f t="shared" si="6"/>
        <v>13</v>
      </c>
      <c r="AS34" s="27">
        <f t="shared" si="6"/>
        <v>78.198641636141616</v>
      </c>
      <c r="AT34" s="27"/>
    </row>
    <row r="35" spans="1:46" x14ac:dyDescent="0.3">
      <c r="A35" s="3" t="s">
        <v>34</v>
      </c>
      <c r="B35" s="15">
        <v>14</v>
      </c>
      <c r="C35" s="3">
        <f>Rohdaten!C36*normiert!$C$43</f>
        <v>61.53846153846154</v>
      </c>
      <c r="D35" s="15">
        <v>14</v>
      </c>
      <c r="E35" s="3">
        <f>Rohdaten!E40*normiert!$E$43</f>
        <v>52.857142857142861</v>
      </c>
      <c r="F35" s="15">
        <v>14</v>
      </c>
      <c r="G35" s="3">
        <f>Rohdaten!G34*normiert!$G$43</f>
        <v>57.142857142857146</v>
      </c>
      <c r="H35" s="15">
        <v>14</v>
      </c>
      <c r="I35" s="3">
        <f>Rohdaten!I31*normiert!$I$43</f>
        <v>75</v>
      </c>
      <c r="J35" s="15">
        <v>14</v>
      </c>
      <c r="K35" s="3">
        <f>Rohdaten!K27*normiert!$K$43</f>
        <v>85.714285714285722</v>
      </c>
      <c r="L35" s="15">
        <v>14</v>
      </c>
      <c r="M35" s="3">
        <f>Rohdaten!M28*normiert!$M$43</f>
        <v>42.857142857142861</v>
      </c>
      <c r="N35" s="15">
        <v>14</v>
      </c>
      <c r="O35" s="3">
        <f>Rohdaten!O38*normiert!$O$43</f>
        <v>87.5</v>
      </c>
      <c r="P35" s="15">
        <v>14</v>
      </c>
      <c r="Q35" s="3">
        <f>Rohdaten!Q25*normiert!$Q$43</f>
        <v>40</v>
      </c>
      <c r="R35" s="15">
        <v>14</v>
      </c>
      <c r="S35" s="3">
        <f>Rohdaten!S29*normiert!$S$43</f>
        <v>50</v>
      </c>
      <c r="T35" s="15">
        <v>14</v>
      </c>
      <c r="U35" s="3">
        <f>Rohdaten!U33*normiert!$U$43</f>
        <v>55.555555555555557</v>
      </c>
      <c r="V35" s="15">
        <v>14</v>
      </c>
      <c r="W35" s="3">
        <f>Rohdaten!W35*normiert!$W$43</f>
        <v>50</v>
      </c>
      <c r="X35" s="15">
        <v>14</v>
      </c>
      <c r="Y35" s="3">
        <f>Rohdaten!Y33*normiert!$Y$43</f>
        <v>33.333333333333329</v>
      </c>
      <c r="Z35" s="15">
        <v>14</v>
      </c>
      <c r="AA35" s="3">
        <f>Rohdaten!AA25*normiert!$AA$43</f>
        <v>44.444444444444443</v>
      </c>
      <c r="AB35" s="15">
        <v>14</v>
      </c>
      <c r="AC35" s="3">
        <f>Rohdaten!AC40*normiert!$AC$43</f>
        <v>55.555555555555557</v>
      </c>
      <c r="AD35" s="15">
        <v>14</v>
      </c>
      <c r="AE35" s="3">
        <f>Rohdaten!AE38*normiert!$AE$43</f>
        <v>83.333333333333343</v>
      </c>
      <c r="AF35" s="15">
        <v>14</v>
      </c>
      <c r="AG35" s="3">
        <f>Rohdaten!AG38*normiert!$AG$43</f>
        <v>37.5</v>
      </c>
      <c r="AH35" s="15">
        <v>14</v>
      </c>
      <c r="AI35" s="3">
        <f>Rohdaten!AI23*normiert!$AI$43</f>
        <v>25</v>
      </c>
      <c r="AJ35" s="15">
        <v>14</v>
      </c>
      <c r="AK35" s="3">
        <f>Rohdaten!AK30*normiert!$AK$43</f>
        <v>28.571428571428573</v>
      </c>
      <c r="AL35" s="15">
        <v>14</v>
      </c>
      <c r="AM35" s="3">
        <f>Rohdaten!AM40*normiert!$AM$43</f>
        <v>38.333333333333336</v>
      </c>
      <c r="AN35" s="15">
        <v>14</v>
      </c>
      <c r="AO35" s="4">
        <f>Rohdaten!AO38*normiert!$AO$43</f>
        <v>60</v>
      </c>
      <c r="AP35" s="13"/>
      <c r="AR35" s="27">
        <f t="shared" si="6"/>
        <v>14</v>
      </c>
      <c r="AS35" s="27">
        <f t="shared" si="6"/>
        <v>55.824977106227109</v>
      </c>
      <c r="AT35" s="27"/>
    </row>
    <row r="36" spans="1:46" x14ac:dyDescent="0.3">
      <c r="A36" s="3" t="s">
        <v>35</v>
      </c>
      <c r="B36" s="15">
        <v>15</v>
      </c>
      <c r="C36" s="3">
        <f>Rohdaten!C38*normiert!$C$43</f>
        <v>61.53846153846154</v>
      </c>
      <c r="D36" s="15">
        <v>15</v>
      </c>
      <c r="E36" s="3">
        <f>Rohdaten!E28*normiert!$E$43</f>
        <v>55.714285714285715</v>
      </c>
      <c r="F36" s="15">
        <v>15</v>
      </c>
      <c r="G36" s="3">
        <f>Rohdaten!G29*normiert!$G$43</f>
        <v>42.857142857142861</v>
      </c>
      <c r="H36" s="15">
        <v>15</v>
      </c>
      <c r="I36" s="3">
        <f>Rohdaten!I33*normiert!$I$43</f>
        <v>62.5</v>
      </c>
      <c r="J36" s="15">
        <v>15</v>
      </c>
      <c r="K36" s="3">
        <f>Rohdaten!K26*normiert!$K$43</f>
        <v>57.142857142857146</v>
      </c>
      <c r="L36" s="15">
        <v>15</v>
      </c>
      <c r="M36" s="3">
        <f>Rohdaten!M38*normiert!$M$43</f>
        <v>57.142857142857146</v>
      </c>
      <c r="N36" s="15">
        <v>15</v>
      </c>
      <c r="O36" s="3">
        <f>Rohdaten!O29*normiert!$O$43</f>
        <v>55.555555555555557</v>
      </c>
      <c r="P36" s="15">
        <v>15</v>
      </c>
      <c r="Q36" s="3">
        <f>Rohdaten!Q32*normiert!$Q$43</f>
        <v>50</v>
      </c>
      <c r="R36" s="15">
        <v>15</v>
      </c>
      <c r="S36" s="3">
        <f>Rohdaten!S27*normiert!$S$43</f>
        <v>62.5</v>
      </c>
      <c r="T36" s="15">
        <v>15</v>
      </c>
      <c r="U36" s="3">
        <f>Rohdaten!U25*normiert!$U$43</f>
        <v>44.444444444444443</v>
      </c>
      <c r="V36" s="15">
        <v>15</v>
      </c>
      <c r="W36" s="3">
        <f>Rohdaten!W39*normiert!$W$43</f>
        <v>33.333333333333336</v>
      </c>
      <c r="X36" s="15">
        <v>15</v>
      </c>
      <c r="Y36" s="3">
        <f>Rohdaten!Y30*normiert!$Y$43</f>
        <v>33.333333333333329</v>
      </c>
      <c r="Z36" s="15">
        <v>15</v>
      </c>
      <c r="AA36" s="3">
        <f>Rohdaten!AA30*normiert!$AA$43</f>
        <v>55.555555555555557</v>
      </c>
      <c r="AB36" s="15">
        <v>15</v>
      </c>
      <c r="AC36" s="3">
        <f>Rohdaten!AC30*normiert!$AC$43</f>
        <v>22.222222222222221</v>
      </c>
      <c r="AD36" s="15">
        <v>15</v>
      </c>
      <c r="AE36" s="3">
        <f>Rohdaten!AE26*normiert!$AE$43</f>
        <v>33.333333333333336</v>
      </c>
      <c r="AF36" s="15">
        <v>15</v>
      </c>
      <c r="AG36" s="3">
        <f>Rohdaten!AG29*normiert!$AG$43</f>
        <v>50</v>
      </c>
      <c r="AH36" s="15">
        <v>15</v>
      </c>
      <c r="AI36" s="3">
        <f>Rohdaten!AI32*normiert!$AI$43</f>
        <v>43.75</v>
      </c>
      <c r="AJ36" s="15">
        <v>15</v>
      </c>
      <c r="AK36" s="3">
        <f>Rohdaten!AK38*normiert!$AK$43</f>
        <v>71.428571428571431</v>
      </c>
      <c r="AL36" s="15">
        <v>15</v>
      </c>
      <c r="AM36" s="3">
        <f>Rohdaten!AM39*normiert!$AM$43</f>
        <v>36.666666666666671</v>
      </c>
      <c r="AN36" s="15">
        <v>15</v>
      </c>
      <c r="AO36" s="4">
        <f>Rohdaten!AO26*normiert!$AO$43</f>
        <v>30</v>
      </c>
      <c r="AP36" s="13"/>
      <c r="AR36" s="27">
        <f t="shared" si="6"/>
        <v>15</v>
      </c>
      <c r="AS36" s="27">
        <f t="shared" si="6"/>
        <v>46.142170329670321</v>
      </c>
      <c r="AT36" s="27"/>
    </row>
    <row r="37" spans="1:46" x14ac:dyDescent="0.3">
      <c r="A37" s="3" t="s">
        <v>36</v>
      </c>
      <c r="B37" s="15">
        <v>16</v>
      </c>
      <c r="C37" s="3">
        <f>Rohdaten!C39*normiert!$C$43</f>
        <v>76.923076923076934</v>
      </c>
      <c r="D37" s="15">
        <v>16</v>
      </c>
      <c r="E37" s="3">
        <f>Rohdaten!E31*normiert!$E$43</f>
        <v>100</v>
      </c>
      <c r="F37" s="15">
        <v>16</v>
      </c>
      <c r="G37" s="3">
        <f>Rohdaten!G36*normiert!$G$43</f>
        <v>71.428571428571431</v>
      </c>
      <c r="H37" s="15">
        <v>16</v>
      </c>
      <c r="I37" s="3">
        <f>Rohdaten!I35*normiert!$I$43</f>
        <v>93.75</v>
      </c>
      <c r="J37" s="15">
        <v>16</v>
      </c>
      <c r="K37" s="3">
        <f>Rohdaten!K37*normiert!$K$43</f>
        <v>28.571428571428573</v>
      </c>
      <c r="L37" s="15">
        <v>16</v>
      </c>
      <c r="M37" s="3">
        <f>Rohdaten!M35*normiert!$M$43</f>
        <v>71.428571428571431</v>
      </c>
      <c r="N37" s="15">
        <v>16</v>
      </c>
      <c r="O37" s="3">
        <f>Rohdaten!O31*normiert!$O$43</f>
        <v>62.5</v>
      </c>
      <c r="P37" s="15">
        <v>16</v>
      </c>
      <c r="Q37" s="3">
        <f>Rohdaten!Q39*normiert!$Q$43</f>
        <v>40</v>
      </c>
      <c r="R37" s="15">
        <v>16</v>
      </c>
      <c r="S37" s="3">
        <f>Rohdaten!S22*normiert!$S$43</f>
        <v>50</v>
      </c>
      <c r="T37" s="15">
        <v>16</v>
      </c>
      <c r="U37" s="3">
        <f>Rohdaten!U38*normiert!$U$43</f>
        <v>44.444444444444443</v>
      </c>
      <c r="V37" s="15">
        <v>16</v>
      </c>
      <c r="W37" s="3">
        <f>Rohdaten!W27*normiert!$W$43</f>
        <v>50</v>
      </c>
      <c r="X37" s="15">
        <v>16</v>
      </c>
      <c r="Y37" s="3">
        <f>Rohdaten!Y27*normiert!$Y$43</f>
        <v>50</v>
      </c>
      <c r="Z37" s="15">
        <v>16</v>
      </c>
      <c r="AA37" s="3">
        <f>Rohdaten!AA35*normiert!$AA$43</f>
        <v>55.555555555555557</v>
      </c>
      <c r="AB37" s="15">
        <v>16</v>
      </c>
      <c r="AC37" s="3">
        <f>Rohdaten!AC32*normiert!$AC$43</f>
        <v>33.333333333333329</v>
      </c>
      <c r="AD37" s="15">
        <v>16</v>
      </c>
      <c r="AE37" s="3">
        <f>Rohdaten!AE32*normiert!$AE$43</f>
        <v>50</v>
      </c>
      <c r="AF37" s="15">
        <v>16</v>
      </c>
      <c r="AG37" s="3">
        <f>Rohdaten!AG32*normiert!$AG$43</f>
        <v>50</v>
      </c>
      <c r="AH37" s="15">
        <v>16</v>
      </c>
      <c r="AI37" s="3">
        <f>Rohdaten!AI27*normiert!$AI$43</f>
        <v>31.25</v>
      </c>
      <c r="AJ37" s="15">
        <v>16</v>
      </c>
      <c r="AK37" s="3">
        <f>Rohdaten!AK40*normiert!$AK$43</f>
        <v>64.285714285714292</v>
      </c>
      <c r="AL37" s="15">
        <v>16</v>
      </c>
      <c r="AM37" s="3">
        <f>Rohdaten!AM24*normiert!$AM$43</f>
        <v>25</v>
      </c>
      <c r="AN37" s="15">
        <v>16</v>
      </c>
      <c r="AO37" s="4">
        <f>Rohdaten!AO36*normiert!$AO$43</f>
        <v>30</v>
      </c>
      <c r="AP37" s="13"/>
      <c r="AR37" s="27">
        <f t="shared" si="6"/>
        <v>16</v>
      </c>
      <c r="AS37" s="27">
        <f t="shared" si="6"/>
        <v>54.29750457875457</v>
      </c>
      <c r="AT37" s="27"/>
    </row>
    <row r="38" spans="1:46" x14ac:dyDescent="0.3">
      <c r="A38" s="3" t="s">
        <v>37</v>
      </c>
      <c r="B38" s="15">
        <v>17</v>
      </c>
      <c r="C38" s="3">
        <f>Rohdaten!C29*normiert!$C$43</f>
        <v>38.461538461538467</v>
      </c>
      <c r="D38" s="15">
        <v>17</v>
      </c>
      <c r="E38" s="3">
        <f>Rohdaten!E36*normiert!$E$43</f>
        <v>55.714285714285715</v>
      </c>
      <c r="F38" s="15">
        <v>17</v>
      </c>
      <c r="G38" s="3">
        <f>Rohdaten!G37*normiert!$G$43</f>
        <v>57.142857142857146</v>
      </c>
      <c r="H38" s="15">
        <v>17</v>
      </c>
      <c r="I38" s="3">
        <f>Rohdaten!I27*normiert!$I$43</f>
        <v>56.25</v>
      </c>
      <c r="J38" s="15">
        <v>17</v>
      </c>
      <c r="K38" s="3">
        <f>Rohdaten!K40*normiert!$K$43</f>
        <v>71.428571428571431</v>
      </c>
      <c r="L38" s="15">
        <v>17</v>
      </c>
      <c r="M38" s="3">
        <f>Rohdaten!M29*normiert!$M$43</f>
        <v>57.142857142857146</v>
      </c>
      <c r="N38" s="15">
        <v>17</v>
      </c>
      <c r="O38" s="3">
        <f>Rohdaten!O32*normiert!$O$43</f>
        <v>62.5</v>
      </c>
      <c r="P38" s="15">
        <v>17</v>
      </c>
      <c r="Q38" s="3">
        <f>Rohdaten!Q30*normiert!$Q$43</f>
        <v>60</v>
      </c>
      <c r="R38" s="15">
        <v>17</v>
      </c>
      <c r="S38" s="3">
        <f>Rohdaten!S35*normiert!$S$43</f>
        <v>50</v>
      </c>
      <c r="T38" s="15">
        <v>17</v>
      </c>
      <c r="U38" s="3">
        <f>Rohdaten!U27*normiert!$U$43</f>
        <v>33.333333333333329</v>
      </c>
      <c r="V38" s="15">
        <v>17</v>
      </c>
      <c r="W38" s="3">
        <f>Rohdaten!W37*normiert!$W$43</f>
        <v>50</v>
      </c>
      <c r="X38" s="15">
        <v>17</v>
      </c>
      <c r="Y38" s="3">
        <f>Rohdaten!Y24*normiert!$Y$43</f>
        <v>11.111111111111111</v>
      </c>
      <c r="Z38" s="15">
        <v>17</v>
      </c>
      <c r="AA38" s="3">
        <f>Rohdaten!AA36*normiert!$AA$43</f>
        <v>55.555555555555557</v>
      </c>
      <c r="AB38" s="15">
        <v>17</v>
      </c>
      <c r="AC38" s="3">
        <f>Rohdaten!AC37*normiert!$AC$43</f>
        <v>44.444444444444443</v>
      </c>
      <c r="AD38" s="15">
        <v>17</v>
      </c>
      <c r="AE38" s="3">
        <f>Rohdaten!AE37*normiert!$AE$43</f>
        <v>33.333333333333336</v>
      </c>
      <c r="AF38" s="15">
        <v>17</v>
      </c>
      <c r="AG38" s="3">
        <f>Rohdaten!AG39*normiert!$AG$43</f>
        <v>37.5</v>
      </c>
      <c r="AH38" s="15">
        <v>17</v>
      </c>
      <c r="AI38" s="3">
        <f>Rohdaten!AI26*normiert!$AI$43</f>
        <v>31.25</v>
      </c>
      <c r="AJ38" s="15">
        <v>17</v>
      </c>
      <c r="AK38" s="3">
        <f>Rohdaten!AK37*normiert!$AK$43</f>
        <v>35.714285714285715</v>
      </c>
      <c r="AL38" s="15">
        <v>17</v>
      </c>
      <c r="AM38" s="3">
        <f>Rohdaten!AM26*normiert!$AM$43</f>
        <v>50</v>
      </c>
      <c r="AN38" s="15">
        <v>17</v>
      </c>
      <c r="AO38" s="4">
        <f>Rohdaten!AO31*normiert!$AO$43</f>
        <v>40</v>
      </c>
      <c r="AP38" s="13"/>
      <c r="AR38" s="27">
        <f t="shared" si="6"/>
        <v>17</v>
      </c>
      <c r="AS38" s="27">
        <f t="shared" si="6"/>
        <v>47.160027472527467</v>
      </c>
      <c r="AT38" s="27"/>
    </row>
    <row r="39" spans="1:46" x14ac:dyDescent="0.3">
      <c r="A39" s="3" t="s">
        <v>38</v>
      </c>
      <c r="B39" s="15">
        <v>18</v>
      </c>
      <c r="C39" s="3">
        <f>Rohdaten!C37*normiert!$C$43</f>
        <v>69.230769230769241</v>
      </c>
      <c r="D39" s="15">
        <v>18</v>
      </c>
      <c r="E39" s="3">
        <f>Rohdaten!E34*normiert!$E$43</f>
        <v>57.142857142857146</v>
      </c>
      <c r="F39" s="15">
        <v>18</v>
      </c>
      <c r="G39" s="3">
        <f>Rohdaten!G22*normiert!$G$43</f>
        <v>42.857142857142861</v>
      </c>
      <c r="H39" s="15">
        <v>18</v>
      </c>
      <c r="I39" s="3">
        <f>Rohdaten!I23*normiert!$I$43</f>
        <v>56.25</v>
      </c>
      <c r="J39" s="15">
        <v>18</v>
      </c>
      <c r="K39" s="3">
        <f>Rohdaten!K34*normiert!$K$43</f>
        <v>28.571428571428573</v>
      </c>
      <c r="L39" s="15">
        <v>18</v>
      </c>
      <c r="M39" s="3">
        <f>Rohdaten!M40*normiert!$M$43</f>
        <v>85.714285714285722</v>
      </c>
      <c r="N39" s="15">
        <v>18</v>
      </c>
      <c r="O39" s="3">
        <f>Rohdaten!O23*normiert!$O$43</f>
        <v>65.277777777777771</v>
      </c>
      <c r="P39" s="15">
        <v>18</v>
      </c>
      <c r="Q39" s="3">
        <f>Rohdaten!Q40*normiert!$Q$43</f>
        <v>60</v>
      </c>
      <c r="R39" s="15">
        <v>18</v>
      </c>
      <c r="S39" s="3">
        <f>Rohdaten!S30*normiert!$S$43</f>
        <v>37.5</v>
      </c>
      <c r="T39" s="15">
        <v>18</v>
      </c>
      <c r="U39" s="3">
        <f>Rohdaten!U29*normiert!$U$43</f>
        <v>55.555555555555557</v>
      </c>
      <c r="V39" s="15">
        <v>18</v>
      </c>
      <c r="W39" s="3">
        <f>Rohdaten!W29*normiert!$W$43</f>
        <v>50</v>
      </c>
      <c r="X39" s="15">
        <v>18</v>
      </c>
      <c r="Y39" s="3">
        <f>Rohdaten!Y32*normiert!$Y$43</f>
        <v>44.444444444444443</v>
      </c>
      <c r="Z39" s="15">
        <v>18</v>
      </c>
      <c r="AA39" s="3">
        <f>Rohdaten!AA31*normiert!$AA$43</f>
        <v>44.444444444444443</v>
      </c>
      <c r="AB39" s="15">
        <v>18</v>
      </c>
      <c r="AC39" s="3">
        <f>Rohdaten!AC29*normiert!$AC$43</f>
        <v>11.111111111111111</v>
      </c>
      <c r="AD39" s="15">
        <v>18</v>
      </c>
      <c r="AE39" s="3">
        <f>Rohdaten!AE36*normiert!$AE$43</f>
        <v>33.333333333333336</v>
      </c>
      <c r="AF39" s="15">
        <v>18</v>
      </c>
      <c r="AG39" s="3">
        <f>Rohdaten!AG40*normiert!$AG$43</f>
        <v>50</v>
      </c>
      <c r="AH39" s="15">
        <v>18</v>
      </c>
      <c r="AI39" s="3">
        <f>Rohdaten!AI36*normiert!$AI$43</f>
        <v>68.75</v>
      </c>
      <c r="AJ39" s="15">
        <v>18</v>
      </c>
      <c r="AK39" s="3">
        <f>Rohdaten!AK39*normiert!$AK$43</f>
        <v>57.142857142857146</v>
      </c>
      <c r="AL39" s="15">
        <v>18</v>
      </c>
      <c r="AM39" s="3">
        <f>Rohdaten!AM22*normiert!$AM$43</f>
        <v>36.666666666666671</v>
      </c>
      <c r="AN39" s="15">
        <v>18</v>
      </c>
      <c r="AO39" s="4">
        <f>Rohdaten!AO39*normiert!$AO$43</f>
        <v>90</v>
      </c>
      <c r="AP39" s="13"/>
      <c r="AR39" s="27">
        <f t="shared" si="6"/>
        <v>18</v>
      </c>
      <c r="AS39" s="27">
        <f t="shared" si="6"/>
        <v>57.968177655677664</v>
      </c>
      <c r="AT39" s="27"/>
    </row>
    <row r="40" spans="1:46" ht="15" thickBot="1" x14ac:dyDescent="0.35">
      <c r="A40" s="3" t="s">
        <v>39</v>
      </c>
      <c r="B40" s="16">
        <v>19</v>
      </c>
      <c r="C40" s="3">
        <f>Rohdaten!C26*normiert!$C$43</f>
        <v>38.461538461538467</v>
      </c>
      <c r="D40" s="19">
        <v>19</v>
      </c>
      <c r="E40" s="3">
        <f>Rohdaten!E32*normiert!$E$43</f>
        <v>42.857142857142861</v>
      </c>
      <c r="F40" s="16">
        <v>19</v>
      </c>
      <c r="G40" s="3">
        <f>Rohdaten!G25*normiert!$G$43</f>
        <v>42.857142857142861</v>
      </c>
      <c r="H40" s="16">
        <v>19</v>
      </c>
      <c r="I40" s="3">
        <f>Rohdaten!I36*normiert!$I$43</f>
        <v>87.5</v>
      </c>
      <c r="J40" s="16">
        <v>19</v>
      </c>
      <c r="K40" s="3">
        <f>Rohdaten!K22*normiert!$K$43</f>
        <v>57.142857142857146</v>
      </c>
      <c r="L40" s="16">
        <v>19</v>
      </c>
      <c r="M40" s="3">
        <f>Rohdaten!M34*normiert!$M$43</f>
        <v>85.714285714285722</v>
      </c>
      <c r="N40" s="16">
        <v>19</v>
      </c>
      <c r="O40" s="3">
        <f>Rohdaten!O22*normiert!$O$43</f>
        <v>76.388888888888886</v>
      </c>
      <c r="P40" s="16">
        <v>19</v>
      </c>
      <c r="Q40" s="3">
        <f>Rohdaten!Q26*normiert!$Q$43</f>
        <v>50</v>
      </c>
      <c r="R40" s="16">
        <v>19</v>
      </c>
      <c r="S40" s="3">
        <f>Rohdaten!S25*normiert!$S$43</f>
        <v>50</v>
      </c>
      <c r="T40" s="16">
        <v>19</v>
      </c>
      <c r="U40" s="3">
        <f>Rohdaten!U40*normiert!$U$43</f>
        <v>88.888888888888886</v>
      </c>
      <c r="V40" s="16">
        <v>19</v>
      </c>
      <c r="W40" s="3">
        <f>Rohdaten!W34*normiert!$W$43</f>
        <v>50</v>
      </c>
      <c r="X40" s="16">
        <v>19</v>
      </c>
      <c r="Y40" s="3">
        <f>Rohdaten!Y34*normiert!$Y$43</f>
        <v>77.777777777777771</v>
      </c>
      <c r="Z40" s="16">
        <v>19</v>
      </c>
      <c r="AA40" s="3">
        <f>Rohdaten!AA28*normiert!$AA$43</f>
        <v>66.666666666666657</v>
      </c>
      <c r="AB40" s="16">
        <v>19</v>
      </c>
      <c r="AC40" s="3">
        <f>Rohdaten!AC33*normiert!$AC$43</f>
        <v>44.444444444444443</v>
      </c>
      <c r="AD40" s="16">
        <v>19</v>
      </c>
      <c r="AE40" s="3">
        <f>Rohdaten!AE27*normiert!$AE$43</f>
        <v>50</v>
      </c>
      <c r="AF40" s="16">
        <v>19</v>
      </c>
      <c r="AG40" s="3">
        <f>Rohdaten!AG34*normiert!$AG$43</f>
        <v>50</v>
      </c>
      <c r="AH40" s="16">
        <v>19</v>
      </c>
      <c r="AI40" s="3">
        <f>Rohdaten!AI37*normiert!$AI$43</f>
        <v>56.25</v>
      </c>
      <c r="AJ40" s="16">
        <v>19</v>
      </c>
      <c r="AK40" s="3">
        <f>Rohdaten!AK28*normiert!$AK$43</f>
        <v>28.571428571428573</v>
      </c>
      <c r="AL40" s="16">
        <v>19</v>
      </c>
      <c r="AM40" s="3">
        <f>Rohdaten!AM36*normiert!$AM$43</f>
        <v>43.333333333333336</v>
      </c>
      <c r="AN40" s="16">
        <v>19</v>
      </c>
      <c r="AO40" s="4">
        <f>Rohdaten!AO22*normiert!$AO$43</f>
        <v>100</v>
      </c>
      <c r="AP40" s="13"/>
      <c r="AR40" s="27">
        <f t="shared" si="6"/>
        <v>19</v>
      </c>
      <c r="AS40" s="27">
        <f t="shared" si="6"/>
        <v>59.953754578754591</v>
      </c>
      <c r="AT40" s="27"/>
    </row>
    <row r="43" spans="1:46" x14ac:dyDescent="0.3">
      <c r="B43" s="15">
        <v>1</v>
      </c>
      <c r="C43">
        <f t="shared" ref="C43:C80" si="7">(C3-$AS3)^2</f>
        <v>5.654407829316189</v>
      </c>
      <c r="E43">
        <f t="shared" ref="E43:E80" si="8">(E3-$AS3)^2</f>
        <v>1765.4874929371276</v>
      </c>
      <c r="G43">
        <f t="shared" ref="G43:G80" si="9">(G3-$AS3)^2</f>
        <v>4.0711315207652703</v>
      </c>
      <c r="I43">
        <f t="shared" ref="I43:I80" si="10">(I3-$AS3)^2</f>
        <v>250.8878069088687</v>
      </c>
      <c r="K43">
        <f t="shared" ref="K43:K80" si="11">(K3-$AS3)^2</f>
        <v>265.80146467967018</v>
      </c>
      <c r="M43">
        <f t="shared" ref="M43:M80" si="12">(M3-$AS3)^2</f>
        <v>705.100261121323</v>
      </c>
      <c r="O43">
        <f t="shared" ref="O43:O80" si="13">(O3-$AS3)^2</f>
        <v>584.3228903439516</v>
      </c>
      <c r="Q43">
        <f t="shared" ref="Q43:Q80" si="14">(Q3-$AS3)^2</f>
        <v>0.70465672571897087</v>
      </c>
      <c r="S43">
        <f t="shared" ref="S43:S80" si="15">(S3-$AS3)^2</f>
        <v>11.151848422910591</v>
      </c>
      <c r="U43">
        <f t="shared" ref="U43:U80" si="16">(U3-$AS3)^2</f>
        <v>12.996069017131388</v>
      </c>
      <c r="W43">
        <f t="shared" ref="W43:W80" si="17">(W3-$AS3)^2</f>
        <v>584.32289034395228</v>
      </c>
      <c r="Y43">
        <f t="shared" ref="Y43:Y80" si="18">(Y3-$AS3)^2</f>
        <v>12.996069017131388</v>
      </c>
      <c r="AA43">
        <f t="shared" ref="AA43:AA80" si="19">(AA3-$AS3)^2</f>
        <v>12.996069017131388</v>
      </c>
      <c r="AC43">
        <f t="shared" ref="AC43:AC80" si="20">(AC3-$AS3)^2</f>
        <v>56.341612362674262</v>
      </c>
      <c r="AE43">
        <f t="shared" ref="AE43:AE80" si="21">(AE3-$AS3)^2</f>
        <v>83.915889936952496</v>
      </c>
      <c r="AG43">
        <f t="shared" ref="AG43:AG80" si="22">(AG3-$AS3)^2</f>
        <v>250.8878069088687</v>
      </c>
      <c r="AI43">
        <f t="shared" ref="AI43:AI80" si="23">(AI3-$AS3)^2</f>
        <v>469.17993145099439</v>
      </c>
      <c r="AK43">
        <f t="shared" ref="AK43:AK80" si="24">(AK3-$AS3)^2</f>
        <v>376.78175423138725</v>
      </c>
      <c r="AM43">
        <f t="shared" ref="AM43:AM80" si="25">(AM3-$AS3)^2</f>
        <v>755.91426193532504</v>
      </c>
      <c r="AO43">
        <f t="shared" ref="AO43:AO80" si="26">(AO3-$AS3)^2</f>
        <v>951.07095709201838</v>
      </c>
      <c r="AS43">
        <f t="shared" ref="AS43:AS61" si="27">(C43+E43+G43+I43+K43+M43+O43+Q43+S43+U43+W43+Y43+AA43+AC43+AE43+AG43+AI43+AK43+AM43+AO43+C62+E62+G62+I62+K62+M62+O62+Q62+S62+U62+W62+Y62+AA62+AC62+AE62+AG62+AI62+AM62+AK62+AO62)/40</f>
        <v>377.29274764502554</v>
      </c>
    </row>
    <row r="44" spans="1:46" x14ac:dyDescent="0.3">
      <c r="B44" s="15">
        <v>2</v>
      </c>
      <c r="C44">
        <f t="shared" si="7"/>
        <v>582.85912712971833</v>
      </c>
      <c r="E44">
        <f t="shared" si="8"/>
        <v>19.029275662503242</v>
      </c>
      <c r="G44">
        <f t="shared" si="9"/>
        <v>19.029275662503242</v>
      </c>
      <c r="I44">
        <f t="shared" si="10"/>
        <v>2229.6716095191236</v>
      </c>
      <c r="K44">
        <f t="shared" si="11"/>
        <v>586.08404628870164</v>
      </c>
      <c r="M44">
        <f t="shared" si="12"/>
        <v>19.029275662503242</v>
      </c>
      <c r="O44">
        <f t="shared" si="13"/>
        <v>1406.0382405732541</v>
      </c>
      <c r="Q44">
        <f t="shared" si="14"/>
        <v>52.119716967230303</v>
      </c>
      <c r="S44">
        <f t="shared" si="15"/>
        <v>94.46671025172364</v>
      </c>
      <c r="U44">
        <f t="shared" si="16"/>
        <v>933.81453449538037</v>
      </c>
      <c r="W44">
        <f t="shared" si="17"/>
        <v>1304.2162778137904</v>
      </c>
      <c r="Y44">
        <f t="shared" si="18"/>
        <v>7.7317438292569269</v>
      </c>
      <c r="AA44">
        <f t="shared" si="19"/>
        <v>378.19623304374591</v>
      </c>
      <c r="AC44">
        <f t="shared" si="20"/>
        <v>1303.8084294892767</v>
      </c>
      <c r="AE44">
        <f t="shared" si="21"/>
        <v>192.82281017032381</v>
      </c>
      <c r="AG44">
        <f t="shared" si="22"/>
        <v>94.46671025172364</v>
      </c>
      <c r="AI44">
        <f t="shared" si="23"/>
        <v>94.46671025172364</v>
      </c>
      <c r="AK44">
        <f t="shared" si="24"/>
        <v>586.08404628870164</v>
      </c>
      <c r="AM44">
        <f t="shared" si="25"/>
        <v>4.9257303982436147</v>
      </c>
      <c r="AO44">
        <f t="shared" si="26"/>
        <v>52.119716967230303</v>
      </c>
      <c r="AS44">
        <f t="shared" si="27"/>
        <v>426.87802997150811</v>
      </c>
    </row>
    <row r="45" spans="1:46" x14ac:dyDescent="0.3">
      <c r="B45" s="15">
        <v>3</v>
      </c>
      <c r="C45">
        <f t="shared" si="7"/>
        <v>1073.682450325078</v>
      </c>
      <c r="E45">
        <f t="shared" si="8"/>
        <v>132.6786128926698</v>
      </c>
      <c r="G45">
        <f t="shared" si="9"/>
        <v>17.603608531950979</v>
      </c>
      <c r="I45">
        <f t="shared" si="10"/>
        <v>196.47892468405269</v>
      </c>
      <c r="K45">
        <f t="shared" si="11"/>
        <v>17.603608531950979</v>
      </c>
      <c r="M45">
        <f t="shared" si="12"/>
        <v>17.603608531950979</v>
      </c>
      <c r="O45">
        <f t="shared" si="13"/>
        <v>259.22376086638872</v>
      </c>
      <c r="Q45">
        <f t="shared" si="14"/>
        <v>52.314928957557264</v>
      </c>
      <c r="S45">
        <f t="shared" si="15"/>
        <v>60.327749470377562</v>
      </c>
      <c r="U45">
        <f t="shared" si="16"/>
        <v>136.36051300314134</v>
      </c>
      <c r="W45">
        <f t="shared" si="17"/>
        <v>259.22376086638917</v>
      </c>
      <c r="Y45">
        <f t="shared" si="18"/>
        <v>3149.6558596318218</v>
      </c>
      <c r="AA45">
        <f t="shared" si="19"/>
        <v>136.36051300314134</v>
      </c>
      <c r="AC45">
        <f t="shared" si="20"/>
        <v>0.32062696325518725</v>
      </c>
      <c r="AE45">
        <f t="shared" si="21"/>
        <v>259.22376086638917</v>
      </c>
      <c r="AG45">
        <f t="shared" si="22"/>
        <v>60.327749470377562</v>
      </c>
      <c r="AI45">
        <f t="shared" si="23"/>
        <v>2.3015742567024402</v>
      </c>
      <c r="AK45">
        <f t="shared" si="24"/>
        <v>341.5613967754536</v>
      </c>
      <c r="AM45">
        <f t="shared" si="25"/>
        <v>79.202393345021633</v>
      </c>
      <c r="AO45">
        <f t="shared" si="26"/>
        <v>741.6311682737969</v>
      </c>
      <c r="AS45">
        <f t="shared" si="27"/>
        <v>343.04684168895471</v>
      </c>
    </row>
    <row r="46" spans="1:46" x14ac:dyDescent="0.3">
      <c r="B46" s="15">
        <v>4</v>
      </c>
      <c r="C46">
        <f t="shared" si="7"/>
        <v>12.872839349226622</v>
      </c>
      <c r="E46">
        <f t="shared" si="8"/>
        <v>495.91693963233809</v>
      </c>
      <c r="G46">
        <f t="shared" si="9"/>
        <v>423.86369525766486</v>
      </c>
      <c r="I46">
        <f t="shared" si="10"/>
        <v>78.789331377497604</v>
      </c>
      <c r="K46">
        <f t="shared" si="11"/>
        <v>63.735926201324503</v>
      </c>
      <c r="M46">
        <f t="shared" si="12"/>
        <v>423.86369525766486</v>
      </c>
      <c r="O46">
        <f t="shared" si="13"/>
        <v>331.49477119231176</v>
      </c>
      <c r="Q46">
        <f t="shared" si="14"/>
        <v>23.752605950146929</v>
      </c>
      <c r="S46">
        <f t="shared" si="15"/>
        <v>97.489251249292138</v>
      </c>
      <c r="U46">
        <f t="shared" si="16"/>
        <v>1010.7949848675268</v>
      </c>
      <c r="W46">
        <f t="shared" si="17"/>
        <v>2.3726201951612476</v>
      </c>
      <c r="Y46">
        <f t="shared" si="18"/>
        <v>160.05899246486646</v>
      </c>
      <c r="AA46">
        <f t="shared" si="19"/>
        <v>160.05899246486646</v>
      </c>
      <c r="AC46">
        <f t="shared" si="20"/>
        <v>50.351608799149624</v>
      </c>
      <c r="AE46">
        <f t="shared" si="21"/>
        <v>2.3726201951612476</v>
      </c>
      <c r="AG46">
        <f t="shared" si="22"/>
        <v>6.8976380014291143</v>
      </c>
      <c r="AI46">
        <f t="shared" si="23"/>
        <v>78.789331377497604</v>
      </c>
      <c r="AK46">
        <f t="shared" si="24"/>
        <v>0.70664397561361758</v>
      </c>
      <c r="AM46">
        <f t="shared" si="25"/>
        <v>550.35606036610159</v>
      </c>
      <c r="AO46">
        <f t="shared" si="26"/>
        <v>26.279315351856511</v>
      </c>
      <c r="AS46">
        <f t="shared" si="27"/>
        <v>299.08891408502575</v>
      </c>
    </row>
    <row r="47" spans="1:46" x14ac:dyDescent="0.3">
      <c r="B47" s="15">
        <v>5</v>
      </c>
      <c r="C47">
        <f t="shared" si="7"/>
        <v>386.71024409594298</v>
      </c>
      <c r="E47">
        <f t="shared" si="8"/>
        <v>611.07319341768346</v>
      </c>
      <c r="G47">
        <f t="shared" si="9"/>
        <v>440.76445453751688</v>
      </c>
      <c r="I47">
        <f t="shared" si="10"/>
        <v>335.46924751239902</v>
      </c>
      <c r="K47">
        <f t="shared" si="11"/>
        <v>57.411497970273963</v>
      </c>
      <c r="M47">
        <f t="shared" si="12"/>
        <v>57.411497970273963</v>
      </c>
      <c r="O47">
        <f t="shared" si="13"/>
        <v>361.39013892808202</v>
      </c>
      <c r="Q47">
        <f t="shared" si="14"/>
        <v>91.50490456368091</v>
      </c>
      <c r="S47">
        <f t="shared" si="15"/>
        <v>603.47949247576912</v>
      </c>
      <c r="U47">
        <f t="shared" si="16"/>
        <v>35.876936852379622</v>
      </c>
      <c r="W47">
        <f t="shared" si="17"/>
        <v>2456.7704723292495</v>
      </c>
      <c r="Y47">
        <f t="shared" si="18"/>
        <v>292.43897049774654</v>
      </c>
      <c r="AA47">
        <f t="shared" si="19"/>
        <v>263.49361030238646</v>
      </c>
      <c r="AC47">
        <f t="shared" si="20"/>
        <v>292.43897049774654</v>
      </c>
      <c r="AE47">
        <f t="shared" si="21"/>
        <v>0.18851262228879964</v>
      </c>
      <c r="AG47">
        <f t="shared" si="22"/>
        <v>145.58400254902895</v>
      </c>
      <c r="AI47">
        <f t="shared" si="23"/>
        <v>368.0327777321786</v>
      </c>
      <c r="AK47">
        <f t="shared" si="24"/>
        <v>0.18851262228879964</v>
      </c>
      <c r="AM47">
        <f t="shared" si="25"/>
        <v>292.43897049774631</v>
      </c>
      <c r="AO47">
        <f t="shared" si="26"/>
        <v>2456.7704723292495</v>
      </c>
      <c r="AS47">
        <f t="shared" si="27"/>
        <v>408.16114120140918</v>
      </c>
    </row>
    <row r="48" spans="1:46" x14ac:dyDescent="0.3">
      <c r="B48" s="15">
        <v>6</v>
      </c>
      <c r="C48">
        <f t="shared" si="7"/>
        <v>452.66426631613461</v>
      </c>
      <c r="E48">
        <f t="shared" si="8"/>
        <v>1467.5699154594215</v>
      </c>
      <c r="G48">
        <f t="shared" si="9"/>
        <v>971.32067858518462</v>
      </c>
      <c r="I48">
        <f t="shared" si="10"/>
        <v>7.6317013917423902</v>
      </c>
      <c r="K48">
        <f t="shared" si="11"/>
        <v>6.731894353542609</v>
      </c>
      <c r="M48">
        <f t="shared" si="12"/>
        <v>6.731894353542609</v>
      </c>
      <c r="O48">
        <f t="shared" si="13"/>
        <v>277.27053092640483</v>
      </c>
      <c r="Q48">
        <f t="shared" si="14"/>
        <v>1621.0732078019978</v>
      </c>
      <c r="S48">
        <f t="shared" si="15"/>
        <v>7.6317013917423902</v>
      </c>
      <c r="U48">
        <f t="shared" si="16"/>
        <v>1621.0732078019978</v>
      </c>
      <c r="W48">
        <f t="shared" si="17"/>
        <v>556.76587161966256</v>
      </c>
      <c r="Y48">
        <f t="shared" si="18"/>
        <v>94.81786592165723</v>
      </c>
      <c r="AA48">
        <f t="shared" si="19"/>
        <v>17.488212550337039</v>
      </c>
      <c r="AC48">
        <f t="shared" si="20"/>
        <v>17.488212550337039</v>
      </c>
      <c r="AE48">
        <f t="shared" si="21"/>
        <v>94.81786592165723</v>
      </c>
      <c r="AG48">
        <f t="shared" si="22"/>
        <v>7.6317013917423902</v>
      </c>
      <c r="AI48">
        <f t="shared" si="23"/>
        <v>462.78995459687013</v>
      </c>
      <c r="AK48">
        <f t="shared" si="24"/>
        <v>136.68240019690532</v>
      </c>
      <c r="AM48">
        <f t="shared" si="25"/>
        <v>1019.4750952663859</v>
      </c>
      <c r="AO48">
        <f t="shared" si="26"/>
        <v>1621.0732078019978</v>
      </c>
      <c r="AS48">
        <f t="shared" si="27"/>
        <v>438.72628352436413</v>
      </c>
    </row>
    <row r="49" spans="1:45" x14ac:dyDescent="0.3">
      <c r="B49" s="15">
        <v>7</v>
      </c>
      <c r="C49">
        <f t="shared" si="7"/>
        <v>191.58391962083223</v>
      </c>
      <c r="E49">
        <f t="shared" si="8"/>
        <v>2089.3598692511773</v>
      </c>
      <c r="G49">
        <f t="shared" si="9"/>
        <v>130.72128561259393</v>
      </c>
      <c r="I49">
        <f t="shared" si="10"/>
        <v>99.904632028083086</v>
      </c>
      <c r="K49">
        <f t="shared" si="11"/>
        <v>661.46980296825461</v>
      </c>
      <c r="M49">
        <f t="shared" si="12"/>
        <v>661.46980296825461</v>
      </c>
      <c r="O49">
        <f t="shared" si="13"/>
        <v>225.14310882905997</v>
      </c>
      <c r="Q49">
        <f t="shared" si="14"/>
        <v>400.19080418925535</v>
      </c>
      <c r="S49">
        <f t="shared" si="15"/>
        <v>99.904632028083086</v>
      </c>
      <c r="U49">
        <f t="shared" si="16"/>
        <v>241.8269458253969</v>
      </c>
      <c r="W49">
        <f t="shared" si="17"/>
        <v>44.508061006512186</v>
      </c>
      <c r="Y49">
        <f t="shared" si="18"/>
        <v>44.508061006511994</v>
      </c>
      <c r="AA49">
        <f t="shared" si="19"/>
        <v>19.71071329249769</v>
      </c>
      <c r="AC49">
        <f t="shared" si="20"/>
        <v>1426.8001516319359</v>
      </c>
      <c r="AE49">
        <f t="shared" si="21"/>
        <v>1600.3815856300369</v>
      </c>
      <c r="AG49">
        <f t="shared" si="22"/>
        <v>225.14310882905997</v>
      </c>
      <c r="AI49">
        <f t="shared" si="23"/>
        <v>451.76522802930418</v>
      </c>
      <c r="AK49">
        <f t="shared" si="24"/>
        <v>130.72128561259393</v>
      </c>
      <c r="AM49">
        <f t="shared" si="25"/>
        <v>99.904632028083086</v>
      </c>
      <c r="AO49">
        <f t="shared" si="26"/>
        <v>1600.3815856300369</v>
      </c>
      <c r="AS49">
        <f t="shared" si="27"/>
        <v>423.72374556048788</v>
      </c>
    </row>
    <row r="50" spans="1:45" x14ac:dyDescent="0.3">
      <c r="B50" s="15">
        <v>8</v>
      </c>
      <c r="C50">
        <f t="shared" si="7"/>
        <v>83.276070611461307</v>
      </c>
      <c r="E50">
        <f t="shared" si="8"/>
        <v>404.59646267361205</v>
      </c>
      <c r="G50">
        <f t="shared" si="9"/>
        <v>71.518231381093671</v>
      </c>
      <c r="I50">
        <f t="shared" si="10"/>
        <v>369.47475774163939</v>
      </c>
      <c r="K50">
        <f t="shared" si="11"/>
        <v>33.97571437429167</v>
      </c>
      <c r="M50">
        <f t="shared" si="12"/>
        <v>71.518231381093671</v>
      </c>
      <c r="O50">
        <f t="shared" si="13"/>
        <v>41.896081595253463</v>
      </c>
      <c r="Q50">
        <f t="shared" si="14"/>
        <v>49.39663274163793</v>
      </c>
      <c r="S50">
        <f t="shared" si="15"/>
        <v>601.63621607497032</v>
      </c>
      <c r="U50">
        <f t="shared" si="16"/>
        <v>343.26016889684223</v>
      </c>
      <c r="W50">
        <f t="shared" si="17"/>
        <v>168.26568036068667</v>
      </c>
      <c r="Y50">
        <f t="shared" si="18"/>
        <v>13.652585122590429</v>
      </c>
      <c r="AA50">
        <f t="shared" si="19"/>
        <v>13.652585122590429</v>
      </c>
      <c r="AC50">
        <f t="shared" si="20"/>
        <v>671.69932233599297</v>
      </c>
      <c r="AE50">
        <f t="shared" si="21"/>
        <v>414.59504544005028</v>
      </c>
      <c r="AG50">
        <f t="shared" si="22"/>
        <v>334.09529345592301</v>
      </c>
      <c r="AI50">
        <f t="shared" si="23"/>
        <v>45.181602979733931</v>
      </c>
      <c r="AK50">
        <f t="shared" si="24"/>
        <v>71.518231381093671</v>
      </c>
      <c r="AM50">
        <f t="shared" si="25"/>
        <v>144.67937083687576</v>
      </c>
      <c r="AO50">
        <f t="shared" si="26"/>
        <v>168.26568036068667</v>
      </c>
      <c r="AS50">
        <f t="shared" si="27"/>
        <v>267.72301388221501</v>
      </c>
    </row>
    <row r="51" spans="1:45" x14ac:dyDescent="0.3">
      <c r="B51" s="15">
        <v>9</v>
      </c>
      <c r="C51">
        <f t="shared" si="7"/>
        <v>54.191574389247876</v>
      </c>
      <c r="E51">
        <f t="shared" si="8"/>
        <v>260.98372912096289</v>
      </c>
      <c r="G51">
        <f t="shared" si="9"/>
        <v>568.58446172169567</v>
      </c>
      <c r="I51">
        <f t="shared" si="10"/>
        <v>172.41589814241757</v>
      </c>
      <c r="K51">
        <f t="shared" si="11"/>
        <v>22.339040476274356</v>
      </c>
      <c r="M51">
        <f t="shared" si="12"/>
        <v>568.58446172169567</v>
      </c>
      <c r="O51">
        <f t="shared" si="13"/>
        <v>57.383168526354666</v>
      </c>
      <c r="Q51">
        <f t="shared" si="14"/>
        <v>3.4941948457144392</v>
      </c>
      <c r="S51">
        <f t="shared" si="15"/>
        <v>172.41589814241757</v>
      </c>
      <c r="U51">
        <f t="shared" si="16"/>
        <v>23.0149518664713</v>
      </c>
      <c r="W51">
        <f t="shared" si="17"/>
        <v>23.014951866471439</v>
      </c>
      <c r="Y51">
        <f t="shared" si="18"/>
        <v>692.41191293009933</v>
      </c>
      <c r="AA51">
        <f t="shared" si="19"/>
        <v>303.62477414296063</v>
      </c>
      <c r="AC51">
        <f t="shared" si="20"/>
        <v>23.0149518664713</v>
      </c>
      <c r="AE51">
        <f t="shared" si="21"/>
        <v>460.70573330725307</v>
      </c>
      <c r="AG51">
        <f t="shared" si="22"/>
        <v>375.61244118271054</v>
      </c>
      <c r="AI51">
        <f t="shared" si="23"/>
        <v>937.5400968603667</v>
      </c>
      <c r="AK51">
        <f t="shared" si="24"/>
        <v>91.380118445923671</v>
      </c>
      <c r="AM51">
        <f t="shared" si="25"/>
        <v>1097.6448358713551</v>
      </c>
      <c r="AO51">
        <f t="shared" si="26"/>
        <v>328.72313257465197</v>
      </c>
      <c r="AS51">
        <f t="shared" si="27"/>
        <v>262.69747553408553</v>
      </c>
    </row>
    <row r="52" spans="1:45" x14ac:dyDescent="0.3">
      <c r="B52" s="15">
        <v>10</v>
      </c>
      <c r="C52">
        <f t="shared" si="7"/>
        <v>251.05826937059405</v>
      </c>
      <c r="E52">
        <f t="shared" si="8"/>
        <v>815.14738233333367</v>
      </c>
      <c r="G52">
        <f t="shared" si="9"/>
        <v>293.17023249904076</v>
      </c>
      <c r="I52">
        <f t="shared" si="10"/>
        <v>208.61882780254683</v>
      </c>
      <c r="K52">
        <f t="shared" si="11"/>
        <v>131.08450077045185</v>
      </c>
      <c r="M52">
        <f t="shared" si="12"/>
        <v>662.28653286534109</v>
      </c>
      <c r="O52">
        <f t="shared" si="13"/>
        <v>8.5116192317964749</v>
      </c>
      <c r="Q52">
        <f t="shared" si="14"/>
        <v>18.544709212803138</v>
      </c>
      <c r="S52">
        <f t="shared" si="15"/>
        <v>67.135788272632269</v>
      </c>
      <c r="U52">
        <f t="shared" si="16"/>
        <v>1029.3916940181207</v>
      </c>
      <c r="W52">
        <f t="shared" si="17"/>
        <v>152.77725907035304</v>
      </c>
      <c r="Y52">
        <f t="shared" si="18"/>
        <v>550.90760095069504</v>
      </c>
      <c r="AA52">
        <f t="shared" si="19"/>
        <v>152.77725907035321</v>
      </c>
      <c r="AC52">
        <f t="shared" si="20"/>
        <v>1195.9515230779509</v>
      </c>
      <c r="AE52">
        <f t="shared" si="21"/>
        <v>18.544709212803138</v>
      </c>
      <c r="AG52">
        <f t="shared" si="22"/>
        <v>531.59559062305948</v>
      </c>
      <c r="AI52">
        <f t="shared" si="23"/>
        <v>858.86255109314482</v>
      </c>
      <c r="AK52">
        <f t="shared" si="24"/>
        <v>1601.6518302663533</v>
      </c>
      <c r="AM52">
        <f t="shared" si="25"/>
        <v>246.29043570852974</v>
      </c>
      <c r="AO52">
        <f t="shared" si="26"/>
        <v>204.67184596493982</v>
      </c>
      <c r="AS52">
        <f t="shared" si="27"/>
        <v>323.32027481979196</v>
      </c>
    </row>
    <row r="53" spans="1:45" x14ac:dyDescent="0.3">
      <c r="B53" s="15">
        <v>11</v>
      </c>
      <c r="C53">
        <f t="shared" si="7"/>
        <v>192.98073502434403</v>
      </c>
      <c r="E53">
        <f t="shared" si="8"/>
        <v>1823.4314236824503</v>
      </c>
      <c r="G53">
        <f t="shared" si="9"/>
        <v>465.87157281902796</v>
      </c>
      <c r="I53">
        <f t="shared" si="10"/>
        <v>11.668657678612901</v>
      </c>
      <c r="K53">
        <f t="shared" si="11"/>
        <v>465.87157281902796</v>
      </c>
      <c r="M53">
        <f t="shared" si="12"/>
        <v>53.26582539185214</v>
      </c>
      <c r="O53">
        <f t="shared" si="13"/>
        <v>465.87157281902796</v>
      </c>
      <c r="Q53">
        <f t="shared" si="14"/>
        <v>134.19040676286195</v>
      </c>
      <c r="S53">
        <f t="shared" si="15"/>
        <v>82.520115248820446</v>
      </c>
      <c r="U53">
        <f t="shared" si="16"/>
        <v>2032.4415768890326</v>
      </c>
      <c r="W53">
        <f t="shared" si="17"/>
        <v>807.46574253819779</v>
      </c>
      <c r="Y53">
        <f t="shared" si="18"/>
        <v>522.5972545447097</v>
      </c>
      <c r="AA53">
        <f t="shared" si="19"/>
        <v>109.682622880078</v>
      </c>
      <c r="AC53">
        <f t="shared" si="20"/>
        <v>109.682622880078</v>
      </c>
      <c r="AE53">
        <f t="shared" si="21"/>
        <v>465.87157281902796</v>
      </c>
      <c r="AG53">
        <f t="shared" si="22"/>
        <v>82.520115248820446</v>
      </c>
      <c r="AI53">
        <f t="shared" si="23"/>
        <v>465.87157281902796</v>
      </c>
      <c r="AK53">
        <f t="shared" si="24"/>
        <v>2.4176168059952579E-2</v>
      </c>
      <c r="AM53">
        <f t="shared" si="25"/>
        <v>2032.4415768890319</v>
      </c>
      <c r="AO53">
        <f t="shared" si="26"/>
        <v>807.46574253819779</v>
      </c>
      <c r="AS53">
        <f t="shared" si="27"/>
        <v>454.49517113159271</v>
      </c>
    </row>
    <row r="54" spans="1:45" x14ac:dyDescent="0.3">
      <c r="B54" s="15">
        <v>12</v>
      </c>
      <c r="C54">
        <f t="shared" si="7"/>
        <v>926.75035962097695</v>
      </c>
      <c r="E54">
        <f t="shared" si="8"/>
        <v>83.135458039043399</v>
      </c>
      <c r="G54">
        <f t="shared" si="9"/>
        <v>547.72751280966975</v>
      </c>
      <c r="I54">
        <f t="shared" si="10"/>
        <v>294.24527456180635</v>
      </c>
      <c r="K54">
        <f t="shared" si="11"/>
        <v>83.135458039043399</v>
      </c>
      <c r="M54">
        <f t="shared" si="12"/>
        <v>26.706668574539183</v>
      </c>
      <c r="O54">
        <f t="shared" si="13"/>
        <v>425.42367852666843</v>
      </c>
      <c r="Q54">
        <f t="shared" si="14"/>
        <v>43.512769219925531</v>
      </c>
      <c r="S54">
        <f t="shared" si="15"/>
        <v>547.72751280966975</v>
      </c>
      <c r="U54">
        <f t="shared" si="16"/>
        <v>1.3956039777604379</v>
      </c>
      <c r="W54">
        <f t="shared" si="17"/>
        <v>1871.6947492769045</v>
      </c>
      <c r="Y54">
        <f t="shared" si="18"/>
        <v>1033.7495925817484</v>
      </c>
      <c r="AA54">
        <f t="shared" si="19"/>
        <v>1.3956039777604379</v>
      </c>
      <c r="AC54">
        <f t="shared" si="20"/>
        <v>45.385988593145122</v>
      </c>
      <c r="AE54">
        <f t="shared" si="21"/>
        <v>547.72751280966975</v>
      </c>
      <c r="AG54">
        <f t="shared" si="22"/>
        <v>118.88803631394299</v>
      </c>
      <c r="AI54">
        <f t="shared" si="23"/>
        <v>198.70908332248948</v>
      </c>
      <c r="AK54">
        <f t="shared" si="24"/>
        <v>547.72751280966975</v>
      </c>
      <c r="AM54">
        <f t="shared" si="25"/>
        <v>98.600019932176082</v>
      </c>
      <c r="AO54">
        <f t="shared" si="26"/>
        <v>1339.2980256301814</v>
      </c>
      <c r="AS54">
        <f t="shared" si="27"/>
        <v>379.03713148287687</v>
      </c>
    </row>
    <row r="55" spans="1:45" x14ac:dyDescent="0.3">
      <c r="B55" s="15">
        <v>13</v>
      </c>
      <c r="C55">
        <f t="shared" si="7"/>
        <v>1.6270653372157848</v>
      </c>
      <c r="E55">
        <f t="shared" si="8"/>
        <v>331.19055740070695</v>
      </c>
      <c r="G55">
        <f t="shared" si="9"/>
        <v>475.29922650937789</v>
      </c>
      <c r="I55">
        <f t="shared" si="10"/>
        <v>246.44734921999913</v>
      </c>
      <c r="K55">
        <f t="shared" si="11"/>
        <v>56.484905909342572</v>
      </c>
      <c r="M55">
        <f t="shared" si="12"/>
        <v>475.29922650937789</v>
      </c>
      <c r="O55">
        <f t="shared" si="13"/>
        <v>145.90552992818078</v>
      </c>
      <c r="Q55">
        <f t="shared" si="14"/>
        <v>139.27205923221024</v>
      </c>
      <c r="S55">
        <f t="shared" si="15"/>
        <v>86.515267412918305</v>
      </c>
      <c r="U55">
        <f t="shared" si="16"/>
        <v>114.28138632487054</v>
      </c>
      <c r="W55">
        <f t="shared" si="17"/>
        <v>2012.8958891060377</v>
      </c>
      <c r="Y55">
        <f t="shared" si="18"/>
        <v>512.70934725283018</v>
      </c>
      <c r="AA55">
        <f t="shared" si="19"/>
        <v>475.29922650937789</v>
      </c>
      <c r="AC55">
        <f t="shared" si="20"/>
        <v>0.1771263872769023</v>
      </c>
      <c r="AE55">
        <f t="shared" si="21"/>
        <v>475.29922650937789</v>
      </c>
      <c r="AG55">
        <f t="shared" si="22"/>
        <v>475.29922650937789</v>
      </c>
      <c r="AI55">
        <f t="shared" si="23"/>
        <v>241.8447469611481</v>
      </c>
      <c r="AK55">
        <f t="shared" si="24"/>
        <v>56.484905909342572</v>
      </c>
      <c r="AM55">
        <f t="shared" si="25"/>
        <v>394.63047396562359</v>
      </c>
      <c r="AO55">
        <f t="shared" si="26"/>
        <v>795.16339012353956</v>
      </c>
      <c r="AS55">
        <f t="shared" si="27"/>
        <v>327.66313673829984</v>
      </c>
    </row>
    <row r="56" spans="1:45" x14ac:dyDescent="0.3">
      <c r="B56" s="15">
        <v>14</v>
      </c>
      <c r="C56">
        <f t="shared" si="7"/>
        <v>828.88756454335282</v>
      </c>
      <c r="E56">
        <f t="shared" si="8"/>
        <v>243.47215577629595</v>
      </c>
      <c r="G56">
        <f t="shared" si="9"/>
        <v>168.16472511172242</v>
      </c>
      <c r="I56">
        <f t="shared" si="10"/>
        <v>145.80507211590881</v>
      </c>
      <c r="K56">
        <f t="shared" si="11"/>
        <v>243.47215577629595</v>
      </c>
      <c r="M56">
        <f t="shared" si="12"/>
        <v>243.47215577629595</v>
      </c>
      <c r="O56">
        <f t="shared" si="13"/>
        <v>185.48989057676874</v>
      </c>
      <c r="Q56">
        <f t="shared" si="14"/>
        <v>250.42990041261214</v>
      </c>
      <c r="S56">
        <f t="shared" si="15"/>
        <v>44.555930632392212</v>
      </c>
      <c r="U56">
        <f t="shared" si="16"/>
        <v>129.51652366590207</v>
      </c>
      <c r="W56">
        <f t="shared" si="17"/>
        <v>505.87403960675124</v>
      </c>
      <c r="Y56">
        <f t="shared" si="18"/>
        <v>33.930358288069947</v>
      </c>
      <c r="AA56">
        <f t="shared" si="19"/>
        <v>7.2587971966263806E-2</v>
      </c>
      <c r="AC56">
        <f t="shared" si="20"/>
        <v>117.54223252494387</v>
      </c>
      <c r="AE56">
        <f t="shared" si="21"/>
        <v>117.54223252494418</v>
      </c>
      <c r="AG56">
        <f t="shared" si="22"/>
        <v>367.68150297671446</v>
      </c>
      <c r="AI56">
        <f t="shared" si="23"/>
        <v>335.80478594374767</v>
      </c>
      <c r="AK56">
        <f t="shared" si="24"/>
        <v>1.7368077909479864</v>
      </c>
      <c r="AM56">
        <f t="shared" si="25"/>
        <v>950.17921359942545</v>
      </c>
      <c r="AO56">
        <f t="shared" si="26"/>
        <v>1951.4326476653589</v>
      </c>
      <c r="AS56">
        <f t="shared" si="27"/>
        <v>335.0859912970468</v>
      </c>
    </row>
    <row r="57" spans="1:45" x14ac:dyDescent="0.3">
      <c r="B57" s="15">
        <v>15</v>
      </c>
      <c r="C57">
        <f t="shared" si="7"/>
        <v>9.3957407204745103</v>
      </c>
      <c r="E57">
        <f t="shared" si="8"/>
        <v>542.19250439635857</v>
      </c>
      <c r="G57">
        <f t="shared" si="9"/>
        <v>121.01511036182249</v>
      </c>
      <c r="I57">
        <f t="shared" si="10"/>
        <v>511.11396240263895</v>
      </c>
      <c r="K57">
        <f t="shared" si="11"/>
        <v>308.73096593482035</v>
      </c>
      <c r="M57">
        <f t="shared" si="12"/>
        <v>639.40208053450726</v>
      </c>
      <c r="O57">
        <f t="shared" si="13"/>
        <v>267.57859152351796</v>
      </c>
      <c r="Q57">
        <f t="shared" si="14"/>
        <v>192.03944317186958</v>
      </c>
      <c r="S57">
        <f t="shared" si="15"/>
        <v>14.882849765275997</v>
      </c>
      <c r="U57">
        <f t="shared" si="16"/>
        <v>572.16391746300997</v>
      </c>
      <c r="W57">
        <f t="shared" si="17"/>
        <v>164.0663051987311</v>
      </c>
      <c r="Y57">
        <f t="shared" si="18"/>
        <v>1227.1751099742021</v>
      </c>
      <c r="AA57">
        <f t="shared" si="19"/>
        <v>164.06630519873127</v>
      </c>
      <c r="AC57">
        <f t="shared" si="20"/>
        <v>572.16391746300997</v>
      </c>
      <c r="AE57">
        <f t="shared" si="21"/>
        <v>14.882849765275997</v>
      </c>
      <c r="AG57">
        <f t="shared" si="22"/>
        <v>74.687108007034027</v>
      </c>
      <c r="AI57">
        <f t="shared" si="23"/>
        <v>832.77433328175994</v>
      </c>
      <c r="AK57">
        <f t="shared" si="24"/>
        <v>329.1881872848997</v>
      </c>
      <c r="AM57">
        <f t="shared" si="25"/>
        <v>164.0663051987311</v>
      </c>
      <c r="AO57">
        <f t="shared" si="26"/>
        <v>37.726256358682427</v>
      </c>
      <c r="AS57">
        <f t="shared" si="27"/>
        <v>253.64189174567213</v>
      </c>
    </row>
    <row r="58" spans="1:45" x14ac:dyDescent="0.3">
      <c r="B58" s="15">
        <v>16</v>
      </c>
      <c r="C58">
        <f t="shared" si="7"/>
        <v>0.20371748381920926</v>
      </c>
      <c r="E58">
        <f t="shared" si="8"/>
        <v>130.8818763213184</v>
      </c>
      <c r="G58">
        <f t="shared" si="9"/>
        <v>8.0960312140451052</v>
      </c>
      <c r="I58">
        <f t="shared" si="10"/>
        <v>3.8122383699843709</v>
      </c>
      <c r="K58">
        <f t="shared" si="11"/>
        <v>130.8818763213184</v>
      </c>
      <c r="M58">
        <f t="shared" si="12"/>
        <v>8.0960312140451052</v>
      </c>
      <c r="O58">
        <f t="shared" si="13"/>
        <v>67.280931135552251</v>
      </c>
      <c r="Q58">
        <f t="shared" si="14"/>
        <v>32.518454029325099</v>
      </c>
      <c r="S58">
        <f t="shared" si="15"/>
        <v>67.280931135552251</v>
      </c>
      <c r="U58">
        <f t="shared" si="16"/>
        <v>97.082794010331497</v>
      </c>
      <c r="W58">
        <f t="shared" si="17"/>
        <v>439.49647600734647</v>
      </c>
      <c r="Y58">
        <f t="shared" si="18"/>
        <v>18.468545604416491</v>
      </c>
      <c r="AA58">
        <f t="shared" si="19"/>
        <v>152.99617075704171</v>
      </c>
      <c r="AC58">
        <f t="shared" si="20"/>
        <v>1.5826922602299189</v>
      </c>
      <c r="AE58">
        <f t="shared" si="21"/>
        <v>152.99617075704208</v>
      </c>
      <c r="AG58">
        <f t="shared" si="22"/>
        <v>428.593316666688</v>
      </c>
      <c r="AI58">
        <f t="shared" si="23"/>
        <v>858.34377454214496</v>
      </c>
      <c r="AK58">
        <f t="shared" si="24"/>
        <v>18.468545604416491</v>
      </c>
      <c r="AM58">
        <f t="shared" si="25"/>
        <v>512.15482460319515</v>
      </c>
      <c r="AO58">
        <f t="shared" si="26"/>
        <v>2088.7180877289597</v>
      </c>
      <c r="AS58">
        <f t="shared" si="27"/>
        <v>340.1433486074377</v>
      </c>
    </row>
    <row r="59" spans="1:45" x14ac:dyDescent="0.3">
      <c r="B59" s="15">
        <v>17</v>
      </c>
      <c r="C59">
        <f t="shared" si="7"/>
        <v>1.0124008460632679</v>
      </c>
      <c r="E59">
        <f t="shared" si="8"/>
        <v>2.090169231523932</v>
      </c>
      <c r="G59">
        <f t="shared" si="9"/>
        <v>345.53600910593502</v>
      </c>
      <c r="I59">
        <f t="shared" si="10"/>
        <v>93.316130769985406</v>
      </c>
      <c r="K59">
        <f t="shared" si="11"/>
        <v>18.514816013313528</v>
      </c>
      <c r="M59">
        <f t="shared" si="12"/>
        <v>99.656888226814559</v>
      </c>
      <c r="O59">
        <f t="shared" si="13"/>
        <v>854.32633969686117</v>
      </c>
      <c r="Q59">
        <f t="shared" si="14"/>
        <v>51.26599340734807</v>
      </c>
      <c r="S59">
        <f t="shared" si="15"/>
        <v>8.0654439567987257</v>
      </c>
      <c r="U59">
        <f t="shared" si="16"/>
        <v>1741.2978751058968</v>
      </c>
      <c r="W59">
        <f t="shared" si="17"/>
        <v>8.0654439567987257</v>
      </c>
      <c r="Y59">
        <f t="shared" si="18"/>
        <v>191.17747081882555</v>
      </c>
      <c r="AA59">
        <f t="shared" si="19"/>
        <v>191.17747081882555</v>
      </c>
      <c r="AC59">
        <f t="shared" si="20"/>
        <v>937.44663375465507</v>
      </c>
      <c r="AE59">
        <f t="shared" si="21"/>
        <v>8.0654439567987257</v>
      </c>
      <c r="AG59">
        <f t="shared" si="22"/>
        <v>93.316130769985406</v>
      </c>
      <c r="AI59">
        <f t="shared" si="23"/>
        <v>93.316130769985406</v>
      </c>
      <c r="AK59">
        <f t="shared" si="24"/>
        <v>18.514816013313528</v>
      </c>
      <c r="AM59">
        <f t="shared" si="25"/>
        <v>294.46654285789742</v>
      </c>
      <c r="AO59">
        <f t="shared" si="26"/>
        <v>8.0654439567987257</v>
      </c>
      <c r="AS59">
        <f t="shared" si="27"/>
        <v>219.78167309103952</v>
      </c>
    </row>
    <row r="60" spans="1:45" x14ac:dyDescent="0.3">
      <c r="B60" s="15">
        <v>18</v>
      </c>
      <c r="C60">
        <f t="shared" si="7"/>
        <v>710.07363875345447</v>
      </c>
      <c r="E60">
        <f t="shared" si="8"/>
        <v>322.85540826599407</v>
      </c>
      <c r="G60">
        <f t="shared" si="9"/>
        <v>228.34337268252975</v>
      </c>
      <c r="I60">
        <f t="shared" si="10"/>
        <v>1766.6740895846744</v>
      </c>
      <c r="K60">
        <f t="shared" si="11"/>
        <v>228.34337268252975</v>
      </c>
      <c r="M60">
        <f t="shared" si="12"/>
        <v>181.18220052135729</v>
      </c>
      <c r="O60">
        <f t="shared" si="13"/>
        <v>131.70469940695136</v>
      </c>
      <c r="Q60">
        <f t="shared" si="14"/>
        <v>1766.6740895846744</v>
      </c>
      <c r="S60">
        <f t="shared" si="15"/>
        <v>418.94629654438239</v>
      </c>
      <c r="U60">
        <f t="shared" si="16"/>
        <v>956.09038316763463</v>
      </c>
      <c r="W60">
        <f t="shared" si="17"/>
        <v>643.39112255170812</v>
      </c>
      <c r="Y60">
        <f t="shared" si="18"/>
        <v>1705.8148099753964</v>
      </c>
      <c r="AA60">
        <f t="shared" si="19"/>
        <v>5.8207453979976052</v>
      </c>
      <c r="AC60">
        <f t="shared" si="20"/>
        <v>182.89135996861242</v>
      </c>
      <c r="AE60">
        <f t="shared" si="21"/>
        <v>63.491855152440792</v>
      </c>
      <c r="AG60">
        <f t="shared" si="22"/>
        <v>290.08297236855759</v>
      </c>
      <c r="AI60">
        <f t="shared" si="23"/>
        <v>1086.900737936324</v>
      </c>
      <c r="AK60">
        <f t="shared" si="24"/>
        <v>0.68115394888232295</v>
      </c>
      <c r="AM60">
        <f t="shared" si="25"/>
        <v>1766.6740895846744</v>
      </c>
      <c r="AO60">
        <f t="shared" si="26"/>
        <v>1026.0376426982277</v>
      </c>
      <c r="AS60">
        <f t="shared" si="27"/>
        <v>521.24462920543806</v>
      </c>
    </row>
    <row r="61" spans="1:45" x14ac:dyDescent="0.3">
      <c r="A61" s="23"/>
      <c r="B61" s="15">
        <v>19</v>
      </c>
      <c r="C61" s="23">
        <f t="shared" si="7"/>
        <v>1046.7772865679794</v>
      </c>
      <c r="D61" s="23"/>
      <c r="E61" s="23">
        <f t="shared" si="8"/>
        <v>1484.1897367551564</v>
      </c>
      <c r="F61" s="23"/>
      <c r="G61" s="23">
        <f t="shared" si="9"/>
        <v>663.60496438466885</v>
      </c>
      <c r="H61" s="23"/>
      <c r="I61" s="23">
        <f t="shared" si="10"/>
        <v>758.79563680748367</v>
      </c>
      <c r="J61" s="23"/>
      <c r="K61" s="23">
        <f t="shared" si="11"/>
        <v>7.901144395134831</v>
      </c>
      <c r="L61" s="23"/>
      <c r="M61" s="23">
        <f t="shared" si="12"/>
        <v>7.901144395134831</v>
      </c>
      <c r="N61" s="23"/>
      <c r="O61" s="23">
        <f t="shared" si="13"/>
        <v>19.344154647668933</v>
      </c>
      <c r="P61" s="23"/>
      <c r="Q61" s="23">
        <f t="shared" si="14"/>
        <v>627.31440970125664</v>
      </c>
      <c r="R61" s="23"/>
      <c r="S61" s="23">
        <f t="shared" si="15"/>
        <v>99.077230214077986</v>
      </c>
      <c r="T61" s="23"/>
      <c r="U61" s="23">
        <f t="shared" si="16"/>
        <v>45.063188700035937</v>
      </c>
      <c r="V61" s="23"/>
      <c r="W61" s="23">
        <f t="shared" si="17"/>
        <v>45.063188700036129</v>
      </c>
      <c r="X61" s="23"/>
      <c r="Y61" s="23">
        <f t="shared" si="18"/>
        <v>1596.3025049393534</v>
      </c>
      <c r="Z61" s="23"/>
      <c r="AA61" s="23">
        <f t="shared" si="19"/>
        <v>19.344154647668933</v>
      </c>
      <c r="AB61" s="23"/>
      <c r="AC61" s="23">
        <f t="shared" si="20"/>
        <v>1423.6685339720491</v>
      </c>
      <c r="AD61" s="23"/>
      <c r="AE61" s="23">
        <f t="shared" si="21"/>
        <v>708.64682728367529</v>
      </c>
      <c r="AF61" s="23"/>
      <c r="AG61" s="23">
        <f t="shared" si="22"/>
        <v>6.4833657452132112</v>
      </c>
      <c r="AH61" s="23"/>
      <c r="AI61" s="23">
        <f t="shared" si="23"/>
        <v>262.56166244851039</v>
      </c>
      <c r="AJ61" s="23"/>
      <c r="AK61" s="23">
        <f t="shared" si="24"/>
        <v>7.901144395134831</v>
      </c>
      <c r="AL61" s="23"/>
      <c r="AM61" s="23">
        <f t="shared" si="25"/>
        <v>1005.7087930956402</v>
      </c>
      <c r="AN61" s="23"/>
      <c r="AO61" s="23">
        <f t="shared" si="26"/>
        <v>1603.7017723386189</v>
      </c>
      <c r="AP61" s="23"/>
      <c r="AQ61" s="23"/>
      <c r="AR61" s="23"/>
      <c r="AS61" s="23">
        <f t="shared" si="27"/>
        <v>475.01760118358095</v>
      </c>
    </row>
    <row r="62" spans="1:45" x14ac:dyDescent="0.3">
      <c r="B62" s="15">
        <v>1</v>
      </c>
      <c r="C62">
        <f t="shared" si="7"/>
        <v>169.17464827263404</v>
      </c>
      <c r="E62">
        <f t="shared" si="8"/>
        <v>23.764136928056502</v>
      </c>
      <c r="G62">
        <f t="shared" si="9"/>
        <v>265.80146467967018</v>
      </c>
      <c r="I62">
        <f t="shared" si="10"/>
        <v>1196.4292446378058</v>
      </c>
      <c r="K62">
        <f t="shared" si="11"/>
        <v>4.0711315207652703</v>
      </c>
      <c r="M62">
        <f t="shared" si="12"/>
        <v>150.50406366798276</v>
      </c>
      <c r="O62">
        <f t="shared" si="13"/>
        <v>12.996069017131388</v>
      </c>
      <c r="Q62">
        <f t="shared" si="14"/>
        <v>83.915889936952496</v>
      </c>
      <c r="S62">
        <f t="shared" si="15"/>
        <v>83.915889936952496</v>
      </c>
      <c r="U62">
        <f t="shared" si="16"/>
        <v>1667.8597238807849</v>
      </c>
      <c r="W62">
        <f t="shared" si="17"/>
        <v>667.04572306678597</v>
      </c>
      <c r="Y62">
        <f t="shared" si="18"/>
        <v>83.915889936952496</v>
      </c>
      <c r="AA62">
        <f t="shared" si="19"/>
        <v>12.996069017131388</v>
      </c>
      <c r="AC62">
        <f t="shared" si="20"/>
        <v>667.04572306678642</v>
      </c>
      <c r="AE62">
        <f t="shared" si="21"/>
        <v>56.341612362674475</v>
      </c>
      <c r="AG62">
        <f t="shared" si="22"/>
        <v>83.915889936952496</v>
      </c>
      <c r="AI62">
        <f t="shared" si="23"/>
        <v>778.99945220801533</v>
      </c>
      <c r="AK62">
        <f t="shared" si="24"/>
        <v>4.0711315207652703</v>
      </c>
      <c r="AM62">
        <f t="shared" si="25"/>
        <v>250.50115652221922</v>
      </c>
      <c r="AO62">
        <f t="shared" si="26"/>
        <v>1667.8597238807849</v>
      </c>
      <c r="AS62" s="22">
        <f>AS43</f>
        <v>377.29274764502554</v>
      </c>
    </row>
    <row r="63" spans="1:45" x14ac:dyDescent="0.3">
      <c r="B63" s="15">
        <v>2</v>
      </c>
      <c r="C63">
        <f t="shared" si="7"/>
        <v>484.50043454025484</v>
      </c>
      <c r="E63">
        <f t="shared" si="8"/>
        <v>1.8279848897837303</v>
      </c>
      <c r="G63">
        <f t="shared" si="9"/>
        <v>19.029275662503242</v>
      </c>
      <c r="I63">
        <f t="shared" si="10"/>
        <v>255.02169346295702</v>
      </c>
      <c r="K63">
        <f t="shared" si="11"/>
        <v>19.029275662503242</v>
      </c>
      <c r="M63">
        <f t="shared" si="12"/>
        <v>347.74678830858772</v>
      </c>
      <c r="O63">
        <f t="shared" si="13"/>
        <v>933.46943206694561</v>
      </c>
      <c r="Q63">
        <f t="shared" si="14"/>
        <v>7.7317438292569269</v>
      </c>
      <c r="S63">
        <f t="shared" si="15"/>
        <v>493.70167667419037</v>
      </c>
      <c r="U63">
        <f t="shared" si="16"/>
        <v>378.19623304374591</v>
      </c>
      <c r="W63">
        <f t="shared" si="17"/>
        <v>7.7317438292569269</v>
      </c>
      <c r="Y63">
        <f t="shared" si="18"/>
        <v>1736.3464161939287</v>
      </c>
      <c r="AA63">
        <f t="shared" si="19"/>
        <v>378.19623304374591</v>
      </c>
      <c r="AC63">
        <f t="shared" si="20"/>
        <v>7.7003708812174532</v>
      </c>
      <c r="AE63">
        <f t="shared" si="21"/>
        <v>7.7317438292569269</v>
      </c>
      <c r="AG63">
        <f t="shared" si="22"/>
        <v>233.49677740679022</v>
      </c>
      <c r="AI63">
        <f t="shared" si="23"/>
        <v>463.56679419555684</v>
      </c>
      <c r="AK63">
        <f t="shared" si="24"/>
        <v>982.94977976157782</v>
      </c>
      <c r="AM63">
        <f t="shared" si="25"/>
        <v>192.82281017032381</v>
      </c>
      <c r="AO63">
        <f t="shared" si="26"/>
        <v>163.34377069128354</v>
      </c>
      <c r="AS63" s="22">
        <f t="shared" ref="AS63:AS80" si="28">AS44</f>
        <v>426.87802997150811</v>
      </c>
    </row>
    <row r="64" spans="1:45" x14ac:dyDescent="0.3">
      <c r="B64" s="15">
        <v>3</v>
      </c>
      <c r="C64">
        <f t="shared" si="7"/>
        <v>32.42669753086426</v>
      </c>
      <c r="E64">
        <f t="shared" si="8"/>
        <v>101.80908559457103</v>
      </c>
      <c r="G64">
        <f t="shared" si="9"/>
        <v>341.5613967754536</v>
      </c>
      <c r="I64">
        <f t="shared" si="10"/>
        <v>60.327749470377562</v>
      </c>
      <c r="K64">
        <f t="shared" si="11"/>
        <v>101.80908559457103</v>
      </c>
      <c r="M64">
        <f t="shared" si="12"/>
        <v>101.80908559457103</v>
      </c>
      <c r="O64">
        <f t="shared" si="13"/>
        <v>531.06611604207694</v>
      </c>
      <c r="Q64">
        <f t="shared" si="14"/>
        <v>7.656809299437465</v>
      </c>
      <c r="S64">
        <f t="shared" si="15"/>
        <v>410.7550998977278</v>
      </c>
      <c r="U64">
        <f t="shared" si="16"/>
        <v>0.32062696325518725</v>
      </c>
      <c r="W64">
        <f t="shared" si="17"/>
        <v>296.97304861567704</v>
      </c>
      <c r="Y64">
        <f t="shared" si="18"/>
        <v>111.19432117028242</v>
      </c>
      <c r="AA64">
        <f t="shared" si="19"/>
        <v>1149.1810258236549</v>
      </c>
      <c r="AC64">
        <f t="shared" si="20"/>
        <v>1073.682450325078</v>
      </c>
      <c r="AE64">
        <f t="shared" si="21"/>
        <v>0.32062696325517115</v>
      </c>
      <c r="AG64">
        <f t="shared" si="22"/>
        <v>296.97304861567704</v>
      </c>
      <c r="AI64">
        <f t="shared" si="23"/>
        <v>1073.682450325078</v>
      </c>
      <c r="AK64">
        <f t="shared" si="24"/>
        <v>101.80908559457103</v>
      </c>
      <c r="AM64">
        <f t="shared" si="25"/>
        <v>193.19811984074818</v>
      </c>
      <c r="AO64">
        <f t="shared" si="26"/>
        <v>741.6311682737969</v>
      </c>
      <c r="AS64" s="22">
        <f t="shared" si="28"/>
        <v>343.04684168895471</v>
      </c>
    </row>
    <row r="65" spans="2:49" x14ac:dyDescent="0.3">
      <c r="B65" s="15">
        <v>4</v>
      </c>
      <c r="C65">
        <f t="shared" si="7"/>
        <v>359.95535085481538</v>
      </c>
      <c r="E65">
        <f t="shared" si="8"/>
        <v>0.70664397561361758</v>
      </c>
      <c r="G65">
        <f t="shared" si="9"/>
        <v>1216.1724777450181</v>
      </c>
      <c r="I65">
        <f t="shared" si="10"/>
        <v>259.97255787322365</v>
      </c>
      <c r="K65">
        <f t="shared" si="11"/>
        <v>39.71817807643334</v>
      </c>
      <c r="M65">
        <f t="shared" si="12"/>
        <v>423.86369525766486</v>
      </c>
      <c r="O65">
        <f t="shared" si="13"/>
        <v>126.84510951140031</v>
      </c>
      <c r="Q65">
        <f t="shared" si="14"/>
        <v>26.279315351856511</v>
      </c>
      <c r="S65">
        <f t="shared" si="15"/>
        <v>97.489251249292138</v>
      </c>
      <c r="U65">
        <f t="shared" si="16"/>
        <v>1840.7629335854756</v>
      </c>
      <c r="W65">
        <f t="shared" si="17"/>
        <v>2.3726201951612476</v>
      </c>
      <c r="Y65">
        <f t="shared" si="18"/>
        <v>1840.7629335854756</v>
      </c>
      <c r="AA65">
        <f t="shared" si="19"/>
        <v>91.599828172369385</v>
      </c>
      <c r="AC65">
        <f t="shared" si="20"/>
        <v>160.05899246486646</v>
      </c>
      <c r="AE65">
        <f t="shared" si="21"/>
        <v>331.49477119231227</v>
      </c>
      <c r="AG65">
        <f t="shared" si="22"/>
        <v>259.97255787322365</v>
      </c>
      <c r="AI65">
        <f t="shared" si="23"/>
        <v>259.97255787322365</v>
      </c>
      <c r="AK65">
        <f t="shared" si="24"/>
        <v>495.91693963233809</v>
      </c>
      <c r="AM65">
        <f t="shared" si="25"/>
        <v>102.5426700527113</v>
      </c>
      <c r="AO65">
        <f t="shared" si="26"/>
        <v>26.279315351856511</v>
      </c>
      <c r="AS65" s="22">
        <f t="shared" si="28"/>
        <v>299.08891408502575</v>
      </c>
    </row>
    <row r="66" spans="2:49" x14ac:dyDescent="0.3">
      <c r="B66" s="15">
        <v>5</v>
      </c>
      <c r="C66">
        <f t="shared" si="7"/>
        <v>123.30505953691286</v>
      </c>
      <c r="E66">
        <f t="shared" si="8"/>
        <v>361.21317248623387</v>
      </c>
      <c r="G66">
        <f t="shared" si="9"/>
        <v>45.006343600834228</v>
      </c>
      <c r="I66">
        <f t="shared" si="10"/>
        <v>145.58400254902895</v>
      </c>
      <c r="K66">
        <f t="shared" si="11"/>
        <v>45.006343600834228</v>
      </c>
      <c r="M66">
        <f t="shared" si="12"/>
        <v>45.006343600834228</v>
      </c>
      <c r="O66">
        <f t="shared" si="13"/>
        <v>673.6468925910857</v>
      </c>
      <c r="Q66">
        <f t="shared" si="14"/>
        <v>108.87212068089669</v>
      </c>
      <c r="S66">
        <f t="shared" si="15"/>
        <v>145.58400254902895</v>
      </c>
      <c r="U66">
        <f t="shared" si="16"/>
        <v>292.43897049774654</v>
      </c>
      <c r="W66">
        <f t="shared" si="17"/>
        <v>263.49361030238691</v>
      </c>
      <c r="Y66">
        <f t="shared" si="18"/>
        <v>1140.2449839287597</v>
      </c>
      <c r="AA66">
        <f t="shared" si="19"/>
        <v>35.876936852379622</v>
      </c>
      <c r="AC66">
        <f t="shared" si="20"/>
        <v>1546.3037785292204</v>
      </c>
      <c r="AE66">
        <f t="shared" si="21"/>
        <v>292.43897049774631</v>
      </c>
      <c r="AG66">
        <f t="shared" si="22"/>
        <v>44.678267658918728</v>
      </c>
      <c r="AI66">
        <f t="shared" si="23"/>
        <v>167.29302269554867</v>
      </c>
      <c r="AK66">
        <f t="shared" si="24"/>
        <v>841.32535197341326</v>
      </c>
      <c r="AM66">
        <f t="shared" si="25"/>
        <v>76.869297115573062</v>
      </c>
      <c r="AO66">
        <f t="shared" si="26"/>
        <v>382.82129650507301</v>
      </c>
      <c r="AS66" s="22">
        <f t="shared" si="28"/>
        <v>408.16114120140918</v>
      </c>
    </row>
    <row r="67" spans="2:49" x14ac:dyDescent="0.3">
      <c r="B67" s="15">
        <v>6</v>
      </c>
      <c r="C67">
        <f t="shared" si="7"/>
        <v>90.123174928889028</v>
      </c>
      <c r="E67">
        <f t="shared" si="8"/>
        <v>35.722606022825445</v>
      </c>
      <c r="G67">
        <f t="shared" si="9"/>
        <v>6.731894353542609</v>
      </c>
      <c r="I67">
        <f t="shared" si="10"/>
        <v>7.6317013917423902</v>
      </c>
      <c r="K67">
        <f t="shared" si="11"/>
        <v>136.68240019690532</v>
      </c>
      <c r="M67">
        <f t="shared" si="12"/>
        <v>136.68240019690532</v>
      </c>
      <c r="O67">
        <f t="shared" si="13"/>
        <v>123.79534099288242</v>
      </c>
      <c r="Q67">
        <f t="shared" si="14"/>
        <v>389.56679754558911</v>
      </c>
      <c r="S67">
        <f t="shared" si="15"/>
        <v>7.6317013917423902</v>
      </c>
      <c r="U67">
        <f t="shared" si="16"/>
        <v>48.014090992881762</v>
      </c>
      <c r="W67">
        <f t="shared" si="17"/>
        <v>94.81786592165723</v>
      </c>
      <c r="Y67">
        <f t="shared" si="18"/>
        <v>17.488212550337039</v>
      </c>
      <c r="AA67">
        <f t="shared" si="19"/>
        <v>1407.3920587041841</v>
      </c>
      <c r="AC67">
        <f t="shared" si="20"/>
        <v>697.17719640598841</v>
      </c>
      <c r="AE67">
        <f t="shared" si="21"/>
        <v>697.17719640598796</v>
      </c>
      <c r="AG67">
        <f t="shared" si="22"/>
        <v>94.81786592165723</v>
      </c>
      <c r="AI67">
        <f t="shared" si="23"/>
        <v>494.50403045157208</v>
      </c>
      <c r="AK67">
        <f t="shared" si="24"/>
        <v>971.32067858518462</v>
      </c>
      <c r="AM67">
        <f t="shared" si="25"/>
        <v>1.971534012825106</v>
      </c>
      <c r="AO67">
        <f t="shared" si="26"/>
        <v>1621.0732078019978</v>
      </c>
      <c r="AS67" s="22">
        <f t="shared" si="28"/>
        <v>438.72628352436413</v>
      </c>
    </row>
    <row r="68" spans="2:49" x14ac:dyDescent="0.3">
      <c r="B68" s="15">
        <v>7</v>
      </c>
      <c r="C68">
        <f t="shared" si="7"/>
        <v>115.87362564130741</v>
      </c>
      <c r="E68">
        <f t="shared" si="8"/>
        <v>73.551173978196488</v>
      </c>
      <c r="G68">
        <f t="shared" si="9"/>
        <v>8.1360335630560581</v>
      </c>
      <c r="I68">
        <f t="shared" si="10"/>
        <v>451.76522802930418</v>
      </c>
      <c r="K68">
        <f t="shared" si="11"/>
        <v>8.1360335630560581</v>
      </c>
      <c r="M68">
        <f t="shared" si="12"/>
        <v>130.72128561259393</v>
      </c>
      <c r="O68">
        <f t="shared" si="13"/>
        <v>544.66704554049647</v>
      </c>
      <c r="Q68">
        <f t="shared" si="14"/>
        <v>99.904632028083086</v>
      </c>
      <c r="S68">
        <f t="shared" si="15"/>
        <v>6.2738704285715299</v>
      </c>
      <c r="U68">
        <f t="shared" si="16"/>
        <v>834.84349717528153</v>
      </c>
      <c r="W68">
        <f t="shared" si="17"/>
        <v>44.508061006512186</v>
      </c>
      <c r="Y68">
        <f t="shared" si="18"/>
        <v>241.8269458253969</v>
      </c>
      <c r="AA68">
        <f t="shared" si="19"/>
        <v>19.71071329249769</v>
      </c>
      <c r="AC68">
        <f t="shared" si="20"/>
        <v>241.8269458253969</v>
      </c>
      <c r="AE68">
        <f t="shared" si="21"/>
        <v>99.904632028083086</v>
      </c>
      <c r="AG68">
        <f t="shared" si="22"/>
        <v>263.90751282783884</v>
      </c>
      <c r="AI68">
        <f t="shared" si="23"/>
        <v>506.03539362759466</v>
      </c>
      <c r="AK68">
        <f t="shared" si="24"/>
        <v>1487.387189153497</v>
      </c>
      <c r="AM68">
        <f t="shared" si="25"/>
        <v>1224.6661552271062</v>
      </c>
      <c r="AO68">
        <f t="shared" si="26"/>
        <v>99.904632028083086</v>
      </c>
      <c r="AS68" s="22">
        <f t="shared" si="28"/>
        <v>423.72374556048788</v>
      </c>
    </row>
    <row r="69" spans="2:49" x14ac:dyDescent="0.3">
      <c r="B69" s="15">
        <v>8</v>
      </c>
      <c r="C69">
        <f t="shared" si="7"/>
        <v>282.8410889264801</v>
      </c>
      <c r="E69">
        <f t="shared" si="8"/>
        <v>8.8311565511622536</v>
      </c>
      <c r="G69">
        <f t="shared" si="9"/>
        <v>517.22401369401837</v>
      </c>
      <c r="I69">
        <f t="shared" si="10"/>
        <v>33.388448217828476</v>
      </c>
      <c r="K69">
        <f t="shared" si="11"/>
        <v>404.59646267361205</v>
      </c>
      <c r="M69">
        <f t="shared" si="12"/>
        <v>517.22401369401837</v>
      </c>
      <c r="O69">
        <f t="shared" si="13"/>
        <v>180.0202548756763</v>
      </c>
      <c r="Q69">
        <f t="shared" si="14"/>
        <v>8.8311565511622963</v>
      </c>
      <c r="S69">
        <f t="shared" si="15"/>
        <v>601.63621607497032</v>
      </c>
      <c r="U69">
        <f t="shared" si="16"/>
        <v>219.21916360583484</v>
      </c>
      <c r="W69">
        <f t="shared" si="17"/>
        <v>168.26568036068667</v>
      </c>
      <c r="Y69">
        <f t="shared" si="18"/>
        <v>85.57167683334842</v>
      </c>
      <c r="AA69">
        <f t="shared" si="19"/>
        <v>878.43433115433868</v>
      </c>
      <c r="AC69">
        <f t="shared" si="20"/>
        <v>878.43433115433868</v>
      </c>
      <c r="AE69">
        <f t="shared" si="21"/>
        <v>168.26568036068667</v>
      </c>
      <c r="AG69">
        <f t="shared" si="22"/>
        <v>144.67937083687576</v>
      </c>
      <c r="AI69">
        <f t="shared" si="23"/>
        <v>369.47475774163939</v>
      </c>
      <c r="AK69">
        <f t="shared" si="24"/>
        <v>742.96806131306835</v>
      </c>
      <c r="AM69">
        <f t="shared" si="25"/>
        <v>92.898616868622938</v>
      </c>
      <c r="AO69">
        <f t="shared" si="26"/>
        <v>289.96210893211355</v>
      </c>
      <c r="AS69" s="22">
        <f t="shared" si="28"/>
        <v>267.72301388221501</v>
      </c>
    </row>
    <row r="70" spans="2:49" x14ac:dyDescent="0.3">
      <c r="B70" s="15">
        <v>9</v>
      </c>
      <c r="C70">
        <f t="shared" si="7"/>
        <v>54.191574389247876</v>
      </c>
      <c r="E70">
        <f t="shared" si="8"/>
        <v>57.510416719079245</v>
      </c>
      <c r="G70">
        <f t="shared" si="9"/>
        <v>361.46122781274744</v>
      </c>
      <c r="I70">
        <f t="shared" si="10"/>
        <v>140.87972598124568</v>
      </c>
      <c r="K70">
        <f t="shared" si="11"/>
        <v>361.46122781274744</v>
      </c>
      <c r="M70">
        <f t="shared" si="12"/>
        <v>22.339040476274356</v>
      </c>
      <c r="O70">
        <f t="shared" si="13"/>
        <v>109.83852566921209</v>
      </c>
      <c r="Q70">
        <f t="shared" si="14"/>
        <v>140.87972598124568</v>
      </c>
      <c r="S70">
        <f t="shared" si="15"/>
        <v>172.41589814241757</v>
      </c>
      <c r="U70">
        <f t="shared" si="16"/>
        <v>39.863072881259164</v>
      </c>
      <c r="W70">
        <f t="shared" si="17"/>
        <v>140.87972598124568</v>
      </c>
      <c r="Y70">
        <f t="shared" si="18"/>
        <v>23.0149518664713</v>
      </c>
      <c r="AA70">
        <f t="shared" si="19"/>
        <v>1571.8889174071041</v>
      </c>
      <c r="AC70">
        <f t="shared" si="20"/>
        <v>39.863072881259164</v>
      </c>
      <c r="AE70">
        <f t="shared" si="21"/>
        <v>23.014951866471439</v>
      </c>
      <c r="AG70">
        <f t="shared" si="22"/>
        <v>140.87972598124568</v>
      </c>
      <c r="AI70">
        <f t="shared" si="23"/>
        <v>0.39781206183162954</v>
      </c>
      <c r="AK70">
        <f t="shared" si="24"/>
        <v>5.839171297833734</v>
      </c>
      <c r="AM70">
        <f t="shared" si="25"/>
        <v>72.862326713846329</v>
      </c>
      <c r="AO70">
        <f t="shared" si="26"/>
        <v>791.3376014391207</v>
      </c>
      <c r="AS70" s="22">
        <f t="shared" si="28"/>
        <v>262.69747553408553</v>
      </c>
    </row>
    <row r="71" spans="2:49" x14ac:dyDescent="0.3">
      <c r="B71" s="15">
        <v>10</v>
      </c>
      <c r="C71">
        <f t="shared" si="7"/>
        <v>66.463430448832057</v>
      </c>
      <c r="E71">
        <f t="shared" si="8"/>
        <v>293.17023249904076</v>
      </c>
      <c r="G71">
        <f t="shared" si="9"/>
        <v>293.17023249904076</v>
      </c>
      <c r="I71">
        <f t="shared" si="10"/>
        <v>18.544709212803138</v>
      </c>
      <c r="K71">
        <f t="shared" si="11"/>
        <v>293.17023249904076</v>
      </c>
      <c r="M71">
        <f t="shared" si="12"/>
        <v>131.08450077045185</v>
      </c>
      <c r="O71">
        <f t="shared" si="13"/>
        <v>16.21653969713369</v>
      </c>
      <c r="Q71">
        <f t="shared" si="14"/>
        <v>32.417572460666442</v>
      </c>
      <c r="S71">
        <f t="shared" si="15"/>
        <v>428.22686733246138</v>
      </c>
      <c r="U71">
        <f t="shared" si="16"/>
        <v>97.257316050409969</v>
      </c>
      <c r="W71">
        <f t="shared" si="17"/>
        <v>152.77725907035304</v>
      </c>
      <c r="Y71">
        <f t="shared" si="18"/>
        <v>1.560497436924732</v>
      </c>
      <c r="AA71">
        <f t="shared" si="19"/>
        <v>152.77725907035321</v>
      </c>
      <c r="AC71">
        <f t="shared" si="20"/>
        <v>550.90760095069504</v>
      </c>
      <c r="AE71">
        <f t="shared" si="21"/>
        <v>18.544709212803138</v>
      </c>
      <c r="AG71">
        <f t="shared" si="22"/>
        <v>111.43666968288856</v>
      </c>
      <c r="AI71">
        <f t="shared" si="23"/>
        <v>858.86255109314482</v>
      </c>
      <c r="AK71">
        <f t="shared" si="24"/>
        <v>131.08450077045185</v>
      </c>
      <c r="AM71">
        <f t="shared" si="25"/>
        <v>81.486304654398566</v>
      </c>
      <c r="AO71">
        <f t="shared" si="26"/>
        <v>204.67184596493982</v>
      </c>
      <c r="AS71" s="22">
        <f t="shared" si="28"/>
        <v>323.32027481979196</v>
      </c>
    </row>
    <row r="72" spans="2:49" x14ac:dyDescent="0.3">
      <c r="B72" s="15">
        <v>11</v>
      </c>
      <c r="C72">
        <f t="shared" si="7"/>
        <v>84.367393237925214</v>
      </c>
      <c r="E72">
        <f t="shared" si="8"/>
        <v>465.87157281902796</v>
      </c>
      <c r="G72">
        <f t="shared" si="9"/>
        <v>48.823343270798475</v>
      </c>
      <c r="I72">
        <f t="shared" si="10"/>
        <v>82.520115248820446</v>
      </c>
      <c r="K72">
        <f t="shared" si="11"/>
        <v>465.87157281902796</v>
      </c>
      <c r="M72">
        <f t="shared" si="12"/>
        <v>48.823343270798475</v>
      </c>
      <c r="O72">
        <f t="shared" si="13"/>
        <v>353.67618718614204</v>
      </c>
      <c r="Q72">
        <f t="shared" si="14"/>
        <v>70.828074650529885</v>
      </c>
      <c r="S72">
        <f t="shared" si="15"/>
        <v>82.520115248820446</v>
      </c>
      <c r="U72">
        <f t="shared" si="16"/>
        <v>465.87157281902796</v>
      </c>
      <c r="W72">
        <f t="shared" si="17"/>
        <v>465.87157281902796</v>
      </c>
      <c r="Y72">
        <f t="shared" si="18"/>
        <v>0.40725318804174487</v>
      </c>
      <c r="AA72">
        <f t="shared" si="19"/>
        <v>138.0454637429192</v>
      </c>
      <c r="AC72">
        <f t="shared" si="20"/>
        <v>0.40725318804174487</v>
      </c>
      <c r="AE72">
        <f t="shared" si="21"/>
        <v>465.87157281902796</v>
      </c>
      <c r="AG72">
        <f t="shared" si="22"/>
        <v>11.668657678612901</v>
      </c>
      <c r="AI72">
        <f t="shared" si="23"/>
        <v>235.1333440339242</v>
      </c>
      <c r="AK72">
        <f t="shared" si="24"/>
        <v>53.26582539185214</v>
      </c>
      <c r="AM72">
        <f t="shared" si="25"/>
        <v>2032.4415768890319</v>
      </c>
      <c r="AO72">
        <f t="shared" si="26"/>
        <v>1475.7845764820318</v>
      </c>
      <c r="AS72" s="22">
        <f t="shared" si="28"/>
        <v>454.49517113159271</v>
      </c>
    </row>
    <row r="73" spans="2:49" x14ac:dyDescent="0.3">
      <c r="B73" s="15">
        <v>12</v>
      </c>
      <c r="C73">
        <f t="shared" si="7"/>
        <v>54.252825104212022</v>
      </c>
      <c r="E73">
        <f t="shared" si="8"/>
        <v>151.55349833208294</v>
      </c>
      <c r="G73">
        <f t="shared" si="9"/>
        <v>547.72751280966975</v>
      </c>
      <c r="I73">
        <f t="shared" si="10"/>
        <v>547.72751280966975</v>
      </c>
      <c r="K73">
        <f t="shared" si="11"/>
        <v>83.135458039043399</v>
      </c>
      <c r="M73">
        <f t="shared" si="12"/>
        <v>26.706668574539183</v>
      </c>
      <c r="O73">
        <f t="shared" si="13"/>
        <v>187.17952491793147</v>
      </c>
      <c r="Q73">
        <f t="shared" si="14"/>
        <v>11.584350416506938</v>
      </c>
      <c r="S73">
        <f t="shared" si="15"/>
        <v>547.72751280966975</v>
      </c>
      <c r="U73">
        <f t="shared" si="16"/>
        <v>98.600019932176366</v>
      </c>
      <c r="W73">
        <f t="shared" si="17"/>
        <v>98.600019932176082</v>
      </c>
      <c r="Y73">
        <f t="shared" si="18"/>
        <v>547.72751280966975</v>
      </c>
      <c r="AA73">
        <f t="shared" si="19"/>
        <v>151.10476827025823</v>
      </c>
      <c r="AC73">
        <f t="shared" si="20"/>
        <v>45.385988593145122</v>
      </c>
      <c r="AE73">
        <f t="shared" si="21"/>
        <v>707.36960682676272</v>
      </c>
      <c r="AG73">
        <f t="shared" si="22"/>
        <v>118.88803631394299</v>
      </c>
      <c r="AI73">
        <f t="shared" si="23"/>
        <v>198.70908332248948</v>
      </c>
      <c r="AK73">
        <f t="shared" si="24"/>
        <v>83.135458039043399</v>
      </c>
      <c r="AM73">
        <f t="shared" si="25"/>
        <v>1464.0638732085288</v>
      </c>
      <c r="AO73">
        <f t="shared" si="26"/>
        <v>707.36960682676272</v>
      </c>
      <c r="AS73" s="22">
        <f t="shared" si="28"/>
        <v>379.03713148287687</v>
      </c>
    </row>
    <row r="74" spans="2:49" x14ac:dyDescent="0.3">
      <c r="B74" s="15">
        <v>13</v>
      </c>
      <c r="C74">
        <f t="shared" si="7"/>
        <v>277.56160088713528</v>
      </c>
      <c r="E74">
        <f t="shared" si="8"/>
        <v>0.1389700991206391</v>
      </c>
      <c r="G74">
        <f t="shared" si="9"/>
        <v>475.29922650937789</v>
      </c>
      <c r="I74">
        <f t="shared" si="10"/>
        <v>10.231308316458716</v>
      </c>
      <c r="K74">
        <f t="shared" si="11"/>
        <v>443.34606062763874</v>
      </c>
      <c r="M74">
        <f t="shared" si="12"/>
        <v>56.484905909342572</v>
      </c>
      <c r="O74">
        <f t="shared" si="13"/>
        <v>26.365058825209509</v>
      </c>
      <c r="Q74">
        <f t="shared" si="14"/>
        <v>46.258475593626393</v>
      </c>
      <c r="S74">
        <f t="shared" si="15"/>
        <v>475.29922650937789</v>
      </c>
      <c r="U74">
        <f t="shared" si="16"/>
        <v>0.1771263872769023</v>
      </c>
      <c r="W74">
        <f t="shared" si="17"/>
        <v>475.29922650937789</v>
      </c>
      <c r="Y74">
        <f t="shared" si="18"/>
        <v>114.28138632487054</v>
      </c>
      <c r="AA74">
        <f t="shared" si="19"/>
        <v>132.98644669659697</v>
      </c>
      <c r="AC74">
        <f t="shared" si="20"/>
        <v>114.28138632487054</v>
      </c>
      <c r="AE74">
        <f t="shared" si="21"/>
        <v>132.98644669659666</v>
      </c>
      <c r="AG74">
        <f t="shared" si="22"/>
        <v>10.231308316458716</v>
      </c>
      <c r="AI74">
        <f t="shared" si="23"/>
        <v>9.310787864688514</v>
      </c>
      <c r="AK74">
        <f t="shared" si="24"/>
        <v>0.1389700991206391</v>
      </c>
      <c r="AM74">
        <f t="shared" si="25"/>
        <v>1334.5851951703439</v>
      </c>
      <c r="AO74">
        <f t="shared" si="26"/>
        <v>1459.1362228463718</v>
      </c>
      <c r="AS74" s="22">
        <f t="shared" si="28"/>
        <v>327.66313673829984</v>
      </c>
    </row>
    <row r="75" spans="2:49" x14ac:dyDescent="0.3">
      <c r="B75" s="15">
        <v>14</v>
      </c>
      <c r="C75">
        <f t="shared" si="7"/>
        <v>32.643904357385196</v>
      </c>
      <c r="E75">
        <f t="shared" si="8"/>
        <v>8.8080401300374636</v>
      </c>
      <c r="G75">
        <f t="shared" si="9"/>
        <v>1.7368077909479864</v>
      </c>
      <c r="I75">
        <f t="shared" si="10"/>
        <v>367.68150297671446</v>
      </c>
      <c r="K75">
        <f t="shared" si="11"/>
        <v>893.37076906776667</v>
      </c>
      <c r="M75">
        <f t="shared" si="12"/>
        <v>168.16472511172242</v>
      </c>
      <c r="O75">
        <f t="shared" si="13"/>
        <v>1003.3070753210368</v>
      </c>
      <c r="Q75">
        <f t="shared" si="14"/>
        <v>250.42990041261214</v>
      </c>
      <c r="S75">
        <f t="shared" si="15"/>
        <v>33.930358288069947</v>
      </c>
      <c r="U75">
        <f t="shared" si="16"/>
        <v>7.2587971966263806E-2</v>
      </c>
      <c r="W75">
        <f t="shared" si="17"/>
        <v>33.930358288069947</v>
      </c>
      <c r="Y75">
        <f t="shared" si="18"/>
        <v>505.87403960675158</v>
      </c>
      <c r="AA75">
        <f t="shared" si="19"/>
        <v>129.51652366590207</v>
      </c>
      <c r="AC75">
        <f t="shared" si="20"/>
        <v>7.2587971966263806E-2</v>
      </c>
      <c r="AE75">
        <f t="shared" si="21"/>
        <v>756.7096623173743</v>
      </c>
      <c r="AG75">
        <f t="shared" si="22"/>
        <v>335.80478594374767</v>
      </c>
      <c r="AI75">
        <f t="shared" si="23"/>
        <v>950.17921359942545</v>
      </c>
      <c r="AK75">
        <f t="shared" si="24"/>
        <v>742.7559077386195</v>
      </c>
      <c r="AM75">
        <f t="shared" si="25"/>
        <v>305.95760187781354</v>
      </c>
      <c r="AO75">
        <f t="shared" si="26"/>
        <v>17.430816163527762</v>
      </c>
      <c r="AS75" s="22">
        <f t="shared" si="28"/>
        <v>335.0859912970468</v>
      </c>
    </row>
    <row r="76" spans="2:49" x14ac:dyDescent="0.3">
      <c r="B76" s="15">
        <v>15</v>
      </c>
      <c r="C76">
        <f t="shared" si="7"/>
        <v>237.04578298590178</v>
      </c>
      <c r="E76">
        <f t="shared" si="8"/>
        <v>91.62539293639071</v>
      </c>
      <c r="G76">
        <f t="shared" si="9"/>
        <v>10.791405495260154</v>
      </c>
      <c r="I76">
        <f t="shared" si="10"/>
        <v>267.57859152351796</v>
      </c>
      <c r="K76">
        <f t="shared" si="11"/>
        <v>121.01511036182249</v>
      </c>
      <c r="M76">
        <f t="shared" si="12"/>
        <v>121.01511036182249</v>
      </c>
      <c r="O76">
        <f t="shared" si="13"/>
        <v>88.61182141091443</v>
      </c>
      <c r="Q76">
        <f t="shared" si="14"/>
        <v>14.882849765275997</v>
      </c>
      <c r="S76">
        <f t="shared" si="15"/>
        <v>267.57859152351796</v>
      </c>
      <c r="U76">
        <f t="shared" si="16"/>
        <v>2.882273181365993</v>
      </c>
      <c r="W76">
        <f t="shared" si="17"/>
        <v>164.0663051987311</v>
      </c>
      <c r="Y76">
        <f t="shared" si="18"/>
        <v>164.06630519873127</v>
      </c>
      <c r="AA76">
        <f t="shared" si="19"/>
        <v>88.61182141091443</v>
      </c>
      <c r="AC76">
        <f t="shared" si="20"/>
        <v>572.16391746300997</v>
      </c>
      <c r="AE76">
        <f t="shared" si="21"/>
        <v>164.0663051987311</v>
      </c>
      <c r="AG76">
        <f t="shared" si="22"/>
        <v>14.882849765275997</v>
      </c>
      <c r="AI76">
        <f t="shared" si="23"/>
        <v>5.722478886155014</v>
      </c>
      <c r="AK76">
        <f t="shared" si="24"/>
        <v>639.40208053450726</v>
      </c>
      <c r="AM76">
        <f t="shared" si="25"/>
        <v>89.785169667595582</v>
      </c>
      <c r="AO76">
        <f t="shared" si="26"/>
        <v>260.56966295208883</v>
      </c>
      <c r="AS76" s="22">
        <f t="shared" si="28"/>
        <v>253.64189174567213</v>
      </c>
      <c r="AW76">
        <v>0</v>
      </c>
    </row>
    <row r="77" spans="2:49" x14ac:dyDescent="0.3">
      <c r="B77" s="15">
        <v>16</v>
      </c>
      <c r="C77">
        <f t="shared" si="7"/>
        <v>511.916523908165</v>
      </c>
      <c r="E77">
        <f t="shared" si="8"/>
        <v>2088.7180877289597</v>
      </c>
      <c r="G77">
        <f t="shared" si="9"/>
        <v>293.47345141289418</v>
      </c>
      <c r="I77">
        <f t="shared" si="10"/>
        <v>1556.4993949633918</v>
      </c>
      <c r="K77">
        <f t="shared" si="11"/>
        <v>661.83098673471432</v>
      </c>
      <c r="M77">
        <f t="shared" si="12"/>
        <v>293.47345141289418</v>
      </c>
      <c r="O77">
        <f t="shared" si="13"/>
        <v>67.280931135552251</v>
      </c>
      <c r="Q77">
        <f t="shared" si="14"/>
        <v>204.41863717950787</v>
      </c>
      <c r="S77">
        <f t="shared" si="15"/>
        <v>18.468545604416491</v>
      </c>
      <c r="U77">
        <f t="shared" si="16"/>
        <v>97.082794010331497</v>
      </c>
      <c r="W77">
        <f t="shared" si="17"/>
        <v>18.468545604416491</v>
      </c>
      <c r="Y77">
        <f t="shared" si="18"/>
        <v>18.468545604416491</v>
      </c>
      <c r="AA77">
        <f t="shared" si="19"/>
        <v>1.5826922602299189</v>
      </c>
      <c r="AC77">
        <f t="shared" si="20"/>
        <v>439.49647600734681</v>
      </c>
      <c r="AE77">
        <f t="shared" si="21"/>
        <v>18.468545604416491</v>
      </c>
      <c r="AG77">
        <f t="shared" si="22"/>
        <v>18.468545604416491</v>
      </c>
      <c r="AI77">
        <f t="shared" si="23"/>
        <v>531.18746730771284</v>
      </c>
      <c r="AK77">
        <f t="shared" si="24"/>
        <v>99.764333150204422</v>
      </c>
      <c r="AM77">
        <f t="shared" si="25"/>
        <v>858.34377454214496</v>
      </c>
      <c r="AO77">
        <f t="shared" si="26"/>
        <v>590.36872875459926</v>
      </c>
      <c r="AS77" s="22">
        <f t="shared" si="28"/>
        <v>340.1433486074377</v>
      </c>
    </row>
    <row r="78" spans="2:49" x14ac:dyDescent="0.3">
      <c r="B78" s="15">
        <v>17</v>
      </c>
      <c r="C78">
        <f t="shared" si="7"/>
        <v>75.663711074296401</v>
      </c>
      <c r="E78">
        <f t="shared" si="8"/>
        <v>73.175334066688919</v>
      </c>
      <c r="G78">
        <f t="shared" si="9"/>
        <v>99.656888226814559</v>
      </c>
      <c r="I78">
        <f t="shared" si="10"/>
        <v>82.627600550205386</v>
      </c>
      <c r="K78">
        <f t="shared" si="11"/>
        <v>588.96222574643798</v>
      </c>
      <c r="M78">
        <f t="shared" si="12"/>
        <v>99.656888226814559</v>
      </c>
      <c r="O78">
        <f t="shared" si="13"/>
        <v>235.31475714361204</v>
      </c>
      <c r="Q78">
        <f t="shared" si="14"/>
        <v>164.86489450624939</v>
      </c>
      <c r="S78">
        <f t="shared" si="15"/>
        <v>8.0654439567987257</v>
      </c>
      <c r="U78">
        <f t="shared" si="16"/>
        <v>191.17747081882555</v>
      </c>
      <c r="W78">
        <f t="shared" si="17"/>
        <v>8.0654439567987257</v>
      </c>
      <c r="Y78">
        <f t="shared" si="18"/>
        <v>1299.5243708323922</v>
      </c>
      <c r="AA78">
        <f t="shared" si="19"/>
        <v>70.484891792913317</v>
      </c>
      <c r="AC78">
        <f t="shared" si="20"/>
        <v>7.3743911824125679</v>
      </c>
      <c r="AE78">
        <f t="shared" si="21"/>
        <v>191.17747081882536</v>
      </c>
      <c r="AG78">
        <f t="shared" si="22"/>
        <v>93.316130769985406</v>
      </c>
      <c r="AI78">
        <f t="shared" si="23"/>
        <v>253.12897417657874</v>
      </c>
      <c r="AK78">
        <f t="shared" si="24"/>
        <v>131.005004396359</v>
      </c>
      <c r="AM78">
        <f t="shared" si="25"/>
        <v>8.0654439567987257</v>
      </c>
      <c r="AO78">
        <f t="shared" si="26"/>
        <v>51.26599340734807</v>
      </c>
      <c r="AS78" s="22">
        <f t="shared" si="28"/>
        <v>219.78167309103952</v>
      </c>
    </row>
    <row r="79" spans="2:49" x14ac:dyDescent="0.3">
      <c r="B79" s="15">
        <v>18</v>
      </c>
      <c r="C79">
        <f t="shared" si="7"/>
        <v>126.84596898732376</v>
      </c>
      <c r="E79">
        <f t="shared" si="8"/>
        <v>0.68115394888232295</v>
      </c>
      <c r="G79">
        <f t="shared" si="9"/>
        <v>228.34337268252975</v>
      </c>
      <c r="I79">
        <f t="shared" si="10"/>
        <v>2.9521344564699934</v>
      </c>
      <c r="K79">
        <f t="shared" si="11"/>
        <v>864.16885672229978</v>
      </c>
      <c r="M79">
        <f t="shared" si="12"/>
        <v>769.84651239995503</v>
      </c>
      <c r="O79">
        <f t="shared" si="13"/>
        <v>53.430253945005909</v>
      </c>
      <c r="Q79">
        <f t="shared" si="14"/>
        <v>4.1283020388875133</v>
      </c>
      <c r="S79">
        <f t="shared" si="15"/>
        <v>418.94629654438239</v>
      </c>
      <c r="U79">
        <f t="shared" si="16"/>
        <v>5.8207453979976052</v>
      </c>
      <c r="W79">
        <f t="shared" si="17"/>
        <v>63.491855152440792</v>
      </c>
      <c r="Y79">
        <f t="shared" si="18"/>
        <v>182.89135996861242</v>
      </c>
      <c r="AA79">
        <f t="shared" si="19"/>
        <v>182.89135996861242</v>
      </c>
      <c r="AC79">
        <f t="shared" si="20"/>
        <v>2195.5846851619376</v>
      </c>
      <c r="AE79">
        <f t="shared" si="21"/>
        <v>606.87555478614058</v>
      </c>
      <c r="AG79">
        <f t="shared" si="22"/>
        <v>63.491855152440792</v>
      </c>
      <c r="AI79">
        <f t="shared" si="23"/>
        <v>116.24769306452839</v>
      </c>
      <c r="AK79">
        <f t="shared" si="24"/>
        <v>0.68115394888232295</v>
      </c>
      <c r="AM79">
        <f t="shared" si="25"/>
        <v>453.7543704149561</v>
      </c>
      <c r="AO79">
        <f t="shared" si="26"/>
        <v>1026.0376426982277</v>
      </c>
      <c r="AS79" s="22">
        <f t="shared" si="28"/>
        <v>521.24462920543806</v>
      </c>
    </row>
    <row r="80" spans="2:49" ht="15" thickBot="1" x14ac:dyDescent="0.35">
      <c r="B80" s="16">
        <v>19</v>
      </c>
      <c r="C80">
        <f t="shared" si="7"/>
        <v>461.91535362912452</v>
      </c>
      <c r="E80">
        <f t="shared" si="8"/>
        <v>292.29413235955161</v>
      </c>
      <c r="G80">
        <f t="shared" si="9"/>
        <v>292.29413235955161</v>
      </c>
      <c r="I80">
        <f t="shared" si="10"/>
        <v>758.79563680748367</v>
      </c>
      <c r="K80">
        <f t="shared" si="11"/>
        <v>7.901144395134831</v>
      </c>
      <c r="M80">
        <f t="shared" si="12"/>
        <v>663.60496438466885</v>
      </c>
      <c r="O80">
        <f t="shared" si="13"/>
        <v>270.11363979215349</v>
      </c>
      <c r="Q80">
        <f t="shared" si="14"/>
        <v>99.077230214077986</v>
      </c>
      <c r="S80">
        <f t="shared" si="15"/>
        <v>99.077230214077986</v>
      </c>
      <c r="U80">
        <f t="shared" si="16"/>
        <v>837.2419975455108</v>
      </c>
      <c r="W80">
        <f t="shared" si="17"/>
        <v>99.077230214077986</v>
      </c>
      <c r="Y80">
        <f t="shared" si="18"/>
        <v>317.69580299931653</v>
      </c>
      <c r="AA80">
        <f t="shared" si="19"/>
        <v>45.063188700035937</v>
      </c>
      <c r="AC80">
        <f t="shared" si="20"/>
        <v>240.53870084221546</v>
      </c>
      <c r="AE80">
        <f t="shared" si="21"/>
        <v>99.077230214077986</v>
      </c>
      <c r="AG80">
        <f t="shared" si="22"/>
        <v>99.077230214077986</v>
      </c>
      <c r="AI80">
        <f t="shared" si="23"/>
        <v>13.717797979645598</v>
      </c>
      <c r="AK80">
        <f t="shared" si="24"/>
        <v>984.85038563009095</v>
      </c>
      <c r="AM80">
        <f t="shared" si="25"/>
        <v>276.23840237525025</v>
      </c>
      <c r="AO80">
        <f t="shared" si="26"/>
        <v>1603.7017723386189</v>
      </c>
      <c r="AS80" s="22">
        <f t="shared" si="28"/>
        <v>475.01760118358095</v>
      </c>
    </row>
  </sheetData>
  <mergeCells count="20">
    <mergeCell ref="AL1:AM1"/>
    <mergeCell ref="AN1:AO1"/>
    <mergeCell ref="Z1:AA1"/>
    <mergeCell ref="AB1:AC1"/>
    <mergeCell ref="AD1:AE1"/>
    <mergeCell ref="AF1:AG1"/>
    <mergeCell ref="AH1:AI1"/>
    <mergeCell ref="AJ1:AK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Rohdaten</vt:lpstr>
      <vt:lpstr>normiert</vt:lpstr>
      <vt:lpstr>sortiert</vt:lpstr>
      <vt:lpstr>Tabelle4</vt:lpstr>
      <vt:lpstr>Konfidenzintervall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Matthias Held</cp:lastModifiedBy>
  <dcterms:created xsi:type="dcterms:W3CDTF">2018-07-24T07:58:12Z</dcterms:created>
  <dcterms:modified xsi:type="dcterms:W3CDTF">2018-08-19T03:12:12Z</dcterms:modified>
</cp:coreProperties>
</file>