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tables/table155.xml" ContentType="application/vnd.openxmlformats-officedocument.spreadsheetml.table+xml"/>
  <Override PartName="/xl/tables/table156.xml" ContentType="application/vnd.openxmlformats-officedocument.spreadsheetml.table+xml"/>
  <Override PartName="/xl/tables/table157.xml" ContentType="application/vnd.openxmlformats-officedocument.spreadsheetml.table+xml"/>
  <Override PartName="/xl/tables/table158.xml" ContentType="application/vnd.openxmlformats-officedocument.spreadsheetml.table+xml"/>
  <Override PartName="/xl/tables/table159.xml" ContentType="application/vnd.openxmlformats-officedocument.spreadsheetml.table+xml"/>
  <Override PartName="/xl/tables/table160.xml" ContentType="application/vnd.openxmlformats-officedocument.spreadsheetml.table+xml"/>
  <Override PartName="/xl/tables/table161.xml" ContentType="application/vnd.openxmlformats-officedocument.spreadsheetml.table+xml"/>
  <Override PartName="/xl/tables/table162.xml" ContentType="application/vnd.openxmlformats-officedocument.spreadsheetml.table+xml"/>
  <Override PartName="/xl/tables/table163.xml" ContentType="application/vnd.openxmlformats-officedocument.spreadsheetml.table+xml"/>
  <Override PartName="/xl/tables/table164.xml" ContentType="application/vnd.openxmlformats-officedocument.spreadsheetml.table+xml"/>
  <Override PartName="/xl/tables/table165.xml" ContentType="application/vnd.openxmlformats-officedocument.spreadsheetml.table+xml"/>
  <Override PartName="/xl/tables/table166.xml" ContentType="application/vnd.openxmlformats-officedocument.spreadsheetml.table+xml"/>
  <Override PartName="/xl/tables/table167.xml" ContentType="application/vnd.openxmlformats-officedocument.spreadsheetml.table+xml"/>
  <Override PartName="/xl/tables/table168.xml" ContentType="application/vnd.openxmlformats-officedocument.spreadsheetml.table+xml"/>
  <Override PartName="/xl/tables/table169.xml" ContentType="application/vnd.openxmlformats-officedocument.spreadsheetml.table+xml"/>
  <Override PartName="/xl/tables/table170.xml" ContentType="application/vnd.openxmlformats-officedocument.spreadsheetml.table+xml"/>
  <Override PartName="/xl/tables/table171.xml" ContentType="application/vnd.openxmlformats-officedocument.spreadsheetml.table+xml"/>
  <Override PartName="/xl/tables/table172.xml" ContentType="application/vnd.openxmlformats-officedocument.spreadsheetml.table+xml"/>
  <Override PartName="/xl/tables/table173.xml" ContentType="application/vnd.openxmlformats-officedocument.spreadsheetml.table+xml"/>
  <Override PartName="/xl/tables/table174.xml" ContentType="application/vnd.openxmlformats-officedocument.spreadsheetml.table+xml"/>
  <Override PartName="/xl/tables/table175.xml" ContentType="application/vnd.openxmlformats-officedocument.spreadsheetml.table+xml"/>
  <Override PartName="/xl/tables/table176.xml" ContentType="application/vnd.openxmlformats-officedocument.spreadsheetml.table+xml"/>
  <Override PartName="/xl/tables/table177.xml" ContentType="application/vnd.openxmlformats-officedocument.spreadsheetml.table+xml"/>
  <Override PartName="/xl/tables/table178.xml" ContentType="application/vnd.openxmlformats-officedocument.spreadsheetml.table+xml"/>
  <Override PartName="/xl/tables/table179.xml" ContentType="application/vnd.openxmlformats-officedocument.spreadsheetml.table+xml"/>
  <Override PartName="/xl/tables/table180.xml" ContentType="application/vnd.openxmlformats-officedocument.spreadsheetml.table+xml"/>
  <Override PartName="/xl/tables/table181.xml" ContentType="application/vnd.openxmlformats-officedocument.spreadsheetml.table+xml"/>
  <Override PartName="/xl/tables/table182.xml" ContentType="application/vnd.openxmlformats-officedocument.spreadsheetml.table+xml"/>
  <Override PartName="/xl/tables/table183.xml" ContentType="application/vnd.openxmlformats-officedocument.spreadsheetml.table+xml"/>
  <Override PartName="/xl/tables/table184.xml" ContentType="application/vnd.openxmlformats-officedocument.spreadsheetml.table+xml"/>
  <Override PartName="/xl/tables/table185.xml" ContentType="application/vnd.openxmlformats-officedocument.spreadsheetml.table+xml"/>
  <Override PartName="/xl/tables/table186.xml" ContentType="application/vnd.openxmlformats-officedocument.spreadsheetml.table+xml"/>
  <Override PartName="/xl/tables/table187.xml" ContentType="application/vnd.openxmlformats-officedocument.spreadsheetml.table+xml"/>
  <Override PartName="/xl/tables/table188.xml" ContentType="application/vnd.openxmlformats-officedocument.spreadsheetml.table+xml"/>
  <Override PartName="/xl/tables/table189.xml" ContentType="application/vnd.openxmlformats-officedocument.spreadsheetml.table+xml"/>
  <Override PartName="/xl/tables/table190.xml" ContentType="application/vnd.openxmlformats-officedocument.spreadsheetml.table+xml"/>
  <Override PartName="/xl/tables/table191.xml" ContentType="application/vnd.openxmlformats-officedocument.spreadsheetml.table+xml"/>
  <Override PartName="/xl/tables/table192.xml" ContentType="application/vnd.openxmlformats-officedocument.spreadsheetml.table+xml"/>
  <Override PartName="/xl/tables/table193.xml" ContentType="application/vnd.openxmlformats-officedocument.spreadsheetml.table+xml"/>
  <Override PartName="/xl/tables/table194.xml" ContentType="application/vnd.openxmlformats-officedocument.spreadsheetml.table+xml"/>
  <Override PartName="/xl/tables/table195.xml" ContentType="application/vnd.openxmlformats-officedocument.spreadsheetml.table+xml"/>
  <Override PartName="/xl/tables/table196.xml" ContentType="application/vnd.openxmlformats-officedocument.spreadsheetml.table+xml"/>
  <Override PartName="/xl/tables/table197.xml" ContentType="application/vnd.openxmlformats-officedocument.spreadsheetml.table+xml"/>
  <Override PartName="/xl/tables/table198.xml" ContentType="application/vnd.openxmlformats-officedocument.spreadsheetml.table+xml"/>
  <Override PartName="/xl/tables/table199.xml" ContentType="application/vnd.openxmlformats-officedocument.spreadsheetml.table+xml"/>
  <Override PartName="/xl/tables/table200.xml" ContentType="application/vnd.openxmlformats-officedocument.spreadsheetml.table+xml"/>
  <Override PartName="/xl/tables/table201.xml" ContentType="application/vnd.openxmlformats-officedocument.spreadsheetml.table+xml"/>
  <Override PartName="/xl/tables/table202.xml" ContentType="application/vnd.openxmlformats-officedocument.spreadsheetml.table+xml"/>
  <Override PartName="/xl/tables/table203.xml" ContentType="application/vnd.openxmlformats-officedocument.spreadsheetml.table+xml"/>
  <Override PartName="/xl/tables/table204.xml" ContentType="application/vnd.openxmlformats-officedocument.spreadsheetml.table+xml"/>
  <Override PartName="/xl/tables/table205.xml" ContentType="application/vnd.openxmlformats-officedocument.spreadsheetml.table+xml"/>
  <Override PartName="/xl/tables/table206.xml" ContentType="application/vnd.openxmlformats-officedocument.spreadsheetml.table+xml"/>
  <Override PartName="/xl/tables/table207.xml" ContentType="application/vnd.openxmlformats-officedocument.spreadsheetml.table+xml"/>
  <Override PartName="/xl/tables/table208.xml" ContentType="application/vnd.openxmlformats-officedocument.spreadsheetml.table+xml"/>
  <Override PartName="/xl/tables/table209.xml" ContentType="application/vnd.openxmlformats-officedocument.spreadsheetml.table+xml"/>
  <Override PartName="/xl/tables/table210.xml" ContentType="application/vnd.openxmlformats-officedocument.spreadsheetml.table+xml"/>
  <Override PartName="/xl/tables/table211.xml" ContentType="application/vnd.openxmlformats-officedocument.spreadsheetml.table+xml"/>
  <Override PartName="/xl/tables/table212.xml" ContentType="application/vnd.openxmlformats-officedocument.spreadsheetml.table+xml"/>
  <Override PartName="/xl/tables/table213.xml" ContentType="application/vnd.openxmlformats-officedocument.spreadsheetml.table+xml"/>
  <Override PartName="/xl/tables/table214.xml" ContentType="application/vnd.openxmlformats-officedocument.spreadsheetml.table+xml"/>
  <Override PartName="/xl/tables/table215.xml" ContentType="application/vnd.openxmlformats-officedocument.spreadsheetml.table+xml"/>
  <Override PartName="/xl/tables/table216.xml" ContentType="application/vnd.openxmlformats-officedocument.spreadsheetml.table+xml"/>
  <Override PartName="/xl/tables/table217.xml" ContentType="application/vnd.openxmlformats-officedocument.spreadsheetml.table+xml"/>
  <Override PartName="/xl/tables/table218.xml" ContentType="application/vnd.openxmlformats-officedocument.spreadsheetml.table+xml"/>
  <Override PartName="/xl/tables/table219.xml" ContentType="application/vnd.openxmlformats-officedocument.spreadsheetml.table+xml"/>
  <Override PartName="/xl/tables/table220.xml" ContentType="application/vnd.openxmlformats-officedocument.spreadsheetml.table+xml"/>
  <Override PartName="/xl/tables/table221.xml" ContentType="application/vnd.openxmlformats-officedocument.spreadsheetml.table+xml"/>
  <Override PartName="/xl/tables/table222.xml" ContentType="application/vnd.openxmlformats-officedocument.spreadsheetml.table+xml"/>
  <Override PartName="/xl/tables/table223.xml" ContentType="application/vnd.openxmlformats-officedocument.spreadsheetml.table+xml"/>
  <Override PartName="/xl/tables/table224.xml" ContentType="application/vnd.openxmlformats-officedocument.spreadsheetml.table+xml"/>
  <Override PartName="/xl/tables/table225.xml" ContentType="application/vnd.openxmlformats-officedocument.spreadsheetml.table+xml"/>
  <Override PartName="/xl/tables/table226.xml" ContentType="application/vnd.openxmlformats-officedocument.spreadsheetml.table+xml"/>
  <Override PartName="/xl/tables/table227.xml" ContentType="application/vnd.openxmlformats-officedocument.spreadsheetml.table+xml"/>
  <Override PartName="/xl/tables/table228.xml" ContentType="application/vnd.openxmlformats-officedocument.spreadsheetml.table+xml"/>
  <Override PartName="/xl/tables/table22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filterPrivacy="1" codeName="ThisWorkbook"/>
  <xr:revisionPtr revIDLastSave="0" documentId="13_ncr:1_{8B7E2B17-11DB-48D3-8DDD-D49459BDE989}" xr6:coauthVersionLast="47" xr6:coauthVersionMax="47" xr10:uidLastSave="{00000000-0000-0000-0000-000000000000}"/>
  <bookViews>
    <workbookView xWindow="-120" yWindow="-120" windowWidth="29040" windowHeight="15720" tabRatio="739" xr2:uid="{00000000-000D-0000-FFFF-FFFF00000000}"/>
  </bookViews>
  <sheets>
    <sheet name="Admin" sheetId="40" r:id="rId1"/>
    <sheet name="ARI" sheetId="1" r:id="rId2"/>
    <sheet name="ATL" sheetId="2" r:id="rId3"/>
    <sheet name="BAL" sheetId="3" r:id="rId4"/>
    <sheet name="BUF" sheetId="4" r:id="rId5"/>
    <sheet name="CAR" sheetId="5" r:id="rId6"/>
    <sheet name="CHI" sheetId="6" r:id="rId7"/>
    <sheet name="CIN" sheetId="7" r:id="rId8"/>
    <sheet name="CLE" sheetId="8" r:id="rId9"/>
    <sheet name="DAL" sheetId="9" r:id="rId10"/>
    <sheet name="DEN" sheetId="10" r:id="rId11"/>
    <sheet name="DET" sheetId="11" r:id="rId12"/>
    <sheet name="GB" sheetId="12" r:id="rId13"/>
    <sheet name="HOU" sheetId="13" r:id="rId14"/>
    <sheet name="IND" sheetId="14" r:id="rId15"/>
    <sheet name="JAX" sheetId="15" r:id="rId16"/>
    <sheet name="KC" sheetId="16" r:id="rId17"/>
    <sheet name="LAC" sheetId="17" r:id="rId18"/>
    <sheet name="LAR" sheetId="18" r:id="rId19"/>
    <sheet name="LV" sheetId="19" r:id="rId20"/>
    <sheet name="MIA" sheetId="20" r:id="rId21"/>
    <sheet name="MIN" sheetId="21" r:id="rId22"/>
    <sheet name="NE" sheetId="22" r:id="rId23"/>
    <sheet name="NO" sheetId="23" r:id="rId24"/>
    <sheet name="NYG" sheetId="24" r:id="rId25"/>
    <sheet name="NYJ" sheetId="25" r:id="rId26"/>
    <sheet name="PHI" sheetId="26" r:id="rId27"/>
    <sheet name="PIT" sheetId="27" r:id="rId28"/>
    <sheet name="SEA" sheetId="28" r:id="rId29"/>
    <sheet name="SF" sheetId="29" r:id="rId30"/>
    <sheet name="TB" sheetId="30" r:id="rId31"/>
    <sheet name="TEN" sheetId="31" r:id="rId32"/>
    <sheet name="WAS" sheetId="32" r:id="rId33"/>
    <sheet name="Combined_QB" sheetId="34" r:id="rId34"/>
    <sheet name="Combined_RB" sheetId="35" r:id="rId35"/>
    <sheet name="Combined_WR" sheetId="36" r:id="rId36"/>
    <sheet name="Combined_TE" sheetId="37" r:id="rId37"/>
    <sheet name="Overall" sheetId="38" r:id="rId3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781" i="38" l="1"/>
  <c r="AA781" i="38"/>
  <c r="Z781" i="38"/>
  <c r="Y781" i="38"/>
  <c r="X781" i="38"/>
  <c r="W781" i="38"/>
  <c r="V781" i="38"/>
  <c r="AB780" i="38"/>
  <c r="AA780" i="38"/>
  <c r="Z780" i="38"/>
  <c r="Y780" i="38"/>
  <c r="X780" i="38"/>
  <c r="W780" i="38"/>
  <c r="V780" i="38"/>
  <c r="AB116" i="38"/>
  <c r="AA116" i="38"/>
  <c r="Z116" i="38"/>
  <c r="Y116" i="38"/>
  <c r="X116" i="38"/>
  <c r="W116" i="38"/>
  <c r="V116" i="38"/>
  <c r="AB779" i="38"/>
  <c r="AA779" i="38"/>
  <c r="Z779" i="38"/>
  <c r="Y779" i="38"/>
  <c r="X779" i="38"/>
  <c r="W779" i="38"/>
  <c r="V779" i="38"/>
  <c r="AB778" i="38"/>
  <c r="AA778" i="38"/>
  <c r="Z778" i="38"/>
  <c r="Y778" i="38"/>
  <c r="X778" i="38"/>
  <c r="W778" i="38"/>
  <c r="V778" i="38"/>
  <c r="AB777" i="38"/>
  <c r="AA777" i="38"/>
  <c r="Z777" i="38"/>
  <c r="Y777" i="38"/>
  <c r="X777" i="38"/>
  <c r="W777" i="38"/>
  <c r="V777" i="38"/>
  <c r="AB776" i="38"/>
  <c r="AA776" i="38"/>
  <c r="Z776" i="38"/>
  <c r="Y776" i="38"/>
  <c r="X776" i="38"/>
  <c r="W776" i="38"/>
  <c r="V776" i="38"/>
  <c r="AB775" i="38"/>
  <c r="AA775" i="38"/>
  <c r="Z775" i="38"/>
  <c r="Y775" i="38"/>
  <c r="X775" i="38"/>
  <c r="W775" i="38"/>
  <c r="V775" i="38"/>
  <c r="AB774" i="38"/>
  <c r="AA774" i="38"/>
  <c r="Z774" i="38"/>
  <c r="Y774" i="38"/>
  <c r="X774" i="38"/>
  <c r="W774" i="38"/>
  <c r="V774" i="38"/>
  <c r="AB773" i="38"/>
  <c r="AA773" i="38"/>
  <c r="Z773" i="38"/>
  <c r="Y773" i="38"/>
  <c r="X773" i="38"/>
  <c r="W773" i="38"/>
  <c r="V773" i="38"/>
  <c r="AB115" i="38"/>
  <c r="AA115" i="38"/>
  <c r="Z115" i="38"/>
  <c r="Y115" i="38"/>
  <c r="X115" i="38"/>
  <c r="W115" i="38"/>
  <c r="V115" i="38"/>
  <c r="AB772" i="38"/>
  <c r="AA772" i="38"/>
  <c r="Z772" i="38"/>
  <c r="Y772" i="38"/>
  <c r="X772" i="38"/>
  <c r="W772" i="38"/>
  <c r="V772" i="38"/>
  <c r="AB771" i="38"/>
  <c r="AA771" i="38"/>
  <c r="Z771" i="38"/>
  <c r="Y771" i="38"/>
  <c r="X771" i="38"/>
  <c r="W771" i="38"/>
  <c r="V771" i="38"/>
  <c r="AB770" i="38"/>
  <c r="AA770" i="38"/>
  <c r="Z770" i="38"/>
  <c r="Y770" i="38"/>
  <c r="X770" i="38"/>
  <c r="W770" i="38"/>
  <c r="V770" i="38"/>
  <c r="AB769" i="38"/>
  <c r="AA769" i="38"/>
  <c r="Z769" i="38"/>
  <c r="Y769" i="38"/>
  <c r="X769" i="38"/>
  <c r="W769" i="38"/>
  <c r="V769" i="38"/>
  <c r="AB768" i="38"/>
  <c r="AA768" i="38"/>
  <c r="Z768" i="38"/>
  <c r="Y768" i="38"/>
  <c r="X768" i="38"/>
  <c r="W768" i="38"/>
  <c r="V768" i="38"/>
  <c r="AB767" i="38"/>
  <c r="AA767" i="38"/>
  <c r="Z767" i="38"/>
  <c r="Y767" i="38"/>
  <c r="X767" i="38"/>
  <c r="W767" i="38"/>
  <c r="V767" i="38"/>
  <c r="AB766" i="38"/>
  <c r="AA766" i="38"/>
  <c r="Z766" i="38"/>
  <c r="Y766" i="38"/>
  <c r="X766" i="38"/>
  <c r="W766" i="38"/>
  <c r="V766" i="38"/>
  <c r="AB114" i="38"/>
  <c r="AA114" i="38"/>
  <c r="Z114" i="38"/>
  <c r="Y114" i="38"/>
  <c r="X114" i="38"/>
  <c r="W114" i="38"/>
  <c r="V114" i="38"/>
  <c r="AB765" i="38"/>
  <c r="AA765" i="38"/>
  <c r="Z765" i="38"/>
  <c r="Y765" i="38"/>
  <c r="X765" i="38"/>
  <c r="W765" i="38"/>
  <c r="V765" i="38"/>
  <c r="AB764" i="38"/>
  <c r="AA764" i="38"/>
  <c r="Z764" i="38"/>
  <c r="Y764" i="38"/>
  <c r="X764" i="38"/>
  <c r="W764" i="38"/>
  <c r="V764" i="38"/>
  <c r="AB763" i="38"/>
  <c r="AA763" i="38"/>
  <c r="Z763" i="38"/>
  <c r="Y763" i="38"/>
  <c r="X763" i="38"/>
  <c r="W763" i="38"/>
  <c r="V763" i="38"/>
  <c r="AB762" i="38"/>
  <c r="AA762" i="38"/>
  <c r="Z762" i="38"/>
  <c r="Y762" i="38"/>
  <c r="X762" i="38"/>
  <c r="W762" i="38"/>
  <c r="V762" i="38"/>
  <c r="AB761" i="38"/>
  <c r="AA761" i="38"/>
  <c r="Z761" i="38"/>
  <c r="Y761" i="38"/>
  <c r="X761" i="38"/>
  <c r="W761" i="38"/>
  <c r="V761" i="38"/>
  <c r="AB29" i="38"/>
  <c r="AA29" i="38"/>
  <c r="Z29" i="38"/>
  <c r="Y29" i="38"/>
  <c r="X29" i="38"/>
  <c r="W29" i="38"/>
  <c r="V29" i="38"/>
  <c r="AB760" i="38"/>
  <c r="AA760" i="38"/>
  <c r="Z760" i="38"/>
  <c r="Y760" i="38"/>
  <c r="X760" i="38"/>
  <c r="W760" i="38"/>
  <c r="V760" i="38"/>
  <c r="AB759" i="38"/>
  <c r="AA759" i="38"/>
  <c r="Z759" i="38"/>
  <c r="Y759" i="38"/>
  <c r="X759" i="38"/>
  <c r="W759" i="38"/>
  <c r="V759" i="38"/>
  <c r="AB113" i="38"/>
  <c r="AA113" i="38"/>
  <c r="Z113" i="38"/>
  <c r="Y113" i="38"/>
  <c r="X113" i="38"/>
  <c r="W113" i="38"/>
  <c r="V113" i="38"/>
  <c r="AB758" i="38"/>
  <c r="AA758" i="38"/>
  <c r="Z758" i="38"/>
  <c r="Y758" i="38"/>
  <c r="X758" i="38"/>
  <c r="W758" i="38"/>
  <c r="V758" i="38"/>
  <c r="AB757" i="38"/>
  <c r="AA757" i="38"/>
  <c r="Z757" i="38"/>
  <c r="Y757" i="38"/>
  <c r="X757" i="38"/>
  <c r="W757" i="38"/>
  <c r="V757" i="38"/>
  <c r="AB756" i="38"/>
  <c r="AA756" i="38"/>
  <c r="Z756" i="38"/>
  <c r="Y756" i="38"/>
  <c r="X756" i="38"/>
  <c r="W756" i="38"/>
  <c r="V756" i="38"/>
  <c r="AB755" i="38"/>
  <c r="AA755" i="38"/>
  <c r="Z755" i="38"/>
  <c r="Y755" i="38"/>
  <c r="X755" i="38"/>
  <c r="W755" i="38"/>
  <c r="V755" i="38"/>
  <c r="AB754" i="38"/>
  <c r="AA754" i="38"/>
  <c r="Z754" i="38"/>
  <c r="Y754" i="38"/>
  <c r="X754" i="38"/>
  <c r="W754" i="38"/>
  <c r="V754" i="38"/>
  <c r="AB753" i="38"/>
  <c r="AA753" i="38"/>
  <c r="Z753" i="38"/>
  <c r="Y753" i="38"/>
  <c r="X753" i="38"/>
  <c r="W753" i="38"/>
  <c r="V753" i="38"/>
  <c r="AB752" i="38"/>
  <c r="AA752" i="38"/>
  <c r="Z752" i="38"/>
  <c r="Y752" i="38"/>
  <c r="X752" i="38"/>
  <c r="W752" i="38"/>
  <c r="V752" i="38"/>
  <c r="AB751" i="38"/>
  <c r="AA751" i="38"/>
  <c r="Z751" i="38"/>
  <c r="Y751" i="38"/>
  <c r="X751" i="38"/>
  <c r="W751" i="38"/>
  <c r="V751" i="38"/>
  <c r="AB750" i="38"/>
  <c r="AA750" i="38"/>
  <c r="Z750" i="38"/>
  <c r="Y750" i="38"/>
  <c r="X750" i="38"/>
  <c r="W750" i="38"/>
  <c r="V750" i="38"/>
  <c r="AB112" i="38"/>
  <c r="AA112" i="38"/>
  <c r="Z112" i="38"/>
  <c r="Y112" i="38"/>
  <c r="X112" i="38"/>
  <c r="W112" i="38"/>
  <c r="V112" i="38"/>
  <c r="AB749" i="38"/>
  <c r="AA749" i="38"/>
  <c r="Z749" i="38"/>
  <c r="Y749" i="38"/>
  <c r="X749" i="38"/>
  <c r="W749" i="38"/>
  <c r="V749" i="38"/>
  <c r="AB748" i="38"/>
  <c r="AA748" i="38"/>
  <c r="Z748" i="38"/>
  <c r="Y748" i="38"/>
  <c r="X748" i="38"/>
  <c r="W748" i="38"/>
  <c r="V748" i="38"/>
  <c r="AB747" i="38"/>
  <c r="AA747" i="38"/>
  <c r="Z747" i="38"/>
  <c r="Y747" i="38"/>
  <c r="X747" i="38"/>
  <c r="W747" i="38"/>
  <c r="V747" i="38"/>
  <c r="AB746" i="38"/>
  <c r="AA746" i="38"/>
  <c r="Z746" i="38"/>
  <c r="Y746" i="38"/>
  <c r="X746" i="38"/>
  <c r="W746" i="38"/>
  <c r="V746" i="38"/>
  <c r="AB745" i="38"/>
  <c r="AA745" i="38"/>
  <c r="Z745" i="38"/>
  <c r="Y745" i="38"/>
  <c r="X745" i="38"/>
  <c r="W745" i="38"/>
  <c r="V745" i="38"/>
  <c r="AB111" i="38"/>
  <c r="AA111" i="38"/>
  <c r="Z111" i="38"/>
  <c r="Y111" i="38"/>
  <c r="X111" i="38"/>
  <c r="W111" i="38"/>
  <c r="V111" i="38"/>
  <c r="AB744" i="38"/>
  <c r="AA744" i="38"/>
  <c r="Z744" i="38"/>
  <c r="Y744" i="38"/>
  <c r="X744" i="38"/>
  <c r="W744" i="38"/>
  <c r="V744" i="38"/>
  <c r="AB743" i="38"/>
  <c r="AA743" i="38"/>
  <c r="Z743" i="38"/>
  <c r="Y743" i="38"/>
  <c r="X743" i="38"/>
  <c r="W743" i="38"/>
  <c r="V743" i="38"/>
  <c r="AB742" i="38"/>
  <c r="AA742" i="38"/>
  <c r="Z742" i="38"/>
  <c r="Y742" i="38"/>
  <c r="X742" i="38"/>
  <c r="W742" i="38"/>
  <c r="V742" i="38"/>
  <c r="AB28" i="38"/>
  <c r="AA28" i="38"/>
  <c r="Z28" i="38"/>
  <c r="Y28" i="38"/>
  <c r="X28" i="38"/>
  <c r="W28" i="38"/>
  <c r="V28" i="38"/>
  <c r="AB741" i="38"/>
  <c r="AA741" i="38"/>
  <c r="Z741" i="38"/>
  <c r="Y741" i="38"/>
  <c r="X741" i="38"/>
  <c r="W741" i="38"/>
  <c r="V741" i="38"/>
  <c r="AB110" i="38"/>
  <c r="AA110" i="38"/>
  <c r="Z110" i="38"/>
  <c r="Y110" i="38"/>
  <c r="X110" i="38"/>
  <c r="W110" i="38"/>
  <c r="V110" i="38"/>
  <c r="AB740" i="38"/>
  <c r="AA740" i="38"/>
  <c r="Z740" i="38"/>
  <c r="Y740" i="38"/>
  <c r="X740" i="38"/>
  <c r="W740" i="38"/>
  <c r="V740" i="38"/>
  <c r="AB739" i="38"/>
  <c r="AA739" i="38"/>
  <c r="Z739" i="38"/>
  <c r="Y739" i="38"/>
  <c r="X739" i="38"/>
  <c r="W739" i="38"/>
  <c r="V739" i="38"/>
  <c r="AB738" i="38"/>
  <c r="AA738" i="38"/>
  <c r="Z738" i="38"/>
  <c r="Y738" i="38"/>
  <c r="X738" i="38"/>
  <c r="W738" i="38"/>
  <c r="V738" i="38"/>
  <c r="AB737" i="38"/>
  <c r="AA737" i="38"/>
  <c r="Z737" i="38"/>
  <c r="Y737" i="38"/>
  <c r="X737" i="38"/>
  <c r="W737" i="38"/>
  <c r="V737" i="38"/>
  <c r="AB736" i="38"/>
  <c r="AA736" i="38"/>
  <c r="Z736" i="38"/>
  <c r="Y736" i="38"/>
  <c r="X736" i="38"/>
  <c r="W736" i="38"/>
  <c r="V736" i="38"/>
  <c r="AB735" i="38"/>
  <c r="AA735" i="38"/>
  <c r="Z735" i="38"/>
  <c r="Y735" i="38"/>
  <c r="X735" i="38"/>
  <c r="W735" i="38"/>
  <c r="V735" i="38"/>
  <c r="AB734" i="38"/>
  <c r="AA734" i="38"/>
  <c r="Z734" i="38"/>
  <c r="Y734" i="38"/>
  <c r="X734" i="38"/>
  <c r="W734" i="38"/>
  <c r="V734" i="38"/>
  <c r="AB733" i="38"/>
  <c r="AA733" i="38"/>
  <c r="Z733" i="38"/>
  <c r="Y733" i="38"/>
  <c r="X733" i="38"/>
  <c r="W733" i="38"/>
  <c r="V733" i="38"/>
  <c r="AB732" i="38"/>
  <c r="AA732" i="38"/>
  <c r="Z732" i="38"/>
  <c r="Y732" i="38"/>
  <c r="X732" i="38"/>
  <c r="W732" i="38"/>
  <c r="V732" i="38"/>
  <c r="AB731" i="38"/>
  <c r="AA731" i="38"/>
  <c r="Z731" i="38"/>
  <c r="Y731" i="38"/>
  <c r="X731" i="38"/>
  <c r="W731" i="38"/>
  <c r="V731" i="38"/>
  <c r="AB730" i="38"/>
  <c r="AA730" i="38"/>
  <c r="Z730" i="38"/>
  <c r="Y730" i="38"/>
  <c r="X730" i="38"/>
  <c r="W730" i="38"/>
  <c r="V730" i="38"/>
  <c r="AB729" i="38"/>
  <c r="AA729" i="38"/>
  <c r="Z729" i="38"/>
  <c r="Y729" i="38"/>
  <c r="X729" i="38"/>
  <c r="W729" i="38"/>
  <c r="V729" i="38"/>
  <c r="AB728" i="38"/>
  <c r="AA728" i="38"/>
  <c r="Z728" i="38"/>
  <c r="Y728" i="38"/>
  <c r="X728" i="38"/>
  <c r="W728" i="38"/>
  <c r="V728" i="38"/>
  <c r="AB727" i="38"/>
  <c r="AA727" i="38"/>
  <c r="Z727" i="38"/>
  <c r="Y727" i="38"/>
  <c r="X727" i="38"/>
  <c r="W727" i="38"/>
  <c r="V727" i="38"/>
  <c r="AB726" i="38"/>
  <c r="AA726" i="38"/>
  <c r="Z726" i="38"/>
  <c r="Y726" i="38"/>
  <c r="X726" i="38"/>
  <c r="W726" i="38"/>
  <c r="V726" i="38"/>
  <c r="AB109" i="38"/>
  <c r="AA109" i="38"/>
  <c r="Z109" i="38"/>
  <c r="Y109" i="38"/>
  <c r="X109" i="38"/>
  <c r="W109" i="38"/>
  <c r="V109" i="38"/>
  <c r="AB108" i="38"/>
  <c r="AA108" i="38"/>
  <c r="Z108" i="38"/>
  <c r="Y108" i="38"/>
  <c r="X108" i="38"/>
  <c r="W108" i="38"/>
  <c r="V108" i="38"/>
  <c r="AB725" i="38"/>
  <c r="AA725" i="38"/>
  <c r="Z725" i="38"/>
  <c r="Y725" i="38"/>
  <c r="X725" i="38"/>
  <c r="W725" i="38"/>
  <c r="V725" i="38"/>
  <c r="AB724" i="38"/>
  <c r="AA724" i="38"/>
  <c r="Z724" i="38"/>
  <c r="Y724" i="38"/>
  <c r="X724" i="38"/>
  <c r="W724" i="38"/>
  <c r="V724" i="38"/>
  <c r="AB723" i="38"/>
  <c r="AA723" i="38"/>
  <c r="Z723" i="38"/>
  <c r="Y723" i="38"/>
  <c r="X723" i="38"/>
  <c r="W723" i="38"/>
  <c r="V723" i="38"/>
  <c r="AB722" i="38"/>
  <c r="AA722" i="38"/>
  <c r="Z722" i="38"/>
  <c r="Y722" i="38"/>
  <c r="X722" i="38"/>
  <c r="W722" i="38"/>
  <c r="V722" i="38"/>
  <c r="AB721" i="38"/>
  <c r="AA721" i="38"/>
  <c r="Z721" i="38"/>
  <c r="Y721" i="38"/>
  <c r="X721" i="38"/>
  <c r="W721" i="38"/>
  <c r="V721" i="38"/>
  <c r="AB27" i="38"/>
  <c r="AA27" i="38"/>
  <c r="Z27" i="38"/>
  <c r="Y27" i="38"/>
  <c r="X27" i="38"/>
  <c r="W27" i="38"/>
  <c r="V27" i="38"/>
  <c r="AB720" i="38"/>
  <c r="AA720" i="38"/>
  <c r="Z720" i="38"/>
  <c r="Y720" i="38"/>
  <c r="X720" i="38"/>
  <c r="W720" i="38"/>
  <c r="V720" i="38"/>
  <c r="AB719" i="38"/>
  <c r="AA719" i="38"/>
  <c r="Z719" i="38"/>
  <c r="Y719" i="38"/>
  <c r="X719" i="38"/>
  <c r="W719" i="38"/>
  <c r="V719" i="38"/>
  <c r="AB718" i="38"/>
  <c r="AA718" i="38"/>
  <c r="Z718" i="38"/>
  <c r="Y718" i="38"/>
  <c r="X718" i="38"/>
  <c r="W718" i="38"/>
  <c r="V718" i="38"/>
  <c r="AB717" i="38"/>
  <c r="AA717" i="38"/>
  <c r="Z717" i="38"/>
  <c r="Y717" i="38"/>
  <c r="X717" i="38"/>
  <c r="W717" i="38"/>
  <c r="V717" i="38"/>
  <c r="AB716" i="38"/>
  <c r="AA716" i="38"/>
  <c r="Z716" i="38"/>
  <c r="Y716" i="38"/>
  <c r="X716" i="38"/>
  <c r="W716" i="38"/>
  <c r="V716" i="38"/>
  <c r="AB715" i="38"/>
  <c r="AA715" i="38"/>
  <c r="Z715" i="38"/>
  <c r="Y715" i="38"/>
  <c r="X715" i="38"/>
  <c r="W715" i="38"/>
  <c r="V715" i="38"/>
  <c r="AB107" i="38"/>
  <c r="AA107" i="38"/>
  <c r="Z107" i="38"/>
  <c r="Y107" i="38"/>
  <c r="X107" i="38"/>
  <c r="W107" i="38"/>
  <c r="V107" i="38"/>
  <c r="AB714" i="38"/>
  <c r="AA714" i="38"/>
  <c r="Z714" i="38"/>
  <c r="Y714" i="38"/>
  <c r="X714" i="38"/>
  <c r="W714" i="38"/>
  <c r="V714" i="38"/>
  <c r="AB106" i="38"/>
  <c r="AA106" i="38"/>
  <c r="Z106" i="38"/>
  <c r="Y106" i="38"/>
  <c r="X106" i="38"/>
  <c r="W106" i="38"/>
  <c r="V106" i="38"/>
  <c r="AB713" i="38"/>
  <c r="AA713" i="38"/>
  <c r="Z713" i="38"/>
  <c r="Y713" i="38"/>
  <c r="X713" i="38"/>
  <c r="W713" i="38"/>
  <c r="V713" i="38"/>
  <c r="AB712" i="38"/>
  <c r="AA712" i="38"/>
  <c r="Z712" i="38"/>
  <c r="Y712" i="38"/>
  <c r="X712" i="38"/>
  <c r="W712" i="38"/>
  <c r="V712" i="38"/>
  <c r="AB711" i="38"/>
  <c r="AA711" i="38"/>
  <c r="Z711" i="38"/>
  <c r="Y711" i="38"/>
  <c r="X711" i="38"/>
  <c r="W711" i="38"/>
  <c r="V711" i="38"/>
  <c r="AB710" i="38"/>
  <c r="AA710" i="38"/>
  <c r="Z710" i="38"/>
  <c r="Y710" i="38"/>
  <c r="X710" i="38"/>
  <c r="W710" i="38"/>
  <c r="V710" i="38"/>
  <c r="AB709" i="38"/>
  <c r="AA709" i="38"/>
  <c r="Z709" i="38"/>
  <c r="Y709" i="38"/>
  <c r="X709" i="38"/>
  <c r="W709" i="38"/>
  <c r="V709" i="38"/>
  <c r="AB708" i="38"/>
  <c r="AA708" i="38"/>
  <c r="Z708" i="38"/>
  <c r="Y708" i="38"/>
  <c r="X708" i="38"/>
  <c r="W708" i="38"/>
  <c r="V708" i="38"/>
  <c r="AB707" i="38"/>
  <c r="AA707" i="38"/>
  <c r="Z707" i="38"/>
  <c r="Y707" i="38"/>
  <c r="X707" i="38"/>
  <c r="W707" i="38"/>
  <c r="V707" i="38"/>
  <c r="AB706" i="38"/>
  <c r="AA706" i="38"/>
  <c r="Z706" i="38"/>
  <c r="Y706" i="38"/>
  <c r="X706" i="38"/>
  <c r="W706" i="38"/>
  <c r="V706" i="38"/>
  <c r="AB705" i="38"/>
  <c r="AA705" i="38"/>
  <c r="Z705" i="38"/>
  <c r="Y705" i="38"/>
  <c r="X705" i="38"/>
  <c r="W705" i="38"/>
  <c r="V705" i="38"/>
  <c r="AB704" i="38"/>
  <c r="AA704" i="38"/>
  <c r="Z704" i="38"/>
  <c r="Y704" i="38"/>
  <c r="X704" i="38"/>
  <c r="W704" i="38"/>
  <c r="V704" i="38"/>
  <c r="AB703" i="38"/>
  <c r="AA703" i="38"/>
  <c r="Z703" i="38"/>
  <c r="Y703" i="38"/>
  <c r="X703" i="38"/>
  <c r="W703" i="38"/>
  <c r="V703" i="38"/>
  <c r="AB702" i="38"/>
  <c r="AA702" i="38"/>
  <c r="Z702" i="38"/>
  <c r="Y702" i="38"/>
  <c r="X702" i="38"/>
  <c r="W702" i="38"/>
  <c r="V702" i="38"/>
  <c r="AB105" i="38"/>
  <c r="AA105" i="38"/>
  <c r="Z105" i="38"/>
  <c r="Y105" i="38"/>
  <c r="X105" i="38"/>
  <c r="W105" i="38"/>
  <c r="V105" i="38"/>
  <c r="AB701" i="38"/>
  <c r="AA701" i="38"/>
  <c r="Z701" i="38"/>
  <c r="Y701" i="38"/>
  <c r="X701" i="38"/>
  <c r="W701" i="38"/>
  <c r="V701" i="38"/>
  <c r="AB700" i="38"/>
  <c r="AA700" i="38"/>
  <c r="Z700" i="38"/>
  <c r="Y700" i="38"/>
  <c r="X700" i="38"/>
  <c r="W700" i="38"/>
  <c r="V700" i="38"/>
  <c r="AB699" i="38"/>
  <c r="AA699" i="38"/>
  <c r="Z699" i="38"/>
  <c r="Y699" i="38"/>
  <c r="X699" i="38"/>
  <c r="W699" i="38"/>
  <c r="V699" i="38"/>
  <c r="AB698" i="38"/>
  <c r="AA698" i="38"/>
  <c r="Z698" i="38"/>
  <c r="Y698" i="38"/>
  <c r="X698" i="38"/>
  <c r="W698" i="38"/>
  <c r="V698" i="38"/>
  <c r="AB697" i="38"/>
  <c r="AA697" i="38"/>
  <c r="Z697" i="38"/>
  <c r="Y697" i="38"/>
  <c r="X697" i="38"/>
  <c r="W697" i="38"/>
  <c r="V697" i="38"/>
  <c r="AB696" i="38"/>
  <c r="AA696" i="38"/>
  <c r="Z696" i="38"/>
  <c r="Y696" i="38"/>
  <c r="X696" i="38"/>
  <c r="W696" i="38"/>
  <c r="V696" i="38"/>
  <c r="AB695" i="38"/>
  <c r="AA695" i="38"/>
  <c r="Z695" i="38"/>
  <c r="Y695" i="38"/>
  <c r="X695" i="38"/>
  <c r="W695" i="38"/>
  <c r="V695" i="38"/>
  <c r="AB104" i="38"/>
  <c r="AA104" i="38"/>
  <c r="Z104" i="38"/>
  <c r="Y104" i="38"/>
  <c r="X104" i="38"/>
  <c r="W104" i="38"/>
  <c r="V104" i="38"/>
  <c r="AB694" i="38"/>
  <c r="AA694" i="38"/>
  <c r="Z694" i="38"/>
  <c r="Y694" i="38"/>
  <c r="X694" i="38"/>
  <c r="W694" i="38"/>
  <c r="V694" i="38"/>
  <c r="AB693" i="38"/>
  <c r="AA693" i="38"/>
  <c r="Z693" i="38"/>
  <c r="Y693" i="38"/>
  <c r="X693" i="38"/>
  <c r="W693" i="38"/>
  <c r="V693" i="38"/>
  <c r="AB692" i="38"/>
  <c r="AA692" i="38"/>
  <c r="Z692" i="38"/>
  <c r="Y692" i="38"/>
  <c r="X692" i="38"/>
  <c r="W692" i="38"/>
  <c r="V692" i="38"/>
  <c r="AB691" i="38"/>
  <c r="AA691" i="38"/>
  <c r="Z691" i="38"/>
  <c r="Y691" i="38"/>
  <c r="X691" i="38"/>
  <c r="W691" i="38"/>
  <c r="V691" i="38"/>
  <c r="AB690" i="38"/>
  <c r="AA690" i="38"/>
  <c r="Z690" i="38"/>
  <c r="Y690" i="38"/>
  <c r="X690" i="38"/>
  <c r="W690" i="38"/>
  <c r="V690" i="38"/>
  <c r="AB689" i="38"/>
  <c r="AA689" i="38"/>
  <c r="Z689" i="38"/>
  <c r="Y689" i="38"/>
  <c r="X689" i="38"/>
  <c r="W689" i="38"/>
  <c r="V689" i="38"/>
  <c r="AB688" i="38"/>
  <c r="AA688" i="38"/>
  <c r="Z688" i="38"/>
  <c r="Y688" i="38"/>
  <c r="X688" i="38"/>
  <c r="W688" i="38"/>
  <c r="V688" i="38"/>
  <c r="AB687" i="38"/>
  <c r="AA687" i="38"/>
  <c r="Z687" i="38"/>
  <c r="Y687" i="38"/>
  <c r="X687" i="38"/>
  <c r="W687" i="38"/>
  <c r="V687" i="38"/>
  <c r="AB686" i="38"/>
  <c r="AA686" i="38"/>
  <c r="Z686" i="38"/>
  <c r="Y686" i="38"/>
  <c r="X686" i="38"/>
  <c r="W686" i="38"/>
  <c r="V686" i="38"/>
  <c r="AB103" i="38"/>
  <c r="AA103" i="38"/>
  <c r="Z103" i="38"/>
  <c r="Y103" i="38"/>
  <c r="X103" i="38"/>
  <c r="W103" i="38"/>
  <c r="V103" i="38"/>
  <c r="AB685" i="38"/>
  <c r="AA685" i="38"/>
  <c r="Z685" i="38"/>
  <c r="Y685" i="38"/>
  <c r="X685" i="38"/>
  <c r="W685" i="38"/>
  <c r="V685" i="38"/>
  <c r="AB684" i="38"/>
  <c r="AA684" i="38"/>
  <c r="Z684" i="38"/>
  <c r="Y684" i="38"/>
  <c r="X684" i="38"/>
  <c r="W684" i="38"/>
  <c r="V684" i="38"/>
  <c r="AB683" i="38"/>
  <c r="AA683" i="38"/>
  <c r="Z683" i="38"/>
  <c r="Y683" i="38"/>
  <c r="X683" i="38"/>
  <c r="W683" i="38"/>
  <c r="V683" i="38"/>
  <c r="AB682" i="38"/>
  <c r="AA682" i="38"/>
  <c r="Z682" i="38"/>
  <c r="Y682" i="38"/>
  <c r="X682" i="38"/>
  <c r="W682" i="38"/>
  <c r="V682" i="38"/>
  <c r="AB681" i="38"/>
  <c r="AA681" i="38"/>
  <c r="Z681" i="38"/>
  <c r="Y681" i="38"/>
  <c r="X681" i="38"/>
  <c r="W681" i="38"/>
  <c r="V681" i="38"/>
  <c r="AB680" i="38"/>
  <c r="AA680" i="38"/>
  <c r="Z680" i="38"/>
  <c r="Y680" i="38"/>
  <c r="X680" i="38"/>
  <c r="W680" i="38"/>
  <c r="V680" i="38"/>
  <c r="AB679" i="38"/>
  <c r="AA679" i="38"/>
  <c r="Z679" i="38"/>
  <c r="Y679" i="38"/>
  <c r="X679" i="38"/>
  <c r="W679" i="38"/>
  <c r="V679" i="38"/>
  <c r="AB678" i="38"/>
  <c r="AA678" i="38"/>
  <c r="Z678" i="38"/>
  <c r="Y678" i="38"/>
  <c r="X678" i="38"/>
  <c r="W678" i="38"/>
  <c r="V678" i="38"/>
  <c r="AB677" i="38"/>
  <c r="AA677" i="38"/>
  <c r="Z677" i="38"/>
  <c r="Y677" i="38"/>
  <c r="X677" i="38"/>
  <c r="W677" i="38"/>
  <c r="V677" i="38"/>
  <c r="AB26" i="38"/>
  <c r="AA26" i="38"/>
  <c r="Z26" i="38"/>
  <c r="Y26" i="38"/>
  <c r="X26" i="38"/>
  <c r="W26" i="38"/>
  <c r="V26" i="38"/>
  <c r="AB676" i="38"/>
  <c r="AA676" i="38"/>
  <c r="Z676" i="38"/>
  <c r="Y676" i="38"/>
  <c r="X676" i="38"/>
  <c r="W676" i="38"/>
  <c r="V676" i="38"/>
  <c r="AB675" i="38"/>
  <c r="AA675" i="38"/>
  <c r="Z675" i="38"/>
  <c r="Y675" i="38"/>
  <c r="X675" i="38"/>
  <c r="W675" i="38"/>
  <c r="V675" i="38"/>
  <c r="AB674" i="38"/>
  <c r="AA674" i="38"/>
  <c r="Z674" i="38"/>
  <c r="Y674" i="38"/>
  <c r="X674" i="38"/>
  <c r="W674" i="38"/>
  <c r="V674" i="38"/>
  <c r="AB673" i="38"/>
  <c r="AA673" i="38"/>
  <c r="Z673" i="38"/>
  <c r="Y673" i="38"/>
  <c r="X673" i="38"/>
  <c r="W673" i="38"/>
  <c r="V673" i="38"/>
  <c r="AB672" i="38"/>
  <c r="AA672" i="38"/>
  <c r="Z672" i="38"/>
  <c r="Y672" i="38"/>
  <c r="X672" i="38"/>
  <c r="W672" i="38"/>
  <c r="V672" i="38"/>
  <c r="AB102" i="38"/>
  <c r="AA102" i="38"/>
  <c r="Z102" i="38"/>
  <c r="Y102" i="38"/>
  <c r="X102" i="38"/>
  <c r="W102" i="38"/>
  <c r="V102" i="38"/>
  <c r="AB671" i="38"/>
  <c r="AA671" i="38"/>
  <c r="Z671" i="38"/>
  <c r="Y671" i="38"/>
  <c r="X671" i="38"/>
  <c r="W671" i="38"/>
  <c r="V671" i="38"/>
  <c r="AB670" i="38"/>
  <c r="AA670" i="38"/>
  <c r="Z670" i="38"/>
  <c r="Y670" i="38"/>
  <c r="X670" i="38"/>
  <c r="W670" i="38"/>
  <c r="V670" i="38"/>
  <c r="AB101" i="38"/>
  <c r="AA101" i="38"/>
  <c r="Z101" i="38"/>
  <c r="Y101" i="38"/>
  <c r="X101" i="38"/>
  <c r="W101" i="38"/>
  <c r="V101" i="38"/>
  <c r="AB669" i="38"/>
  <c r="AA669" i="38"/>
  <c r="Z669" i="38"/>
  <c r="Y669" i="38"/>
  <c r="X669" i="38"/>
  <c r="W669" i="38"/>
  <c r="V669" i="38"/>
  <c r="AB668" i="38"/>
  <c r="AA668" i="38"/>
  <c r="Z668" i="38"/>
  <c r="Y668" i="38"/>
  <c r="X668" i="38"/>
  <c r="W668" i="38"/>
  <c r="V668" i="38"/>
  <c r="AB667" i="38"/>
  <c r="AA667" i="38"/>
  <c r="Z667" i="38"/>
  <c r="Y667" i="38"/>
  <c r="X667" i="38"/>
  <c r="W667" i="38"/>
  <c r="V667" i="38"/>
  <c r="AB666" i="38"/>
  <c r="AA666" i="38"/>
  <c r="Z666" i="38"/>
  <c r="Y666" i="38"/>
  <c r="X666" i="38"/>
  <c r="W666" i="38"/>
  <c r="V666" i="38"/>
  <c r="AB665" i="38"/>
  <c r="AA665" i="38"/>
  <c r="Z665" i="38"/>
  <c r="Y665" i="38"/>
  <c r="X665" i="38"/>
  <c r="W665" i="38"/>
  <c r="V665" i="38"/>
  <c r="AB664" i="38"/>
  <c r="AA664" i="38"/>
  <c r="Z664" i="38"/>
  <c r="Y664" i="38"/>
  <c r="X664" i="38"/>
  <c r="W664" i="38"/>
  <c r="V664" i="38"/>
  <c r="AB663" i="38"/>
  <c r="AA663" i="38"/>
  <c r="Z663" i="38"/>
  <c r="Y663" i="38"/>
  <c r="X663" i="38"/>
  <c r="W663" i="38"/>
  <c r="V663" i="38"/>
  <c r="AB662" i="38"/>
  <c r="AA662" i="38"/>
  <c r="Z662" i="38"/>
  <c r="Y662" i="38"/>
  <c r="X662" i="38"/>
  <c r="W662" i="38"/>
  <c r="V662" i="38"/>
  <c r="AB661" i="38"/>
  <c r="AA661" i="38"/>
  <c r="Z661" i="38"/>
  <c r="Y661" i="38"/>
  <c r="X661" i="38"/>
  <c r="W661" i="38"/>
  <c r="V661" i="38"/>
  <c r="AB660" i="38"/>
  <c r="AA660" i="38"/>
  <c r="Z660" i="38"/>
  <c r="Y660" i="38"/>
  <c r="X660" i="38"/>
  <c r="W660" i="38"/>
  <c r="V660" i="38"/>
  <c r="AB659" i="38"/>
  <c r="AA659" i="38"/>
  <c r="Z659" i="38"/>
  <c r="Y659" i="38"/>
  <c r="X659" i="38"/>
  <c r="W659" i="38"/>
  <c r="V659" i="38"/>
  <c r="AB100" i="38"/>
  <c r="AA100" i="38"/>
  <c r="Z100" i="38"/>
  <c r="Y100" i="38"/>
  <c r="X100" i="38"/>
  <c r="W100" i="38"/>
  <c r="V100" i="38"/>
  <c r="AB658" i="38"/>
  <c r="AA658" i="38"/>
  <c r="Z658" i="38"/>
  <c r="Y658" i="38"/>
  <c r="X658" i="38"/>
  <c r="W658" i="38"/>
  <c r="V658" i="38"/>
  <c r="AB657" i="38"/>
  <c r="AA657" i="38"/>
  <c r="Z657" i="38"/>
  <c r="Y657" i="38"/>
  <c r="X657" i="38"/>
  <c r="W657" i="38"/>
  <c r="V657" i="38"/>
  <c r="AB656" i="38"/>
  <c r="AA656" i="38"/>
  <c r="Z656" i="38"/>
  <c r="Y656" i="38"/>
  <c r="X656" i="38"/>
  <c r="W656" i="38"/>
  <c r="V656" i="38"/>
  <c r="AB655" i="38"/>
  <c r="AA655" i="38"/>
  <c r="Z655" i="38"/>
  <c r="Y655" i="38"/>
  <c r="X655" i="38"/>
  <c r="W655" i="38"/>
  <c r="V655" i="38"/>
  <c r="AB654" i="38"/>
  <c r="AA654" i="38"/>
  <c r="Z654" i="38"/>
  <c r="Y654" i="38"/>
  <c r="X654" i="38"/>
  <c r="W654" i="38"/>
  <c r="V654" i="38"/>
  <c r="AB653" i="38"/>
  <c r="AA653" i="38"/>
  <c r="Z653" i="38"/>
  <c r="Y653" i="38"/>
  <c r="X653" i="38"/>
  <c r="W653" i="38"/>
  <c r="V653" i="38"/>
  <c r="AB99" i="38"/>
  <c r="AA99" i="38"/>
  <c r="Z99" i="38"/>
  <c r="Y99" i="38"/>
  <c r="X99" i="38"/>
  <c r="W99" i="38"/>
  <c r="V99" i="38"/>
  <c r="AB652" i="38"/>
  <c r="AA652" i="38"/>
  <c r="Z652" i="38"/>
  <c r="Y652" i="38"/>
  <c r="X652" i="38"/>
  <c r="W652" i="38"/>
  <c r="V652" i="38"/>
  <c r="AB651" i="38"/>
  <c r="AA651" i="38"/>
  <c r="Z651" i="38"/>
  <c r="Y651" i="38"/>
  <c r="X651" i="38"/>
  <c r="W651" i="38"/>
  <c r="V651" i="38"/>
  <c r="AB650" i="38"/>
  <c r="AA650" i="38"/>
  <c r="Z650" i="38"/>
  <c r="Y650" i="38"/>
  <c r="X650" i="38"/>
  <c r="W650" i="38"/>
  <c r="V650" i="38"/>
  <c r="AB649" i="38"/>
  <c r="AA649" i="38"/>
  <c r="Z649" i="38"/>
  <c r="Y649" i="38"/>
  <c r="X649" i="38"/>
  <c r="W649" i="38"/>
  <c r="V649" i="38"/>
  <c r="AB648" i="38"/>
  <c r="AA648" i="38"/>
  <c r="Z648" i="38"/>
  <c r="Y648" i="38"/>
  <c r="X648" i="38"/>
  <c r="W648" i="38"/>
  <c r="V648" i="38"/>
  <c r="AB647" i="38"/>
  <c r="AA647" i="38"/>
  <c r="Z647" i="38"/>
  <c r="Y647" i="38"/>
  <c r="X647" i="38"/>
  <c r="W647" i="38"/>
  <c r="V647" i="38"/>
  <c r="AB646" i="38"/>
  <c r="AA646" i="38"/>
  <c r="Z646" i="38"/>
  <c r="Y646" i="38"/>
  <c r="X646" i="38"/>
  <c r="W646" i="38"/>
  <c r="V646" i="38"/>
  <c r="AB645" i="38"/>
  <c r="AA645" i="38"/>
  <c r="Z645" i="38"/>
  <c r="Y645" i="38"/>
  <c r="X645" i="38"/>
  <c r="W645" i="38"/>
  <c r="V645" i="38"/>
  <c r="AB644" i="38"/>
  <c r="AA644" i="38"/>
  <c r="Z644" i="38"/>
  <c r="Y644" i="38"/>
  <c r="X644" i="38"/>
  <c r="W644" i="38"/>
  <c r="V644" i="38"/>
  <c r="AB643" i="38"/>
  <c r="AA643" i="38"/>
  <c r="Z643" i="38"/>
  <c r="Y643" i="38"/>
  <c r="X643" i="38"/>
  <c r="W643" i="38"/>
  <c r="V643" i="38"/>
  <c r="AB642" i="38"/>
  <c r="AA642" i="38"/>
  <c r="Z642" i="38"/>
  <c r="Y642" i="38"/>
  <c r="X642" i="38"/>
  <c r="W642" i="38"/>
  <c r="V642" i="38"/>
  <c r="AB641" i="38"/>
  <c r="AA641" i="38"/>
  <c r="Z641" i="38"/>
  <c r="Y641" i="38"/>
  <c r="X641" i="38"/>
  <c r="W641" i="38"/>
  <c r="V641" i="38"/>
  <c r="AB98" i="38"/>
  <c r="AA98" i="38"/>
  <c r="Z98" i="38"/>
  <c r="Y98" i="38"/>
  <c r="X98" i="38"/>
  <c r="W98" i="38"/>
  <c r="V98" i="38"/>
  <c r="AB640" i="38"/>
  <c r="AA640" i="38"/>
  <c r="Z640" i="38"/>
  <c r="Y640" i="38"/>
  <c r="X640" i="38"/>
  <c r="W640" i="38"/>
  <c r="V640" i="38"/>
  <c r="AB639" i="38"/>
  <c r="AA639" i="38"/>
  <c r="Z639" i="38"/>
  <c r="Y639" i="38"/>
  <c r="X639" i="38"/>
  <c r="W639" i="38"/>
  <c r="V639" i="38"/>
  <c r="AB638" i="38"/>
  <c r="AA638" i="38"/>
  <c r="Z638" i="38"/>
  <c r="Y638" i="38"/>
  <c r="X638" i="38"/>
  <c r="W638" i="38"/>
  <c r="V638" i="38"/>
  <c r="AB637" i="38"/>
  <c r="AA637" i="38"/>
  <c r="Z637" i="38"/>
  <c r="Y637" i="38"/>
  <c r="X637" i="38"/>
  <c r="W637" i="38"/>
  <c r="V637" i="38"/>
  <c r="AB97" i="38"/>
  <c r="AA97" i="38"/>
  <c r="Z97" i="38"/>
  <c r="Y97" i="38"/>
  <c r="X97" i="38"/>
  <c r="W97" i="38"/>
  <c r="V97" i="38"/>
  <c r="AB636" i="38"/>
  <c r="AA636" i="38"/>
  <c r="Z636" i="38"/>
  <c r="Y636" i="38"/>
  <c r="X636" i="38"/>
  <c r="W636" i="38"/>
  <c r="V636" i="38"/>
  <c r="AB25" i="38"/>
  <c r="AA25" i="38"/>
  <c r="Z25" i="38"/>
  <c r="Y25" i="38"/>
  <c r="X25" i="38"/>
  <c r="W25" i="38"/>
  <c r="V25" i="38"/>
  <c r="AB635" i="38"/>
  <c r="AA635" i="38"/>
  <c r="Z635" i="38"/>
  <c r="Y635" i="38"/>
  <c r="X635" i="38"/>
  <c r="W635" i="38"/>
  <c r="V635" i="38"/>
  <c r="AB634" i="38"/>
  <c r="AA634" i="38"/>
  <c r="Z634" i="38"/>
  <c r="Y634" i="38"/>
  <c r="X634" i="38"/>
  <c r="W634" i="38"/>
  <c r="V634" i="38"/>
  <c r="AB633" i="38"/>
  <c r="AA633" i="38"/>
  <c r="Z633" i="38"/>
  <c r="Y633" i="38"/>
  <c r="X633" i="38"/>
  <c r="W633" i="38"/>
  <c r="V633" i="38"/>
  <c r="AB632" i="38"/>
  <c r="AA632" i="38"/>
  <c r="Z632" i="38"/>
  <c r="Y632" i="38"/>
  <c r="X632" i="38"/>
  <c r="W632" i="38"/>
  <c r="V632" i="38"/>
  <c r="AB631" i="38"/>
  <c r="AA631" i="38"/>
  <c r="Z631" i="38"/>
  <c r="Y631" i="38"/>
  <c r="X631" i="38"/>
  <c r="W631" i="38"/>
  <c r="V631" i="38"/>
  <c r="AB96" i="38"/>
  <c r="AA96" i="38"/>
  <c r="Z96" i="38"/>
  <c r="Y96" i="38"/>
  <c r="X96" i="38"/>
  <c r="W96" i="38"/>
  <c r="V96" i="38"/>
  <c r="AB95" i="38"/>
  <c r="AA95" i="38"/>
  <c r="Z95" i="38"/>
  <c r="Y95" i="38"/>
  <c r="X95" i="38"/>
  <c r="W95" i="38"/>
  <c r="V95" i="38"/>
  <c r="AB630" i="38"/>
  <c r="AA630" i="38"/>
  <c r="Z630" i="38"/>
  <c r="Y630" i="38"/>
  <c r="X630" i="38"/>
  <c r="W630" i="38"/>
  <c r="V630" i="38"/>
  <c r="AB629" i="38"/>
  <c r="AA629" i="38"/>
  <c r="Z629" i="38"/>
  <c r="Y629" i="38"/>
  <c r="X629" i="38"/>
  <c r="W629" i="38"/>
  <c r="V629" i="38"/>
  <c r="AB628" i="38"/>
  <c r="AA628" i="38"/>
  <c r="Z628" i="38"/>
  <c r="Y628" i="38"/>
  <c r="X628" i="38"/>
  <c r="W628" i="38"/>
  <c r="V628" i="38"/>
  <c r="AB627" i="38"/>
  <c r="AA627" i="38"/>
  <c r="Z627" i="38"/>
  <c r="Y627" i="38"/>
  <c r="X627" i="38"/>
  <c r="W627" i="38"/>
  <c r="V627" i="38"/>
  <c r="AB626" i="38"/>
  <c r="AA626" i="38"/>
  <c r="Z626" i="38"/>
  <c r="Y626" i="38"/>
  <c r="X626" i="38"/>
  <c r="W626" i="38"/>
  <c r="V626" i="38"/>
  <c r="AB625" i="38"/>
  <c r="AA625" i="38"/>
  <c r="Z625" i="38"/>
  <c r="Y625" i="38"/>
  <c r="X625" i="38"/>
  <c r="W625" i="38"/>
  <c r="V625" i="38"/>
  <c r="AB624" i="38"/>
  <c r="AA624" i="38"/>
  <c r="Z624" i="38"/>
  <c r="Y624" i="38"/>
  <c r="X624" i="38"/>
  <c r="W624" i="38"/>
  <c r="V624" i="38"/>
  <c r="AB623" i="38"/>
  <c r="AA623" i="38"/>
  <c r="Z623" i="38"/>
  <c r="Y623" i="38"/>
  <c r="X623" i="38"/>
  <c r="W623" i="38"/>
  <c r="V623" i="38"/>
  <c r="AB622" i="38"/>
  <c r="AA622" i="38"/>
  <c r="Z622" i="38"/>
  <c r="Y622" i="38"/>
  <c r="X622" i="38"/>
  <c r="W622" i="38"/>
  <c r="V622" i="38"/>
  <c r="AB621" i="38"/>
  <c r="AA621" i="38"/>
  <c r="Z621" i="38"/>
  <c r="Y621" i="38"/>
  <c r="X621" i="38"/>
  <c r="W621" i="38"/>
  <c r="V621" i="38"/>
  <c r="AB620" i="38"/>
  <c r="AA620" i="38"/>
  <c r="Z620" i="38"/>
  <c r="Y620" i="38"/>
  <c r="X620" i="38"/>
  <c r="W620" i="38"/>
  <c r="V620" i="38"/>
  <c r="AB619" i="38"/>
  <c r="AA619" i="38"/>
  <c r="Z619" i="38"/>
  <c r="Y619" i="38"/>
  <c r="X619" i="38"/>
  <c r="W619" i="38"/>
  <c r="V619" i="38"/>
  <c r="AB94" i="38"/>
  <c r="AA94" i="38"/>
  <c r="Z94" i="38"/>
  <c r="Y94" i="38"/>
  <c r="X94" i="38"/>
  <c r="W94" i="38"/>
  <c r="V94" i="38"/>
  <c r="AB618" i="38"/>
  <c r="AA618" i="38"/>
  <c r="Z618" i="38"/>
  <c r="Y618" i="38"/>
  <c r="X618" i="38"/>
  <c r="W618" i="38"/>
  <c r="V618" i="38"/>
  <c r="AB617" i="38"/>
  <c r="AA617" i="38"/>
  <c r="Z617" i="38"/>
  <c r="Y617" i="38"/>
  <c r="X617" i="38"/>
  <c r="W617" i="38"/>
  <c r="V617" i="38"/>
  <c r="AB616" i="38"/>
  <c r="AA616" i="38"/>
  <c r="Z616" i="38"/>
  <c r="Y616" i="38"/>
  <c r="X616" i="38"/>
  <c r="W616" i="38"/>
  <c r="V616" i="38"/>
  <c r="AB615" i="38"/>
  <c r="AA615" i="38"/>
  <c r="Z615" i="38"/>
  <c r="Y615" i="38"/>
  <c r="X615" i="38"/>
  <c r="W615" i="38"/>
  <c r="V615" i="38"/>
  <c r="AB24" i="38"/>
  <c r="AA24" i="38"/>
  <c r="Z24" i="38"/>
  <c r="Y24" i="38"/>
  <c r="X24" i="38"/>
  <c r="W24" i="38"/>
  <c r="V24" i="38"/>
  <c r="AB614" i="38"/>
  <c r="AA614" i="38"/>
  <c r="Z614" i="38"/>
  <c r="Y614" i="38"/>
  <c r="X614" i="38"/>
  <c r="W614" i="38"/>
  <c r="V614" i="38"/>
  <c r="AB613" i="38"/>
  <c r="AA613" i="38"/>
  <c r="Z613" i="38"/>
  <c r="Y613" i="38"/>
  <c r="X613" i="38"/>
  <c r="W613" i="38"/>
  <c r="V613" i="38"/>
  <c r="AB612" i="38"/>
  <c r="AA612" i="38"/>
  <c r="Z612" i="38"/>
  <c r="Y612" i="38"/>
  <c r="X612" i="38"/>
  <c r="W612" i="38"/>
  <c r="V612" i="38"/>
  <c r="AB93" i="38"/>
  <c r="AA93" i="38"/>
  <c r="Z93" i="38"/>
  <c r="Y93" i="38"/>
  <c r="X93" i="38"/>
  <c r="W93" i="38"/>
  <c r="V93" i="38"/>
  <c r="AB611" i="38"/>
  <c r="AA611" i="38"/>
  <c r="Z611" i="38"/>
  <c r="Y611" i="38"/>
  <c r="X611" i="38"/>
  <c r="W611" i="38"/>
  <c r="V611" i="38"/>
  <c r="AB610" i="38"/>
  <c r="AA610" i="38"/>
  <c r="Z610" i="38"/>
  <c r="Y610" i="38"/>
  <c r="X610" i="38"/>
  <c r="W610" i="38"/>
  <c r="V610" i="38"/>
  <c r="AB609" i="38"/>
  <c r="AA609" i="38"/>
  <c r="Z609" i="38"/>
  <c r="Y609" i="38"/>
  <c r="X609" i="38"/>
  <c r="W609" i="38"/>
  <c r="V609" i="38"/>
  <c r="AB608" i="38"/>
  <c r="AA608" i="38"/>
  <c r="Z608" i="38"/>
  <c r="Y608" i="38"/>
  <c r="X608" i="38"/>
  <c r="W608" i="38"/>
  <c r="V608" i="38"/>
  <c r="AB607" i="38"/>
  <c r="AA607" i="38"/>
  <c r="Z607" i="38"/>
  <c r="Y607" i="38"/>
  <c r="X607" i="38"/>
  <c r="W607" i="38"/>
  <c r="V607" i="38"/>
  <c r="AB606" i="38"/>
  <c r="AA606" i="38"/>
  <c r="Z606" i="38"/>
  <c r="Y606" i="38"/>
  <c r="X606" i="38"/>
  <c r="W606" i="38"/>
  <c r="V606" i="38"/>
  <c r="AB92" i="38"/>
  <c r="AA92" i="38"/>
  <c r="Z92" i="38"/>
  <c r="Y92" i="38"/>
  <c r="X92" i="38"/>
  <c r="W92" i="38"/>
  <c r="V92" i="38"/>
  <c r="AB605" i="38"/>
  <c r="AA605" i="38"/>
  <c r="Z605" i="38"/>
  <c r="Y605" i="38"/>
  <c r="X605" i="38"/>
  <c r="W605" i="38"/>
  <c r="V605" i="38"/>
  <c r="AB604" i="38"/>
  <c r="AA604" i="38"/>
  <c r="Z604" i="38"/>
  <c r="Y604" i="38"/>
  <c r="X604" i="38"/>
  <c r="W604" i="38"/>
  <c r="V604" i="38"/>
  <c r="AB603" i="38"/>
  <c r="AA603" i="38"/>
  <c r="Z603" i="38"/>
  <c r="Y603" i="38"/>
  <c r="X603" i="38"/>
  <c r="W603" i="38"/>
  <c r="V603" i="38"/>
  <c r="AB602" i="38"/>
  <c r="AA602" i="38"/>
  <c r="Z602" i="38"/>
  <c r="Y602" i="38"/>
  <c r="X602" i="38"/>
  <c r="W602" i="38"/>
  <c r="V602" i="38"/>
  <c r="AB601" i="38"/>
  <c r="AA601" i="38"/>
  <c r="Z601" i="38"/>
  <c r="Y601" i="38"/>
  <c r="X601" i="38"/>
  <c r="W601" i="38"/>
  <c r="V601" i="38"/>
  <c r="AB600" i="38"/>
  <c r="AA600" i="38"/>
  <c r="Z600" i="38"/>
  <c r="Y600" i="38"/>
  <c r="X600" i="38"/>
  <c r="W600" i="38"/>
  <c r="V600" i="38"/>
  <c r="AB599" i="38"/>
  <c r="AA599" i="38"/>
  <c r="Z599" i="38"/>
  <c r="Y599" i="38"/>
  <c r="X599" i="38"/>
  <c r="W599" i="38"/>
  <c r="V599" i="38"/>
  <c r="AB598" i="38"/>
  <c r="AA598" i="38"/>
  <c r="Z598" i="38"/>
  <c r="Y598" i="38"/>
  <c r="X598" i="38"/>
  <c r="W598" i="38"/>
  <c r="V598" i="38"/>
  <c r="AB91" i="38"/>
  <c r="AA91" i="38"/>
  <c r="Z91" i="38"/>
  <c r="Y91" i="38"/>
  <c r="X91" i="38"/>
  <c r="W91" i="38"/>
  <c r="V91" i="38"/>
  <c r="AB597" i="38"/>
  <c r="AA597" i="38"/>
  <c r="Z597" i="38"/>
  <c r="Y597" i="38"/>
  <c r="X597" i="38"/>
  <c r="W597" i="38"/>
  <c r="V597" i="38"/>
  <c r="AB596" i="38"/>
  <c r="AA596" i="38"/>
  <c r="Z596" i="38"/>
  <c r="Y596" i="38"/>
  <c r="X596" i="38"/>
  <c r="W596" i="38"/>
  <c r="V596" i="38"/>
  <c r="AB595" i="38"/>
  <c r="AA595" i="38"/>
  <c r="Z595" i="38"/>
  <c r="Y595" i="38"/>
  <c r="X595" i="38"/>
  <c r="W595" i="38"/>
  <c r="V595" i="38"/>
  <c r="AB594" i="38"/>
  <c r="AA594" i="38"/>
  <c r="Z594" i="38"/>
  <c r="Y594" i="38"/>
  <c r="X594" i="38"/>
  <c r="W594" i="38"/>
  <c r="V594" i="38"/>
  <c r="AB23" i="38"/>
  <c r="AA23" i="38"/>
  <c r="Z23" i="38"/>
  <c r="Y23" i="38"/>
  <c r="X23" i="38"/>
  <c r="W23" i="38"/>
  <c r="V23" i="38"/>
  <c r="AB593" i="38"/>
  <c r="AA593" i="38"/>
  <c r="Z593" i="38"/>
  <c r="Y593" i="38"/>
  <c r="X593" i="38"/>
  <c r="W593" i="38"/>
  <c r="V593" i="38"/>
  <c r="AB592" i="38"/>
  <c r="AA592" i="38"/>
  <c r="Z592" i="38"/>
  <c r="Y592" i="38"/>
  <c r="X592" i="38"/>
  <c r="W592" i="38"/>
  <c r="V592" i="38"/>
  <c r="AB90" i="38"/>
  <c r="AA90" i="38"/>
  <c r="Z90" i="38"/>
  <c r="Y90" i="38"/>
  <c r="X90" i="38"/>
  <c r="W90" i="38"/>
  <c r="V90" i="38"/>
  <c r="AB591" i="38"/>
  <c r="AA591" i="38"/>
  <c r="Z591" i="38"/>
  <c r="Y591" i="38"/>
  <c r="X591" i="38"/>
  <c r="W591" i="38"/>
  <c r="V591" i="38"/>
  <c r="AB590" i="38"/>
  <c r="AA590" i="38"/>
  <c r="Z590" i="38"/>
  <c r="Y590" i="38"/>
  <c r="X590" i="38"/>
  <c r="W590" i="38"/>
  <c r="V590" i="38"/>
  <c r="AB589" i="38"/>
  <c r="AA589" i="38"/>
  <c r="Z589" i="38"/>
  <c r="Y589" i="38"/>
  <c r="X589" i="38"/>
  <c r="W589" i="38"/>
  <c r="V589" i="38"/>
  <c r="AB588" i="38"/>
  <c r="AA588" i="38"/>
  <c r="Z588" i="38"/>
  <c r="Y588" i="38"/>
  <c r="X588" i="38"/>
  <c r="W588" i="38"/>
  <c r="V588" i="38"/>
  <c r="AB587" i="38"/>
  <c r="AA587" i="38"/>
  <c r="Z587" i="38"/>
  <c r="Y587" i="38"/>
  <c r="X587" i="38"/>
  <c r="W587" i="38"/>
  <c r="V587" i="38"/>
  <c r="AB586" i="38"/>
  <c r="AA586" i="38"/>
  <c r="Z586" i="38"/>
  <c r="Y586" i="38"/>
  <c r="X586" i="38"/>
  <c r="W586" i="38"/>
  <c r="V586" i="38"/>
  <c r="AB585" i="38"/>
  <c r="AA585" i="38"/>
  <c r="Z585" i="38"/>
  <c r="Y585" i="38"/>
  <c r="X585" i="38"/>
  <c r="W585" i="38"/>
  <c r="V585" i="38"/>
  <c r="AB584" i="38"/>
  <c r="AA584" i="38"/>
  <c r="Z584" i="38"/>
  <c r="Y584" i="38"/>
  <c r="X584" i="38"/>
  <c r="W584" i="38"/>
  <c r="V584" i="38"/>
  <c r="AB89" i="38"/>
  <c r="AA89" i="38"/>
  <c r="Z89" i="38"/>
  <c r="Y89" i="38"/>
  <c r="X89" i="38"/>
  <c r="W89" i="38"/>
  <c r="V89" i="38"/>
  <c r="AB583" i="38"/>
  <c r="AA583" i="38"/>
  <c r="Z583" i="38"/>
  <c r="Y583" i="38"/>
  <c r="X583" i="38"/>
  <c r="W583" i="38"/>
  <c r="V583" i="38"/>
  <c r="AB582" i="38"/>
  <c r="AA582" i="38"/>
  <c r="Z582" i="38"/>
  <c r="Y582" i="38"/>
  <c r="X582" i="38"/>
  <c r="W582" i="38"/>
  <c r="V582" i="38"/>
  <c r="AB581" i="38"/>
  <c r="AA581" i="38"/>
  <c r="Z581" i="38"/>
  <c r="Y581" i="38"/>
  <c r="X581" i="38"/>
  <c r="W581" i="38"/>
  <c r="V581" i="38"/>
  <c r="AB580" i="38"/>
  <c r="AA580" i="38"/>
  <c r="Z580" i="38"/>
  <c r="Y580" i="38"/>
  <c r="X580" i="38"/>
  <c r="W580" i="38"/>
  <c r="V580" i="38"/>
  <c r="AB579" i="38"/>
  <c r="AA579" i="38"/>
  <c r="Z579" i="38"/>
  <c r="Y579" i="38"/>
  <c r="X579" i="38"/>
  <c r="W579" i="38"/>
  <c r="V579" i="38"/>
  <c r="AB578" i="38"/>
  <c r="AA578" i="38"/>
  <c r="Z578" i="38"/>
  <c r="Y578" i="38"/>
  <c r="X578" i="38"/>
  <c r="W578" i="38"/>
  <c r="V578" i="38"/>
  <c r="AB577" i="38"/>
  <c r="AA577" i="38"/>
  <c r="Z577" i="38"/>
  <c r="Y577" i="38"/>
  <c r="X577" i="38"/>
  <c r="W577" i="38"/>
  <c r="V577" i="38"/>
  <c r="AB576" i="38"/>
  <c r="AA576" i="38"/>
  <c r="Z576" i="38"/>
  <c r="Y576" i="38"/>
  <c r="X576" i="38"/>
  <c r="W576" i="38"/>
  <c r="V576" i="38"/>
  <c r="AB575" i="38"/>
  <c r="AA575" i="38"/>
  <c r="Z575" i="38"/>
  <c r="Y575" i="38"/>
  <c r="X575" i="38"/>
  <c r="W575" i="38"/>
  <c r="V575" i="38"/>
  <c r="AB88" i="38"/>
  <c r="AA88" i="38"/>
  <c r="Z88" i="38"/>
  <c r="Y88" i="38"/>
  <c r="X88" i="38"/>
  <c r="W88" i="38"/>
  <c r="V88" i="38"/>
  <c r="AB574" i="38"/>
  <c r="AA574" i="38"/>
  <c r="Z574" i="38"/>
  <c r="Y574" i="38"/>
  <c r="X574" i="38"/>
  <c r="W574" i="38"/>
  <c r="V574" i="38"/>
  <c r="AB573" i="38"/>
  <c r="AA573" i="38"/>
  <c r="Z573" i="38"/>
  <c r="Y573" i="38"/>
  <c r="X573" i="38"/>
  <c r="W573" i="38"/>
  <c r="V573" i="38"/>
  <c r="AB22" i="38"/>
  <c r="AA22" i="38"/>
  <c r="Z22" i="38"/>
  <c r="Y22" i="38"/>
  <c r="X22" i="38"/>
  <c r="W22" i="38"/>
  <c r="V22" i="38"/>
  <c r="AB572" i="38"/>
  <c r="AA572" i="38"/>
  <c r="Z572" i="38"/>
  <c r="Y572" i="38"/>
  <c r="X572" i="38"/>
  <c r="W572" i="38"/>
  <c r="V572" i="38"/>
  <c r="AB571" i="38"/>
  <c r="AA571" i="38"/>
  <c r="Z571" i="38"/>
  <c r="Y571" i="38"/>
  <c r="X571" i="38"/>
  <c r="W571" i="38"/>
  <c r="V571" i="38"/>
  <c r="AB87" i="38"/>
  <c r="AA87" i="38"/>
  <c r="Z87" i="38"/>
  <c r="Y87" i="38"/>
  <c r="X87" i="38"/>
  <c r="W87" i="38"/>
  <c r="V87" i="38"/>
  <c r="AB570" i="38"/>
  <c r="AA570" i="38"/>
  <c r="Z570" i="38"/>
  <c r="Y570" i="38"/>
  <c r="X570" i="38"/>
  <c r="W570" i="38"/>
  <c r="V570" i="38"/>
  <c r="AB569" i="38"/>
  <c r="AA569" i="38"/>
  <c r="Z569" i="38"/>
  <c r="Y569" i="38"/>
  <c r="X569" i="38"/>
  <c r="W569" i="38"/>
  <c r="V569" i="38"/>
  <c r="AB568" i="38"/>
  <c r="AA568" i="38"/>
  <c r="Z568" i="38"/>
  <c r="Y568" i="38"/>
  <c r="X568" i="38"/>
  <c r="W568" i="38"/>
  <c r="V568" i="38"/>
  <c r="AB567" i="38"/>
  <c r="AA567" i="38"/>
  <c r="Z567" i="38"/>
  <c r="Y567" i="38"/>
  <c r="X567" i="38"/>
  <c r="W567" i="38"/>
  <c r="V567" i="38"/>
  <c r="AB566" i="38"/>
  <c r="AA566" i="38"/>
  <c r="Z566" i="38"/>
  <c r="Y566" i="38"/>
  <c r="X566" i="38"/>
  <c r="W566" i="38"/>
  <c r="V566" i="38"/>
  <c r="AB565" i="38"/>
  <c r="AA565" i="38"/>
  <c r="Z565" i="38"/>
  <c r="Y565" i="38"/>
  <c r="X565" i="38"/>
  <c r="W565" i="38"/>
  <c r="V565" i="38"/>
  <c r="AB564" i="38"/>
  <c r="AA564" i="38"/>
  <c r="Z564" i="38"/>
  <c r="Y564" i="38"/>
  <c r="X564" i="38"/>
  <c r="W564" i="38"/>
  <c r="V564" i="38"/>
  <c r="AB563" i="38"/>
  <c r="AA563" i="38"/>
  <c r="Z563" i="38"/>
  <c r="Y563" i="38"/>
  <c r="X563" i="38"/>
  <c r="W563" i="38"/>
  <c r="V563" i="38"/>
  <c r="AB562" i="38"/>
  <c r="AA562" i="38"/>
  <c r="Z562" i="38"/>
  <c r="Y562" i="38"/>
  <c r="X562" i="38"/>
  <c r="W562" i="38"/>
  <c r="V562" i="38"/>
  <c r="AB86" i="38"/>
  <c r="AA86" i="38"/>
  <c r="Z86" i="38"/>
  <c r="Y86" i="38"/>
  <c r="X86" i="38"/>
  <c r="W86" i="38"/>
  <c r="V86" i="38"/>
  <c r="AB561" i="38"/>
  <c r="AA561" i="38"/>
  <c r="Z561" i="38"/>
  <c r="Y561" i="38"/>
  <c r="X561" i="38"/>
  <c r="W561" i="38"/>
  <c r="V561" i="38"/>
  <c r="AB560" i="38"/>
  <c r="AA560" i="38"/>
  <c r="Z560" i="38"/>
  <c r="Y560" i="38"/>
  <c r="X560" i="38"/>
  <c r="W560" i="38"/>
  <c r="V560" i="38"/>
  <c r="AB559" i="38"/>
  <c r="AA559" i="38"/>
  <c r="Z559" i="38"/>
  <c r="Y559" i="38"/>
  <c r="X559" i="38"/>
  <c r="W559" i="38"/>
  <c r="V559" i="38"/>
  <c r="AB558" i="38"/>
  <c r="AA558" i="38"/>
  <c r="Z558" i="38"/>
  <c r="Y558" i="38"/>
  <c r="X558" i="38"/>
  <c r="W558" i="38"/>
  <c r="V558" i="38"/>
  <c r="AB557" i="38"/>
  <c r="AA557" i="38"/>
  <c r="Z557" i="38"/>
  <c r="Y557" i="38"/>
  <c r="X557" i="38"/>
  <c r="W557" i="38"/>
  <c r="V557" i="38"/>
  <c r="AB556" i="38"/>
  <c r="AA556" i="38"/>
  <c r="Z556" i="38"/>
  <c r="Y556" i="38"/>
  <c r="X556" i="38"/>
  <c r="W556" i="38"/>
  <c r="V556" i="38"/>
  <c r="AB555" i="38"/>
  <c r="AA555" i="38"/>
  <c r="Z555" i="38"/>
  <c r="Y555" i="38"/>
  <c r="X555" i="38"/>
  <c r="W555" i="38"/>
  <c r="V555" i="38"/>
  <c r="AB554" i="38"/>
  <c r="AA554" i="38"/>
  <c r="Z554" i="38"/>
  <c r="Y554" i="38"/>
  <c r="X554" i="38"/>
  <c r="W554" i="38"/>
  <c r="V554" i="38"/>
  <c r="AB553" i="38"/>
  <c r="AA553" i="38"/>
  <c r="Z553" i="38"/>
  <c r="Y553" i="38"/>
  <c r="X553" i="38"/>
  <c r="W553" i="38"/>
  <c r="V553" i="38"/>
  <c r="AB21" i="38"/>
  <c r="AA21" i="38"/>
  <c r="Z21" i="38"/>
  <c r="Y21" i="38"/>
  <c r="X21" i="38"/>
  <c r="W21" i="38"/>
  <c r="V21" i="38"/>
  <c r="AB552" i="38"/>
  <c r="AA552" i="38"/>
  <c r="Z552" i="38"/>
  <c r="Y552" i="38"/>
  <c r="X552" i="38"/>
  <c r="W552" i="38"/>
  <c r="V552" i="38"/>
  <c r="AB551" i="38"/>
  <c r="AA551" i="38"/>
  <c r="Z551" i="38"/>
  <c r="Y551" i="38"/>
  <c r="X551" i="38"/>
  <c r="W551" i="38"/>
  <c r="V551" i="38"/>
  <c r="AB550" i="38"/>
  <c r="AA550" i="38"/>
  <c r="Z550" i="38"/>
  <c r="Y550" i="38"/>
  <c r="X550" i="38"/>
  <c r="W550" i="38"/>
  <c r="V550" i="38"/>
  <c r="AB549" i="38"/>
  <c r="AA549" i="38"/>
  <c r="Z549" i="38"/>
  <c r="Y549" i="38"/>
  <c r="X549" i="38"/>
  <c r="W549" i="38"/>
  <c r="V549" i="38"/>
  <c r="AB548" i="38"/>
  <c r="AA548" i="38"/>
  <c r="Z548" i="38"/>
  <c r="Y548" i="38"/>
  <c r="X548" i="38"/>
  <c r="W548" i="38"/>
  <c r="V548" i="38"/>
  <c r="AB547" i="38"/>
  <c r="AA547" i="38"/>
  <c r="Z547" i="38"/>
  <c r="Y547" i="38"/>
  <c r="X547" i="38"/>
  <c r="W547" i="38"/>
  <c r="V547" i="38"/>
  <c r="AB85" i="38"/>
  <c r="AA85" i="38"/>
  <c r="Z85" i="38"/>
  <c r="Y85" i="38"/>
  <c r="X85" i="38"/>
  <c r="W85" i="38"/>
  <c r="V85" i="38"/>
  <c r="AB546" i="38"/>
  <c r="AA546" i="38"/>
  <c r="Z546" i="38"/>
  <c r="Y546" i="38"/>
  <c r="X546" i="38"/>
  <c r="W546" i="38"/>
  <c r="V546" i="38"/>
  <c r="AB545" i="38"/>
  <c r="AA545" i="38"/>
  <c r="Z545" i="38"/>
  <c r="Y545" i="38"/>
  <c r="X545" i="38"/>
  <c r="W545" i="38"/>
  <c r="V545" i="38"/>
  <c r="AB544" i="38"/>
  <c r="AA544" i="38"/>
  <c r="Z544" i="38"/>
  <c r="Y544" i="38"/>
  <c r="X544" i="38"/>
  <c r="W544" i="38"/>
  <c r="V544" i="38"/>
  <c r="AB543" i="38"/>
  <c r="AA543" i="38"/>
  <c r="Z543" i="38"/>
  <c r="Y543" i="38"/>
  <c r="X543" i="38"/>
  <c r="W543" i="38"/>
  <c r="V543" i="38"/>
  <c r="AB542" i="38"/>
  <c r="AA542" i="38"/>
  <c r="Z542" i="38"/>
  <c r="Y542" i="38"/>
  <c r="X542" i="38"/>
  <c r="W542" i="38"/>
  <c r="V542" i="38"/>
  <c r="AB84" i="38"/>
  <c r="AA84" i="38"/>
  <c r="Z84" i="38"/>
  <c r="Y84" i="38"/>
  <c r="X84" i="38"/>
  <c r="W84" i="38"/>
  <c r="V84" i="38"/>
  <c r="AB541" i="38"/>
  <c r="AA541" i="38"/>
  <c r="Z541" i="38"/>
  <c r="Y541" i="38"/>
  <c r="X541" i="38"/>
  <c r="W541" i="38"/>
  <c r="V541" i="38"/>
  <c r="AB540" i="38"/>
  <c r="AA540" i="38"/>
  <c r="Z540" i="38"/>
  <c r="Y540" i="38"/>
  <c r="X540" i="38"/>
  <c r="W540" i="38"/>
  <c r="V540" i="38"/>
  <c r="AB539" i="38"/>
  <c r="AA539" i="38"/>
  <c r="Z539" i="38"/>
  <c r="Y539" i="38"/>
  <c r="X539" i="38"/>
  <c r="W539" i="38"/>
  <c r="V539" i="38"/>
  <c r="AB538" i="38"/>
  <c r="AA538" i="38"/>
  <c r="Z538" i="38"/>
  <c r="Y538" i="38"/>
  <c r="X538" i="38"/>
  <c r="W538" i="38"/>
  <c r="V538" i="38"/>
  <c r="AB537" i="38"/>
  <c r="AA537" i="38"/>
  <c r="Z537" i="38"/>
  <c r="Y537" i="38"/>
  <c r="X537" i="38"/>
  <c r="W537" i="38"/>
  <c r="V537" i="38"/>
  <c r="AB536" i="38"/>
  <c r="AA536" i="38"/>
  <c r="Z536" i="38"/>
  <c r="Y536" i="38"/>
  <c r="X536" i="38"/>
  <c r="W536" i="38"/>
  <c r="V536" i="38"/>
  <c r="AB83" i="38"/>
  <c r="AA83" i="38"/>
  <c r="Z83" i="38"/>
  <c r="Y83" i="38"/>
  <c r="X83" i="38"/>
  <c r="W83" i="38"/>
  <c r="V83" i="38"/>
  <c r="AB535" i="38"/>
  <c r="AA535" i="38"/>
  <c r="Z535" i="38"/>
  <c r="Y535" i="38"/>
  <c r="X535" i="38"/>
  <c r="W535" i="38"/>
  <c r="V535" i="38"/>
  <c r="AB534" i="38"/>
  <c r="AA534" i="38"/>
  <c r="Z534" i="38"/>
  <c r="Y534" i="38"/>
  <c r="X534" i="38"/>
  <c r="W534" i="38"/>
  <c r="V534" i="38"/>
  <c r="AB533" i="38"/>
  <c r="AA533" i="38"/>
  <c r="Z533" i="38"/>
  <c r="Y533" i="38"/>
  <c r="X533" i="38"/>
  <c r="W533" i="38"/>
  <c r="V533" i="38"/>
  <c r="AB532" i="38"/>
  <c r="AA532" i="38"/>
  <c r="Z532" i="38"/>
  <c r="Y532" i="38"/>
  <c r="X532" i="38"/>
  <c r="W532" i="38"/>
  <c r="V532" i="38"/>
  <c r="AB20" i="38"/>
  <c r="AA20" i="38"/>
  <c r="Z20" i="38"/>
  <c r="Y20" i="38"/>
  <c r="X20" i="38"/>
  <c r="W20" i="38"/>
  <c r="V20" i="38"/>
  <c r="AB82" i="38"/>
  <c r="AA82" i="38"/>
  <c r="Z82" i="38"/>
  <c r="Y82" i="38"/>
  <c r="X82" i="38"/>
  <c r="W82" i="38"/>
  <c r="V82" i="38"/>
  <c r="AB531" i="38"/>
  <c r="AA531" i="38"/>
  <c r="Z531" i="38"/>
  <c r="Y531" i="38"/>
  <c r="X531" i="38"/>
  <c r="W531" i="38"/>
  <c r="V531" i="38"/>
  <c r="AB530" i="38"/>
  <c r="AA530" i="38"/>
  <c r="Z530" i="38"/>
  <c r="Y530" i="38"/>
  <c r="X530" i="38"/>
  <c r="W530" i="38"/>
  <c r="V530" i="38"/>
  <c r="AB529" i="38"/>
  <c r="AA529" i="38"/>
  <c r="Z529" i="38"/>
  <c r="Y529" i="38"/>
  <c r="X529" i="38"/>
  <c r="W529" i="38"/>
  <c r="V529" i="38"/>
  <c r="AB528" i="38"/>
  <c r="AA528" i="38"/>
  <c r="Z528" i="38"/>
  <c r="Y528" i="38"/>
  <c r="X528" i="38"/>
  <c r="W528" i="38"/>
  <c r="V528" i="38"/>
  <c r="AB527" i="38"/>
  <c r="AA527" i="38"/>
  <c r="Z527" i="38"/>
  <c r="Y527" i="38"/>
  <c r="X527" i="38"/>
  <c r="W527" i="38"/>
  <c r="V527" i="38"/>
  <c r="AB526" i="38"/>
  <c r="AA526" i="38"/>
  <c r="Z526" i="38"/>
  <c r="Y526" i="38"/>
  <c r="X526" i="38"/>
  <c r="W526" i="38"/>
  <c r="V526" i="38"/>
  <c r="AB525" i="38"/>
  <c r="AA525" i="38"/>
  <c r="Z525" i="38"/>
  <c r="Y525" i="38"/>
  <c r="X525" i="38"/>
  <c r="W525" i="38"/>
  <c r="V525" i="38"/>
  <c r="AB524" i="38"/>
  <c r="AA524" i="38"/>
  <c r="Z524" i="38"/>
  <c r="Y524" i="38"/>
  <c r="X524" i="38"/>
  <c r="W524" i="38"/>
  <c r="V524" i="38"/>
  <c r="AB81" i="38"/>
  <c r="AA81" i="38"/>
  <c r="Z81" i="38"/>
  <c r="Y81" i="38"/>
  <c r="X81" i="38"/>
  <c r="W81" i="38"/>
  <c r="V81" i="38"/>
  <c r="AB523" i="38"/>
  <c r="AA523" i="38"/>
  <c r="Z523" i="38"/>
  <c r="Y523" i="38"/>
  <c r="X523" i="38"/>
  <c r="W523" i="38"/>
  <c r="V523" i="38"/>
  <c r="AB522" i="38"/>
  <c r="AA522" i="38"/>
  <c r="Z522" i="38"/>
  <c r="Y522" i="38"/>
  <c r="X522" i="38"/>
  <c r="W522" i="38"/>
  <c r="V522" i="38"/>
  <c r="AB521" i="38"/>
  <c r="AA521" i="38"/>
  <c r="Z521" i="38"/>
  <c r="Y521" i="38"/>
  <c r="X521" i="38"/>
  <c r="W521" i="38"/>
  <c r="V521" i="38"/>
  <c r="AB520" i="38"/>
  <c r="AA520" i="38"/>
  <c r="Z520" i="38"/>
  <c r="Y520" i="38"/>
  <c r="X520" i="38"/>
  <c r="W520" i="38"/>
  <c r="V520" i="38"/>
  <c r="AB519" i="38"/>
  <c r="AA519" i="38"/>
  <c r="Z519" i="38"/>
  <c r="Y519" i="38"/>
  <c r="X519" i="38"/>
  <c r="W519" i="38"/>
  <c r="V519" i="38"/>
  <c r="AB518" i="38"/>
  <c r="AA518" i="38"/>
  <c r="Z518" i="38"/>
  <c r="Y518" i="38"/>
  <c r="X518" i="38"/>
  <c r="W518" i="38"/>
  <c r="V518" i="38"/>
  <c r="AB517" i="38"/>
  <c r="AA517" i="38"/>
  <c r="Z517" i="38"/>
  <c r="Y517" i="38"/>
  <c r="X517" i="38"/>
  <c r="W517" i="38"/>
  <c r="V517" i="38"/>
  <c r="AB516" i="38"/>
  <c r="AA516" i="38"/>
  <c r="Z516" i="38"/>
  <c r="Y516" i="38"/>
  <c r="X516" i="38"/>
  <c r="W516" i="38"/>
  <c r="V516" i="38"/>
  <c r="AB515" i="38"/>
  <c r="AA515" i="38"/>
  <c r="Z515" i="38"/>
  <c r="Y515" i="38"/>
  <c r="X515" i="38"/>
  <c r="W515" i="38"/>
  <c r="V515" i="38"/>
  <c r="AB80" i="38"/>
  <c r="AA80" i="38"/>
  <c r="Z80" i="38"/>
  <c r="Y80" i="38"/>
  <c r="X80" i="38"/>
  <c r="W80" i="38"/>
  <c r="V80" i="38"/>
  <c r="AB514" i="38"/>
  <c r="AA514" i="38"/>
  <c r="Z514" i="38"/>
  <c r="Y514" i="38"/>
  <c r="X514" i="38"/>
  <c r="W514" i="38"/>
  <c r="V514" i="38"/>
  <c r="AB19" i="38"/>
  <c r="AA19" i="38"/>
  <c r="Z19" i="38"/>
  <c r="Y19" i="38"/>
  <c r="X19" i="38"/>
  <c r="W19" i="38"/>
  <c r="V19" i="38"/>
  <c r="AB513" i="38"/>
  <c r="AA513" i="38"/>
  <c r="Z513" i="38"/>
  <c r="Y513" i="38"/>
  <c r="X513" i="38"/>
  <c r="W513" i="38"/>
  <c r="V513" i="38"/>
  <c r="AB512" i="38"/>
  <c r="AA512" i="38"/>
  <c r="Z512" i="38"/>
  <c r="Y512" i="38"/>
  <c r="X512" i="38"/>
  <c r="W512" i="38"/>
  <c r="V512" i="38"/>
  <c r="AB511" i="38"/>
  <c r="AA511" i="38"/>
  <c r="Z511" i="38"/>
  <c r="Y511" i="38"/>
  <c r="X511" i="38"/>
  <c r="W511" i="38"/>
  <c r="V511" i="38"/>
  <c r="AB510" i="38"/>
  <c r="AA510" i="38"/>
  <c r="Z510" i="38"/>
  <c r="Y510" i="38"/>
  <c r="X510" i="38"/>
  <c r="W510" i="38"/>
  <c r="V510" i="38"/>
  <c r="AB79" i="38"/>
  <c r="AA79" i="38"/>
  <c r="Z79" i="38"/>
  <c r="Y79" i="38"/>
  <c r="X79" i="38"/>
  <c r="W79" i="38"/>
  <c r="V79" i="38"/>
  <c r="AB509" i="38"/>
  <c r="AA509" i="38"/>
  <c r="Z509" i="38"/>
  <c r="Y509" i="38"/>
  <c r="X509" i="38"/>
  <c r="W509" i="38"/>
  <c r="V509" i="38"/>
  <c r="AB508" i="38"/>
  <c r="AA508" i="38"/>
  <c r="Z508" i="38"/>
  <c r="Y508" i="38"/>
  <c r="X508" i="38"/>
  <c r="W508" i="38"/>
  <c r="V508" i="38"/>
  <c r="AB507" i="38"/>
  <c r="AA507" i="38"/>
  <c r="Z507" i="38"/>
  <c r="Y507" i="38"/>
  <c r="X507" i="38"/>
  <c r="W507" i="38"/>
  <c r="V507" i="38"/>
  <c r="AB506" i="38"/>
  <c r="AA506" i="38"/>
  <c r="Z506" i="38"/>
  <c r="Y506" i="38"/>
  <c r="X506" i="38"/>
  <c r="W506" i="38"/>
  <c r="V506" i="38"/>
  <c r="AB505" i="38"/>
  <c r="AA505" i="38"/>
  <c r="Z505" i="38"/>
  <c r="Y505" i="38"/>
  <c r="X505" i="38"/>
  <c r="W505" i="38"/>
  <c r="V505" i="38"/>
  <c r="AB504" i="38"/>
  <c r="AA504" i="38"/>
  <c r="Z504" i="38"/>
  <c r="Y504" i="38"/>
  <c r="X504" i="38"/>
  <c r="W504" i="38"/>
  <c r="V504" i="38"/>
  <c r="AB503" i="38"/>
  <c r="AA503" i="38"/>
  <c r="Z503" i="38"/>
  <c r="Y503" i="38"/>
  <c r="X503" i="38"/>
  <c r="W503" i="38"/>
  <c r="V503" i="38"/>
  <c r="AB502" i="38"/>
  <c r="AA502" i="38"/>
  <c r="Z502" i="38"/>
  <c r="Y502" i="38"/>
  <c r="X502" i="38"/>
  <c r="W502" i="38"/>
  <c r="V502" i="38"/>
  <c r="AB501" i="38"/>
  <c r="AA501" i="38"/>
  <c r="Z501" i="38"/>
  <c r="Y501" i="38"/>
  <c r="X501" i="38"/>
  <c r="W501" i="38"/>
  <c r="V501" i="38"/>
  <c r="AB500" i="38"/>
  <c r="AA500" i="38"/>
  <c r="Z500" i="38"/>
  <c r="Y500" i="38"/>
  <c r="X500" i="38"/>
  <c r="W500" i="38"/>
  <c r="V500" i="38"/>
  <c r="AB499" i="38"/>
  <c r="AA499" i="38"/>
  <c r="Z499" i="38"/>
  <c r="Y499" i="38"/>
  <c r="X499" i="38"/>
  <c r="W499" i="38"/>
  <c r="V499" i="38"/>
  <c r="AB78" i="38"/>
  <c r="AA78" i="38"/>
  <c r="Z78" i="38"/>
  <c r="Y78" i="38"/>
  <c r="X78" i="38"/>
  <c r="W78" i="38"/>
  <c r="V78" i="38"/>
  <c r="AB498" i="38"/>
  <c r="AA498" i="38"/>
  <c r="Z498" i="38"/>
  <c r="Y498" i="38"/>
  <c r="X498" i="38"/>
  <c r="W498" i="38"/>
  <c r="V498" i="38"/>
  <c r="AB497" i="38"/>
  <c r="AA497" i="38"/>
  <c r="Z497" i="38"/>
  <c r="Y497" i="38"/>
  <c r="X497" i="38"/>
  <c r="W497" i="38"/>
  <c r="V497" i="38"/>
  <c r="AB496" i="38"/>
  <c r="AA496" i="38"/>
  <c r="Z496" i="38"/>
  <c r="Y496" i="38"/>
  <c r="X496" i="38"/>
  <c r="W496" i="38"/>
  <c r="V496" i="38"/>
  <c r="AB495" i="38"/>
  <c r="AA495" i="38"/>
  <c r="Z495" i="38"/>
  <c r="Y495" i="38"/>
  <c r="X495" i="38"/>
  <c r="W495" i="38"/>
  <c r="V495" i="38"/>
  <c r="AB494" i="38"/>
  <c r="AA494" i="38"/>
  <c r="Z494" i="38"/>
  <c r="Y494" i="38"/>
  <c r="X494" i="38"/>
  <c r="W494" i="38"/>
  <c r="V494" i="38"/>
  <c r="AB18" i="38"/>
  <c r="AA18" i="38"/>
  <c r="Z18" i="38"/>
  <c r="Y18" i="38"/>
  <c r="X18" i="38"/>
  <c r="W18" i="38"/>
  <c r="V18" i="38"/>
  <c r="AB493" i="38"/>
  <c r="AA493" i="38"/>
  <c r="Z493" i="38"/>
  <c r="Y493" i="38"/>
  <c r="X493" i="38"/>
  <c r="W493" i="38"/>
  <c r="V493" i="38"/>
  <c r="AB492" i="38"/>
  <c r="AA492" i="38"/>
  <c r="Z492" i="38"/>
  <c r="Y492" i="38"/>
  <c r="X492" i="38"/>
  <c r="W492" i="38"/>
  <c r="V492" i="38"/>
  <c r="AB491" i="38"/>
  <c r="AA491" i="38"/>
  <c r="Z491" i="38"/>
  <c r="Y491" i="38"/>
  <c r="X491" i="38"/>
  <c r="W491" i="38"/>
  <c r="V491" i="38"/>
  <c r="AB490" i="38"/>
  <c r="AA490" i="38"/>
  <c r="Z490" i="38"/>
  <c r="Y490" i="38"/>
  <c r="X490" i="38"/>
  <c r="W490" i="38"/>
  <c r="V490" i="38"/>
  <c r="AB489" i="38"/>
  <c r="AA489" i="38"/>
  <c r="Z489" i="38"/>
  <c r="Y489" i="38"/>
  <c r="X489" i="38"/>
  <c r="W489" i="38"/>
  <c r="V489" i="38"/>
  <c r="AB488" i="38"/>
  <c r="AA488" i="38"/>
  <c r="Z488" i="38"/>
  <c r="Y488" i="38"/>
  <c r="X488" i="38"/>
  <c r="W488" i="38"/>
  <c r="V488" i="38"/>
  <c r="AB487" i="38"/>
  <c r="AA487" i="38"/>
  <c r="Z487" i="38"/>
  <c r="Y487" i="38"/>
  <c r="X487" i="38"/>
  <c r="W487" i="38"/>
  <c r="V487" i="38"/>
  <c r="AB486" i="38"/>
  <c r="AA486" i="38"/>
  <c r="Z486" i="38"/>
  <c r="Y486" i="38"/>
  <c r="X486" i="38"/>
  <c r="W486" i="38"/>
  <c r="V486" i="38"/>
  <c r="AB485" i="38"/>
  <c r="AA485" i="38"/>
  <c r="Z485" i="38"/>
  <c r="Y485" i="38"/>
  <c r="X485" i="38"/>
  <c r="W485" i="38"/>
  <c r="V485" i="38"/>
  <c r="AB484" i="38"/>
  <c r="AA484" i="38"/>
  <c r="Z484" i="38"/>
  <c r="Y484" i="38"/>
  <c r="X484" i="38"/>
  <c r="W484" i="38"/>
  <c r="V484" i="38"/>
  <c r="AB483" i="38"/>
  <c r="AA483" i="38"/>
  <c r="Z483" i="38"/>
  <c r="Y483" i="38"/>
  <c r="X483" i="38"/>
  <c r="W483" i="38"/>
  <c r="V483" i="38"/>
  <c r="AB482" i="38"/>
  <c r="AA482" i="38"/>
  <c r="Z482" i="38"/>
  <c r="Y482" i="38"/>
  <c r="X482" i="38"/>
  <c r="W482" i="38"/>
  <c r="V482" i="38"/>
  <c r="AB77" i="38"/>
  <c r="AA77" i="38"/>
  <c r="Z77" i="38"/>
  <c r="Y77" i="38"/>
  <c r="X77" i="38"/>
  <c r="W77" i="38"/>
  <c r="V77" i="38"/>
  <c r="AB481" i="38"/>
  <c r="AA481" i="38"/>
  <c r="Z481" i="38"/>
  <c r="Y481" i="38"/>
  <c r="X481" i="38"/>
  <c r="W481" i="38"/>
  <c r="V481" i="38"/>
  <c r="AB480" i="38"/>
  <c r="AA480" i="38"/>
  <c r="Z480" i="38"/>
  <c r="Y480" i="38"/>
  <c r="X480" i="38"/>
  <c r="W480" i="38"/>
  <c r="V480" i="38"/>
  <c r="AB479" i="38"/>
  <c r="AA479" i="38"/>
  <c r="Z479" i="38"/>
  <c r="Y479" i="38"/>
  <c r="X479" i="38"/>
  <c r="W479" i="38"/>
  <c r="V479" i="38"/>
  <c r="AB478" i="38"/>
  <c r="AA478" i="38"/>
  <c r="Z478" i="38"/>
  <c r="Y478" i="38"/>
  <c r="X478" i="38"/>
  <c r="W478" i="38"/>
  <c r="V478" i="38"/>
  <c r="AB477" i="38"/>
  <c r="AA477" i="38"/>
  <c r="Z477" i="38"/>
  <c r="Y477" i="38"/>
  <c r="X477" i="38"/>
  <c r="W477" i="38"/>
  <c r="V477" i="38"/>
  <c r="AB476" i="38"/>
  <c r="AA476" i="38"/>
  <c r="Z476" i="38"/>
  <c r="Y476" i="38"/>
  <c r="X476" i="38"/>
  <c r="W476" i="38"/>
  <c r="V476" i="38"/>
  <c r="AB475" i="38"/>
  <c r="AA475" i="38"/>
  <c r="Z475" i="38"/>
  <c r="Y475" i="38"/>
  <c r="X475" i="38"/>
  <c r="W475" i="38"/>
  <c r="V475" i="38"/>
  <c r="AB474" i="38"/>
  <c r="AA474" i="38"/>
  <c r="Z474" i="38"/>
  <c r="Y474" i="38"/>
  <c r="X474" i="38"/>
  <c r="W474" i="38"/>
  <c r="V474" i="38"/>
  <c r="AB17" i="38"/>
  <c r="AA17" i="38"/>
  <c r="Z17" i="38"/>
  <c r="Y17" i="38"/>
  <c r="X17" i="38"/>
  <c r="W17" i="38"/>
  <c r="V17" i="38"/>
  <c r="AB473" i="38"/>
  <c r="AA473" i="38"/>
  <c r="Z473" i="38"/>
  <c r="Y473" i="38"/>
  <c r="X473" i="38"/>
  <c r="W473" i="38"/>
  <c r="V473" i="38"/>
  <c r="AB472" i="38"/>
  <c r="AA472" i="38"/>
  <c r="Z472" i="38"/>
  <c r="Y472" i="38"/>
  <c r="X472" i="38"/>
  <c r="W472" i="38"/>
  <c r="V472" i="38"/>
  <c r="AB471" i="38"/>
  <c r="AA471" i="38"/>
  <c r="Z471" i="38"/>
  <c r="Y471" i="38"/>
  <c r="X471" i="38"/>
  <c r="W471" i="38"/>
  <c r="V471" i="38"/>
  <c r="AB470" i="38"/>
  <c r="AA470" i="38"/>
  <c r="Z470" i="38"/>
  <c r="Y470" i="38"/>
  <c r="X470" i="38"/>
  <c r="W470" i="38"/>
  <c r="V470" i="38"/>
  <c r="AB469" i="38"/>
  <c r="AA469" i="38"/>
  <c r="Z469" i="38"/>
  <c r="Y469" i="38"/>
  <c r="X469" i="38"/>
  <c r="W469" i="38"/>
  <c r="V469" i="38"/>
  <c r="AB468" i="38"/>
  <c r="AA468" i="38"/>
  <c r="Z468" i="38"/>
  <c r="Y468" i="38"/>
  <c r="X468" i="38"/>
  <c r="W468" i="38"/>
  <c r="V468" i="38"/>
  <c r="AB76" i="38"/>
  <c r="AA76" i="38"/>
  <c r="Z76" i="38"/>
  <c r="Y76" i="38"/>
  <c r="X76" i="38"/>
  <c r="W76" i="38"/>
  <c r="V76" i="38"/>
  <c r="AB467" i="38"/>
  <c r="AA467" i="38"/>
  <c r="Z467" i="38"/>
  <c r="Y467" i="38"/>
  <c r="X467" i="38"/>
  <c r="W467" i="38"/>
  <c r="V467" i="38"/>
  <c r="AB466" i="38"/>
  <c r="AA466" i="38"/>
  <c r="Z466" i="38"/>
  <c r="Y466" i="38"/>
  <c r="X466" i="38"/>
  <c r="W466" i="38"/>
  <c r="V466" i="38"/>
  <c r="AB465" i="38"/>
  <c r="AA465" i="38"/>
  <c r="Z465" i="38"/>
  <c r="Y465" i="38"/>
  <c r="X465" i="38"/>
  <c r="W465" i="38"/>
  <c r="V465" i="38"/>
  <c r="AB75" i="38"/>
  <c r="AA75" i="38"/>
  <c r="Z75" i="38"/>
  <c r="Y75" i="38"/>
  <c r="X75" i="38"/>
  <c r="W75" i="38"/>
  <c r="V75" i="38"/>
  <c r="AB464" i="38"/>
  <c r="AA464" i="38"/>
  <c r="Z464" i="38"/>
  <c r="Y464" i="38"/>
  <c r="X464" i="38"/>
  <c r="W464" i="38"/>
  <c r="V464" i="38"/>
  <c r="AB463" i="38"/>
  <c r="AA463" i="38"/>
  <c r="Z463" i="38"/>
  <c r="Y463" i="38"/>
  <c r="X463" i="38"/>
  <c r="W463" i="38"/>
  <c r="V463" i="38"/>
  <c r="AB462" i="38"/>
  <c r="AA462" i="38"/>
  <c r="Z462" i="38"/>
  <c r="Y462" i="38"/>
  <c r="X462" i="38"/>
  <c r="W462" i="38"/>
  <c r="V462" i="38"/>
  <c r="AB461" i="38"/>
  <c r="AA461" i="38"/>
  <c r="Z461" i="38"/>
  <c r="Y461" i="38"/>
  <c r="X461" i="38"/>
  <c r="W461" i="38"/>
  <c r="V461" i="38"/>
  <c r="AB460" i="38"/>
  <c r="AA460" i="38"/>
  <c r="Z460" i="38"/>
  <c r="Y460" i="38"/>
  <c r="X460" i="38"/>
  <c r="W460" i="38"/>
  <c r="V460" i="38"/>
  <c r="AB459" i="38"/>
  <c r="AA459" i="38"/>
  <c r="Z459" i="38"/>
  <c r="Y459" i="38"/>
  <c r="X459" i="38"/>
  <c r="W459" i="38"/>
  <c r="V459" i="38"/>
  <c r="AB458" i="38"/>
  <c r="AA458" i="38"/>
  <c r="Z458" i="38"/>
  <c r="Y458" i="38"/>
  <c r="X458" i="38"/>
  <c r="W458" i="38"/>
  <c r="V458" i="38"/>
  <c r="AB457" i="38"/>
  <c r="AA457" i="38"/>
  <c r="Z457" i="38"/>
  <c r="Y457" i="38"/>
  <c r="X457" i="38"/>
  <c r="W457" i="38"/>
  <c r="V457" i="38"/>
  <c r="AB456" i="38"/>
  <c r="AA456" i="38"/>
  <c r="Z456" i="38"/>
  <c r="Y456" i="38"/>
  <c r="X456" i="38"/>
  <c r="W456" i="38"/>
  <c r="V456" i="38"/>
  <c r="AB455" i="38"/>
  <c r="AA455" i="38"/>
  <c r="Z455" i="38"/>
  <c r="Y455" i="38"/>
  <c r="X455" i="38"/>
  <c r="W455" i="38"/>
  <c r="V455" i="38"/>
  <c r="AB74" i="38"/>
  <c r="AA74" i="38"/>
  <c r="Z74" i="38"/>
  <c r="Y74" i="38"/>
  <c r="X74" i="38"/>
  <c r="W74" i="38"/>
  <c r="V74" i="38"/>
  <c r="AB454" i="38"/>
  <c r="AA454" i="38"/>
  <c r="Z454" i="38"/>
  <c r="Y454" i="38"/>
  <c r="X454" i="38"/>
  <c r="W454" i="38"/>
  <c r="V454" i="38"/>
  <c r="AB453" i="38"/>
  <c r="AA453" i="38"/>
  <c r="Z453" i="38"/>
  <c r="Y453" i="38"/>
  <c r="X453" i="38"/>
  <c r="W453" i="38"/>
  <c r="V453" i="38"/>
  <c r="AB16" i="38"/>
  <c r="AA16" i="38"/>
  <c r="Z16" i="38"/>
  <c r="Y16" i="38"/>
  <c r="X16" i="38"/>
  <c r="W16" i="38"/>
  <c r="V16" i="38"/>
  <c r="AB452" i="38"/>
  <c r="AA452" i="38"/>
  <c r="Z452" i="38"/>
  <c r="Y452" i="38"/>
  <c r="X452" i="38"/>
  <c r="W452" i="38"/>
  <c r="V452" i="38"/>
  <c r="AB451" i="38"/>
  <c r="AA451" i="38"/>
  <c r="Z451" i="38"/>
  <c r="Y451" i="38"/>
  <c r="X451" i="38"/>
  <c r="W451" i="38"/>
  <c r="V451" i="38"/>
  <c r="AB450" i="38"/>
  <c r="AA450" i="38"/>
  <c r="Z450" i="38"/>
  <c r="Y450" i="38"/>
  <c r="X450" i="38"/>
  <c r="W450" i="38"/>
  <c r="V450" i="38"/>
  <c r="AB449" i="38"/>
  <c r="AA449" i="38"/>
  <c r="Z449" i="38"/>
  <c r="Y449" i="38"/>
  <c r="X449" i="38"/>
  <c r="W449" i="38"/>
  <c r="V449" i="38"/>
  <c r="AB73" i="38"/>
  <c r="AA73" i="38"/>
  <c r="Z73" i="38"/>
  <c r="Y73" i="38"/>
  <c r="X73" i="38"/>
  <c r="W73" i="38"/>
  <c r="V73" i="38"/>
  <c r="AB448" i="38"/>
  <c r="AA448" i="38"/>
  <c r="Z448" i="38"/>
  <c r="Y448" i="38"/>
  <c r="X448" i="38"/>
  <c r="W448" i="38"/>
  <c r="V448" i="38"/>
  <c r="AB447" i="38"/>
  <c r="AA447" i="38"/>
  <c r="Z447" i="38"/>
  <c r="Y447" i="38"/>
  <c r="X447" i="38"/>
  <c r="W447" i="38"/>
  <c r="V447" i="38"/>
  <c r="AB446" i="38"/>
  <c r="AA446" i="38"/>
  <c r="Z446" i="38"/>
  <c r="Y446" i="38"/>
  <c r="X446" i="38"/>
  <c r="W446" i="38"/>
  <c r="V446" i="38"/>
  <c r="AB445" i="38"/>
  <c r="AA445" i="38"/>
  <c r="Z445" i="38"/>
  <c r="Y445" i="38"/>
  <c r="X445" i="38"/>
  <c r="W445" i="38"/>
  <c r="V445" i="38"/>
  <c r="AB444" i="38"/>
  <c r="AA444" i="38"/>
  <c r="Z444" i="38"/>
  <c r="Y444" i="38"/>
  <c r="X444" i="38"/>
  <c r="W444" i="38"/>
  <c r="V444" i="38"/>
  <c r="AB443" i="38"/>
  <c r="AA443" i="38"/>
  <c r="Z443" i="38"/>
  <c r="Y443" i="38"/>
  <c r="X443" i="38"/>
  <c r="W443" i="38"/>
  <c r="V443" i="38"/>
  <c r="AB442" i="38"/>
  <c r="AA442" i="38"/>
  <c r="Z442" i="38"/>
  <c r="Y442" i="38"/>
  <c r="X442" i="38"/>
  <c r="W442" i="38"/>
  <c r="V442" i="38"/>
  <c r="AB72" i="38"/>
  <c r="AA72" i="38"/>
  <c r="Z72" i="38"/>
  <c r="Y72" i="38"/>
  <c r="X72" i="38"/>
  <c r="W72" i="38"/>
  <c r="V72" i="38"/>
  <c r="AB441" i="38"/>
  <c r="AA441" i="38"/>
  <c r="Z441" i="38"/>
  <c r="Y441" i="38"/>
  <c r="X441" i="38"/>
  <c r="W441" i="38"/>
  <c r="V441" i="38"/>
  <c r="AB440" i="38"/>
  <c r="AA440" i="38"/>
  <c r="Z440" i="38"/>
  <c r="Y440" i="38"/>
  <c r="X440" i="38"/>
  <c r="W440" i="38"/>
  <c r="V440" i="38"/>
  <c r="AB439" i="38"/>
  <c r="AA439" i="38"/>
  <c r="Z439" i="38"/>
  <c r="Y439" i="38"/>
  <c r="X439" i="38"/>
  <c r="W439" i="38"/>
  <c r="V439" i="38"/>
  <c r="AB438" i="38"/>
  <c r="AA438" i="38"/>
  <c r="Z438" i="38"/>
  <c r="Y438" i="38"/>
  <c r="X438" i="38"/>
  <c r="W438" i="38"/>
  <c r="V438" i="38"/>
  <c r="AB437" i="38"/>
  <c r="AA437" i="38"/>
  <c r="Z437" i="38"/>
  <c r="Y437" i="38"/>
  <c r="X437" i="38"/>
  <c r="W437" i="38"/>
  <c r="V437" i="38"/>
  <c r="AB436" i="38"/>
  <c r="AA436" i="38"/>
  <c r="Z436" i="38"/>
  <c r="Y436" i="38"/>
  <c r="X436" i="38"/>
  <c r="W436" i="38"/>
  <c r="V436" i="38"/>
  <c r="AB435" i="38"/>
  <c r="AA435" i="38"/>
  <c r="Z435" i="38"/>
  <c r="Y435" i="38"/>
  <c r="X435" i="38"/>
  <c r="W435" i="38"/>
  <c r="V435" i="38"/>
  <c r="AB434" i="38"/>
  <c r="AA434" i="38"/>
  <c r="Z434" i="38"/>
  <c r="Y434" i="38"/>
  <c r="X434" i="38"/>
  <c r="W434" i="38"/>
  <c r="V434" i="38"/>
  <c r="AB433" i="38"/>
  <c r="AA433" i="38"/>
  <c r="Z433" i="38"/>
  <c r="Y433" i="38"/>
  <c r="X433" i="38"/>
  <c r="W433" i="38"/>
  <c r="V433" i="38"/>
  <c r="AB71" i="38"/>
  <c r="AA71" i="38"/>
  <c r="Z71" i="38"/>
  <c r="Y71" i="38"/>
  <c r="X71" i="38"/>
  <c r="W71" i="38"/>
  <c r="V71" i="38"/>
  <c r="AB432" i="38"/>
  <c r="AA432" i="38"/>
  <c r="Z432" i="38"/>
  <c r="Y432" i="38"/>
  <c r="X432" i="38"/>
  <c r="W432" i="38"/>
  <c r="V432" i="38"/>
  <c r="AB431" i="38"/>
  <c r="AA431" i="38"/>
  <c r="Z431" i="38"/>
  <c r="Y431" i="38"/>
  <c r="X431" i="38"/>
  <c r="W431" i="38"/>
  <c r="V431" i="38"/>
  <c r="AB430" i="38"/>
  <c r="AA430" i="38"/>
  <c r="Z430" i="38"/>
  <c r="Y430" i="38"/>
  <c r="X430" i="38"/>
  <c r="W430" i="38"/>
  <c r="V430" i="38"/>
  <c r="AB429" i="38"/>
  <c r="AA429" i="38"/>
  <c r="Z429" i="38"/>
  <c r="Y429" i="38"/>
  <c r="X429" i="38"/>
  <c r="W429" i="38"/>
  <c r="V429" i="38"/>
  <c r="AB15" i="38"/>
  <c r="AA15" i="38"/>
  <c r="Z15" i="38"/>
  <c r="Y15" i="38"/>
  <c r="X15" i="38"/>
  <c r="W15" i="38"/>
  <c r="V15" i="38"/>
  <c r="AB428" i="38"/>
  <c r="AA428" i="38"/>
  <c r="Z428" i="38"/>
  <c r="Y428" i="38"/>
  <c r="X428" i="38"/>
  <c r="W428" i="38"/>
  <c r="V428" i="38"/>
  <c r="AB427" i="38"/>
  <c r="AA427" i="38"/>
  <c r="Z427" i="38"/>
  <c r="Y427" i="38"/>
  <c r="X427" i="38"/>
  <c r="W427" i="38"/>
  <c r="V427" i="38"/>
  <c r="AB426" i="38"/>
  <c r="AA426" i="38"/>
  <c r="Z426" i="38"/>
  <c r="Y426" i="38"/>
  <c r="X426" i="38"/>
  <c r="W426" i="38"/>
  <c r="V426" i="38"/>
  <c r="AB425" i="38"/>
  <c r="AA425" i="38"/>
  <c r="Z425" i="38"/>
  <c r="Y425" i="38"/>
  <c r="X425" i="38"/>
  <c r="W425" i="38"/>
  <c r="V425" i="38"/>
  <c r="AB424" i="38"/>
  <c r="AA424" i="38"/>
  <c r="Z424" i="38"/>
  <c r="Y424" i="38"/>
  <c r="X424" i="38"/>
  <c r="W424" i="38"/>
  <c r="V424" i="38"/>
  <c r="AB70" i="38"/>
  <c r="AA70" i="38"/>
  <c r="Z70" i="38"/>
  <c r="Y70" i="38"/>
  <c r="X70" i="38"/>
  <c r="W70" i="38"/>
  <c r="V70" i="38"/>
  <c r="AB423" i="38"/>
  <c r="AA423" i="38"/>
  <c r="Z423" i="38"/>
  <c r="Y423" i="38"/>
  <c r="X423" i="38"/>
  <c r="W423" i="38"/>
  <c r="V423" i="38"/>
  <c r="AB422" i="38"/>
  <c r="AA422" i="38"/>
  <c r="Z422" i="38"/>
  <c r="Y422" i="38"/>
  <c r="X422" i="38"/>
  <c r="W422" i="38"/>
  <c r="V422" i="38"/>
  <c r="AB421" i="38"/>
  <c r="AA421" i="38"/>
  <c r="Z421" i="38"/>
  <c r="Y421" i="38"/>
  <c r="X421" i="38"/>
  <c r="W421" i="38"/>
  <c r="V421" i="38"/>
  <c r="AB420" i="38"/>
  <c r="AA420" i="38"/>
  <c r="Z420" i="38"/>
  <c r="Y420" i="38"/>
  <c r="X420" i="38"/>
  <c r="W420" i="38"/>
  <c r="V420" i="38"/>
  <c r="AB419" i="38"/>
  <c r="AA419" i="38"/>
  <c r="Z419" i="38"/>
  <c r="Y419" i="38"/>
  <c r="X419" i="38"/>
  <c r="W419" i="38"/>
  <c r="V419" i="38"/>
  <c r="AB418" i="38"/>
  <c r="AA418" i="38"/>
  <c r="Z418" i="38"/>
  <c r="Y418" i="38"/>
  <c r="X418" i="38"/>
  <c r="W418" i="38"/>
  <c r="V418" i="38"/>
  <c r="AB417" i="38"/>
  <c r="AA417" i="38"/>
  <c r="Z417" i="38"/>
  <c r="Y417" i="38"/>
  <c r="X417" i="38"/>
  <c r="W417" i="38"/>
  <c r="V417" i="38"/>
  <c r="AB69" i="38"/>
  <c r="AA69" i="38"/>
  <c r="Z69" i="38"/>
  <c r="Y69" i="38"/>
  <c r="X69" i="38"/>
  <c r="W69" i="38"/>
  <c r="V69" i="38"/>
  <c r="AB416" i="38"/>
  <c r="AA416" i="38"/>
  <c r="Z416" i="38"/>
  <c r="Y416" i="38"/>
  <c r="X416" i="38"/>
  <c r="W416" i="38"/>
  <c r="V416" i="38"/>
  <c r="AB415" i="38"/>
  <c r="AA415" i="38"/>
  <c r="Z415" i="38"/>
  <c r="Y415" i="38"/>
  <c r="X415" i="38"/>
  <c r="W415" i="38"/>
  <c r="V415" i="38"/>
  <c r="AB414" i="38"/>
  <c r="AA414" i="38"/>
  <c r="Z414" i="38"/>
  <c r="Y414" i="38"/>
  <c r="X414" i="38"/>
  <c r="W414" i="38"/>
  <c r="V414" i="38"/>
  <c r="AB413" i="38"/>
  <c r="AA413" i="38"/>
  <c r="Z413" i="38"/>
  <c r="Y413" i="38"/>
  <c r="X413" i="38"/>
  <c r="W413" i="38"/>
  <c r="V413" i="38"/>
  <c r="AB412" i="38"/>
  <c r="AA412" i="38"/>
  <c r="Z412" i="38"/>
  <c r="Y412" i="38"/>
  <c r="X412" i="38"/>
  <c r="W412" i="38"/>
  <c r="V412" i="38"/>
  <c r="AB411" i="38"/>
  <c r="AA411" i="38"/>
  <c r="Z411" i="38"/>
  <c r="Y411" i="38"/>
  <c r="X411" i="38"/>
  <c r="W411" i="38"/>
  <c r="V411" i="38"/>
  <c r="AB410" i="38"/>
  <c r="AA410" i="38"/>
  <c r="Z410" i="38"/>
  <c r="Y410" i="38"/>
  <c r="X410" i="38"/>
  <c r="W410" i="38"/>
  <c r="V410" i="38"/>
  <c r="AB409" i="38"/>
  <c r="AA409" i="38"/>
  <c r="Z409" i="38"/>
  <c r="Y409" i="38"/>
  <c r="X409" i="38"/>
  <c r="W409" i="38"/>
  <c r="V409" i="38"/>
  <c r="AB408" i="38"/>
  <c r="AA408" i="38"/>
  <c r="Z408" i="38"/>
  <c r="Y408" i="38"/>
  <c r="X408" i="38"/>
  <c r="W408" i="38"/>
  <c r="V408" i="38"/>
  <c r="AB68" i="38"/>
  <c r="AA68" i="38"/>
  <c r="Z68" i="38"/>
  <c r="Y68" i="38"/>
  <c r="X68" i="38"/>
  <c r="W68" i="38"/>
  <c r="V68" i="38"/>
  <c r="AB407" i="38"/>
  <c r="AA407" i="38"/>
  <c r="Z407" i="38"/>
  <c r="Y407" i="38"/>
  <c r="X407" i="38"/>
  <c r="W407" i="38"/>
  <c r="V407" i="38"/>
  <c r="AB406" i="38"/>
  <c r="AA406" i="38"/>
  <c r="Z406" i="38"/>
  <c r="Y406" i="38"/>
  <c r="X406" i="38"/>
  <c r="W406" i="38"/>
  <c r="V406" i="38"/>
  <c r="AB405" i="38"/>
  <c r="AA405" i="38"/>
  <c r="Z405" i="38"/>
  <c r="Y405" i="38"/>
  <c r="X405" i="38"/>
  <c r="W405" i="38"/>
  <c r="V405" i="38"/>
  <c r="AB404" i="38"/>
  <c r="AA404" i="38"/>
  <c r="Z404" i="38"/>
  <c r="Y404" i="38"/>
  <c r="X404" i="38"/>
  <c r="W404" i="38"/>
  <c r="V404" i="38"/>
  <c r="AB403" i="38"/>
  <c r="AA403" i="38"/>
  <c r="Z403" i="38"/>
  <c r="Y403" i="38"/>
  <c r="X403" i="38"/>
  <c r="W403" i="38"/>
  <c r="V403" i="38"/>
  <c r="AB402" i="38"/>
  <c r="AA402" i="38"/>
  <c r="Z402" i="38"/>
  <c r="Y402" i="38"/>
  <c r="X402" i="38"/>
  <c r="W402" i="38"/>
  <c r="V402" i="38"/>
  <c r="AB401" i="38"/>
  <c r="AA401" i="38"/>
  <c r="Z401" i="38"/>
  <c r="Y401" i="38"/>
  <c r="X401" i="38"/>
  <c r="W401" i="38"/>
  <c r="V401" i="38"/>
  <c r="AB400" i="38"/>
  <c r="AA400" i="38"/>
  <c r="Z400" i="38"/>
  <c r="Y400" i="38"/>
  <c r="X400" i="38"/>
  <c r="W400" i="38"/>
  <c r="V400" i="38"/>
  <c r="AB399" i="38"/>
  <c r="AA399" i="38"/>
  <c r="Z399" i="38"/>
  <c r="Y399" i="38"/>
  <c r="X399" i="38"/>
  <c r="W399" i="38"/>
  <c r="V399" i="38"/>
  <c r="AB67" i="38"/>
  <c r="AA67" i="38"/>
  <c r="Z67" i="38"/>
  <c r="Y67" i="38"/>
  <c r="X67" i="38"/>
  <c r="W67" i="38"/>
  <c r="V67" i="38"/>
  <c r="AB398" i="38"/>
  <c r="AA398" i="38"/>
  <c r="Z398" i="38"/>
  <c r="Y398" i="38"/>
  <c r="X398" i="38"/>
  <c r="W398" i="38"/>
  <c r="V398" i="38"/>
  <c r="AB397" i="38"/>
  <c r="AA397" i="38"/>
  <c r="Z397" i="38"/>
  <c r="Y397" i="38"/>
  <c r="X397" i="38"/>
  <c r="W397" i="38"/>
  <c r="V397" i="38"/>
  <c r="AB66" i="38"/>
  <c r="AA66" i="38"/>
  <c r="Z66" i="38"/>
  <c r="Y66" i="38"/>
  <c r="X66" i="38"/>
  <c r="W66" i="38"/>
  <c r="V66" i="38"/>
  <c r="AB396" i="38"/>
  <c r="AA396" i="38"/>
  <c r="Z396" i="38"/>
  <c r="Y396" i="38"/>
  <c r="X396" i="38"/>
  <c r="W396" i="38"/>
  <c r="V396" i="38"/>
  <c r="AB395" i="38"/>
  <c r="AA395" i="38"/>
  <c r="Z395" i="38"/>
  <c r="Y395" i="38"/>
  <c r="X395" i="38"/>
  <c r="W395" i="38"/>
  <c r="V395" i="38"/>
  <c r="AB394" i="38"/>
  <c r="AA394" i="38"/>
  <c r="Z394" i="38"/>
  <c r="Y394" i="38"/>
  <c r="X394" i="38"/>
  <c r="W394" i="38"/>
  <c r="V394" i="38"/>
  <c r="AB393" i="38"/>
  <c r="AA393" i="38"/>
  <c r="Z393" i="38"/>
  <c r="Y393" i="38"/>
  <c r="X393" i="38"/>
  <c r="W393" i="38"/>
  <c r="V393" i="38"/>
  <c r="AB392" i="38"/>
  <c r="AA392" i="38"/>
  <c r="Z392" i="38"/>
  <c r="Y392" i="38"/>
  <c r="X392" i="38"/>
  <c r="W392" i="38"/>
  <c r="V392" i="38"/>
  <c r="AB391" i="38"/>
  <c r="AA391" i="38"/>
  <c r="Z391" i="38"/>
  <c r="Y391" i="38"/>
  <c r="X391" i="38"/>
  <c r="W391" i="38"/>
  <c r="V391" i="38"/>
  <c r="AB390" i="38"/>
  <c r="AA390" i="38"/>
  <c r="Z390" i="38"/>
  <c r="Y390" i="38"/>
  <c r="X390" i="38"/>
  <c r="W390" i="38"/>
  <c r="V390" i="38"/>
  <c r="AB389" i="38"/>
  <c r="AA389" i="38"/>
  <c r="Z389" i="38"/>
  <c r="Y389" i="38"/>
  <c r="X389" i="38"/>
  <c r="W389" i="38"/>
  <c r="V389" i="38"/>
  <c r="AB388" i="38"/>
  <c r="AA388" i="38"/>
  <c r="Z388" i="38"/>
  <c r="Y388" i="38"/>
  <c r="X388" i="38"/>
  <c r="W388" i="38"/>
  <c r="V388" i="38"/>
  <c r="AB387" i="38"/>
  <c r="AA387" i="38"/>
  <c r="Z387" i="38"/>
  <c r="Y387" i="38"/>
  <c r="X387" i="38"/>
  <c r="W387" i="38"/>
  <c r="V387" i="38"/>
  <c r="AB386" i="38"/>
  <c r="AA386" i="38"/>
  <c r="Z386" i="38"/>
  <c r="Y386" i="38"/>
  <c r="X386" i="38"/>
  <c r="W386" i="38"/>
  <c r="V386" i="38"/>
  <c r="AB385" i="38"/>
  <c r="AA385" i="38"/>
  <c r="Z385" i="38"/>
  <c r="Y385" i="38"/>
  <c r="X385" i="38"/>
  <c r="W385" i="38"/>
  <c r="V385" i="38"/>
  <c r="AB384" i="38"/>
  <c r="AA384" i="38"/>
  <c r="Z384" i="38"/>
  <c r="Y384" i="38"/>
  <c r="X384" i="38"/>
  <c r="W384" i="38"/>
  <c r="V384" i="38"/>
  <c r="AB14" i="38"/>
  <c r="AA14" i="38"/>
  <c r="Z14" i="38"/>
  <c r="Y14" i="38"/>
  <c r="X14" i="38"/>
  <c r="W14" i="38"/>
  <c r="V14" i="38"/>
  <c r="AB383" i="38"/>
  <c r="AA383" i="38"/>
  <c r="Z383" i="38"/>
  <c r="Y383" i="38"/>
  <c r="X383" i="38"/>
  <c r="W383" i="38"/>
  <c r="V383" i="38"/>
  <c r="AB382" i="38"/>
  <c r="AA382" i="38"/>
  <c r="Z382" i="38"/>
  <c r="Y382" i="38"/>
  <c r="X382" i="38"/>
  <c r="W382" i="38"/>
  <c r="V382" i="38"/>
  <c r="AB381" i="38"/>
  <c r="AA381" i="38"/>
  <c r="Z381" i="38"/>
  <c r="Y381" i="38"/>
  <c r="X381" i="38"/>
  <c r="W381" i="38"/>
  <c r="V381" i="38"/>
  <c r="AB65" i="38"/>
  <c r="AA65" i="38"/>
  <c r="Z65" i="38"/>
  <c r="Y65" i="38"/>
  <c r="X65" i="38"/>
  <c r="W65" i="38"/>
  <c r="V65" i="38"/>
  <c r="AB380" i="38"/>
  <c r="AA380" i="38"/>
  <c r="Z380" i="38"/>
  <c r="Y380" i="38"/>
  <c r="X380" i="38"/>
  <c r="W380" i="38"/>
  <c r="V380" i="38"/>
  <c r="AB379" i="38"/>
  <c r="AA379" i="38"/>
  <c r="Z379" i="38"/>
  <c r="Y379" i="38"/>
  <c r="X379" i="38"/>
  <c r="W379" i="38"/>
  <c r="V379" i="38"/>
  <c r="AB378" i="38"/>
  <c r="AA378" i="38"/>
  <c r="Z378" i="38"/>
  <c r="Y378" i="38"/>
  <c r="X378" i="38"/>
  <c r="W378" i="38"/>
  <c r="V378" i="38"/>
  <c r="AB377" i="38"/>
  <c r="AA377" i="38"/>
  <c r="Z377" i="38"/>
  <c r="Y377" i="38"/>
  <c r="X377" i="38"/>
  <c r="W377" i="38"/>
  <c r="V377" i="38"/>
  <c r="AB376" i="38"/>
  <c r="AA376" i="38"/>
  <c r="Z376" i="38"/>
  <c r="Y376" i="38"/>
  <c r="X376" i="38"/>
  <c r="W376" i="38"/>
  <c r="V376" i="38"/>
  <c r="AB375" i="38"/>
  <c r="AA375" i="38"/>
  <c r="Z375" i="38"/>
  <c r="Y375" i="38"/>
  <c r="X375" i="38"/>
  <c r="W375" i="38"/>
  <c r="V375" i="38"/>
  <c r="AB374" i="38"/>
  <c r="AA374" i="38"/>
  <c r="Z374" i="38"/>
  <c r="Y374" i="38"/>
  <c r="X374" i="38"/>
  <c r="W374" i="38"/>
  <c r="V374" i="38"/>
  <c r="AB373" i="38"/>
  <c r="AA373" i="38"/>
  <c r="Z373" i="38"/>
  <c r="Y373" i="38"/>
  <c r="X373" i="38"/>
  <c r="W373" i="38"/>
  <c r="V373" i="38"/>
  <c r="AB372" i="38"/>
  <c r="AA372" i="38"/>
  <c r="Z372" i="38"/>
  <c r="Y372" i="38"/>
  <c r="X372" i="38"/>
  <c r="W372" i="38"/>
  <c r="V372" i="38"/>
  <c r="AB371" i="38"/>
  <c r="AA371" i="38"/>
  <c r="Z371" i="38"/>
  <c r="Y371" i="38"/>
  <c r="X371" i="38"/>
  <c r="W371" i="38"/>
  <c r="V371" i="38"/>
  <c r="AB370" i="38"/>
  <c r="AA370" i="38"/>
  <c r="Z370" i="38"/>
  <c r="Y370" i="38"/>
  <c r="X370" i="38"/>
  <c r="W370" i="38"/>
  <c r="V370" i="38"/>
  <c r="AB64" i="38"/>
  <c r="AA64" i="38"/>
  <c r="Z64" i="38"/>
  <c r="Y64" i="38"/>
  <c r="X64" i="38"/>
  <c r="W64" i="38"/>
  <c r="V64" i="38"/>
  <c r="AB369" i="38"/>
  <c r="AA369" i="38"/>
  <c r="Z369" i="38"/>
  <c r="Y369" i="38"/>
  <c r="X369" i="38"/>
  <c r="W369" i="38"/>
  <c r="V369" i="38"/>
  <c r="AB368" i="38"/>
  <c r="AA368" i="38"/>
  <c r="Z368" i="38"/>
  <c r="Y368" i="38"/>
  <c r="X368" i="38"/>
  <c r="W368" i="38"/>
  <c r="V368" i="38"/>
  <c r="AB367" i="38"/>
  <c r="AA367" i="38"/>
  <c r="Z367" i="38"/>
  <c r="Y367" i="38"/>
  <c r="X367" i="38"/>
  <c r="W367" i="38"/>
  <c r="V367" i="38"/>
  <c r="AB366" i="38"/>
  <c r="AA366" i="38"/>
  <c r="Z366" i="38"/>
  <c r="Y366" i="38"/>
  <c r="X366" i="38"/>
  <c r="W366" i="38"/>
  <c r="V366" i="38"/>
  <c r="AB63" i="38"/>
  <c r="AA63" i="38"/>
  <c r="Z63" i="38"/>
  <c r="Y63" i="38"/>
  <c r="X63" i="38"/>
  <c r="W63" i="38"/>
  <c r="V63" i="38"/>
  <c r="AB365" i="38"/>
  <c r="AA365" i="38"/>
  <c r="Z365" i="38"/>
  <c r="Y365" i="38"/>
  <c r="X365" i="38"/>
  <c r="W365" i="38"/>
  <c r="V365" i="38"/>
  <c r="AB364" i="38"/>
  <c r="AA364" i="38"/>
  <c r="Z364" i="38"/>
  <c r="Y364" i="38"/>
  <c r="X364" i="38"/>
  <c r="W364" i="38"/>
  <c r="V364" i="38"/>
  <c r="AB363" i="38"/>
  <c r="AA363" i="38"/>
  <c r="Z363" i="38"/>
  <c r="Y363" i="38"/>
  <c r="X363" i="38"/>
  <c r="W363" i="38"/>
  <c r="V363" i="38"/>
  <c r="AB362" i="38"/>
  <c r="AA362" i="38"/>
  <c r="Z362" i="38"/>
  <c r="Y362" i="38"/>
  <c r="X362" i="38"/>
  <c r="W362" i="38"/>
  <c r="V362" i="38"/>
  <c r="AB361" i="38"/>
  <c r="AA361" i="38"/>
  <c r="Z361" i="38"/>
  <c r="Y361" i="38"/>
  <c r="X361" i="38"/>
  <c r="W361" i="38"/>
  <c r="V361" i="38"/>
  <c r="AB360" i="38"/>
  <c r="AA360" i="38"/>
  <c r="Z360" i="38"/>
  <c r="Y360" i="38"/>
  <c r="X360" i="38"/>
  <c r="W360" i="38"/>
  <c r="V360" i="38"/>
  <c r="AB359" i="38"/>
  <c r="AA359" i="38"/>
  <c r="Z359" i="38"/>
  <c r="Y359" i="38"/>
  <c r="X359" i="38"/>
  <c r="W359" i="38"/>
  <c r="V359" i="38"/>
  <c r="AB358" i="38"/>
  <c r="AA358" i="38"/>
  <c r="Z358" i="38"/>
  <c r="Y358" i="38"/>
  <c r="X358" i="38"/>
  <c r="W358" i="38"/>
  <c r="V358" i="38"/>
  <c r="AB62" i="38"/>
  <c r="AA62" i="38"/>
  <c r="Z62" i="38"/>
  <c r="Y62" i="38"/>
  <c r="X62" i="38"/>
  <c r="W62" i="38"/>
  <c r="V62" i="38"/>
  <c r="AB357" i="38"/>
  <c r="AA357" i="38"/>
  <c r="Z357" i="38"/>
  <c r="Y357" i="38"/>
  <c r="X357" i="38"/>
  <c r="W357" i="38"/>
  <c r="V357" i="38"/>
  <c r="AB356" i="38"/>
  <c r="AA356" i="38"/>
  <c r="Z356" i="38"/>
  <c r="Y356" i="38"/>
  <c r="X356" i="38"/>
  <c r="W356" i="38"/>
  <c r="V356" i="38"/>
  <c r="AB355" i="38"/>
  <c r="AA355" i="38"/>
  <c r="Z355" i="38"/>
  <c r="Y355" i="38"/>
  <c r="X355" i="38"/>
  <c r="W355" i="38"/>
  <c r="V355" i="38"/>
  <c r="AB354" i="38"/>
  <c r="AA354" i="38"/>
  <c r="Z354" i="38"/>
  <c r="Y354" i="38"/>
  <c r="X354" i="38"/>
  <c r="W354" i="38"/>
  <c r="V354" i="38"/>
  <c r="AB353" i="38"/>
  <c r="AA353" i="38"/>
  <c r="Z353" i="38"/>
  <c r="Y353" i="38"/>
  <c r="X353" i="38"/>
  <c r="W353" i="38"/>
  <c r="V353" i="38"/>
  <c r="AB352" i="38"/>
  <c r="AA352" i="38"/>
  <c r="Z352" i="38"/>
  <c r="Y352" i="38"/>
  <c r="X352" i="38"/>
  <c r="W352" i="38"/>
  <c r="V352" i="38"/>
  <c r="AB351" i="38"/>
  <c r="AA351" i="38"/>
  <c r="Z351" i="38"/>
  <c r="Y351" i="38"/>
  <c r="X351" i="38"/>
  <c r="W351" i="38"/>
  <c r="V351" i="38"/>
  <c r="AB61" i="38"/>
  <c r="AA61" i="38"/>
  <c r="Z61" i="38"/>
  <c r="Y61" i="38"/>
  <c r="X61" i="38"/>
  <c r="W61" i="38"/>
  <c r="V61" i="38"/>
  <c r="AB350" i="38"/>
  <c r="AA350" i="38"/>
  <c r="Z350" i="38"/>
  <c r="Y350" i="38"/>
  <c r="X350" i="38"/>
  <c r="W350" i="38"/>
  <c r="V350" i="38"/>
  <c r="AB349" i="38"/>
  <c r="AA349" i="38"/>
  <c r="Z349" i="38"/>
  <c r="Y349" i="38"/>
  <c r="X349" i="38"/>
  <c r="W349" i="38"/>
  <c r="V349" i="38"/>
  <c r="AB348" i="38"/>
  <c r="AA348" i="38"/>
  <c r="Z348" i="38"/>
  <c r="Y348" i="38"/>
  <c r="X348" i="38"/>
  <c r="W348" i="38"/>
  <c r="V348" i="38"/>
  <c r="AB347" i="38"/>
  <c r="AA347" i="38"/>
  <c r="Z347" i="38"/>
  <c r="Y347" i="38"/>
  <c r="X347" i="38"/>
  <c r="W347" i="38"/>
  <c r="V347" i="38"/>
  <c r="AB346" i="38"/>
  <c r="AA346" i="38"/>
  <c r="Z346" i="38"/>
  <c r="Y346" i="38"/>
  <c r="X346" i="38"/>
  <c r="W346" i="38"/>
  <c r="V346" i="38"/>
  <c r="AB345" i="38"/>
  <c r="AA345" i="38"/>
  <c r="Z345" i="38"/>
  <c r="Y345" i="38"/>
  <c r="X345" i="38"/>
  <c r="W345" i="38"/>
  <c r="V345" i="38"/>
  <c r="AB344" i="38"/>
  <c r="AA344" i="38"/>
  <c r="Z344" i="38"/>
  <c r="Y344" i="38"/>
  <c r="X344" i="38"/>
  <c r="W344" i="38"/>
  <c r="V344" i="38"/>
  <c r="AB60" i="38"/>
  <c r="AA60" i="38"/>
  <c r="Z60" i="38"/>
  <c r="Y60" i="38"/>
  <c r="X60" i="38"/>
  <c r="W60" i="38"/>
  <c r="V60" i="38"/>
  <c r="AB343" i="38"/>
  <c r="AA343" i="38"/>
  <c r="Z343" i="38"/>
  <c r="Y343" i="38"/>
  <c r="X343" i="38"/>
  <c r="W343" i="38"/>
  <c r="V343" i="38"/>
  <c r="AB342" i="38"/>
  <c r="AA342" i="38"/>
  <c r="Z342" i="38"/>
  <c r="Y342" i="38"/>
  <c r="X342" i="38"/>
  <c r="W342" i="38"/>
  <c r="V342" i="38"/>
  <c r="AB13" i="38"/>
  <c r="AA13" i="38"/>
  <c r="Z13" i="38"/>
  <c r="Y13" i="38"/>
  <c r="X13" i="38"/>
  <c r="W13" i="38"/>
  <c r="V13" i="38"/>
  <c r="AB341" i="38"/>
  <c r="AA341" i="38"/>
  <c r="Z341" i="38"/>
  <c r="Y341" i="38"/>
  <c r="X341" i="38"/>
  <c r="W341" i="38"/>
  <c r="V341" i="38"/>
  <c r="AB340" i="38"/>
  <c r="AA340" i="38"/>
  <c r="Z340" i="38"/>
  <c r="Y340" i="38"/>
  <c r="X340" i="38"/>
  <c r="W340" i="38"/>
  <c r="V340" i="38"/>
  <c r="AB339" i="38"/>
  <c r="AA339" i="38"/>
  <c r="Z339" i="38"/>
  <c r="Y339" i="38"/>
  <c r="X339" i="38"/>
  <c r="W339" i="38"/>
  <c r="V339" i="38"/>
  <c r="AB338" i="38"/>
  <c r="AA338" i="38"/>
  <c r="Z338" i="38"/>
  <c r="Y338" i="38"/>
  <c r="X338" i="38"/>
  <c r="W338" i="38"/>
  <c r="V338" i="38"/>
  <c r="AB59" i="38"/>
  <c r="AA59" i="38"/>
  <c r="Z59" i="38"/>
  <c r="Y59" i="38"/>
  <c r="X59" i="38"/>
  <c r="W59" i="38"/>
  <c r="V59" i="38"/>
  <c r="AB337" i="38"/>
  <c r="AA337" i="38"/>
  <c r="Z337" i="38"/>
  <c r="Y337" i="38"/>
  <c r="X337" i="38"/>
  <c r="W337" i="38"/>
  <c r="V337" i="38"/>
  <c r="AB336" i="38"/>
  <c r="AA336" i="38"/>
  <c r="Z336" i="38"/>
  <c r="Y336" i="38"/>
  <c r="X336" i="38"/>
  <c r="W336" i="38"/>
  <c r="V336" i="38"/>
  <c r="AB58" i="38"/>
  <c r="AA58" i="38"/>
  <c r="Z58" i="38"/>
  <c r="Y58" i="38"/>
  <c r="X58" i="38"/>
  <c r="W58" i="38"/>
  <c r="V58" i="38"/>
  <c r="AB335" i="38"/>
  <c r="AA335" i="38"/>
  <c r="Z335" i="38"/>
  <c r="Y335" i="38"/>
  <c r="X335" i="38"/>
  <c r="W335" i="38"/>
  <c r="V335" i="38"/>
  <c r="AB334" i="38"/>
  <c r="AA334" i="38"/>
  <c r="Z334" i="38"/>
  <c r="Y334" i="38"/>
  <c r="X334" i="38"/>
  <c r="W334" i="38"/>
  <c r="V334" i="38"/>
  <c r="AB333" i="38"/>
  <c r="AA333" i="38"/>
  <c r="Z333" i="38"/>
  <c r="Y333" i="38"/>
  <c r="X333" i="38"/>
  <c r="W333" i="38"/>
  <c r="V333" i="38"/>
  <c r="AB332" i="38"/>
  <c r="AA332" i="38"/>
  <c r="Z332" i="38"/>
  <c r="Y332" i="38"/>
  <c r="X332" i="38"/>
  <c r="W332" i="38"/>
  <c r="V332" i="38"/>
  <c r="AB331" i="38"/>
  <c r="AA331" i="38"/>
  <c r="Z331" i="38"/>
  <c r="Y331" i="38"/>
  <c r="X331" i="38"/>
  <c r="W331" i="38"/>
  <c r="V331" i="38"/>
  <c r="AB330" i="38"/>
  <c r="AA330" i="38"/>
  <c r="Z330" i="38"/>
  <c r="Y330" i="38"/>
  <c r="X330" i="38"/>
  <c r="W330" i="38"/>
  <c r="V330" i="38"/>
  <c r="AB329" i="38"/>
  <c r="AA329" i="38"/>
  <c r="Z329" i="38"/>
  <c r="Y329" i="38"/>
  <c r="X329" i="38"/>
  <c r="W329" i="38"/>
  <c r="V329" i="38"/>
  <c r="AB328" i="38"/>
  <c r="AA328" i="38"/>
  <c r="Z328" i="38"/>
  <c r="Y328" i="38"/>
  <c r="X328" i="38"/>
  <c r="W328" i="38"/>
  <c r="V328" i="38"/>
  <c r="AB327" i="38"/>
  <c r="AA327" i="38"/>
  <c r="Z327" i="38"/>
  <c r="Y327" i="38"/>
  <c r="X327" i="38"/>
  <c r="W327" i="38"/>
  <c r="V327" i="38"/>
  <c r="AB326" i="38"/>
  <c r="AA326" i="38"/>
  <c r="Z326" i="38"/>
  <c r="Y326" i="38"/>
  <c r="X326" i="38"/>
  <c r="W326" i="38"/>
  <c r="V326" i="38"/>
  <c r="AB325" i="38"/>
  <c r="AA325" i="38"/>
  <c r="Z325" i="38"/>
  <c r="Y325" i="38"/>
  <c r="X325" i="38"/>
  <c r="W325" i="38"/>
  <c r="V325" i="38"/>
  <c r="AB324" i="38"/>
  <c r="AA324" i="38"/>
  <c r="Z324" i="38"/>
  <c r="Y324" i="38"/>
  <c r="X324" i="38"/>
  <c r="W324" i="38"/>
  <c r="V324" i="38"/>
  <c r="AB323" i="38"/>
  <c r="AA323" i="38"/>
  <c r="Z323" i="38"/>
  <c r="Y323" i="38"/>
  <c r="X323" i="38"/>
  <c r="W323" i="38"/>
  <c r="V323" i="38"/>
  <c r="AB322" i="38"/>
  <c r="AA322" i="38"/>
  <c r="Z322" i="38"/>
  <c r="Y322" i="38"/>
  <c r="X322" i="38"/>
  <c r="W322" i="38"/>
  <c r="V322" i="38"/>
  <c r="AB57" i="38"/>
  <c r="AA57" i="38"/>
  <c r="Z57" i="38"/>
  <c r="Y57" i="38"/>
  <c r="X57" i="38"/>
  <c r="W57" i="38"/>
  <c r="V57" i="38"/>
  <c r="AB321" i="38"/>
  <c r="AA321" i="38"/>
  <c r="Z321" i="38"/>
  <c r="Y321" i="38"/>
  <c r="X321" i="38"/>
  <c r="W321" i="38"/>
  <c r="V321" i="38"/>
  <c r="AB320" i="38"/>
  <c r="AA320" i="38"/>
  <c r="Z320" i="38"/>
  <c r="Y320" i="38"/>
  <c r="X320" i="38"/>
  <c r="W320" i="38"/>
  <c r="V320" i="38"/>
  <c r="AB12" i="38"/>
  <c r="AA12" i="38"/>
  <c r="Z12" i="38"/>
  <c r="Y12" i="38"/>
  <c r="X12" i="38"/>
  <c r="W12" i="38"/>
  <c r="V12" i="38"/>
  <c r="AB319" i="38"/>
  <c r="AA319" i="38"/>
  <c r="Z319" i="38"/>
  <c r="Y319" i="38"/>
  <c r="X319" i="38"/>
  <c r="W319" i="38"/>
  <c r="V319" i="38"/>
  <c r="AB318" i="38"/>
  <c r="AA318" i="38"/>
  <c r="Z318" i="38"/>
  <c r="Y318" i="38"/>
  <c r="X318" i="38"/>
  <c r="W318" i="38"/>
  <c r="V318" i="38"/>
  <c r="AB317" i="38"/>
  <c r="AA317" i="38"/>
  <c r="Z317" i="38"/>
  <c r="Y317" i="38"/>
  <c r="X317" i="38"/>
  <c r="W317" i="38"/>
  <c r="V317" i="38"/>
  <c r="AB56" i="38"/>
  <c r="AA56" i="38"/>
  <c r="Z56" i="38"/>
  <c r="Y56" i="38"/>
  <c r="X56" i="38"/>
  <c r="W56" i="38"/>
  <c r="V56" i="38"/>
  <c r="AB316" i="38"/>
  <c r="AA316" i="38"/>
  <c r="Z316" i="38"/>
  <c r="Y316" i="38"/>
  <c r="X316" i="38"/>
  <c r="W316" i="38"/>
  <c r="V316" i="38"/>
  <c r="AB315" i="38"/>
  <c r="AA315" i="38"/>
  <c r="Z315" i="38"/>
  <c r="Y315" i="38"/>
  <c r="X315" i="38"/>
  <c r="W315" i="38"/>
  <c r="V315" i="38"/>
  <c r="AB55" i="38"/>
  <c r="AA55" i="38"/>
  <c r="Z55" i="38"/>
  <c r="Y55" i="38"/>
  <c r="X55" i="38"/>
  <c r="W55" i="38"/>
  <c r="V55" i="38"/>
  <c r="AB314" i="38"/>
  <c r="AA314" i="38"/>
  <c r="Z314" i="38"/>
  <c r="Y314" i="38"/>
  <c r="X314" i="38"/>
  <c r="W314" i="38"/>
  <c r="V314" i="38"/>
  <c r="AB313" i="38"/>
  <c r="AA313" i="38"/>
  <c r="Z313" i="38"/>
  <c r="Y313" i="38"/>
  <c r="X313" i="38"/>
  <c r="W313" i="38"/>
  <c r="V313" i="38"/>
  <c r="AB312" i="38"/>
  <c r="AA312" i="38"/>
  <c r="Z312" i="38"/>
  <c r="Y312" i="38"/>
  <c r="X312" i="38"/>
  <c r="W312" i="38"/>
  <c r="V312" i="38"/>
  <c r="AB311" i="38"/>
  <c r="AA311" i="38"/>
  <c r="Z311" i="38"/>
  <c r="Y311" i="38"/>
  <c r="X311" i="38"/>
  <c r="W311" i="38"/>
  <c r="V311" i="38"/>
  <c r="AB310" i="38"/>
  <c r="AA310" i="38"/>
  <c r="Z310" i="38"/>
  <c r="Y310" i="38"/>
  <c r="X310" i="38"/>
  <c r="W310" i="38"/>
  <c r="V310" i="38"/>
  <c r="AB309" i="38"/>
  <c r="AA309" i="38"/>
  <c r="Z309" i="38"/>
  <c r="Y309" i="38"/>
  <c r="X309" i="38"/>
  <c r="W309" i="38"/>
  <c r="V309" i="38"/>
  <c r="AB308" i="38"/>
  <c r="AA308" i="38"/>
  <c r="Z308" i="38"/>
  <c r="Y308" i="38"/>
  <c r="X308" i="38"/>
  <c r="W308" i="38"/>
  <c r="V308" i="38"/>
  <c r="AB307" i="38"/>
  <c r="AA307" i="38"/>
  <c r="Z307" i="38"/>
  <c r="Y307" i="38"/>
  <c r="X307" i="38"/>
  <c r="W307" i="38"/>
  <c r="V307" i="38"/>
  <c r="AB306" i="38"/>
  <c r="AA306" i="38"/>
  <c r="Z306" i="38"/>
  <c r="Y306" i="38"/>
  <c r="X306" i="38"/>
  <c r="W306" i="38"/>
  <c r="V306" i="38"/>
  <c r="AB305" i="38"/>
  <c r="AA305" i="38"/>
  <c r="Z305" i="38"/>
  <c r="Y305" i="38"/>
  <c r="X305" i="38"/>
  <c r="W305" i="38"/>
  <c r="V305" i="38"/>
  <c r="AB304" i="38"/>
  <c r="AA304" i="38"/>
  <c r="Z304" i="38"/>
  <c r="Y304" i="38"/>
  <c r="X304" i="38"/>
  <c r="W304" i="38"/>
  <c r="V304" i="38"/>
  <c r="AB303" i="38"/>
  <c r="AA303" i="38"/>
  <c r="Z303" i="38"/>
  <c r="Y303" i="38"/>
  <c r="X303" i="38"/>
  <c r="W303" i="38"/>
  <c r="V303" i="38"/>
  <c r="AB302" i="38"/>
  <c r="AA302" i="38"/>
  <c r="Z302" i="38"/>
  <c r="Y302" i="38"/>
  <c r="X302" i="38"/>
  <c r="W302" i="38"/>
  <c r="V302" i="38"/>
  <c r="AB301" i="38"/>
  <c r="AA301" i="38"/>
  <c r="Z301" i="38"/>
  <c r="Y301" i="38"/>
  <c r="X301" i="38"/>
  <c r="W301" i="38"/>
  <c r="V301" i="38"/>
  <c r="AB300" i="38"/>
  <c r="AA300" i="38"/>
  <c r="Z300" i="38"/>
  <c r="Y300" i="38"/>
  <c r="X300" i="38"/>
  <c r="W300" i="38"/>
  <c r="V300" i="38"/>
  <c r="AB11" i="38"/>
  <c r="AA11" i="38"/>
  <c r="Z11" i="38"/>
  <c r="Y11" i="38"/>
  <c r="X11" i="38"/>
  <c r="W11" i="38"/>
  <c r="V11" i="38"/>
  <c r="AB299" i="38"/>
  <c r="AA299" i="38"/>
  <c r="Z299" i="38"/>
  <c r="Y299" i="38"/>
  <c r="X299" i="38"/>
  <c r="W299" i="38"/>
  <c r="V299" i="38"/>
  <c r="AB298" i="38"/>
  <c r="AA298" i="38"/>
  <c r="Z298" i="38"/>
  <c r="Y298" i="38"/>
  <c r="X298" i="38"/>
  <c r="W298" i="38"/>
  <c r="V298" i="38"/>
  <c r="AB297" i="38"/>
  <c r="AA297" i="38"/>
  <c r="Z297" i="38"/>
  <c r="Y297" i="38"/>
  <c r="X297" i="38"/>
  <c r="W297" i="38"/>
  <c r="V297" i="38"/>
  <c r="AB296" i="38"/>
  <c r="AA296" i="38"/>
  <c r="Z296" i="38"/>
  <c r="Y296" i="38"/>
  <c r="X296" i="38"/>
  <c r="W296" i="38"/>
  <c r="V296" i="38"/>
  <c r="AB54" i="38"/>
  <c r="AA54" i="38"/>
  <c r="Z54" i="38"/>
  <c r="Y54" i="38"/>
  <c r="X54" i="38"/>
  <c r="W54" i="38"/>
  <c r="V54" i="38"/>
  <c r="AB295" i="38"/>
  <c r="AA295" i="38"/>
  <c r="Z295" i="38"/>
  <c r="Y295" i="38"/>
  <c r="X295" i="38"/>
  <c r="W295" i="38"/>
  <c r="V295" i="38"/>
  <c r="AB294" i="38"/>
  <c r="AA294" i="38"/>
  <c r="Z294" i="38"/>
  <c r="Y294" i="38"/>
  <c r="X294" i="38"/>
  <c r="W294" i="38"/>
  <c r="V294" i="38"/>
  <c r="AB293" i="38"/>
  <c r="AA293" i="38"/>
  <c r="Z293" i="38"/>
  <c r="Y293" i="38"/>
  <c r="X293" i="38"/>
  <c r="W293" i="38"/>
  <c r="V293" i="38"/>
  <c r="AB292" i="38"/>
  <c r="AA292" i="38"/>
  <c r="Z292" i="38"/>
  <c r="Y292" i="38"/>
  <c r="X292" i="38"/>
  <c r="W292" i="38"/>
  <c r="V292" i="38"/>
  <c r="AB53" i="38"/>
  <c r="AA53" i="38"/>
  <c r="Z53" i="38"/>
  <c r="Y53" i="38"/>
  <c r="X53" i="38"/>
  <c r="W53" i="38"/>
  <c r="V53" i="38"/>
  <c r="AB291" i="38"/>
  <c r="AA291" i="38"/>
  <c r="Z291" i="38"/>
  <c r="Y291" i="38"/>
  <c r="X291" i="38"/>
  <c r="W291" i="38"/>
  <c r="V291" i="38"/>
  <c r="AB290" i="38"/>
  <c r="AA290" i="38"/>
  <c r="Z290" i="38"/>
  <c r="Y290" i="38"/>
  <c r="X290" i="38"/>
  <c r="W290" i="38"/>
  <c r="V290" i="38"/>
  <c r="AB289" i="38"/>
  <c r="AA289" i="38"/>
  <c r="Z289" i="38"/>
  <c r="Y289" i="38"/>
  <c r="X289" i="38"/>
  <c r="W289" i="38"/>
  <c r="V289" i="38"/>
  <c r="AB288" i="38"/>
  <c r="AA288" i="38"/>
  <c r="Z288" i="38"/>
  <c r="Y288" i="38"/>
  <c r="X288" i="38"/>
  <c r="W288" i="38"/>
  <c r="V288" i="38"/>
  <c r="AB287" i="38"/>
  <c r="AA287" i="38"/>
  <c r="Z287" i="38"/>
  <c r="Y287" i="38"/>
  <c r="X287" i="38"/>
  <c r="W287" i="38"/>
  <c r="V287" i="38"/>
  <c r="AB286" i="38"/>
  <c r="AA286" i="38"/>
  <c r="Z286" i="38"/>
  <c r="Y286" i="38"/>
  <c r="X286" i="38"/>
  <c r="W286" i="38"/>
  <c r="V286" i="38"/>
  <c r="AB285" i="38"/>
  <c r="AA285" i="38"/>
  <c r="Z285" i="38"/>
  <c r="Y285" i="38"/>
  <c r="X285" i="38"/>
  <c r="W285" i="38"/>
  <c r="V285" i="38"/>
  <c r="AB284" i="38"/>
  <c r="AA284" i="38"/>
  <c r="Z284" i="38"/>
  <c r="Y284" i="38"/>
  <c r="X284" i="38"/>
  <c r="W284" i="38"/>
  <c r="V284" i="38"/>
  <c r="AB283" i="38"/>
  <c r="AA283" i="38"/>
  <c r="Z283" i="38"/>
  <c r="Y283" i="38"/>
  <c r="X283" i="38"/>
  <c r="W283" i="38"/>
  <c r="V283" i="38"/>
  <c r="AB282" i="38"/>
  <c r="AA282" i="38"/>
  <c r="Z282" i="38"/>
  <c r="Y282" i="38"/>
  <c r="X282" i="38"/>
  <c r="W282" i="38"/>
  <c r="V282" i="38"/>
  <c r="AB281" i="38"/>
  <c r="AA281" i="38"/>
  <c r="Z281" i="38"/>
  <c r="Y281" i="38"/>
  <c r="X281" i="38"/>
  <c r="W281" i="38"/>
  <c r="V281" i="38"/>
  <c r="AB280" i="38"/>
  <c r="AA280" i="38"/>
  <c r="Z280" i="38"/>
  <c r="Y280" i="38"/>
  <c r="X280" i="38"/>
  <c r="W280" i="38"/>
  <c r="V280" i="38"/>
  <c r="AB279" i="38"/>
  <c r="AA279" i="38"/>
  <c r="Z279" i="38"/>
  <c r="Y279" i="38"/>
  <c r="X279" i="38"/>
  <c r="W279" i="38"/>
  <c r="V279" i="38"/>
  <c r="AB52" i="38"/>
  <c r="AA52" i="38"/>
  <c r="Z52" i="38"/>
  <c r="Y52" i="38"/>
  <c r="X52" i="38"/>
  <c r="W52" i="38"/>
  <c r="V52" i="38"/>
  <c r="AB278" i="38"/>
  <c r="AA278" i="38"/>
  <c r="Z278" i="38"/>
  <c r="Y278" i="38"/>
  <c r="X278" i="38"/>
  <c r="W278" i="38"/>
  <c r="V278" i="38"/>
  <c r="AB277" i="38"/>
  <c r="AA277" i="38"/>
  <c r="Z277" i="38"/>
  <c r="Y277" i="38"/>
  <c r="X277" i="38"/>
  <c r="W277" i="38"/>
  <c r="V277" i="38"/>
  <c r="AB10" i="38"/>
  <c r="AA10" i="38"/>
  <c r="Z10" i="38"/>
  <c r="Y10" i="38"/>
  <c r="X10" i="38"/>
  <c r="W10" i="38"/>
  <c r="V10" i="38"/>
  <c r="AB276" i="38"/>
  <c r="AA276" i="38"/>
  <c r="Z276" i="38"/>
  <c r="Y276" i="38"/>
  <c r="X276" i="38"/>
  <c r="W276" i="38"/>
  <c r="V276" i="38"/>
  <c r="AB51" i="38"/>
  <c r="AA51" i="38"/>
  <c r="Z51" i="38"/>
  <c r="Y51" i="38"/>
  <c r="X51" i="38"/>
  <c r="W51" i="38"/>
  <c r="V51" i="38"/>
  <c r="AB275" i="38"/>
  <c r="AA275" i="38"/>
  <c r="Z275" i="38"/>
  <c r="Y275" i="38"/>
  <c r="X275" i="38"/>
  <c r="W275" i="38"/>
  <c r="V275" i="38"/>
  <c r="AB274" i="38"/>
  <c r="AA274" i="38"/>
  <c r="Z274" i="38"/>
  <c r="Y274" i="38"/>
  <c r="X274" i="38"/>
  <c r="W274" i="38"/>
  <c r="V274" i="38"/>
  <c r="AB273" i="38"/>
  <c r="AA273" i="38"/>
  <c r="Z273" i="38"/>
  <c r="Y273" i="38"/>
  <c r="X273" i="38"/>
  <c r="W273" i="38"/>
  <c r="V273" i="38"/>
  <c r="AB272" i="38"/>
  <c r="AA272" i="38"/>
  <c r="Z272" i="38"/>
  <c r="Y272" i="38"/>
  <c r="X272" i="38"/>
  <c r="W272" i="38"/>
  <c r="V272" i="38"/>
  <c r="AB271" i="38"/>
  <c r="AA271" i="38"/>
  <c r="Z271" i="38"/>
  <c r="Y271" i="38"/>
  <c r="X271" i="38"/>
  <c r="W271" i="38"/>
  <c r="V271" i="38"/>
  <c r="AB270" i="38"/>
  <c r="AA270" i="38"/>
  <c r="Z270" i="38"/>
  <c r="Y270" i="38"/>
  <c r="X270" i="38"/>
  <c r="W270" i="38"/>
  <c r="V270" i="38"/>
  <c r="AB269" i="38"/>
  <c r="AA269" i="38"/>
  <c r="Z269" i="38"/>
  <c r="Y269" i="38"/>
  <c r="X269" i="38"/>
  <c r="W269" i="38"/>
  <c r="V269" i="38"/>
  <c r="AB268" i="38"/>
  <c r="AA268" i="38"/>
  <c r="Z268" i="38"/>
  <c r="Y268" i="38"/>
  <c r="X268" i="38"/>
  <c r="W268" i="38"/>
  <c r="V268" i="38"/>
  <c r="AB267" i="38"/>
  <c r="AA267" i="38"/>
  <c r="Z267" i="38"/>
  <c r="Y267" i="38"/>
  <c r="X267" i="38"/>
  <c r="W267" i="38"/>
  <c r="V267" i="38"/>
  <c r="AB50" i="38"/>
  <c r="AA50" i="38"/>
  <c r="Z50" i="38"/>
  <c r="Y50" i="38"/>
  <c r="X50" i="38"/>
  <c r="W50" i="38"/>
  <c r="V50" i="38"/>
  <c r="AB266" i="38"/>
  <c r="AA266" i="38"/>
  <c r="Z266" i="38"/>
  <c r="Y266" i="38"/>
  <c r="X266" i="38"/>
  <c r="W266" i="38"/>
  <c r="V266" i="38"/>
  <c r="AB265" i="38"/>
  <c r="AA265" i="38"/>
  <c r="Z265" i="38"/>
  <c r="Y265" i="38"/>
  <c r="X265" i="38"/>
  <c r="W265" i="38"/>
  <c r="V265" i="38"/>
  <c r="AB264" i="38"/>
  <c r="AA264" i="38"/>
  <c r="Z264" i="38"/>
  <c r="Y264" i="38"/>
  <c r="X264" i="38"/>
  <c r="W264" i="38"/>
  <c r="V264" i="38"/>
  <c r="AB263" i="38"/>
  <c r="AA263" i="38"/>
  <c r="Z263" i="38"/>
  <c r="Y263" i="38"/>
  <c r="X263" i="38"/>
  <c r="W263" i="38"/>
  <c r="V263" i="38"/>
  <c r="AB262" i="38"/>
  <c r="AA262" i="38"/>
  <c r="Z262" i="38"/>
  <c r="Y262" i="38"/>
  <c r="X262" i="38"/>
  <c r="W262" i="38"/>
  <c r="V262" i="38"/>
  <c r="AB261" i="38"/>
  <c r="AA261" i="38"/>
  <c r="Z261" i="38"/>
  <c r="Y261" i="38"/>
  <c r="X261" i="38"/>
  <c r="W261" i="38"/>
  <c r="V261" i="38"/>
  <c r="AB260" i="38"/>
  <c r="AA260" i="38"/>
  <c r="Z260" i="38"/>
  <c r="Y260" i="38"/>
  <c r="X260" i="38"/>
  <c r="W260" i="38"/>
  <c r="V260" i="38"/>
  <c r="AB49" i="38"/>
  <c r="AA49" i="38"/>
  <c r="Z49" i="38"/>
  <c r="Y49" i="38"/>
  <c r="X49" i="38"/>
  <c r="W49" i="38"/>
  <c r="V49" i="38"/>
  <c r="AB259" i="38"/>
  <c r="AA259" i="38"/>
  <c r="Z259" i="38"/>
  <c r="Y259" i="38"/>
  <c r="X259" i="38"/>
  <c r="W259" i="38"/>
  <c r="V259" i="38"/>
  <c r="AB9" i="38"/>
  <c r="AA9" i="38"/>
  <c r="Z9" i="38"/>
  <c r="Y9" i="38"/>
  <c r="X9" i="38"/>
  <c r="W9" i="38"/>
  <c r="V9" i="38"/>
  <c r="AB258" i="38"/>
  <c r="AA258" i="38"/>
  <c r="Z258" i="38"/>
  <c r="Y258" i="38"/>
  <c r="X258" i="38"/>
  <c r="W258" i="38"/>
  <c r="V258" i="38"/>
  <c r="AB257" i="38"/>
  <c r="AA257" i="38"/>
  <c r="Z257" i="38"/>
  <c r="Y257" i="38"/>
  <c r="X257" i="38"/>
  <c r="W257" i="38"/>
  <c r="V257" i="38"/>
  <c r="AB256" i="38"/>
  <c r="AA256" i="38"/>
  <c r="Z256" i="38"/>
  <c r="Y256" i="38"/>
  <c r="X256" i="38"/>
  <c r="W256" i="38"/>
  <c r="V256" i="38"/>
  <c r="AB255" i="38"/>
  <c r="AA255" i="38"/>
  <c r="Z255" i="38"/>
  <c r="Y255" i="38"/>
  <c r="X255" i="38"/>
  <c r="W255" i="38"/>
  <c r="V255" i="38"/>
  <c r="AB254" i="38"/>
  <c r="AA254" i="38"/>
  <c r="Z254" i="38"/>
  <c r="Y254" i="38"/>
  <c r="X254" i="38"/>
  <c r="W254" i="38"/>
  <c r="V254" i="38"/>
  <c r="AB48" i="38"/>
  <c r="AA48" i="38"/>
  <c r="Z48" i="38"/>
  <c r="Y48" i="38"/>
  <c r="X48" i="38"/>
  <c r="W48" i="38"/>
  <c r="V48" i="38"/>
  <c r="AB253" i="38"/>
  <c r="AA253" i="38"/>
  <c r="Z253" i="38"/>
  <c r="Y253" i="38"/>
  <c r="X253" i="38"/>
  <c r="W253" i="38"/>
  <c r="V253" i="38"/>
  <c r="AB252" i="38"/>
  <c r="AA252" i="38"/>
  <c r="Z252" i="38"/>
  <c r="Y252" i="38"/>
  <c r="X252" i="38"/>
  <c r="W252" i="38"/>
  <c r="V252" i="38"/>
  <c r="AB251" i="38"/>
  <c r="AA251" i="38"/>
  <c r="Z251" i="38"/>
  <c r="Y251" i="38"/>
  <c r="X251" i="38"/>
  <c r="W251" i="38"/>
  <c r="V251" i="38"/>
  <c r="AB250" i="38"/>
  <c r="AA250" i="38"/>
  <c r="Z250" i="38"/>
  <c r="Y250" i="38"/>
  <c r="X250" i="38"/>
  <c r="W250" i="38"/>
  <c r="V250" i="38"/>
  <c r="AB249" i="38"/>
  <c r="AA249" i="38"/>
  <c r="Z249" i="38"/>
  <c r="Y249" i="38"/>
  <c r="X249" i="38"/>
  <c r="W249" i="38"/>
  <c r="V249" i="38"/>
  <c r="AB248" i="38"/>
  <c r="AA248" i="38"/>
  <c r="Z248" i="38"/>
  <c r="Y248" i="38"/>
  <c r="X248" i="38"/>
  <c r="W248" i="38"/>
  <c r="V248" i="38"/>
  <c r="AB247" i="38"/>
  <c r="AA247" i="38"/>
  <c r="Z247" i="38"/>
  <c r="Y247" i="38"/>
  <c r="X247" i="38"/>
  <c r="W247" i="38"/>
  <c r="V247" i="38"/>
  <c r="AB246" i="38"/>
  <c r="AA246" i="38"/>
  <c r="Z246" i="38"/>
  <c r="Y246" i="38"/>
  <c r="X246" i="38"/>
  <c r="W246" i="38"/>
  <c r="V246" i="38"/>
  <c r="AB47" i="38"/>
  <c r="AA47" i="38"/>
  <c r="Z47" i="38"/>
  <c r="Y47" i="38"/>
  <c r="X47" i="38"/>
  <c r="W47" i="38"/>
  <c r="V47" i="38"/>
  <c r="AB245" i="38"/>
  <c r="AA245" i="38"/>
  <c r="Z245" i="38"/>
  <c r="Y245" i="38"/>
  <c r="X245" i="38"/>
  <c r="W245" i="38"/>
  <c r="V245" i="38"/>
  <c r="AB244" i="38"/>
  <c r="AA244" i="38"/>
  <c r="Z244" i="38"/>
  <c r="Y244" i="38"/>
  <c r="X244" i="38"/>
  <c r="W244" i="38"/>
  <c r="V244" i="38"/>
  <c r="AB243" i="38"/>
  <c r="AA243" i="38"/>
  <c r="Z243" i="38"/>
  <c r="Y243" i="38"/>
  <c r="X243" i="38"/>
  <c r="W243" i="38"/>
  <c r="V243" i="38"/>
  <c r="AB46" i="38"/>
  <c r="AA46" i="38"/>
  <c r="Z46" i="38"/>
  <c r="Y46" i="38"/>
  <c r="X46" i="38"/>
  <c r="W46" i="38"/>
  <c r="V46" i="38"/>
  <c r="AB242" i="38"/>
  <c r="AA242" i="38"/>
  <c r="Z242" i="38"/>
  <c r="Y242" i="38"/>
  <c r="X242" i="38"/>
  <c r="W242" i="38"/>
  <c r="V242" i="38"/>
  <c r="AB241" i="38"/>
  <c r="AA241" i="38"/>
  <c r="Z241" i="38"/>
  <c r="Y241" i="38"/>
  <c r="X241" i="38"/>
  <c r="W241" i="38"/>
  <c r="V241" i="38"/>
  <c r="AB240" i="38"/>
  <c r="AA240" i="38"/>
  <c r="Z240" i="38"/>
  <c r="Y240" i="38"/>
  <c r="X240" i="38"/>
  <c r="W240" i="38"/>
  <c r="V240" i="38"/>
  <c r="AB239" i="38"/>
  <c r="AA239" i="38"/>
  <c r="Z239" i="38"/>
  <c r="Y239" i="38"/>
  <c r="X239" i="38"/>
  <c r="W239" i="38"/>
  <c r="V239" i="38"/>
  <c r="AB238" i="38"/>
  <c r="AA238" i="38"/>
  <c r="Z238" i="38"/>
  <c r="Y238" i="38"/>
  <c r="X238" i="38"/>
  <c r="W238" i="38"/>
  <c r="V238" i="38"/>
  <c r="AB8" i="38"/>
  <c r="AA8" i="38"/>
  <c r="Z8" i="38"/>
  <c r="Y8" i="38"/>
  <c r="X8" i="38"/>
  <c r="W8" i="38"/>
  <c r="V8" i="38"/>
  <c r="AB237" i="38"/>
  <c r="AA237" i="38"/>
  <c r="Z237" i="38"/>
  <c r="Y237" i="38"/>
  <c r="X237" i="38"/>
  <c r="W237" i="38"/>
  <c r="V237" i="38"/>
  <c r="AB236" i="38"/>
  <c r="AA236" i="38"/>
  <c r="Z236" i="38"/>
  <c r="Y236" i="38"/>
  <c r="X236" i="38"/>
  <c r="W236" i="38"/>
  <c r="V236" i="38"/>
  <c r="AB235" i="38"/>
  <c r="AA235" i="38"/>
  <c r="Z235" i="38"/>
  <c r="Y235" i="38"/>
  <c r="X235" i="38"/>
  <c r="W235" i="38"/>
  <c r="V235" i="38"/>
  <c r="AB45" i="38"/>
  <c r="AA45" i="38"/>
  <c r="Z45" i="38"/>
  <c r="Y45" i="38"/>
  <c r="X45" i="38"/>
  <c r="W45" i="38"/>
  <c r="V45" i="38"/>
  <c r="AB234" i="38"/>
  <c r="AA234" i="38"/>
  <c r="Z234" i="38"/>
  <c r="Y234" i="38"/>
  <c r="X234" i="38"/>
  <c r="W234" i="38"/>
  <c r="V234" i="38"/>
  <c r="AB233" i="38"/>
  <c r="AA233" i="38"/>
  <c r="Z233" i="38"/>
  <c r="Y233" i="38"/>
  <c r="X233" i="38"/>
  <c r="W233" i="38"/>
  <c r="V233" i="38"/>
  <c r="AB232" i="38"/>
  <c r="AA232" i="38"/>
  <c r="Z232" i="38"/>
  <c r="Y232" i="38"/>
  <c r="X232" i="38"/>
  <c r="W232" i="38"/>
  <c r="V232" i="38"/>
  <c r="AB231" i="38"/>
  <c r="AA231" i="38"/>
  <c r="Z231" i="38"/>
  <c r="Y231" i="38"/>
  <c r="X231" i="38"/>
  <c r="W231" i="38"/>
  <c r="V231" i="38"/>
  <c r="AB230" i="38"/>
  <c r="AA230" i="38"/>
  <c r="Z230" i="38"/>
  <c r="Y230" i="38"/>
  <c r="X230" i="38"/>
  <c r="W230" i="38"/>
  <c r="V230" i="38"/>
  <c r="AB229" i="38"/>
  <c r="AA229" i="38"/>
  <c r="Z229" i="38"/>
  <c r="Y229" i="38"/>
  <c r="X229" i="38"/>
  <c r="W229" i="38"/>
  <c r="V229" i="38"/>
  <c r="AB44" i="38"/>
  <c r="AA44" i="38"/>
  <c r="Z44" i="38"/>
  <c r="Y44" i="38"/>
  <c r="X44" i="38"/>
  <c r="W44" i="38"/>
  <c r="V44" i="38"/>
  <c r="AB228" i="38"/>
  <c r="AA228" i="38"/>
  <c r="Z228" i="38"/>
  <c r="Y228" i="38"/>
  <c r="X228" i="38"/>
  <c r="W228" i="38"/>
  <c r="V228" i="38"/>
  <c r="AB227" i="38"/>
  <c r="AA227" i="38"/>
  <c r="Z227" i="38"/>
  <c r="Y227" i="38"/>
  <c r="X227" i="38"/>
  <c r="W227" i="38"/>
  <c r="V227" i="38"/>
  <c r="AB226" i="38"/>
  <c r="AA226" i="38"/>
  <c r="Z226" i="38"/>
  <c r="Y226" i="38"/>
  <c r="X226" i="38"/>
  <c r="W226" i="38"/>
  <c r="V226" i="38"/>
  <c r="AB225" i="38"/>
  <c r="AA225" i="38"/>
  <c r="Z225" i="38"/>
  <c r="Y225" i="38"/>
  <c r="X225" i="38"/>
  <c r="W225" i="38"/>
  <c r="V225" i="38"/>
  <c r="AB224" i="38"/>
  <c r="AA224" i="38"/>
  <c r="Z224" i="38"/>
  <c r="Y224" i="38"/>
  <c r="X224" i="38"/>
  <c r="W224" i="38"/>
  <c r="V224" i="38"/>
  <c r="AB43" i="38"/>
  <c r="AA43" i="38"/>
  <c r="Z43" i="38"/>
  <c r="Y43" i="38"/>
  <c r="X43" i="38"/>
  <c r="W43" i="38"/>
  <c r="V43" i="38"/>
  <c r="AB223" i="38"/>
  <c r="AA223" i="38"/>
  <c r="Z223" i="38"/>
  <c r="Y223" i="38"/>
  <c r="X223" i="38"/>
  <c r="W223" i="38"/>
  <c r="V223" i="38"/>
  <c r="AB222" i="38"/>
  <c r="AA222" i="38"/>
  <c r="Z222" i="38"/>
  <c r="Y222" i="38"/>
  <c r="X222" i="38"/>
  <c r="W222" i="38"/>
  <c r="V222" i="38"/>
  <c r="AB221" i="38"/>
  <c r="AA221" i="38"/>
  <c r="Z221" i="38"/>
  <c r="Y221" i="38"/>
  <c r="X221" i="38"/>
  <c r="W221" i="38"/>
  <c r="V221" i="38"/>
  <c r="AB220" i="38"/>
  <c r="AA220" i="38"/>
  <c r="Z220" i="38"/>
  <c r="Y220" i="38"/>
  <c r="X220" i="38"/>
  <c r="W220" i="38"/>
  <c r="V220" i="38"/>
  <c r="AB219" i="38"/>
  <c r="AA219" i="38"/>
  <c r="Z219" i="38"/>
  <c r="Y219" i="38"/>
  <c r="X219" i="38"/>
  <c r="W219" i="38"/>
  <c r="V219" i="38"/>
  <c r="AB218" i="38"/>
  <c r="AA218" i="38"/>
  <c r="Z218" i="38"/>
  <c r="Y218" i="38"/>
  <c r="X218" i="38"/>
  <c r="W218" i="38"/>
  <c r="V218" i="38"/>
  <c r="AB217" i="38"/>
  <c r="AA217" i="38"/>
  <c r="Z217" i="38"/>
  <c r="Y217" i="38"/>
  <c r="X217" i="38"/>
  <c r="W217" i="38"/>
  <c r="V217" i="38"/>
  <c r="AB216" i="38"/>
  <c r="AA216" i="38"/>
  <c r="Z216" i="38"/>
  <c r="Y216" i="38"/>
  <c r="X216" i="38"/>
  <c r="W216" i="38"/>
  <c r="V216" i="38"/>
  <c r="AB215" i="38"/>
  <c r="AA215" i="38"/>
  <c r="Z215" i="38"/>
  <c r="Y215" i="38"/>
  <c r="X215" i="38"/>
  <c r="W215" i="38"/>
  <c r="V215" i="38"/>
  <c r="AB42" i="38"/>
  <c r="AA42" i="38"/>
  <c r="Z42" i="38"/>
  <c r="Y42" i="38"/>
  <c r="X42" i="38"/>
  <c r="W42" i="38"/>
  <c r="V42" i="38"/>
  <c r="AB214" i="38"/>
  <c r="AA214" i="38"/>
  <c r="Z214" i="38"/>
  <c r="Y214" i="38"/>
  <c r="X214" i="38"/>
  <c r="W214" i="38"/>
  <c r="V214" i="38"/>
  <c r="AB213" i="38"/>
  <c r="AA213" i="38"/>
  <c r="Z213" i="38"/>
  <c r="Y213" i="38"/>
  <c r="X213" i="38"/>
  <c r="W213" i="38"/>
  <c r="V213" i="38"/>
  <c r="AB212" i="38"/>
  <c r="AA212" i="38"/>
  <c r="Z212" i="38"/>
  <c r="Y212" i="38"/>
  <c r="X212" i="38"/>
  <c r="W212" i="38"/>
  <c r="V212" i="38"/>
  <c r="AB211" i="38"/>
  <c r="AA211" i="38"/>
  <c r="Z211" i="38"/>
  <c r="Y211" i="38"/>
  <c r="X211" i="38"/>
  <c r="W211" i="38"/>
  <c r="V211" i="38"/>
  <c r="AB210" i="38"/>
  <c r="AA210" i="38"/>
  <c r="Z210" i="38"/>
  <c r="Y210" i="38"/>
  <c r="X210" i="38"/>
  <c r="W210" i="38"/>
  <c r="V210" i="38"/>
  <c r="AB209" i="38"/>
  <c r="AA209" i="38"/>
  <c r="Z209" i="38"/>
  <c r="Y209" i="38"/>
  <c r="X209" i="38"/>
  <c r="W209" i="38"/>
  <c r="V209" i="38"/>
  <c r="AB208" i="38"/>
  <c r="AA208" i="38"/>
  <c r="Z208" i="38"/>
  <c r="Y208" i="38"/>
  <c r="X208" i="38"/>
  <c r="W208" i="38"/>
  <c r="V208" i="38"/>
  <c r="AB207" i="38"/>
  <c r="AA207" i="38"/>
  <c r="Z207" i="38"/>
  <c r="Y207" i="38"/>
  <c r="X207" i="38"/>
  <c r="W207" i="38"/>
  <c r="V207" i="38"/>
  <c r="AB206" i="38"/>
  <c r="AA206" i="38"/>
  <c r="Z206" i="38"/>
  <c r="Y206" i="38"/>
  <c r="X206" i="38"/>
  <c r="W206" i="38"/>
  <c r="V206" i="38"/>
  <c r="AB41" i="38"/>
  <c r="AA41" i="38"/>
  <c r="Z41" i="38"/>
  <c r="Y41" i="38"/>
  <c r="X41" i="38"/>
  <c r="W41" i="38"/>
  <c r="V41" i="38"/>
  <c r="AB205" i="38"/>
  <c r="AA205" i="38"/>
  <c r="Z205" i="38"/>
  <c r="Y205" i="38"/>
  <c r="X205" i="38"/>
  <c r="W205" i="38"/>
  <c r="V205" i="38"/>
  <c r="AB204" i="38"/>
  <c r="AA204" i="38"/>
  <c r="Z204" i="38"/>
  <c r="Y204" i="38"/>
  <c r="X204" i="38"/>
  <c r="W204" i="38"/>
  <c r="V204" i="38"/>
  <c r="AB203" i="38"/>
  <c r="AA203" i="38"/>
  <c r="Z203" i="38"/>
  <c r="Y203" i="38"/>
  <c r="X203" i="38"/>
  <c r="W203" i="38"/>
  <c r="V203" i="38"/>
  <c r="AB202" i="38"/>
  <c r="AA202" i="38"/>
  <c r="Z202" i="38"/>
  <c r="Y202" i="38"/>
  <c r="X202" i="38"/>
  <c r="W202" i="38"/>
  <c r="V202" i="38"/>
  <c r="AB201" i="38"/>
  <c r="AA201" i="38"/>
  <c r="Z201" i="38"/>
  <c r="Y201" i="38"/>
  <c r="X201" i="38"/>
  <c r="W201" i="38"/>
  <c r="V201" i="38"/>
  <c r="AB40" i="38"/>
  <c r="AA40" i="38"/>
  <c r="Z40" i="38"/>
  <c r="Y40" i="38"/>
  <c r="X40" i="38"/>
  <c r="W40" i="38"/>
  <c r="V40" i="38"/>
  <c r="AB200" i="38"/>
  <c r="AA200" i="38"/>
  <c r="Z200" i="38"/>
  <c r="Y200" i="38"/>
  <c r="X200" i="38"/>
  <c r="W200" i="38"/>
  <c r="V200" i="38"/>
  <c r="AB199" i="38"/>
  <c r="AA199" i="38"/>
  <c r="Z199" i="38"/>
  <c r="Y199" i="38"/>
  <c r="X199" i="38"/>
  <c r="W199" i="38"/>
  <c r="V199" i="38"/>
  <c r="AB198" i="38"/>
  <c r="AA198" i="38"/>
  <c r="Z198" i="38"/>
  <c r="Y198" i="38"/>
  <c r="X198" i="38"/>
  <c r="W198" i="38"/>
  <c r="V198" i="38"/>
  <c r="AB197" i="38"/>
  <c r="AA197" i="38"/>
  <c r="Z197" i="38"/>
  <c r="Y197" i="38"/>
  <c r="X197" i="38"/>
  <c r="W197" i="38"/>
  <c r="V197" i="38"/>
  <c r="AB196" i="38"/>
  <c r="AA196" i="38"/>
  <c r="Z196" i="38"/>
  <c r="Y196" i="38"/>
  <c r="X196" i="38"/>
  <c r="W196" i="38"/>
  <c r="V196" i="38"/>
  <c r="AB195" i="38"/>
  <c r="AA195" i="38"/>
  <c r="Z195" i="38"/>
  <c r="Y195" i="38"/>
  <c r="X195" i="38"/>
  <c r="W195" i="38"/>
  <c r="V195" i="38"/>
  <c r="AB194" i="38"/>
  <c r="AA194" i="38"/>
  <c r="Z194" i="38"/>
  <c r="Y194" i="38"/>
  <c r="X194" i="38"/>
  <c r="W194" i="38"/>
  <c r="V194" i="38"/>
  <c r="AB193" i="38"/>
  <c r="AA193" i="38"/>
  <c r="Z193" i="38"/>
  <c r="Y193" i="38"/>
  <c r="X193" i="38"/>
  <c r="W193" i="38"/>
  <c r="V193" i="38"/>
  <c r="AB39" i="38"/>
  <c r="AA39" i="38"/>
  <c r="Z39" i="38"/>
  <c r="Y39" i="38"/>
  <c r="X39" i="38"/>
  <c r="W39" i="38"/>
  <c r="V39" i="38"/>
  <c r="AB192" i="38"/>
  <c r="AA192" i="38"/>
  <c r="Z192" i="38"/>
  <c r="Y192" i="38"/>
  <c r="X192" i="38"/>
  <c r="W192" i="38"/>
  <c r="V192" i="38"/>
  <c r="AB191" i="38"/>
  <c r="AA191" i="38"/>
  <c r="Z191" i="38"/>
  <c r="Y191" i="38"/>
  <c r="X191" i="38"/>
  <c r="W191" i="38"/>
  <c r="V191" i="38"/>
  <c r="AB190" i="38"/>
  <c r="AA190" i="38"/>
  <c r="Z190" i="38"/>
  <c r="Y190" i="38"/>
  <c r="X190" i="38"/>
  <c r="W190" i="38"/>
  <c r="V190" i="38"/>
  <c r="AB189" i="38"/>
  <c r="AA189" i="38"/>
  <c r="Z189" i="38"/>
  <c r="Y189" i="38"/>
  <c r="X189" i="38"/>
  <c r="W189" i="38"/>
  <c r="V189" i="38"/>
  <c r="AB188" i="38"/>
  <c r="AA188" i="38"/>
  <c r="Z188" i="38"/>
  <c r="Y188" i="38"/>
  <c r="X188" i="38"/>
  <c r="W188" i="38"/>
  <c r="V188" i="38"/>
  <c r="AB187" i="38"/>
  <c r="AA187" i="38"/>
  <c r="Z187" i="38"/>
  <c r="Y187" i="38"/>
  <c r="X187" i="38"/>
  <c r="W187" i="38"/>
  <c r="V187" i="38"/>
  <c r="AB186" i="38"/>
  <c r="AA186" i="38"/>
  <c r="Z186" i="38"/>
  <c r="Y186" i="38"/>
  <c r="X186" i="38"/>
  <c r="W186" i="38"/>
  <c r="V186" i="38"/>
  <c r="AB185" i="38"/>
  <c r="AA185" i="38"/>
  <c r="Z185" i="38"/>
  <c r="Y185" i="38"/>
  <c r="X185" i="38"/>
  <c r="W185" i="38"/>
  <c r="V185" i="38"/>
  <c r="AB184" i="38"/>
  <c r="AA184" i="38"/>
  <c r="Z184" i="38"/>
  <c r="Y184" i="38"/>
  <c r="X184" i="38"/>
  <c r="W184" i="38"/>
  <c r="V184" i="38"/>
  <c r="AB183" i="38"/>
  <c r="AA183" i="38"/>
  <c r="Z183" i="38"/>
  <c r="Y183" i="38"/>
  <c r="X183" i="38"/>
  <c r="W183" i="38"/>
  <c r="V183" i="38"/>
  <c r="AB182" i="38"/>
  <c r="AA182" i="38"/>
  <c r="Z182" i="38"/>
  <c r="Y182" i="38"/>
  <c r="X182" i="38"/>
  <c r="W182" i="38"/>
  <c r="V182" i="38"/>
  <c r="AB38" i="38"/>
  <c r="AA38" i="38"/>
  <c r="Z38" i="38"/>
  <c r="Y38" i="38"/>
  <c r="X38" i="38"/>
  <c r="W38" i="38"/>
  <c r="V38" i="38"/>
  <c r="AB181" i="38"/>
  <c r="AA181" i="38"/>
  <c r="Z181" i="38"/>
  <c r="Y181" i="38"/>
  <c r="X181" i="38"/>
  <c r="W181" i="38"/>
  <c r="V181" i="38"/>
  <c r="AB180" i="38"/>
  <c r="AA180" i="38"/>
  <c r="Z180" i="38"/>
  <c r="Y180" i="38"/>
  <c r="X180" i="38"/>
  <c r="W180" i="38"/>
  <c r="V180" i="38"/>
  <c r="AB179" i="38"/>
  <c r="AA179" i="38"/>
  <c r="Z179" i="38"/>
  <c r="Y179" i="38"/>
  <c r="X179" i="38"/>
  <c r="W179" i="38"/>
  <c r="V179" i="38"/>
  <c r="AB178" i="38"/>
  <c r="AA178" i="38"/>
  <c r="Z178" i="38"/>
  <c r="Y178" i="38"/>
  <c r="X178" i="38"/>
  <c r="W178" i="38"/>
  <c r="V178" i="38"/>
  <c r="AB37" i="38"/>
  <c r="AA37" i="38"/>
  <c r="Z37" i="38"/>
  <c r="Y37" i="38"/>
  <c r="X37" i="38"/>
  <c r="W37" i="38"/>
  <c r="V37" i="38"/>
  <c r="AB177" i="38"/>
  <c r="AA177" i="38"/>
  <c r="Z177" i="38"/>
  <c r="Y177" i="38"/>
  <c r="X177" i="38"/>
  <c r="W177" i="38"/>
  <c r="V177" i="38"/>
  <c r="AB7" i="38"/>
  <c r="AA7" i="38"/>
  <c r="Z7" i="38"/>
  <c r="Y7" i="38"/>
  <c r="X7" i="38"/>
  <c r="W7" i="38"/>
  <c r="V7" i="38"/>
  <c r="AB176" i="38"/>
  <c r="AA176" i="38"/>
  <c r="Z176" i="38"/>
  <c r="Y176" i="38"/>
  <c r="X176" i="38"/>
  <c r="W176" i="38"/>
  <c r="V176" i="38"/>
  <c r="AB175" i="38"/>
  <c r="AA175" i="38"/>
  <c r="Z175" i="38"/>
  <c r="Y175" i="38"/>
  <c r="X175" i="38"/>
  <c r="W175" i="38"/>
  <c r="V175" i="38"/>
  <c r="AB174" i="38"/>
  <c r="AA174" i="38"/>
  <c r="Z174" i="38"/>
  <c r="Y174" i="38"/>
  <c r="X174" i="38"/>
  <c r="W174" i="38"/>
  <c r="V174" i="38"/>
  <c r="AB173" i="38"/>
  <c r="AA173" i="38"/>
  <c r="Z173" i="38"/>
  <c r="Y173" i="38"/>
  <c r="X173" i="38"/>
  <c r="W173" i="38"/>
  <c r="V173" i="38"/>
  <c r="AB172" i="38"/>
  <c r="AA172" i="38"/>
  <c r="Z172" i="38"/>
  <c r="Y172" i="38"/>
  <c r="X172" i="38"/>
  <c r="W172" i="38"/>
  <c r="V172" i="38"/>
  <c r="AB36" i="38"/>
  <c r="AA36" i="38"/>
  <c r="Z36" i="38"/>
  <c r="Y36" i="38"/>
  <c r="X36" i="38"/>
  <c r="W36" i="38"/>
  <c r="V36" i="38"/>
  <c r="AB171" i="38"/>
  <c r="AA171" i="38"/>
  <c r="Z171" i="38"/>
  <c r="Y171" i="38"/>
  <c r="X171" i="38"/>
  <c r="W171" i="38"/>
  <c r="V171" i="38"/>
  <c r="AB170" i="38"/>
  <c r="AA170" i="38"/>
  <c r="Z170" i="38"/>
  <c r="Y170" i="38"/>
  <c r="X170" i="38"/>
  <c r="W170" i="38"/>
  <c r="V170" i="38"/>
  <c r="AB169" i="38"/>
  <c r="AA169" i="38"/>
  <c r="Z169" i="38"/>
  <c r="Y169" i="38"/>
  <c r="X169" i="38"/>
  <c r="W169" i="38"/>
  <c r="V169" i="38"/>
  <c r="AB168" i="38"/>
  <c r="AA168" i="38"/>
  <c r="Z168" i="38"/>
  <c r="Y168" i="38"/>
  <c r="X168" i="38"/>
  <c r="W168" i="38"/>
  <c r="V168" i="38"/>
  <c r="AB167" i="38"/>
  <c r="AA167" i="38"/>
  <c r="Z167" i="38"/>
  <c r="Y167" i="38"/>
  <c r="X167" i="38"/>
  <c r="W167" i="38"/>
  <c r="V167" i="38"/>
  <c r="AB166" i="38"/>
  <c r="AA166" i="38"/>
  <c r="Z166" i="38"/>
  <c r="Y166" i="38"/>
  <c r="X166" i="38"/>
  <c r="W166" i="38"/>
  <c r="V166" i="38"/>
  <c r="AB35" i="38"/>
  <c r="AA35" i="38"/>
  <c r="Z35" i="38"/>
  <c r="Y35" i="38"/>
  <c r="X35" i="38"/>
  <c r="W35" i="38"/>
  <c r="V35" i="38"/>
  <c r="AB165" i="38"/>
  <c r="AA165" i="38"/>
  <c r="Z165" i="38"/>
  <c r="Y165" i="38"/>
  <c r="X165" i="38"/>
  <c r="W165" i="38"/>
  <c r="V165" i="38"/>
  <c r="AB164" i="38"/>
  <c r="AA164" i="38"/>
  <c r="Z164" i="38"/>
  <c r="Y164" i="38"/>
  <c r="X164" i="38"/>
  <c r="W164" i="38"/>
  <c r="V164" i="38"/>
  <c r="AB163" i="38"/>
  <c r="AA163" i="38"/>
  <c r="Z163" i="38"/>
  <c r="Y163" i="38"/>
  <c r="X163" i="38"/>
  <c r="W163" i="38"/>
  <c r="V163" i="38"/>
  <c r="AB162" i="38"/>
  <c r="AA162" i="38"/>
  <c r="Z162" i="38"/>
  <c r="Y162" i="38"/>
  <c r="X162" i="38"/>
  <c r="W162" i="38"/>
  <c r="V162" i="38"/>
  <c r="AB161" i="38"/>
  <c r="AA161" i="38"/>
  <c r="Z161" i="38"/>
  <c r="Y161" i="38"/>
  <c r="X161" i="38"/>
  <c r="W161" i="38"/>
  <c r="V161" i="38"/>
  <c r="AB5" i="38"/>
  <c r="AA5" i="38"/>
  <c r="Z5" i="38"/>
  <c r="Y5" i="38"/>
  <c r="X5" i="38"/>
  <c r="W5" i="38"/>
  <c r="V5" i="38"/>
  <c r="AB160" i="38"/>
  <c r="AA160" i="38"/>
  <c r="Z160" i="38"/>
  <c r="Y160" i="38"/>
  <c r="X160" i="38"/>
  <c r="W160" i="38"/>
  <c r="V160" i="38"/>
  <c r="AB159" i="38"/>
  <c r="AA159" i="38"/>
  <c r="Z159" i="38"/>
  <c r="Y159" i="38"/>
  <c r="X159" i="38"/>
  <c r="W159" i="38"/>
  <c r="V159" i="38"/>
  <c r="AB158" i="38"/>
  <c r="AA158" i="38"/>
  <c r="Z158" i="38"/>
  <c r="Y158" i="38"/>
  <c r="X158" i="38"/>
  <c r="W158" i="38"/>
  <c r="V158" i="38"/>
  <c r="AB157" i="38"/>
  <c r="AA157" i="38"/>
  <c r="Z157" i="38"/>
  <c r="Y157" i="38"/>
  <c r="X157" i="38"/>
  <c r="W157" i="38"/>
  <c r="V157" i="38"/>
  <c r="AB3" i="38"/>
  <c r="AA3" i="38"/>
  <c r="Z3" i="38"/>
  <c r="Y3" i="38"/>
  <c r="X3" i="38"/>
  <c r="W3" i="38"/>
  <c r="V3" i="38"/>
  <c r="AB156" i="38"/>
  <c r="AA156" i="38"/>
  <c r="Z156" i="38"/>
  <c r="Y156" i="38"/>
  <c r="X156" i="38"/>
  <c r="W156" i="38"/>
  <c r="V156" i="38"/>
  <c r="AB155" i="38"/>
  <c r="AA155" i="38"/>
  <c r="Z155" i="38"/>
  <c r="Y155" i="38"/>
  <c r="X155" i="38"/>
  <c r="W155" i="38"/>
  <c r="V155" i="38"/>
  <c r="AB34" i="38"/>
  <c r="AA34" i="38"/>
  <c r="Z34" i="38"/>
  <c r="Y34" i="38"/>
  <c r="X34" i="38"/>
  <c r="W34" i="38"/>
  <c r="V34" i="38"/>
  <c r="AB154" i="38"/>
  <c r="AA154" i="38"/>
  <c r="Z154" i="38"/>
  <c r="Y154" i="38"/>
  <c r="X154" i="38"/>
  <c r="W154" i="38"/>
  <c r="V154" i="38"/>
  <c r="AB153" i="38"/>
  <c r="AA153" i="38"/>
  <c r="Z153" i="38"/>
  <c r="Y153" i="38"/>
  <c r="X153" i="38"/>
  <c r="W153" i="38"/>
  <c r="V153" i="38"/>
  <c r="AB152" i="38"/>
  <c r="AA152" i="38"/>
  <c r="Z152" i="38"/>
  <c r="Y152" i="38"/>
  <c r="X152" i="38"/>
  <c r="W152" i="38"/>
  <c r="V152" i="38"/>
  <c r="AB151" i="38"/>
  <c r="AA151" i="38"/>
  <c r="Z151" i="38"/>
  <c r="Y151" i="38"/>
  <c r="X151" i="38"/>
  <c r="W151" i="38"/>
  <c r="V151" i="38"/>
  <c r="AB150" i="38"/>
  <c r="AA150" i="38"/>
  <c r="Z150" i="38"/>
  <c r="Y150" i="38"/>
  <c r="X150" i="38"/>
  <c r="W150" i="38"/>
  <c r="V150" i="38"/>
  <c r="AB149" i="38"/>
  <c r="AA149" i="38"/>
  <c r="Z149" i="38"/>
  <c r="Y149" i="38"/>
  <c r="X149" i="38"/>
  <c r="W149" i="38"/>
  <c r="V149" i="38"/>
  <c r="AB148" i="38"/>
  <c r="AA148" i="38"/>
  <c r="Z148" i="38"/>
  <c r="Y148" i="38"/>
  <c r="X148" i="38"/>
  <c r="W148" i="38"/>
  <c r="V148" i="38"/>
  <c r="AB147" i="38"/>
  <c r="AA147" i="38"/>
  <c r="Z147" i="38"/>
  <c r="Y147" i="38"/>
  <c r="X147" i="38"/>
  <c r="W147" i="38"/>
  <c r="V147" i="38"/>
  <c r="AB146" i="38"/>
  <c r="AA146" i="38"/>
  <c r="Z146" i="38"/>
  <c r="Y146" i="38"/>
  <c r="X146" i="38"/>
  <c r="W146" i="38"/>
  <c r="V146" i="38"/>
  <c r="AB33" i="38"/>
  <c r="AA33" i="38"/>
  <c r="Z33" i="38"/>
  <c r="Y33" i="38"/>
  <c r="X33" i="38"/>
  <c r="W33" i="38"/>
  <c r="V33" i="38"/>
  <c r="AB145" i="38"/>
  <c r="AA145" i="38"/>
  <c r="Z145" i="38"/>
  <c r="Y145" i="38"/>
  <c r="X145" i="38"/>
  <c r="W145" i="38"/>
  <c r="V145" i="38"/>
  <c r="AB144" i="38"/>
  <c r="AA144" i="38"/>
  <c r="Z144" i="38"/>
  <c r="Y144" i="38"/>
  <c r="X144" i="38"/>
  <c r="W144" i="38"/>
  <c r="V144" i="38"/>
  <c r="AB143" i="38"/>
  <c r="AA143" i="38"/>
  <c r="Z143" i="38"/>
  <c r="Y143" i="38"/>
  <c r="X143" i="38"/>
  <c r="W143" i="38"/>
  <c r="V143" i="38"/>
  <c r="AB142" i="38"/>
  <c r="AA142" i="38"/>
  <c r="Z142" i="38"/>
  <c r="Y142" i="38"/>
  <c r="X142" i="38"/>
  <c r="W142" i="38"/>
  <c r="V142" i="38"/>
  <c r="AB141" i="38"/>
  <c r="AA141" i="38"/>
  <c r="Z141" i="38"/>
  <c r="Y141" i="38"/>
  <c r="X141" i="38"/>
  <c r="W141" i="38"/>
  <c r="V141" i="38"/>
  <c r="AB140" i="38"/>
  <c r="AA140" i="38"/>
  <c r="Z140" i="38"/>
  <c r="Y140" i="38"/>
  <c r="X140" i="38"/>
  <c r="W140" i="38"/>
  <c r="V140" i="38"/>
  <c r="AB139" i="38"/>
  <c r="AA139" i="38"/>
  <c r="Z139" i="38"/>
  <c r="Y139" i="38"/>
  <c r="X139" i="38"/>
  <c r="W139" i="38"/>
  <c r="V139" i="38"/>
  <c r="AB138" i="38"/>
  <c r="AA138" i="38"/>
  <c r="Z138" i="38"/>
  <c r="Y138" i="38"/>
  <c r="X138" i="38"/>
  <c r="W138" i="38"/>
  <c r="V138" i="38"/>
  <c r="AB32" i="38"/>
  <c r="AA32" i="38"/>
  <c r="Z32" i="38"/>
  <c r="Y32" i="38"/>
  <c r="X32" i="38"/>
  <c r="W32" i="38"/>
  <c r="V32" i="38"/>
  <c r="AB137" i="38"/>
  <c r="AA137" i="38"/>
  <c r="Z137" i="38"/>
  <c r="Y137" i="38"/>
  <c r="X137" i="38"/>
  <c r="W137" i="38"/>
  <c r="V137" i="38"/>
  <c r="AB136" i="38"/>
  <c r="AA136" i="38"/>
  <c r="Z136" i="38"/>
  <c r="Y136" i="38"/>
  <c r="X136" i="38"/>
  <c r="W136" i="38"/>
  <c r="V136" i="38"/>
  <c r="AB6" i="38"/>
  <c r="AA6" i="38"/>
  <c r="Z6" i="38"/>
  <c r="Y6" i="38"/>
  <c r="X6" i="38"/>
  <c r="W6" i="38"/>
  <c r="V6" i="38"/>
  <c r="AB135" i="38"/>
  <c r="AA135" i="38"/>
  <c r="Z135" i="38"/>
  <c r="Y135" i="38"/>
  <c r="X135" i="38"/>
  <c r="W135" i="38"/>
  <c r="V135" i="38"/>
  <c r="AB134" i="38"/>
  <c r="AA134" i="38"/>
  <c r="Z134" i="38"/>
  <c r="Y134" i="38"/>
  <c r="X134" i="38"/>
  <c r="W134" i="38"/>
  <c r="V134" i="38"/>
  <c r="AB133" i="38"/>
  <c r="AA133" i="38"/>
  <c r="Z133" i="38"/>
  <c r="Y133" i="38"/>
  <c r="X133" i="38"/>
  <c r="W133" i="38"/>
  <c r="V133" i="38"/>
  <c r="AB31" i="38"/>
  <c r="AA31" i="38"/>
  <c r="Z31" i="38"/>
  <c r="Y31" i="38"/>
  <c r="X31" i="38"/>
  <c r="W31" i="38"/>
  <c r="V31" i="38"/>
  <c r="AB132" i="38"/>
  <c r="AA132" i="38"/>
  <c r="Z132" i="38"/>
  <c r="Y132" i="38"/>
  <c r="X132" i="38"/>
  <c r="W132" i="38"/>
  <c r="V132" i="38"/>
  <c r="AB131" i="38"/>
  <c r="AA131" i="38"/>
  <c r="Z131" i="38"/>
  <c r="Y131" i="38"/>
  <c r="X131" i="38"/>
  <c r="W131" i="38"/>
  <c r="V131" i="38"/>
  <c r="AB130" i="38"/>
  <c r="AA130" i="38"/>
  <c r="Z130" i="38"/>
  <c r="Y130" i="38"/>
  <c r="X130" i="38"/>
  <c r="W130" i="38"/>
  <c r="V130" i="38"/>
  <c r="AB129" i="38"/>
  <c r="AA129" i="38"/>
  <c r="Z129" i="38"/>
  <c r="Y129" i="38"/>
  <c r="X129" i="38"/>
  <c r="W129" i="38"/>
  <c r="V129" i="38"/>
  <c r="AB128" i="38"/>
  <c r="AA128" i="38"/>
  <c r="Z128" i="38"/>
  <c r="Y128" i="38"/>
  <c r="X128" i="38"/>
  <c r="W128" i="38"/>
  <c r="V128" i="38"/>
  <c r="AB127" i="38"/>
  <c r="AA127" i="38"/>
  <c r="Z127" i="38"/>
  <c r="Y127" i="38"/>
  <c r="X127" i="38"/>
  <c r="W127" i="38"/>
  <c r="V127" i="38"/>
  <c r="AB126" i="38"/>
  <c r="AA126" i="38"/>
  <c r="Z126" i="38"/>
  <c r="Y126" i="38"/>
  <c r="X126" i="38"/>
  <c r="W126" i="38"/>
  <c r="V126" i="38"/>
  <c r="AB30" i="38"/>
  <c r="AA30" i="38"/>
  <c r="Z30" i="38"/>
  <c r="Y30" i="38"/>
  <c r="X30" i="38"/>
  <c r="W30" i="38"/>
  <c r="V30" i="38"/>
  <c r="AB125" i="38"/>
  <c r="AA125" i="38"/>
  <c r="Z125" i="38"/>
  <c r="Y125" i="38"/>
  <c r="X125" i="38"/>
  <c r="W125" i="38"/>
  <c r="V125" i="38"/>
  <c r="AB124" i="38"/>
  <c r="AA124" i="38"/>
  <c r="Z124" i="38"/>
  <c r="Y124" i="38"/>
  <c r="X124" i="38"/>
  <c r="W124" i="38"/>
  <c r="V124" i="38"/>
  <c r="AB117" i="38"/>
  <c r="AA117" i="38"/>
  <c r="Z117" i="38"/>
  <c r="Y117" i="38"/>
  <c r="X117" i="38"/>
  <c r="W117" i="38"/>
  <c r="V117" i="38"/>
  <c r="AB123" i="38"/>
  <c r="AA123" i="38"/>
  <c r="Z123" i="38"/>
  <c r="Y123" i="38"/>
  <c r="X123" i="38"/>
  <c r="W123" i="38"/>
  <c r="V123" i="38"/>
  <c r="AB122" i="38"/>
  <c r="AA122" i="38"/>
  <c r="Z122" i="38"/>
  <c r="Y122" i="38"/>
  <c r="X122" i="38"/>
  <c r="W122" i="38"/>
  <c r="V122" i="38"/>
  <c r="AB121" i="38"/>
  <c r="AA121" i="38"/>
  <c r="Z121" i="38"/>
  <c r="Y121" i="38"/>
  <c r="X121" i="38"/>
  <c r="W121" i="38"/>
  <c r="V121" i="38"/>
  <c r="AB4" i="38"/>
  <c r="AA4" i="38"/>
  <c r="Z4" i="38"/>
  <c r="Y4" i="38"/>
  <c r="X4" i="38"/>
  <c r="W4" i="38"/>
  <c r="V4" i="38"/>
  <c r="AB120" i="38"/>
  <c r="AA120" i="38"/>
  <c r="Z120" i="38"/>
  <c r="Y120" i="38"/>
  <c r="X120" i="38"/>
  <c r="W120" i="38"/>
  <c r="V120" i="38"/>
  <c r="AB119" i="38"/>
  <c r="AA119" i="38"/>
  <c r="Z119" i="38"/>
  <c r="Y119" i="38"/>
  <c r="X119" i="38"/>
  <c r="W119" i="38"/>
  <c r="V119" i="38"/>
  <c r="AB118" i="38"/>
  <c r="AA118" i="38"/>
  <c r="Z118" i="38"/>
  <c r="Y118" i="38"/>
  <c r="X118" i="38"/>
  <c r="W118" i="38"/>
  <c r="V118" i="38"/>
  <c r="AB2" i="38"/>
  <c r="AA2" i="38"/>
  <c r="Z2" i="38"/>
  <c r="Y2" i="38"/>
  <c r="X2" i="38"/>
  <c r="W2" i="38"/>
  <c r="V2" i="38"/>
  <c r="AB170" i="37"/>
  <c r="AA170" i="37"/>
  <c r="Z170" i="37"/>
  <c r="Y170" i="37"/>
  <c r="X170" i="37"/>
  <c r="W170" i="37"/>
  <c r="V170" i="37"/>
  <c r="AB169" i="37"/>
  <c r="AA169" i="37"/>
  <c r="Z169" i="37"/>
  <c r="Y169" i="37"/>
  <c r="X169" i="37"/>
  <c r="W169" i="37"/>
  <c r="V169" i="37"/>
  <c r="AB168" i="37"/>
  <c r="AA168" i="37"/>
  <c r="Z168" i="37"/>
  <c r="Y168" i="37"/>
  <c r="X168" i="37"/>
  <c r="W168" i="37"/>
  <c r="V168" i="37"/>
  <c r="AB167" i="37"/>
  <c r="AA167" i="37"/>
  <c r="Z167" i="37"/>
  <c r="Y167" i="37"/>
  <c r="X167" i="37"/>
  <c r="W167" i="37"/>
  <c r="V167" i="37"/>
  <c r="AB166" i="37"/>
  <c r="AA166" i="37"/>
  <c r="Z166" i="37"/>
  <c r="Y166" i="37"/>
  <c r="X166" i="37"/>
  <c r="W166" i="37"/>
  <c r="V166" i="37"/>
  <c r="AB165" i="37"/>
  <c r="AA165" i="37"/>
  <c r="Z165" i="37"/>
  <c r="Y165" i="37"/>
  <c r="X165" i="37"/>
  <c r="W165" i="37"/>
  <c r="V165" i="37"/>
  <c r="AB164" i="37"/>
  <c r="AA164" i="37"/>
  <c r="Z164" i="37"/>
  <c r="Y164" i="37"/>
  <c r="X164" i="37"/>
  <c r="W164" i="37"/>
  <c r="V164" i="37"/>
  <c r="AB163" i="37"/>
  <c r="AA163" i="37"/>
  <c r="Z163" i="37"/>
  <c r="Y163" i="37"/>
  <c r="X163" i="37"/>
  <c r="W163" i="37"/>
  <c r="V163" i="37"/>
  <c r="AB162" i="37"/>
  <c r="AA162" i="37"/>
  <c r="Z162" i="37"/>
  <c r="Y162" i="37"/>
  <c r="X162" i="37"/>
  <c r="W162" i="37"/>
  <c r="V162" i="37"/>
  <c r="AB161" i="37"/>
  <c r="AA161" i="37"/>
  <c r="Z161" i="37"/>
  <c r="Y161" i="37"/>
  <c r="X161" i="37"/>
  <c r="W161" i="37"/>
  <c r="V161" i="37"/>
  <c r="AB160" i="37"/>
  <c r="AA160" i="37"/>
  <c r="Z160" i="37"/>
  <c r="Y160" i="37"/>
  <c r="X160" i="37"/>
  <c r="W160" i="37"/>
  <c r="V160" i="37"/>
  <c r="AB159" i="37"/>
  <c r="AA159" i="37"/>
  <c r="Z159" i="37"/>
  <c r="Y159" i="37"/>
  <c r="X159" i="37"/>
  <c r="W159" i="37"/>
  <c r="V159" i="37"/>
  <c r="AB158" i="37"/>
  <c r="AA158" i="37"/>
  <c r="Z158" i="37"/>
  <c r="Y158" i="37"/>
  <c r="X158" i="37"/>
  <c r="W158" i="37"/>
  <c r="V158" i="37"/>
  <c r="AB157" i="37"/>
  <c r="AA157" i="37"/>
  <c r="Z157" i="37"/>
  <c r="Y157" i="37"/>
  <c r="X157" i="37"/>
  <c r="W157" i="37"/>
  <c r="V157" i="37"/>
  <c r="AB156" i="37"/>
  <c r="AA156" i="37"/>
  <c r="Z156" i="37"/>
  <c r="Y156" i="37"/>
  <c r="X156" i="37"/>
  <c r="W156" i="37"/>
  <c r="V156" i="37"/>
  <c r="AB155" i="37"/>
  <c r="AA155" i="37"/>
  <c r="Z155" i="37"/>
  <c r="Y155" i="37"/>
  <c r="X155" i="37"/>
  <c r="W155" i="37"/>
  <c r="V155" i="37"/>
  <c r="AB154" i="37"/>
  <c r="AA154" i="37"/>
  <c r="Z154" i="37"/>
  <c r="Y154" i="37"/>
  <c r="X154" i="37"/>
  <c r="W154" i="37"/>
  <c r="V154" i="37"/>
  <c r="AB153" i="37"/>
  <c r="AA153" i="37"/>
  <c r="Z153" i="37"/>
  <c r="Y153" i="37"/>
  <c r="X153" i="37"/>
  <c r="W153" i="37"/>
  <c r="V153" i="37"/>
  <c r="AB152" i="37"/>
  <c r="AA152" i="37"/>
  <c r="Z152" i="37"/>
  <c r="Y152" i="37"/>
  <c r="X152" i="37"/>
  <c r="W152" i="37"/>
  <c r="V152" i="37"/>
  <c r="AB151" i="37"/>
  <c r="AA151" i="37"/>
  <c r="Z151" i="37"/>
  <c r="Y151" i="37"/>
  <c r="X151" i="37"/>
  <c r="W151" i="37"/>
  <c r="V151" i="37"/>
  <c r="AB150" i="37"/>
  <c r="AA150" i="37"/>
  <c r="Z150" i="37"/>
  <c r="Y150" i="37"/>
  <c r="X150" i="37"/>
  <c r="W150" i="37"/>
  <c r="V150" i="37"/>
  <c r="AB149" i="37"/>
  <c r="AA149" i="37"/>
  <c r="Z149" i="37"/>
  <c r="Y149" i="37"/>
  <c r="X149" i="37"/>
  <c r="W149" i="37"/>
  <c r="V149" i="37"/>
  <c r="AB148" i="37"/>
  <c r="AA148" i="37"/>
  <c r="Z148" i="37"/>
  <c r="Y148" i="37"/>
  <c r="X148" i="37"/>
  <c r="W148" i="37"/>
  <c r="V148" i="37"/>
  <c r="AB147" i="37"/>
  <c r="AA147" i="37"/>
  <c r="Z147" i="37"/>
  <c r="Y147" i="37"/>
  <c r="X147" i="37"/>
  <c r="W147" i="37"/>
  <c r="V147" i="37"/>
  <c r="AB146" i="37"/>
  <c r="AA146" i="37"/>
  <c r="Z146" i="37"/>
  <c r="Y146" i="37"/>
  <c r="X146" i="37"/>
  <c r="W146" i="37"/>
  <c r="V146" i="37"/>
  <c r="AB145" i="37"/>
  <c r="AA145" i="37"/>
  <c r="Z145" i="37"/>
  <c r="Y145" i="37"/>
  <c r="X145" i="37"/>
  <c r="W145" i="37"/>
  <c r="V145" i="37"/>
  <c r="AB144" i="37"/>
  <c r="AA144" i="37"/>
  <c r="Z144" i="37"/>
  <c r="Y144" i="37"/>
  <c r="X144" i="37"/>
  <c r="W144" i="37"/>
  <c r="V144" i="37"/>
  <c r="AB143" i="37"/>
  <c r="AA143" i="37"/>
  <c r="Z143" i="37"/>
  <c r="Y143" i="37"/>
  <c r="X143" i="37"/>
  <c r="W143" i="37"/>
  <c r="V143" i="37"/>
  <c r="AB142" i="37"/>
  <c r="AA142" i="37"/>
  <c r="Z142" i="37"/>
  <c r="Y142" i="37"/>
  <c r="X142" i="37"/>
  <c r="W142" i="37"/>
  <c r="V142" i="37"/>
  <c r="AB141" i="37"/>
  <c r="AA141" i="37"/>
  <c r="Z141" i="37"/>
  <c r="Y141" i="37"/>
  <c r="X141" i="37"/>
  <c r="W141" i="37"/>
  <c r="V141" i="37"/>
  <c r="AB140" i="37"/>
  <c r="AA140" i="37"/>
  <c r="Z140" i="37"/>
  <c r="Y140" i="37"/>
  <c r="X140" i="37"/>
  <c r="W140" i="37"/>
  <c r="V140" i="37"/>
  <c r="AB139" i="37"/>
  <c r="AA139" i="37"/>
  <c r="Z139" i="37"/>
  <c r="Y139" i="37"/>
  <c r="X139" i="37"/>
  <c r="W139" i="37"/>
  <c r="V139" i="37"/>
  <c r="AB138" i="37"/>
  <c r="AA138" i="37"/>
  <c r="Z138" i="37"/>
  <c r="Y138" i="37"/>
  <c r="X138" i="37"/>
  <c r="W138" i="37"/>
  <c r="V138" i="37"/>
  <c r="AB137" i="37"/>
  <c r="AA137" i="37"/>
  <c r="Z137" i="37"/>
  <c r="Y137" i="37"/>
  <c r="X137" i="37"/>
  <c r="W137" i="37"/>
  <c r="V137" i="37"/>
  <c r="AB136" i="37"/>
  <c r="AA136" i="37"/>
  <c r="Z136" i="37"/>
  <c r="Y136" i="37"/>
  <c r="X136" i="37"/>
  <c r="W136" i="37"/>
  <c r="V136" i="37"/>
  <c r="AB135" i="37"/>
  <c r="AA135" i="37"/>
  <c r="Z135" i="37"/>
  <c r="Y135" i="37"/>
  <c r="X135" i="37"/>
  <c r="W135" i="37"/>
  <c r="V135" i="37"/>
  <c r="AB134" i="37"/>
  <c r="AA134" i="37"/>
  <c r="Z134" i="37"/>
  <c r="Y134" i="37"/>
  <c r="X134" i="37"/>
  <c r="W134" i="37"/>
  <c r="V134" i="37"/>
  <c r="AB133" i="37"/>
  <c r="AA133" i="37"/>
  <c r="Z133" i="37"/>
  <c r="Y133" i="37"/>
  <c r="X133" i="37"/>
  <c r="W133" i="37"/>
  <c r="V133" i="37"/>
  <c r="AB132" i="37"/>
  <c r="AA132" i="37"/>
  <c r="Z132" i="37"/>
  <c r="Y132" i="37"/>
  <c r="X132" i="37"/>
  <c r="W132" i="37"/>
  <c r="V132" i="37"/>
  <c r="AB131" i="37"/>
  <c r="AA131" i="37"/>
  <c r="Z131" i="37"/>
  <c r="Y131" i="37"/>
  <c r="X131" i="37"/>
  <c r="W131" i="37"/>
  <c r="V131" i="37"/>
  <c r="AB130" i="37"/>
  <c r="AA130" i="37"/>
  <c r="Z130" i="37"/>
  <c r="Y130" i="37"/>
  <c r="X130" i="37"/>
  <c r="W130" i="37"/>
  <c r="V130" i="37"/>
  <c r="AB129" i="37"/>
  <c r="AA129" i="37"/>
  <c r="Z129" i="37"/>
  <c r="Y129" i="37"/>
  <c r="X129" i="37"/>
  <c r="W129" i="37"/>
  <c r="V129" i="37"/>
  <c r="AB128" i="37"/>
  <c r="AA128" i="37"/>
  <c r="Z128" i="37"/>
  <c r="Y128" i="37"/>
  <c r="X128" i="37"/>
  <c r="W128" i="37"/>
  <c r="V128" i="37"/>
  <c r="AB127" i="37"/>
  <c r="AA127" i="37"/>
  <c r="Z127" i="37"/>
  <c r="Y127" i="37"/>
  <c r="X127" i="37"/>
  <c r="W127" i="37"/>
  <c r="V127" i="37"/>
  <c r="AB126" i="37"/>
  <c r="AA126" i="37"/>
  <c r="Z126" i="37"/>
  <c r="Y126" i="37"/>
  <c r="X126" i="37"/>
  <c r="W126" i="37"/>
  <c r="V126" i="37"/>
  <c r="AB125" i="37"/>
  <c r="AA125" i="37"/>
  <c r="Z125" i="37"/>
  <c r="Y125" i="37"/>
  <c r="X125" i="37"/>
  <c r="W125" i="37"/>
  <c r="V125" i="37"/>
  <c r="AB124" i="37"/>
  <c r="AA124" i="37"/>
  <c r="Z124" i="37"/>
  <c r="Y124" i="37"/>
  <c r="X124" i="37"/>
  <c r="W124" i="37"/>
  <c r="V124" i="37"/>
  <c r="AB123" i="37"/>
  <c r="AA123" i="37"/>
  <c r="Z123" i="37"/>
  <c r="Y123" i="37"/>
  <c r="X123" i="37"/>
  <c r="W123" i="37"/>
  <c r="V123" i="37"/>
  <c r="AB122" i="37"/>
  <c r="AA122" i="37"/>
  <c r="Z122" i="37"/>
  <c r="Y122" i="37"/>
  <c r="X122" i="37"/>
  <c r="W122" i="37"/>
  <c r="V122" i="37"/>
  <c r="AB121" i="37"/>
  <c r="AA121" i="37"/>
  <c r="Z121" i="37"/>
  <c r="Y121" i="37"/>
  <c r="X121" i="37"/>
  <c r="W121" i="37"/>
  <c r="V121" i="37"/>
  <c r="AB120" i="37"/>
  <c r="AA120" i="37"/>
  <c r="Z120" i="37"/>
  <c r="Y120" i="37"/>
  <c r="X120" i="37"/>
  <c r="W120" i="37"/>
  <c r="V120" i="37"/>
  <c r="AB119" i="37"/>
  <c r="AA119" i="37"/>
  <c r="Z119" i="37"/>
  <c r="Y119" i="37"/>
  <c r="X119" i="37"/>
  <c r="W119" i="37"/>
  <c r="V119" i="37"/>
  <c r="AB118" i="37"/>
  <c r="AA118" i="37"/>
  <c r="Z118" i="37"/>
  <c r="Y118" i="37"/>
  <c r="X118" i="37"/>
  <c r="W118" i="37"/>
  <c r="V118" i="37"/>
  <c r="AB117" i="37"/>
  <c r="AA117" i="37"/>
  <c r="Z117" i="37"/>
  <c r="Y117" i="37"/>
  <c r="X117" i="37"/>
  <c r="W117" i="37"/>
  <c r="V117" i="37"/>
  <c r="AB116" i="37"/>
  <c r="AA116" i="37"/>
  <c r="Z116" i="37"/>
  <c r="Y116" i="37"/>
  <c r="X116" i="37"/>
  <c r="W116" i="37"/>
  <c r="V116" i="37"/>
  <c r="AB115" i="37"/>
  <c r="AA115" i="37"/>
  <c r="Z115" i="37"/>
  <c r="Y115" i="37"/>
  <c r="X115" i="37"/>
  <c r="W115" i="37"/>
  <c r="V115" i="37"/>
  <c r="AB114" i="37"/>
  <c r="AA114" i="37"/>
  <c r="Z114" i="37"/>
  <c r="Y114" i="37"/>
  <c r="X114" i="37"/>
  <c r="W114" i="37"/>
  <c r="V114" i="37"/>
  <c r="AB113" i="37"/>
  <c r="AA113" i="37"/>
  <c r="Z113" i="37"/>
  <c r="Y113" i="37"/>
  <c r="X113" i="37"/>
  <c r="W113" i="37"/>
  <c r="V113" i="37"/>
  <c r="AB112" i="37"/>
  <c r="AA112" i="37"/>
  <c r="Z112" i="37"/>
  <c r="Y112" i="37"/>
  <c r="X112" i="37"/>
  <c r="W112" i="37"/>
  <c r="V112" i="37"/>
  <c r="AB111" i="37"/>
  <c r="AA111" i="37"/>
  <c r="Z111" i="37"/>
  <c r="Y111" i="37"/>
  <c r="X111" i="37"/>
  <c r="W111" i="37"/>
  <c r="V111" i="37"/>
  <c r="AB110" i="37"/>
  <c r="AA110" i="37"/>
  <c r="Z110" i="37"/>
  <c r="Y110" i="37"/>
  <c r="X110" i="37"/>
  <c r="W110" i="37"/>
  <c r="V110" i="37"/>
  <c r="AB109" i="37"/>
  <c r="AA109" i="37"/>
  <c r="Z109" i="37"/>
  <c r="Y109" i="37"/>
  <c r="X109" i="37"/>
  <c r="W109" i="37"/>
  <c r="V109" i="37"/>
  <c r="AB108" i="37"/>
  <c r="AA108" i="37"/>
  <c r="Z108" i="37"/>
  <c r="Y108" i="37"/>
  <c r="X108" i="37"/>
  <c r="W108" i="37"/>
  <c r="V108" i="37"/>
  <c r="AB107" i="37"/>
  <c r="AA107" i="37"/>
  <c r="Z107" i="37"/>
  <c r="Y107" i="37"/>
  <c r="X107" i="37"/>
  <c r="W107" i="37"/>
  <c r="V107" i="37"/>
  <c r="AB106" i="37"/>
  <c r="AA106" i="37"/>
  <c r="Z106" i="37"/>
  <c r="Y106" i="37"/>
  <c r="X106" i="37"/>
  <c r="W106" i="37"/>
  <c r="V106" i="37"/>
  <c r="AB105" i="37"/>
  <c r="AA105" i="37"/>
  <c r="Z105" i="37"/>
  <c r="Y105" i="37"/>
  <c r="X105" i="37"/>
  <c r="W105" i="37"/>
  <c r="V105" i="37"/>
  <c r="AB104" i="37"/>
  <c r="AA104" i="37"/>
  <c r="Z104" i="37"/>
  <c r="Y104" i="37"/>
  <c r="X104" i="37"/>
  <c r="W104" i="37"/>
  <c r="V104" i="37"/>
  <c r="AB103" i="37"/>
  <c r="AA103" i="37"/>
  <c r="Z103" i="37"/>
  <c r="Y103" i="37"/>
  <c r="X103" i="37"/>
  <c r="W103" i="37"/>
  <c r="V103" i="37"/>
  <c r="AB102" i="37"/>
  <c r="AA102" i="37"/>
  <c r="Z102" i="37"/>
  <c r="Y102" i="37"/>
  <c r="X102" i="37"/>
  <c r="W102" i="37"/>
  <c r="V102" i="37"/>
  <c r="AB101" i="37"/>
  <c r="AA101" i="37"/>
  <c r="Z101" i="37"/>
  <c r="Y101" i="37"/>
  <c r="X101" i="37"/>
  <c r="W101" i="37"/>
  <c r="V101" i="37"/>
  <c r="AB100" i="37"/>
  <c r="AA100" i="37"/>
  <c r="Z100" i="37"/>
  <c r="Y100" i="37"/>
  <c r="X100" i="37"/>
  <c r="W100" i="37"/>
  <c r="V100" i="37"/>
  <c r="AB99" i="37"/>
  <c r="AA99" i="37"/>
  <c r="Z99" i="37"/>
  <c r="Y99" i="37"/>
  <c r="X99" i="37"/>
  <c r="W99" i="37"/>
  <c r="V99" i="37"/>
  <c r="AB98" i="37"/>
  <c r="AA98" i="37"/>
  <c r="Z98" i="37"/>
  <c r="Y98" i="37"/>
  <c r="X98" i="37"/>
  <c r="W98" i="37"/>
  <c r="V98" i="37"/>
  <c r="AB97" i="37"/>
  <c r="AA97" i="37"/>
  <c r="Z97" i="37"/>
  <c r="Y97" i="37"/>
  <c r="X97" i="37"/>
  <c r="W97" i="37"/>
  <c r="V97" i="37"/>
  <c r="AB96" i="37"/>
  <c r="AA96" i="37"/>
  <c r="Z96" i="37"/>
  <c r="Y96" i="37"/>
  <c r="X96" i="37"/>
  <c r="W96" i="37"/>
  <c r="V96" i="37"/>
  <c r="AB95" i="37"/>
  <c r="AA95" i="37"/>
  <c r="Z95" i="37"/>
  <c r="Y95" i="37"/>
  <c r="X95" i="37"/>
  <c r="W95" i="37"/>
  <c r="V95" i="37"/>
  <c r="AB94" i="37"/>
  <c r="AA94" i="37"/>
  <c r="Z94" i="37"/>
  <c r="Y94" i="37"/>
  <c r="X94" i="37"/>
  <c r="W94" i="37"/>
  <c r="V94" i="37"/>
  <c r="AB93" i="37"/>
  <c r="AA93" i="37"/>
  <c r="Z93" i="37"/>
  <c r="Y93" i="37"/>
  <c r="X93" i="37"/>
  <c r="W93" i="37"/>
  <c r="V93" i="37"/>
  <c r="AB92" i="37"/>
  <c r="AA92" i="37"/>
  <c r="Z92" i="37"/>
  <c r="Y92" i="37"/>
  <c r="X92" i="37"/>
  <c r="W92" i="37"/>
  <c r="V92" i="37"/>
  <c r="AB91" i="37"/>
  <c r="AA91" i="37"/>
  <c r="Z91" i="37"/>
  <c r="Y91" i="37"/>
  <c r="X91" i="37"/>
  <c r="W91" i="37"/>
  <c r="V91" i="37"/>
  <c r="AB90" i="37"/>
  <c r="AA90" i="37"/>
  <c r="Z90" i="37"/>
  <c r="Y90" i="37"/>
  <c r="X90" i="37"/>
  <c r="W90" i="37"/>
  <c r="V90" i="37"/>
  <c r="AB89" i="37"/>
  <c r="AA89" i="37"/>
  <c r="Z89" i="37"/>
  <c r="Y89" i="37"/>
  <c r="X89" i="37"/>
  <c r="W89" i="37"/>
  <c r="V89" i="37"/>
  <c r="AB88" i="37"/>
  <c r="AA88" i="37"/>
  <c r="Z88" i="37"/>
  <c r="Y88" i="37"/>
  <c r="X88" i="37"/>
  <c r="W88" i="37"/>
  <c r="V88" i="37"/>
  <c r="AB87" i="37"/>
  <c r="AA87" i="37"/>
  <c r="Z87" i="37"/>
  <c r="Y87" i="37"/>
  <c r="X87" i="37"/>
  <c r="W87" i="37"/>
  <c r="V87" i="37"/>
  <c r="AB86" i="37"/>
  <c r="AA86" i="37"/>
  <c r="Z86" i="37"/>
  <c r="Y86" i="37"/>
  <c r="X86" i="37"/>
  <c r="W86" i="37"/>
  <c r="V86" i="37"/>
  <c r="AB85" i="37"/>
  <c r="AA85" i="37"/>
  <c r="Z85" i="37"/>
  <c r="Y85" i="37"/>
  <c r="X85" i="37"/>
  <c r="W85" i="37"/>
  <c r="V85" i="37"/>
  <c r="AB84" i="37"/>
  <c r="AA84" i="37"/>
  <c r="Z84" i="37"/>
  <c r="Y84" i="37"/>
  <c r="X84" i="37"/>
  <c r="W84" i="37"/>
  <c r="V84" i="37"/>
  <c r="AB83" i="37"/>
  <c r="AA83" i="37"/>
  <c r="Z83" i="37"/>
  <c r="Y83" i="37"/>
  <c r="X83" i="37"/>
  <c r="W83" i="37"/>
  <c r="V83" i="37"/>
  <c r="AB82" i="37"/>
  <c r="AA82" i="37"/>
  <c r="Z82" i="37"/>
  <c r="Y82" i="37"/>
  <c r="X82" i="37"/>
  <c r="W82" i="37"/>
  <c r="V82" i="37"/>
  <c r="AB81" i="37"/>
  <c r="AA81" i="37"/>
  <c r="Z81" i="37"/>
  <c r="Y81" i="37"/>
  <c r="X81" i="37"/>
  <c r="W81" i="37"/>
  <c r="V81" i="37"/>
  <c r="AB80" i="37"/>
  <c r="AA80" i="37"/>
  <c r="Z80" i="37"/>
  <c r="Y80" i="37"/>
  <c r="X80" i="37"/>
  <c r="W80" i="37"/>
  <c r="V80" i="37"/>
  <c r="AB79" i="37"/>
  <c r="AA79" i="37"/>
  <c r="Z79" i="37"/>
  <c r="Y79" i="37"/>
  <c r="X79" i="37"/>
  <c r="W79" i="37"/>
  <c r="V79" i="37"/>
  <c r="AB78" i="37"/>
  <c r="AA78" i="37"/>
  <c r="Z78" i="37"/>
  <c r="Y78" i="37"/>
  <c r="X78" i="37"/>
  <c r="W78" i="37"/>
  <c r="V78" i="37"/>
  <c r="AB77" i="37"/>
  <c r="AA77" i="37"/>
  <c r="Z77" i="37"/>
  <c r="Y77" i="37"/>
  <c r="X77" i="37"/>
  <c r="W77" i="37"/>
  <c r="V77" i="37"/>
  <c r="AB76" i="37"/>
  <c r="AA76" i="37"/>
  <c r="Z76" i="37"/>
  <c r="Y76" i="37"/>
  <c r="X76" i="37"/>
  <c r="W76" i="37"/>
  <c r="V76" i="37"/>
  <c r="AB75" i="37"/>
  <c r="AA75" i="37"/>
  <c r="Z75" i="37"/>
  <c r="Y75" i="37"/>
  <c r="X75" i="37"/>
  <c r="W75" i="37"/>
  <c r="V75" i="37"/>
  <c r="AB74" i="37"/>
  <c r="AA74" i="37"/>
  <c r="Z74" i="37"/>
  <c r="Y74" i="37"/>
  <c r="X74" i="37"/>
  <c r="W74" i="37"/>
  <c r="V74" i="37"/>
  <c r="AB73" i="37"/>
  <c r="AA73" i="37"/>
  <c r="Z73" i="37"/>
  <c r="Y73" i="37"/>
  <c r="X73" i="37"/>
  <c r="W73" i="37"/>
  <c r="V73" i="37"/>
  <c r="AB72" i="37"/>
  <c r="AA72" i="37"/>
  <c r="Z72" i="37"/>
  <c r="Y72" i="37"/>
  <c r="X72" i="37"/>
  <c r="W72" i="37"/>
  <c r="V72" i="37"/>
  <c r="AB71" i="37"/>
  <c r="AA71" i="37"/>
  <c r="Z71" i="37"/>
  <c r="Y71" i="37"/>
  <c r="X71" i="37"/>
  <c r="W71" i="37"/>
  <c r="V71" i="37"/>
  <c r="AB70" i="37"/>
  <c r="AA70" i="37"/>
  <c r="Z70" i="37"/>
  <c r="Y70" i="37"/>
  <c r="X70" i="37"/>
  <c r="W70" i="37"/>
  <c r="V70" i="37"/>
  <c r="AB69" i="37"/>
  <c r="AA69" i="37"/>
  <c r="Z69" i="37"/>
  <c r="Y69" i="37"/>
  <c r="X69" i="37"/>
  <c r="W69" i="37"/>
  <c r="V69" i="37"/>
  <c r="AB68" i="37"/>
  <c r="AA68" i="37"/>
  <c r="Z68" i="37"/>
  <c r="Y68" i="37"/>
  <c r="X68" i="37"/>
  <c r="W68" i="37"/>
  <c r="V68" i="37"/>
  <c r="AB67" i="37"/>
  <c r="AA67" i="37"/>
  <c r="Z67" i="37"/>
  <c r="Y67" i="37"/>
  <c r="X67" i="37"/>
  <c r="W67" i="37"/>
  <c r="V67" i="37"/>
  <c r="AB66" i="37"/>
  <c r="AA66" i="37"/>
  <c r="Z66" i="37"/>
  <c r="Y66" i="37"/>
  <c r="X66" i="37"/>
  <c r="W66" i="37"/>
  <c r="V66" i="37"/>
  <c r="AB65" i="37"/>
  <c r="AA65" i="37"/>
  <c r="Z65" i="37"/>
  <c r="Y65" i="37"/>
  <c r="X65" i="37"/>
  <c r="W65" i="37"/>
  <c r="V65" i="37"/>
  <c r="AB64" i="37"/>
  <c r="AA64" i="37"/>
  <c r="Z64" i="37"/>
  <c r="Y64" i="37"/>
  <c r="X64" i="37"/>
  <c r="W64" i="37"/>
  <c r="V64" i="37"/>
  <c r="AB63" i="37"/>
  <c r="AA63" i="37"/>
  <c r="Z63" i="37"/>
  <c r="Y63" i="37"/>
  <c r="X63" i="37"/>
  <c r="W63" i="37"/>
  <c r="V63" i="37"/>
  <c r="AB62" i="37"/>
  <c r="AA62" i="37"/>
  <c r="Z62" i="37"/>
  <c r="Y62" i="37"/>
  <c r="X62" i="37"/>
  <c r="W62" i="37"/>
  <c r="V62" i="37"/>
  <c r="AB61" i="37"/>
  <c r="AA61" i="37"/>
  <c r="Z61" i="37"/>
  <c r="Y61" i="37"/>
  <c r="X61" i="37"/>
  <c r="W61" i="37"/>
  <c r="V61" i="37"/>
  <c r="AB60" i="37"/>
  <c r="AA60" i="37"/>
  <c r="Z60" i="37"/>
  <c r="Y60" i="37"/>
  <c r="X60" i="37"/>
  <c r="W60" i="37"/>
  <c r="V60" i="37"/>
  <c r="AB59" i="37"/>
  <c r="AA59" i="37"/>
  <c r="Z59" i="37"/>
  <c r="Y59" i="37"/>
  <c r="X59" i="37"/>
  <c r="W59" i="37"/>
  <c r="V59" i="37"/>
  <c r="AB58" i="37"/>
  <c r="AA58" i="37"/>
  <c r="Z58" i="37"/>
  <c r="Y58" i="37"/>
  <c r="X58" i="37"/>
  <c r="W58" i="37"/>
  <c r="V58" i="37"/>
  <c r="AB57" i="37"/>
  <c r="AA57" i="37"/>
  <c r="Z57" i="37"/>
  <c r="Y57" i="37"/>
  <c r="X57" i="37"/>
  <c r="W57" i="37"/>
  <c r="V57" i="37"/>
  <c r="AB56" i="37"/>
  <c r="AA56" i="37"/>
  <c r="Z56" i="37"/>
  <c r="Y56" i="37"/>
  <c r="X56" i="37"/>
  <c r="W56" i="37"/>
  <c r="V56" i="37"/>
  <c r="AB55" i="37"/>
  <c r="AA55" i="37"/>
  <c r="Z55" i="37"/>
  <c r="Y55" i="37"/>
  <c r="X55" i="37"/>
  <c r="W55" i="37"/>
  <c r="V55" i="37"/>
  <c r="AB54" i="37"/>
  <c r="AA54" i="37"/>
  <c r="Z54" i="37"/>
  <c r="Y54" i="37"/>
  <c r="X54" i="37"/>
  <c r="W54" i="37"/>
  <c r="V54" i="37"/>
  <c r="AB53" i="37"/>
  <c r="AA53" i="37"/>
  <c r="Z53" i="37"/>
  <c r="Y53" i="37"/>
  <c r="X53" i="37"/>
  <c r="W53" i="37"/>
  <c r="V53" i="37"/>
  <c r="AB52" i="37"/>
  <c r="AA52" i="37"/>
  <c r="Z52" i="37"/>
  <c r="Y52" i="37"/>
  <c r="X52" i="37"/>
  <c r="W52" i="37"/>
  <c r="V52" i="37"/>
  <c r="AB51" i="37"/>
  <c r="AA51" i="37"/>
  <c r="Z51" i="37"/>
  <c r="Y51" i="37"/>
  <c r="X51" i="37"/>
  <c r="W51" i="37"/>
  <c r="V51" i="37"/>
  <c r="AB50" i="37"/>
  <c r="AA50" i="37"/>
  <c r="Z50" i="37"/>
  <c r="Y50" i="37"/>
  <c r="X50" i="37"/>
  <c r="W50" i="37"/>
  <c r="V50" i="37"/>
  <c r="AB49" i="37"/>
  <c r="AA49" i="37"/>
  <c r="Z49" i="37"/>
  <c r="Y49" i="37"/>
  <c r="X49" i="37"/>
  <c r="W49" i="37"/>
  <c r="V49" i="37"/>
  <c r="AB48" i="37"/>
  <c r="AA48" i="37"/>
  <c r="Z48" i="37"/>
  <c r="Y48" i="37"/>
  <c r="X48" i="37"/>
  <c r="W48" i="37"/>
  <c r="V48" i="37"/>
  <c r="AB47" i="37"/>
  <c r="AA47" i="37"/>
  <c r="Z47" i="37"/>
  <c r="Y47" i="37"/>
  <c r="X47" i="37"/>
  <c r="W47" i="37"/>
  <c r="V47" i="37"/>
  <c r="AB46" i="37"/>
  <c r="AA46" i="37"/>
  <c r="Z46" i="37"/>
  <c r="Y46" i="37"/>
  <c r="X46" i="37"/>
  <c r="W46" i="37"/>
  <c r="V46" i="37"/>
  <c r="AB45" i="37"/>
  <c r="AA45" i="37"/>
  <c r="Z45" i="37"/>
  <c r="Y45" i="37"/>
  <c r="X45" i="37"/>
  <c r="W45" i="37"/>
  <c r="V45" i="37"/>
  <c r="AB44" i="37"/>
  <c r="AA44" i="37"/>
  <c r="Z44" i="37"/>
  <c r="Y44" i="37"/>
  <c r="X44" i="37"/>
  <c r="W44" i="37"/>
  <c r="V44" i="37"/>
  <c r="AB43" i="37"/>
  <c r="AA43" i="37"/>
  <c r="Z43" i="37"/>
  <c r="Y43" i="37"/>
  <c r="X43" i="37"/>
  <c r="W43" i="37"/>
  <c r="V43" i="37"/>
  <c r="AB42" i="37"/>
  <c r="AA42" i="37"/>
  <c r="Z42" i="37"/>
  <c r="Y42" i="37"/>
  <c r="X42" i="37"/>
  <c r="W42" i="37"/>
  <c r="V42" i="37"/>
  <c r="AB41" i="37"/>
  <c r="AA41" i="37"/>
  <c r="Z41" i="37"/>
  <c r="Y41" i="37"/>
  <c r="X41" i="37"/>
  <c r="W41" i="37"/>
  <c r="V41" i="37"/>
  <c r="AB40" i="37"/>
  <c r="AA40" i="37"/>
  <c r="Z40" i="37"/>
  <c r="Y40" i="37"/>
  <c r="X40" i="37"/>
  <c r="W40" i="37"/>
  <c r="V40" i="37"/>
  <c r="AB39" i="37"/>
  <c r="AA39" i="37"/>
  <c r="Z39" i="37"/>
  <c r="Y39" i="37"/>
  <c r="X39" i="37"/>
  <c r="W39" i="37"/>
  <c r="V39" i="37"/>
  <c r="AB38" i="37"/>
  <c r="AA38" i="37"/>
  <c r="Z38" i="37"/>
  <c r="Y38" i="37"/>
  <c r="X38" i="37"/>
  <c r="W38" i="37"/>
  <c r="V38" i="37"/>
  <c r="AB37" i="37"/>
  <c r="AA37" i="37"/>
  <c r="Z37" i="37"/>
  <c r="Y37" i="37"/>
  <c r="X37" i="37"/>
  <c r="W37" i="37"/>
  <c r="V37" i="37"/>
  <c r="AB36" i="37"/>
  <c r="AA36" i="37"/>
  <c r="Z36" i="37"/>
  <c r="Y36" i="37"/>
  <c r="X36" i="37"/>
  <c r="W36" i="37"/>
  <c r="V36" i="37"/>
  <c r="AB35" i="37"/>
  <c r="AA35" i="37"/>
  <c r="Z35" i="37"/>
  <c r="Y35" i="37"/>
  <c r="X35" i="37"/>
  <c r="W35" i="37"/>
  <c r="V35" i="37"/>
  <c r="AB34" i="37"/>
  <c r="AA34" i="37"/>
  <c r="Z34" i="37"/>
  <c r="Y34" i="37"/>
  <c r="X34" i="37"/>
  <c r="W34" i="37"/>
  <c r="V34" i="37"/>
  <c r="AB33" i="37"/>
  <c r="AA33" i="37"/>
  <c r="Z33" i="37"/>
  <c r="Y33" i="37"/>
  <c r="X33" i="37"/>
  <c r="W33" i="37"/>
  <c r="V33" i="37"/>
  <c r="AB32" i="37"/>
  <c r="AA32" i="37"/>
  <c r="Z32" i="37"/>
  <c r="Y32" i="37"/>
  <c r="X32" i="37"/>
  <c r="W32" i="37"/>
  <c r="V32" i="37"/>
  <c r="AB31" i="37"/>
  <c r="AA31" i="37"/>
  <c r="Z31" i="37"/>
  <c r="Y31" i="37"/>
  <c r="X31" i="37"/>
  <c r="W31" i="37"/>
  <c r="V31" i="37"/>
  <c r="AB30" i="37"/>
  <c r="AA30" i="37"/>
  <c r="Z30" i="37"/>
  <c r="Y30" i="37"/>
  <c r="X30" i="37"/>
  <c r="W30" i="37"/>
  <c r="V30" i="37"/>
  <c r="AB29" i="37"/>
  <c r="AA29" i="37"/>
  <c r="Z29" i="37"/>
  <c r="Y29" i="37"/>
  <c r="X29" i="37"/>
  <c r="W29" i="37"/>
  <c r="V29" i="37"/>
  <c r="AB28" i="37"/>
  <c r="AA28" i="37"/>
  <c r="Z28" i="37"/>
  <c r="Y28" i="37"/>
  <c r="X28" i="37"/>
  <c r="W28" i="37"/>
  <c r="V28" i="37"/>
  <c r="AB27" i="37"/>
  <c r="AA27" i="37"/>
  <c r="Z27" i="37"/>
  <c r="Y27" i="37"/>
  <c r="X27" i="37"/>
  <c r="W27" i="37"/>
  <c r="V27" i="37"/>
  <c r="AB26" i="37"/>
  <c r="AA26" i="37"/>
  <c r="Z26" i="37"/>
  <c r="Y26" i="37"/>
  <c r="X26" i="37"/>
  <c r="W26" i="37"/>
  <c r="V26" i="37"/>
  <c r="AB25" i="37"/>
  <c r="AA25" i="37"/>
  <c r="Z25" i="37"/>
  <c r="Y25" i="37"/>
  <c r="X25" i="37"/>
  <c r="W25" i="37"/>
  <c r="V25" i="37"/>
  <c r="AB24" i="37"/>
  <c r="AA24" i="37"/>
  <c r="Z24" i="37"/>
  <c r="Y24" i="37"/>
  <c r="X24" i="37"/>
  <c r="W24" i="37"/>
  <c r="V24" i="37"/>
  <c r="AB23" i="37"/>
  <c r="AA23" i="37"/>
  <c r="Z23" i="37"/>
  <c r="Y23" i="37"/>
  <c r="X23" i="37"/>
  <c r="W23" i="37"/>
  <c r="V23" i="37"/>
  <c r="AB22" i="37"/>
  <c r="AA22" i="37"/>
  <c r="Z22" i="37"/>
  <c r="Y22" i="37"/>
  <c r="X22" i="37"/>
  <c r="W22" i="37"/>
  <c r="V22" i="37"/>
  <c r="AB21" i="37"/>
  <c r="AA21" i="37"/>
  <c r="Z21" i="37"/>
  <c r="Y21" i="37"/>
  <c r="X21" i="37"/>
  <c r="W21" i="37"/>
  <c r="V21" i="37"/>
  <c r="AB20" i="37"/>
  <c r="AA20" i="37"/>
  <c r="Z20" i="37"/>
  <c r="Y20" i="37"/>
  <c r="X20" i="37"/>
  <c r="W20" i="37"/>
  <c r="V20" i="37"/>
  <c r="AB19" i="37"/>
  <c r="AA19" i="37"/>
  <c r="Z19" i="37"/>
  <c r="Y19" i="37"/>
  <c r="X19" i="37"/>
  <c r="W19" i="37"/>
  <c r="V19" i="37"/>
  <c r="AB18" i="37"/>
  <c r="AA18" i="37"/>
  <c r="Z18" i="37"/>
  <c r="Y18" i="37"/>
  <c r="X18" i="37"/>
  <c r="W18" i="37"/>
  <c r="V18" i="37"/>
  <c r="AB17" i="37"/>
  <c r="AA17" i="37"/>
  <c r="Z17" i="37"/>
  <c r="Y17" i="37"/>
  <c r="X17" i="37"/>
  <c r="W17" i="37"/>
  <c r="V17" i="37"/>
  <c r="AB16" i="37"/>
  <c r="AA16" i="37"/>
  <c r="Z16" i="37"/>
  <c r="Y16" i="37"/>
  <c r="X16" i="37"/>
  <c r="W16" i="37"/>
  <c r="V16" i="37"/>
  <c r="AB15" i="37"/>
  <c r="AA15" i="37"/>
  <c r="Z15" i="37"/>
  <c r="Y15" i="37"/>
  <c r="X15" i="37"/>
  <c r="W15" i="37"/>
  <c r="V15" i="37"/>
  <c r="AB14" i="37"/>
  <c r="AA14" i="37"/>
  <c r="Z14" i="37"/>
  <c r="Y14" i="37"/>
  <c r="X14" i="37"/>
  <c r="W14" i="37"/>
  <c r="V14" i="37"/>
  <c r="AB13" i="37"/>
  <c r="AA13" i="37"/>
  <c r="Z13" i="37"/>
  <c r="Y13" i="37"/>
  <c r="X13" i="37"/>
  <c r="W13" i="37"/>
  <c r="V13" i="37"/>
  <c r="AB12" i="37"/>
  <c r="AA12" i="37"/>
  <c r="Z12" i="37"/>
  <c r="Y12" i="37"/>
  <c r="X12" i="37"/>
  <c r="W12" i="37"/>
  <c r="V12" i="37"/>
  <c r="AB11" i="37"/>
  <c r="AA11" i="37"/>
  <c r="Z11" i="37"/>
  <c r="Y11" i="37"/>
  <c r="X11" i="37"/>
  <c r="W11" i="37"/>
  <c r="V11" i="37"/>
  <c r="AB10" i="37"/>
  <c r="AA10" i="37"/>
  <c r="Z10" i="37"/>
  <c r="Y10" i="37"/>
  <c r="X10" i="37"/>
  <c r="W10" i="37"/>
  <c r="V10" i="37"/>
  <c r="AB9" i="37"/>
  <c r="AA9" i="37"/>
  <c r="Z9" i="37"/>
  <c r="Y9" i="37"/>
  <c r="X9" i="37"/>
  <c r="W9" i="37"/>
  <c r="V9" i="37"/>
  <c r="AB8" i="37"/>
  <c r="AA8" i="37"/>
  <c r="Z8" i="37"/>
  <c r="Y8" i="37"/>
  <c r="X8" i="37"/>
  <c r="W8" i="37"/>
  <c r="V8" i="37"/>
  <c r="AB7" i="37"/>
  <c r="AA7" i="37"/>
  <c r="Z7" i="37"/>
  <c r="Y7" i="37"/>
  <c r="X7" i="37"/>
  <c r="W7" i="37"/>
  <c r="V7" i="37"/>
  <c r="AB6" i="37"/>
  <c r="AA6" i="37"/>
  <c r="Z6" i="37"/>
  <c r="Y6" i="37"/>
  <c r="X6" i="37"/>
  <c r="W6" i="37"/>
  <c r="V6" i="37"/>
  <c r="AB5" i="37"/>
  <c r="AA5" i="37"/>
  <c r="Z5" i="37"/>
  <c r="Y5" i="37"/>
  <c r="X5" i="37"/>
  <c r="W5" i="37"/>
  <c r="V5" i="37"/>
  <c r="AB4" i="37"/>
  <c r="AA4" i="37"/>
  <c r="Z4" i="37"/>
  <c r="Y4" i="37"/>
  <c r="X4" i="37"/>
  <c r="W4" i="37"/>
  <c r="V4" i="37"/>
  <c r="AB3" i="37"/>
  <c r="AA3" i="37"/>
  <c r="Z3" i="37"/>
  <c r="Y3" i="37"/>
  <c r="X3" i="37"/>
  <c r="W3" i="37"/>
  <c r="V3" i="37"/>
  <c r="AB2" i="37"/>
  <c r="AA2" i="37"/>
  <c r="Z2" i="37"/>
  <c r="Y2" i="37"/>
  <c r="X2" i="37"/>
  <c r="W2" i="37"/>
  <c r="V2" i="37"/>
  <c r="AB362" i="36"/>
  <c r="AA362" i="36"/>
  <c r="Z362" i="36"/>
  <c r="Y362" i="36"/>
  <c r="X362" i="36"/>
  <c r="W362" i="36"/>
  <c r="V362" i="36"/>
  <c r="AB361" i="36"/>
  <c r="AA361" i="36"/>
  <c r="Z361" i="36"/>
  <c r="Y361" i="36"/>
  <c r="X361" i="36"/>
  <c r="W361" i="36"/>
  <c r="V361" i="36"/>
  <c r="AB360" i="36"/>
  <c r="AA360" i="36"/>
  <c r="Z360" i="36"/>
  <c r="Y360" i="36"/>
  <c r="X360" i="36"/>
  <c r="W360" i="36"/>
  <c r="V360" i="36"/>
  <c r="AB359" i="36"/>
  <c r="AA359" i="36"/>
  <c r="Z359" i="36"/>
  <c r="Y359" i="36"/>
  <c r="X359" i="36"/>
  <c r="W359" i="36"/>
  <c r="V359" i="36"/>
  <c r="AB358" i="36"/>
  <c r="AA358" i="36"/>
  <c r="Z358" i="36"/>
  <c r="Y358" i="36"/>
  <c r="X358" i="36"/>
  <c r="W358" i="36"/>
  <c r="V358" i="36"/>
  <c r="AB357" i="36"/>
  <c r="AA357" i="36"/>
  <c r="Z357" i="36"/>
  <c r="Y357" i="36"/>
  <c r="X357" i="36"/>
  <c r="W357" i="36"/>
  <c r="V357" i="36"/>
  <c r="AB356" i="36"/>
  <c r="AA356" i="36"/>
  <c r="Z356" i="36"/>
  <c r="Y356" i="36"/>
  <c r="X356" i="36"/>
  <c r="W356" i="36"/>
  <c r="V356" i="36"/>
  <c r="AB355" i="36"/>
  <c r="AA355" i="36"/>
  <c r="Z355" i="36"/>
  <c r="Y355" i="36"/>
  <c r="X355" i="36"/>
  <c r="W355" i="36"/>
  <c r="V355" i="36"/>
  <c r="AB354" i="36"/>
  <c r="AA354" i="36"/>
  <c r="Z354" i="36"/>
  <c r="Y354" i="36"/>
  <c r="X354" i="36"/>
  <c r="W354" i="36"/>
  <c r="V354" i="36"/>
  <c r="AB353" i="36"/>
  <c r="AA353" i="36"/>
  <c r="Z353" i="36"/>
  <c r="Y353" i="36"/>
  <c r="X353" i="36"/>
  <c r="W353" i="36"/>
  <c r="V353" i="36"/>
  <c r="AB352" i="36"/>
  <c r="AA352" i="36"/>
  <c r="Z352" i="36"/>
  <c r="Y352" i="36"/>
  <c r="X352" i="36"/>
  <c r="W352" i="36"/>
  <c r="V352" i="36"/>
  <c r="AB351" i="36"/>
  <c r="AA351" i="36"/>
  <c r="Z351" i="36"/>
  <c r="Y351" i="36"/>
  <c r="X351" i="36"/>
  <c r="W351" i="36"/>
  <c r="V351" i="36"/>
  <c r="AB350" i="36"/>
  <c r="AA350" i="36"/>
  <c r="Z350" i="36"/>
  <c r="Y350" i="36"/>
  <c r="X350" i="36"/>
  <c r="W350" i="36"/>
  <c r="V350" i="36"/>
  <c r="AB349" i="36"/>
  <c r="AA349" i="36"/>
  <c r="Z349" i="36"/>
  <c r="Y349" i="36"/>
  <c r="X349" i="36"/>
  <c r="W349" i="36"/>
  <c r="V349" i="36"/>
  <c r="AB348" i="36"/>
  <c r="AA348" i="36"/>
  <c r="Z348" i="36"/>
  <c r="Y348" i="36"/>
  <c r="X348" i="36"/>
  <c r="W348" i="36"/>
  <c r="V348" i="36"/>
  <c r="AB347" i="36"/>
  <c r="AA347" i="36"/>
  <c r="Z347" i="36"/>
  <c r="Y347" i="36"/>
  <c r="X347" i="36"/>
  <c r="W347" i="36"/>
  <c r="V347" i="36"/>
  <c r="AB346" i="36"/>
  <c r="AA346" i="36"/>
  <c r="Z346" i="36"/>
  <c r="Y346" i="36"/>
  <c r="X346" i="36"/>
  <c r="W346" i="36"/>
  <c r="V346" i="36"/>
  <c r="AB345" i="36"/>
  <c r="AA345" i="36"/>
  <c r="Z345" i="36"/>
  <c r="Y345" i="36"/>
  <c r="X345" i="36"/>
  <c r="W345" i="36"/>
  <c r="V345" i="36"/>
  <c r="AB344" i="36"/>
  <c r="AA344" i="36"/>
  <c r="Z344" i="36"/>
  <c r="Y344" i="36"/>
  <c r="X344" i="36"/>
  <c r="W344" i="36"/>
  <c r="V344" i="36"/>
  <c r="AB343" i="36"/>
  <c r="AA343" i="36"/>
  <c r="Z343" i="36"/>
  <c r="Y343" i="36"/>
  <c r="X343" i="36"/>
  <c r="W343" i="36"/>
  <c r="V343" i="36"/>
  <c r="AB342" i="36"/>
  <c r="AA342" i="36"/>
  <c r="Z342" i="36"/>
  <c r="Y342" i="36"/>
  <c r="X342" i="36"/>
  <c r="W342" i="36"/>
  <c r="V342" i="36"/>
  <c r="AB341" i="36"/>
  <c r="AA341" i="36"/>
  <c r="Z341" i="36"/>
  <c r="Y341" i="36"/>
  <c r="X341" i="36"/>
  <c r="W341" i="36"/>
  <c r="V341" i="36"/>
  <c r="AB340" i="36"/>
  <c r="AA340" i="36"/>
  <c r="Z340" i="36"/>
  <c r="Y340" i="36"/>
  <c r="X340" i="36"/>
  <c r="W340" i="36"/>
  <c r="V340" i="36"/>
  <c r="AB339" i="36"/>
  <c r="AA339" i="36"/>
  <c r="Z339" i="36"/>
  <c r="Y339" i="36"/>
  <c r="X339" i="36"/>
  <c r="W339" i="36"/>
  <c r="V339" i="36"/>
  <c r="AB338" i="36"/>
  <c r="AA338" i="36"/>
  <c r="Z338" i="36"/>
  <c r="Y338" i="36"/>
  <c r="X338" i="36"/>
  <c r="W338" i="36"/>
  <c r="V338" i="36"/>
  <c r="AB337" i="36"/>
  <c r="AA337" i="36"/>
  <c r="Z337" i="36"/>
  <c r="Y337" i="36"/>
  <c r="X337" i="36"/>
  <c r="W337" i="36"/>
  <c r="V337" i="36"/>
  <c r="AB336" i="36"/>
  <c r="AA336" i="36"/>
  <c r="Z336" i="36"/>
  <c r="Y336" i="36"/>
  <c r="X336" i="36"/>
  <c r="W336" i="36"/>
  <c r="V336" i="36"/>
  <c r="AB335" i="36"/>
  <c r="AA335" i="36"/>
  <c r="Z335" i="36"/>
  <c r="Y335" i="36"/>
  <c r="X335" i="36"/>
  <c r="W335" i="36"/>
  <c r="V335" i="36"/>
  <c r="AB334" i="36"/>
  <c r="AA334" i="36"/>
  <c r="Z334" i="36"/>
  <c r="Y334" i="36"/>
  <c r="X334" i="36"/>
  <c r="W334" i="36"/>
  <c r="V334" i="36"/>
  <c r="AB333" i="36"/>
  <c r="AA333" i="36"/>
  <c r="Z333" i="36"/>
  <c r="Y333" i="36"/>
  <c r="X333" i="36"/>
  <c r="W333" i="36"/>
  <c r="V333" i="36"/>
  <c r="AB332" i="36"/>
  <c r="AA332" i="36"/>
  <c r="Z332" i="36"/>
  <c r="Y332" i="36"/>
  <c r="X332" i="36"/>
  <c r="W332" i="36"/>
  <c r="V332" i="36"/>
  <c r="AB331" i="36"/>
  <c r="AA331" i="36"/>
  <c r="Z331" i="36"/>
  <c r="Y331" i="36"/>
  <c r="X331" i="36"/>
  <c r="W331" i="36"/>
  <c r="V331" i="36"/>
  <c r="AB330" i="36"/>
  <c r="AA330" i="36"/>
  <c r="Z330" i="36"/>
  <c r="Y330" i="36"/>
  <c r="X330" i="36"/>
  <c r="W330" i="36"/>
  <c r="V330" i="36"/>
  <c r="AB329" i="36"/>
  <c r="AA329" i="36"/>
  <c r="Z329" i="36"/>
  <c r="Y329" i="36"/>
  <c r="X329" i="36"/>
  <c r="W329" i="36"/>
  <c r="V329" i="36"/>
  <c r="AB328" i="36"/>
  <c r="AA328" i="36"/>
  <c r="Z328" i="36"/>
  <c r="Y328" i="36"/>
  <c r="X328" i="36"/>
  <c r="W328" i="36"/>
  <c r="V328" i="36"/>
  <c r="AB327" i="36"/>
  <c r="AA327" i="36"/>
  <c r="Z327" i="36"/>
  <c r="Y327" i="36"/>
  <c r="X327" i="36"/>
  <c r="W327" i="36"/>
  <c r="V327" i="36"/>
  <c r="AB326" i="36"/>
  <c r="AA326" i="36"/>
  <c r="Z326" i="36"/>
  <c r="Y326" i="36"/>
  <c r="X326" i="36"/>
  <c r="W326" i="36"/>
  <c r="V326" i="36"/>
  <c r="AB325" i="36"/>
  <c r="AA325" i="36"/>
  <c r="Z325" i="36"/>
  <c r="Y325" i="36"/>
  <c r="X325" i="36"/>
  <c r="W325" i="36"/>
  <c r="V325" i="36"/>
  <c r="AB324" i="36"/>
  <c r="AA324" i="36"/>
  <c r="Z324" i="36"/>
  <c r="Y324" i="36"/>
  <c r="X324" i="36"/>
  <c r="W324" i="36"/>
  <c r="V324" i="36"/>
  <c r="AB323" i="36"/>
  <c r="AA323" i="36"/>
  <c r="Z323" i="36"/>
  <c r="Y323" i="36"/>
  <c r="X323" i="36"/>
  <c r="W323" i="36"/>
  <c r="V323" i="36"/>
  <c r="AB322" i="36"/>
  <c r="AA322" i="36"/>
  <c r="Z322" i="36"/>
  <c r="Y322" i="36"/>
  <c r="X322" i="36"/>
  <c r="W322" i="36"/>
  <c r="V322" i="36"/>
  <c r="AB321" i="36"/>
  <c r="AA321" i="36"/>
  <c r="Z321" i="36"/>
  <c r="Y321" i="36"/>
  <c r="X321" i="36"/>
  <c r="W321" i="36"/>
  <c r="V321" i="36"/>
  <c r="AB320" i="36"/>
  <c r="AA320" i="36"/>
  <c r="Z320" i="36"/>
  <c r="Y320" i="36"/>
  <c r="X320" i="36"/>
  <c r="W320" i="36"/>
  <c r="V320" i="36"/>
  <c r="AB319" i="36"/>
  <c r="AA319" i="36"/>
  <c r="Z319" i="36"/>
  <c r="Y319" i="36"/>
  <c r="X319" i="36"/>
  <c r="W319" i="36"/>
  <c r="V319" i="36"/>
  <c r="AB318" i="36"/>
  <c r="AA318" i="36"/>
  <c r="Z318" i="36"/>
  <c r="Y318" i="36"/>
  <c r="X318" i="36"/>
  <c r="W318" i="36"/>
  <c r="V318" i="36"/>
  <c r="AB317" i="36"/>
  <c r="AA317" i="36"/>
  <c r="Z317" i="36"/>
  <c r="Y317" i="36"/>
  <c r="X317" i="36"/>
  <c r="W317" i="36"/>
  <c r="V317" i="36"/>
  <c r="AB316" i="36"/>
  <c r="AA316" i="36"/>
  <c r="Z316" i="36"/>
  <c r="Y316" i="36"/>
  <c r="X316" i="36"/>
  <c r="W316" i="36"/>
  <c r="V316" i="36"/>
  <c r="AB315" i="36"/>
  <c r="AA315" i="36"/>
  <c r="Z315" i="36"/>
  <c r="Y315" i="36"/>
  <c r="X315" i="36"/>
  <c r="W315" i="36"/>
  <c r="V315" i="36"/>
  <c r="AB314" i="36"/>
  <c r="AA314" i="36"/>
  <c r="Z314" i="36"/>
  <c r="Y314" i="36"/>
  <c r="X314" i="36"/>
  <c r="W314" i="36"/>
  <c r="V314" i="36"/>
  <c r="AB313" i="36"/>
  <c r="AA313" i="36"/>
  <c r="Z313" i="36"/>
  <c r="Y313" i="36"/>
  <c r="X313" i="36"/>
  <c r="W313" i="36"/>
  <c r="V313" i="36"/>
  <c r="AB312" i="36"/>
  <c r="AA312" i="36"/>
  <c r="Z312" i="36"/>
  <c r="Y312" i="36"/>
  <c r="X312" i="36"/>
  <c r="W312" i="36"/>
  <c r="V312" i="36"/>
  <c r="AB311" i="36"/>
  <c r="AA311" i="36"/>
  <c r="Z311" i="36"/>
  <c r="Y311" i="36"/>
  <c r="X311" i="36"/>
  <c r="W311" i="36"/>
  <c r="V311" i="36"/>
  <c r="AB310" i="36"/>
  <c r="AA310" i="36"/>
  <c r="Z310" i="36"/>
  <c r="Y310" i="36"/>
  <c r="X310" i="36"/>
  <c r="W310" i="36"/>
  <c r="V310" i="36"/>
  <c r="AB309" i="36"/>
  <c r="AA309" i="36"/>
  <c r="Z309" i="36"/>
  <c r="Y309" i="36"/>
  <c r="X309" i="36"/>
  <c r="W309" i="36"/>
  <c r="V309" i="36"/>
  <c r="AB308" i="36"/>
  <c r="AA308" i="36"/>
  <c r="Z308" i="36"/>
  <c r="Y308" i="36"/>
  <c r="X308" i="36"/>
  <c r="W308" i="36"/>
  <c r="V308" i="36"/>
  <c r="AB307" i="36"/>
  <c r="AA307" i="36"/>
  <c r="Z307" i="36"/>
  <c r="Y307" i="36"/>
  <c r="X307" i="36"/>
  <c r="W307" i="36"/>
  <c r="V307" i="36"/>
  <c r="AB306" i="36"/>
  <c r="AA306" i="36"/>
  <c r="Z306" i="36"/>
  <c r="Y306" i="36"/>
  <c r="X306" i="36"/>
  <c r="W306" i="36"/>
  <c r="V306" i="36"/>
  <c r="AB305" i="36"/>
  <c r="AA305" i="36"/>
  <c r="Z305" i="36"/>
  <c r="Y305" i="36"/>
  <c r="X305" i="36"/>
  <c r="W305" i="36"/>
  <c r="V305" i="36"/>
  <c r="AB304" i="36"/>
  <c r="AA304" i="36"/>
  <c r="Z304" i="36"/>
  <c r="Y304" i="36"/>
  <c r="X304" i="36"/>
  <c r="W304" i="36"/>
  <c r="V304" i="36"/>
  <c r="AB303" i="36"/>
  <c r="AA303" i="36"/>
  <c r="Z303" i="36"/>
  <c r="Y303" i="36"/>
  <c r="X303" i="36"/>
  <c r="W303" i="36"/>
  <c r="V303" i="36"/>
  <c r="AB302" i="36"/>
  <c r="AA302" i="36"/>
  <c r="Z302" i="36"/>
  <c r="Y302" i="36"/>
  <c r="X302" i="36"/>
  <c r="W302" i="36"/>
  <c r="V302" i="36"/>
  <c r="AB301" i="36"/>
  <c r="AA301" i="36"/>
  <c r="Z301" i="36"/>
  <c r="Y301" i="36"/>
  <c r="X301" i="36"/>
  <c r="W301" i="36"/>
  <c r="V301" i="36"/>
  <c r="AB300" i="36"/>
  <c r="AA300" i="36"/>
  <c r="Z300" i="36"/>
  <c r="Y300" i="36"/>
  <c r="X300" i="36"/>
  <c r="W300" i="36"/>
  <c r="V300" i="36"/>
  <c r="AB299" i="36"/>
  <c r="AA299" i="36"/>
  <c r="Z299" i="36"/>
  <c r="Y299" i="36"/>
  <c r="X299" i="36"/>
  <c r="W299" i="36"/>
  <c r="V299" i="36"/>
  <c r="AB298" i="36"/>
  <c r="AA298" i="36"/>
  <c r="Z298" i="36"/>
  <c r="Y298" i="36"/>
  <c r="X298" i="36"/>
  <c r="W298" i="36"/>
  <c r="V298" i="36"/>
  <c r="AB297" i="36"/>
  <c r="AA297" i="36"/>
  <c r="Z297" i="36"/>
  <c r="Y297" i="36"/>
  <c r="X297" i="36"/>
  <c r="W297" i="36"/>
  <c r="V297" i="36"/>
  <c r="AB296" i="36"/>
  <c r="AA296" i="36"/>
  <c r="Z296" i="36"/>
  <c r="Y296" i="36"/>
  <c r="X296" i="36"/>
  <c r="W296" i="36"/>
  <c r="V296" i="36"/>
  <c r="AB295" i="36"/>
  <c r="AA295" i="36"/>
  <c r="Z295" i="36"/>
  <c r="Y295" i="36"/>
  <c r="X295" i="36"/>
  <c r="W295" i="36"/>
  <c r="V295" i="36"/>
  <c r="AB294" i="36"/>
  <c r="AA294" i="36"/>
  <c r="Z294" i="36"/>
  <c r="Y294" i="36"/>
  <c r="X294" i="36"/>
  <c r="W294" i="36"/>
  <c r="V294" i="36"/>
  <c r="AB293" i="36"/>
  <c r="AA293" i="36"/>
  <c r="Z293" i="36"/>
  <c r="Y293" i="36"/>
  <c r="X293" i="36"/>
  <c r="W293" i="36"/>
  <c r="V293" i="36"/>
  <c r="AB292" i="36"/>
  <c r="AA292" i="36"/>
  <c r="Z292" i="36"/>
  <c r="Y292" i="36"/>
  <c r="X292" i="36"/>
  <c r="W292" i="36"/>
  <c r="V292" i="36"/>
  <c r="AB291" i="36"/>
  <c r="AA291" i="36"/>
  <c r="Z291" i="36"/>
  <c r="Y291" i="36"/>
  <c r="X291" i="36"/>
  <c r="W291" i="36"/>
  <c r="V291" i="36"/>
  <c r="AB290" i="36"/>
  <c r="AA290" i="36"/>
  <c r="Z290" i="36"/>
  <c r="Y290" i="36"/>
  <c r="X290" i="36"/>
  <c r="W290" i="36"/>
  <c r="V290" i="36"/>
  <c r="AB289" i="36"/>
  <c r="AA289" i="36"/>
  <c r="Z289" i="36"/>
  <c r="Y289" i="36"/>
  <c r="X289" i="36"/>
  <c r="W289" i="36"/>
  <c r="V289" i="36"/>
  <c r="AB288" i="36"/>
  <c r="AA288" i="36"/>
  <c r="Z288" i="36"/>
  <c r="Y288" i="36"/>
  <c r="X288" i="36"/>
  <c r="W288" i="36"/>
  <c r="V288" i="36"/>
  <c r="AB287" i="36"/>
  <c r="AA287" i="36"/>
  <c r="Z287" i="36"/>
  <c r="Y287" i="36"/>
  <c r="X287" i="36"/>
  <c r="W287" i="36"/>
  <c r="V287" i="36"/>
  <c r="AB286" i="36"/>
  <c r="AA286" i="36"/>
  <c r="Z286" i="36"/>
  <c r="Y286" i="36"/>
  <c r="X286" i="36"/>
  <c r="W286" i="36"/>
  <c r="V286" i="36"/>
  <c r="AB285" i="36"/>
  <c r="AA285" i="36"/>
  <c r="Z285" i="36"/>
  <c r="Y285" i="36"/>
  <c r="X285" i="36"/>
  <c r="W285" i="36"/>
  <c r="V285" i="36"/>
  <c r="AB284" i="36"/>
  <c r="AA284" i="36"/>
  <c r="Z284" i="36"/>
  <c r="Y284" i="36"/>
  <c r="X284" i="36"/>
  <c r="W284" i="36"/>
  <c r="V284" i="36"/>
  <c r="AB283" i="36"/>
  <c r="AA283" i="36"/>
  <c r="Z283" i="36"/>
  <c r="Y283" i="36"/>
  <c r="X283" i="36"/>
  <c r="W283" i="36"/>
  <c r="V283" i="36"/>
  <c r="AB282" i="36"/>
  <c r="AA282" i="36"/>
  <c r="Z282" i="36"/>
  <c r="Y282" i="36"/>
  <c r="X282" i="36"/>
  <c r="W282" i="36"/>
  <c r="V282" i="36"/>
  <c r="AB281" i="36"/>
  <c r="AA281" i="36"/>
  <c r="Z281" i="36"/>
  <c r="Y281" i="36"/>
  <c r="X281" i="36"/>
  <c r="W281" i="36"/>
  <c r="V281" i="36"/>
  <c r="AB280" i="36"/>
  <c r="AA280" i="36"/>
  <c r="Z280" i="36"/>
  <c r="Y280" i="36"/>
  <c r="X280" i="36"/>
  <c r="W280" i="36"/>
  <c r="V280" i="36"/>
  <c r="AB279" i="36"/>
  <c r="AA279" i="36"/>
  <c r="Z279" i="36"/>
  <c r="Y279" i="36"/>
  <c r="X279" i="36"/>
  <c r="W279" i="36"/>
  <c r="V279" i="36"/>
  <c r="AB278" i="36"/>
  <c r="AA278" i="36"/>
  <c r="Z278" i="36"/>
  <c r="Y278" i="36"/>
  <c r="X278" i="36"/>
  <c r="W278" i="36"/>
  <c r="V278" i="36"/>
  <c r="AB277" i="36"/>
  <c r="AA277" i="36"/>
  <c r="Z277" i="36"/>
  <c r="Y277" i="36"/>
  <c r="X277" i="36"/>
  <c r="W277" i="36"/>
  <c r="V277" i="36"/>
  <c r="AB276" i="36"/>
  <c r="AA276" i="36"/>
  <c r="Z276" i="36"/>
  <c r="Y276" i="36"/>
  <c r="X276" i="36"/>
  <c r="W276" i="36"/>
  <c r="V276" i="36"/>
  <c r="AB275" i="36"/>
  <c r="AA275" i="36"/>
  <c r="Z275" i="36"/>
  <c r="Y275" i="36"/>
  <c r="X275" i="36"/>
  <c r="W275" i="36"/>
  <c r="V275" i="36"/>
  <c r="AB274" i="36"/>
  <c r="AA274" i="36"/>
  <c r="Z274" i="36"/>
  <c r="Y274" i="36"/>
  <c r="X274" i="36"/>
  <c r="W274" i="36"/>
  <c r="V274" i="36"/>
  <c r="AB273" i="36"/>
  <c r="AA273" i="36"/>
  <c r="Z273" i="36"/>
  <c r="Y273" i="36"/>
  <c r="X273" i="36"/>
  <c r="W273" i="36"/>
  <c r="V273" i="36"/>
  <c r="AB272" i="36"/>
  <c r="AA272" i="36"/>
  <c r="Z272" i="36"/>
  <c r="Y272" i="36"/>
  <c r="X272" i="36"/>
  <c r="W272" i="36"/>
  <c r="V272" i="36"/>
  <c r="AB271" i="36"/>
  <c r="AA271" i="36"/>
  <c r="Z271" i="36"/>
  <c r="Y271" i="36"/>
  <c r="X271" i="36"/>
  <c r="W271" i="36"/>
  <c r="V271" i="36"/>
  <c r="AB270" i="36"/>
  <c r="AA270" i="36"/>
  <c r="Z270" i="36"/>
  <c r="Y270" i="36"/>
  <c r="X270" i="36"/>
  <c r="W270" i="36"/>
  <c r="V270" i="36"/>
  <c r="AB269" i="36"/>
  <c r="AA269" i="36"/>
  <c r="Z269" i="36"/>
  <c r="Y269" i="36"/>
  <c r="X269" i="36"/>
  <c r="W269" i="36"/>
  <c r="V269" i="36"/>
  <c r="AB268" i="36"/>
  <c r="AA268" i="36"/>
  <c r="Z268" i="36"/>
  <c r="Y268" i="36"/>
  <c r="X268" i="36"/>
  <c r="W268" i="36"/>
  <c r="V268" i="36"/>
  <c r="AB267" i="36"/>
  <c r="AA267" i="36"/>
  <c r="Z267" i="36"/>
  <c r="Y267" i="36"/>
  <c r="X267" i="36"/>
  <c r="W267" i="36"/>
  <c r="V267" i="36"/>
  <c r="AB266" i="36"/>
  <c r="AA266" i="36"/>
  <c r="Z266" i="36"/>
  <c r="Y266" i="36"/>
  <c r="X266" i="36"/>
  <c r="W266" i="36"/>
  <c r="V266" i="36"/>
  <c r="AB265" i="36"/>
  <c r="AA265" i="36"/>
  <c r="Z265" i="36"/>
  <c r="Y265" i="36"/>
  <c r="X265" i="36"/>
  <c r="W265" i="36"/>
  <c r="V265" i="36"/>
  <c r="AB264" i="36"/>
  <c r="AA264" i="36"/>
  <c r="Z264" i="36"/>
  <c r="Y264" i="36"/>
  <c r="X264" i="36"/>
  <c r="W264" i="36"/>
  <c r="V264" i="36"/>
  <c r="AB263" i="36"/>
  <c r="AA263" i="36"/>
  <c r="Z263" i="36"/>
  <c r="Y263" i="36"/>
  <c r="X263" i="36"/>
  <c r="W263" i="36"/>
  <c r="V263" i="36"/>
  <c r="AB262" i="36"/>
  <c r="AA262" i="36"/>
  <c r="Z262" i="36"/>
  <c r="Y262" i="36"/>
  <c r="X262" i="36"/>
  <c r="W262" i="36"/>
  <c r="V262" i="36"/>
  <c r="AB261" i="36"/>
  <c r="AA261" i="36"/>
  <c r="Z261" i="36"/>
  <c r="Y261" i="36"/>
  <c r="X261" i="36"/>
  <c r="W261" i="36"/>
  <c r="V261" i="36"/>
  <c r="AB260" i="36"/>
  <c r="AA260" i="36"/>
  <c r="Z260" i="36"/>
  <c r="Y260" i="36"/>
  <c r="X260" i="36"/>
  <c r="W260" i="36"/>
  <c r="V260" i="36"/>
  <c r="AB259" i="36"/>
  <c r="AA259" i="36"/>
  <c r="Z259" i="36"/>
  <c r="Y259" i="36"/>
  <c r="X259" i="36"/>
  <c r="W259" i="36"/>
  <c r="V259" i="36"/>
  <c r="AB258" i="36"/>
  <c r="AA258" i="36"/>
  <c r="Z258" i="36"/>
  <c r="Y258" i="36"/>
  <c r="X258" i="36"/>
  <c r="W258" i="36"/>
  <c r="V258" i="36"/>
  <c r="AB257" i="36"/>
  <c r="AA257" i="36"/>
  <c r="Z257" i="36"/>
  <c r="Y257" i="36"/>
  <c r="X257" i="36"/>
  <c r="W257" i="36"/>
  <c r="V257" i="36"/>
  <c r="AB256" i="36"/>
  <c r="AA256" i="36"/>
  <c r="Z256" i="36"/>
  <c r="Y256" i="36"/>
  <c r="X256" i="36"/>
  <c r="W256" i="36"/>
  <c r="V256" i="36"/>
  <c r="AB255" i="36"/>
  <c r="AA255" i="36"/>
  <c r="Z255" i="36"/>
  <c r="Y255" i="36"/>
  <c r="X255" i="36"/>
  <c r="W255" i="36"/>
  <c r="V255" i="36"/>
  <c r="AB254" i="36"/>
  <c r="AA254" i="36"/>
  <c r="Z254" i="36"/>
  <c r="Y254" i="36"/>
  <c r="X254" i="36"/>
  <c r="W254" i="36"/>
  <c r="V254" i="36"/>
  <c r="AB253" i="36"/>
  <c r="AA253" i="36"/>
  <c r="Z253" i="36"/>
  <c r="Y253" i="36"/>
  <c r="X253" i="36"/>
  <c r="W253" i="36"/>
  <c r="V253" i="36"/>
  <c r="AB252" i="36"/>
  <c r="AA252" i="36"/>
  <c r="Z252" i="36"/>
  <c r="Y252" i="36"/>
  <c r="X252" i="36"/>
  <c r="W252" i="36"/>
  <c r="V252" i="36"/>
  <c r="AB251" i="36"/>
  <c r="AA251" i="36"/>
  <c r="Z251" i="36"/>
  <c r="Y251" i="36"/>
  <c r="X251" i="36"/>
  <c r="W251" i="36"/>
  <c r="V251" i="36"/>
  <c r="AB250" i="36"/>
  <c r="AA250" i="36"/>
  <c r="Z250" i="36"/>
  <c r="Y250" i="36"/>
  <c r="X250" i="36"/>
  <c r="W250" i="36"/>
  <c r="V250" i="36"/>
  <c r="AB249" i="36"/>
  <c r="AA249" i="36"/>
  <c r="Z249" i="36"/>
  <c r="Y249" i="36"/>
  <c r="X249" i="36"/>
  <c r="W249" i="36"/>
  <c r="V249" i="36"/>
  <c r="AB248" i="36"/>
  <c r="AA248" i="36"/>
  <c r="Z248" i="36"/>
  <c r="Y248" i="36"/>
  <c r="X248" i="36"/>
  <c r="W248" i="36"/>
  <c r="V248" i="36"/>
  <c r="AB247" i="36"/>
  <c r="AA247" i="36"/>
  <c r="Z247" i="36"/>
  <c r="Y247" i="36"/>
  <c r="X247" i="36"/>
  <c r="W247" i="36"/>
  <c r="V247" i="36"/>
  <c r="AB246" i="36"/>
  <c r="AA246" i="36"/>
  <c r="Z246" i="36"/>
  <c r="Y246" i="36"/>
  <c r="X246" i="36"/>
  <c r="W246" i="36"/>
  <c r="V246" i="36"/>
  <c r="AB245" i="36"/>
  <c r="AA245" i="36"/>
  <c r="Z245" i="36"/>
  <c r="Y245" i="36"/>
  <c r="X245" i="36"/>
  <c r="W245" i="36"/>
  <c r="V245" i="36"/>
  <c r="AB244" i="36"/>
  <c r="AA244" i="36"/>
  <c r="Z244" i="36"/>
  <c r="Y244" i="36"/>
  <c r="X244" i="36"/>
  <c r="W244" i="36"/>
  <c r="V244" i="36"/>
  <c r="AB243" i="36"/>
  <c r="AA243" i="36"/>
  <c r="Z243" i="36"/>
  <c r="Y243" i="36"/>
  <c r="X243" i="36"/>
  <c r="W243" i="36"/>
  <c r="V243" i="36"/>
  <c r="AB242" i="36"/>
  <c r="AA242" i="36"/>
  <c r="Z242" i="36"/>
  <c r="Y242" i="36"/>
  <c r="X242" i="36"/>
  <c r="W242" i="36"/>
  <c r="V242" i="36"/>
  <c r="AB241" i="36"/>
  <c r="AA241" i="36"/>
  <c r="Z241" i="36"/>
  <c r="Y241" i="36"/>
  <c r="X241" i="36"/>
  <c r="W241" i="36"/>
  <c r="V241" i="36"/>
  <c r="AB240" i="36"/>
  <c r="AA240" i="36"/>
  <c r="Z240" i="36"/>
  <c r="Y240" i="36"/>
  <c r="X240" i="36"/>
  <c r="W240" i="36"/>
  <c r="V240" i="36"/>
  <c r="AB239" i="36"/>
  <c r="AA239" i="36"/>
  <c r="Z239" i="36"/>
  <c r="Y239" i="36"/>
  <c r="X239" i="36"/>
  <c r="W239" i="36"/>
  <c r="V239" i="36"/>
  <c r="AB238" i="36"/>
  <c r="AA238" i="36"/>
  <c r="Z238" i="36"/>
  <c r="Y238" i="36"/>
  <c r="X238" i="36"/>
  <c r="W238" i="36"/>
  <c r="V238" i="36"/>
  <c r="AB237" i="36"/>
  <c r="AA237" i="36"/>
  <c r="Z237" i="36"/>
  <c r="Y237" i="36"/>
  <c r="X237" i="36"/>
  <c r="W237" i="36"/>
  <c r="V237" i="36"/>
  <c r="AB236" i="36"/>
  <c r="AA236" i="36"/>
  <c r="Z236" i="36"/>
  <c r="Y236" i="36"/>
  <c r="X236" i="36"/>
  <c r="W236" i="36"/>
  <c r="V236" i="36"/>
  <c r="AB235" i="36"/>
  <c r="AA235" i="36"/>
  <c r="Z235" i="36"/>
  <c r="Y235" i="36"/>
  <c r="X235" i="36"/>
  <c r="W235" i="36"/>
  <c r="V235" i="36"/>
  <c r="AB234" i="36"/>
  <c r="AA234" i="36"/>
  <c r="Z234" i="36"/>
  <c r="Y234" i="36"/>
  <c r="X234" i="36"/>
  <c r="W234" i="36"/>
  <c r="V234" i="36"/>
  <c r="AB233" i="36"/>
  <c r="AA233" i="36"/>
  <c r="Z233" i="36"/>
  <c r="Y233" i="36"/>
  <c r="X233" i="36"/>
  <c r="W233" i="36"/>
  <c r="V233" i="36"/>
  <c r="AB232" i="36"/>
  <c r="AA232" i="36"/>
  <c r="Z232" i="36"/>
  <c r="Y232" i="36"/>
  <c r="X232" i="36"/>
  <c r="W232" i="36"/>
  <c r="V232" i="36"/>
  <c r="AB231" i="36"/>
  <c r="AA231" i="36"/>
  <c r="Z231" i="36"/>
  <c r="Y231" i="36"/>
  <c r="X231" i="36"/>
  <c r="W231" i="36"/>
  <c r="V231" i="36"/>
  <c r="AB230" i="36"/>
  <c r="AA230" i="36"/>
  <c r="Z230" i="36"/>
  <c r="Y230" i="36"/>
  <c r="X230" i="36"/>
  <c r="W230" i="36"/>
  <c r="V230" i="36"/>
  <c r="AB229" i="36"/>
  <c r="AA229" i="36"/>
  <c r="Z229" i="36"/>
  <c r="Y229" i="36"/>
  <c r="X229" i="36"/>
  <c r="W229" i="36"/>
  <c r="V229" i="36"/>
  <c r="AB228" i="36"/>
  <c r="AA228" i="36"/>
  <c r="Z228" i="36"/>
  <c r="Y228" i="36"/>
  <c r="X228" i="36"/>
  <c r="W228" i="36"/>
  <c r="V228" i="36"/>
  <c r="AB227" i="36"/>
  <c r="AA227" i="36"/>
  <c r="Z227" i="36"/>
  <c r="Y227" i="36"/>
  <c r="X227" i="36"/>
  <c r="W227" i="36"/>
  <c r="V227" i="36"/>
  <c r="AB226" i="36"/>
  <c r="AA226" i="36"/>
  <c r="Z226" i="36"/>
  <c r="Y226" i="36"/>
  <c r="X226" i="36"/>
  <c r="W226" i="36"/>
  <c r="V226" i="36"/>
  <c r="AB225" i="36"/>
  <c r="AA225" i="36"/>
  <c r="Z225" i="36"/>
  <c r="Y225" i="36"/>
  <c r="X225" i="36"/>
  <c r="W225" i="36"/>
  <c r="V225" i="36"/>
  <c r="AB224" i="36"/>
  <c r="AA224" i="36"/>
  <c r="Z224" i="36"/>
  <c r="Y224" i="36"/>
  <c r="X224" i="36"/>
  <c r="W224" i="36"/>
  <c r="V224" i="36"/>
  <c r="AB223" i="36"/>
  <c r="AA223" i="36"/>
  <c r="Z223" i="36"/>
  <c r="Y223" i="36"/>
  <c r="X223" i="36"/>
  <c r="W223" i="36"/>
  <c r="V223" i="36"/>
  <c r="AB222" i="36"/>
  <c r="AA222" i="36"/>
  <c r="Z222" i="36"/>
  <c r="Y222" i="36"/>
  <c r="X222" i="36"/>
  <c r="W222" i="36"/>
  <c r="V222" i="36"/>
  <c r="AB221" i="36"/>
  <c r="AA221" i="36"/>
  <c r="Z221" i="36"/>
  <c r="Y221" i="36"/>
  <c r="X221" i="36"/>
  <c r="W221" i="36"/>
  <c r="V221" i="36"/>
  <c r="AB220" i="36"/>
  <c r="AA220" i="36"/>
  <c r="Z220" i="36"/>
  <c r="Y220" i="36"/>
  <c r="X220" i="36"/>
  <c r="W220" i="36"/>
  <c r="V220" i="36"/>
  <c r="AB219" i="36"/>
  <c r="AA219" i="36"/>
  <c r="Z219" i="36"/>
  <c r="Y219" i="36"/>
  <c r="X219" i="36"/>
  <c r="W219" i="36"/>
  <c r="V219" i="36"/>
  <c r="AB218" i="36"/>
  <c r="AA218" i="36"/>
  <c r="Z218" i="36"/>
  <c r="Y218" i="36"/>
  <c r="X218" i="36"/>
  <c r="W218" i="36"/>
  <c r="V218" i="36"/>
  <c r="AB217" i="36"/>
  <c r="AA217" i="36"/>
  <c r="Z217" i="36"/>
  <c r="Y217" i="36"/>
  <c r="X217" i="36"/>
  <c r="W217" i="36"/>
  <c r="V217" i="36"/>
  <c r="AB216" i="36"/>
  <c r="AA216" i="36"/>
  <c r="Z216" i="36"/>
  <c r="Y216" i="36"/>
  <c r="X216" i="36"/>
  <c r="W216" i="36"/>
  <c r="V216" i="36"/>
  <c r="AB215" i="36"/>
  <c r="AA215" i="36"/>
  <c r="Z215" i="36"/>
  <c r="Y215" i="36"/>
  <c r="X215" i="36"/>
  <c r="W215" i="36"/>
  <c r="V215" i="36"/>
  <c r="AB214" i="36"/>
  <c r="AA214" i="36"/>
  <c r="Z214" i="36"/>
  <c r="Y214" i="36"/>
  <c r="X214" i="36"/>
  <c r="W214" i="36"/>
  <c r="V214" i="36"/>
  <c r="AB213" i="36"/>
  <c r="AA213" i="36"/>
  <c r="Z213" i="36"/>
  <c r="Y213" i="36"/>
  <c r="X213" i="36"/>
  <c r="W213" i="36"/>
  <c r="V213" i="36"/>
  <c r="AB212" i="36"/>
  <c r="AA212" i="36"/>
  <c r="Z212" i="36"/>
  <c r="Y212" i="36"/>
  <c r="X212" i="36"/>
  <c r="W212" i="36"/>
  <c r="V212" i="36"/>
  <c r="AB211" i="36"/>
  <c r="AA211" i="36"/>
  <c r="Z211" i="36"/>
  <c r="Y211" i="36"/>
  <c r="X211" i="36"/>
  <c r="W211" i="36"/>
  <c r="V211" i="36"/>
  <c r="AB210" i="36"/>
  <c r="AA210" i="36"/>
  <c r="Z210" i="36"/>
  <c r="Y210" i="36"/>
  <c r="X210" i="36"/>
  <c r="W210" i="36"/>
  <c r="V210" i="36"/>
  <c r="AB209" i="36"/>
  <c r="AA209" i="36"/>
  <c r="Z209" i="36"/>
  <c r="Y209" i="36"/>
  <c r="X209" i="36"/>
  <c r="W209" i="36"/>
  <c r="V209" i="36"/>
  <c r="AB208" i="36"/>
  <c r="AA208" i="36"/>
  <c r="Z208" i="36"/>
  <c r="Y208" i="36"/>
  <c r="X208" i="36"/>
  <c r="W208" i="36"/>
  <c r="V208" i="36"/>
  <c r="AB207" i="36"/>
  <c r="AA207" i="36"/>
  <c r="Z207" i="36"/>
  <c r="Y207" i="36"/>
  <c r="X207" i="36"/>
  <c r="W207" i="36"/>
  <c r="V207" i="36"/>
  <c r="AB206" i="36"/>
  <c r="AA206" i="36"/>
  <c r="Z206" i="36"/>
  <c r="Y206" i="36"/>
  <c r="X206" i="36"/>
  <c r="W206" i="36"/>
  <c r="V206" i="36"/>
  <c r="AB205" i="36"/>
  <c r="AA205" i="36"/>
  <c r="Z205" i="36"/>
  <c r="Y205" i="36"/>
  <c r="X205" i="36"/>
  <c r="W205" i="36"/>
  <c r="V205" i="36"/>
  <c r="AB204" i="36"/>
  <c r="AA204" i="36"/>
  <c r="Z204" i="36"/>
  <c r="Y204" i="36"/>
  <c r="X204" i="36"/>
  <c r="W204" i="36"/>
  <c r="V204" i="36"/>
  <c r="AB203" i="36"/>
  <c r="AA203" i="36"/>
  <c r="Z203" i="36"/>
  <c r="Y203" i="36"/>
  <c r="X203" i="36"/>
  <c r="W203" i="36"/>
  <c r="V203" i="36"/>
  <c r="AB202" i="36"/>
  <c r="AA202" i="36"/>
  <c r="Z202" i="36"/>
  <c r="Y202" i="36"/>
  <c r="X202" i="36"/>
  <c r="W202" i="36"/>
  <c r="V202" i="36"/>
  <c r="AB201" i="36"/>
  <c r="AA201" i="36"/>
  <c r="Z201" i="36"/>
  <c r="Y201" i="36"/>
  <c r="X201" i="36"/>
  <c r="W201" i="36"/>
  <c r="V201" i="36"/>
  <c r="AB200" i="36"/>
  <c r="AA200" i="36"/>
  <c r="Z200" i="36"/>
  <c r="Y200" i="36"/>
  <c r="X200" i="36"/>
  <c r="W200" i="36"/>
  <c r="V200" i="36"/>
  <c r="AB199" i="36"/>
  <c r="AA199" i="36"/>
  <c r="Z199" i="36"/>
  <c r="Y199" i="36"/>
  <c r="X199" i="36"/>
  <c r="W199" i="36"/>
  <c r="V199" i="36"/>
  <c r="AB198" i="36"/>
  <c r="AA198" i="36"/>
  <c r="Z198" i="36"/>
  <c r="Y198" i="36"/>
  <c r="X198" i="36"/>
  <c r="W198" i="36"/>
  <c r="V198" i="36"/>
  <c r="AB197" i="36"/>
  <c r="AA197" i="36"/>
  <c r="Z197" i="36"/>
  <c r="Y197" i="36"/>
  <c r="X197" i="36"/>
  <c r="W197" i="36"/>
  <c r="V197" i="36"/>
  <c r="AB196" i="36"/>
  <c r="AA196" i="36"/>
  <c r="Z196" i="36"/>
  <c r="Y196" i="36"/>
  <c r="X196" i="36"/>
  <c r="W196" i="36"/>
  <c r="V196" i="36"/>
  <c r="AB195" i="36"/>
  <c r="AA195" i="36"/>
  <c r="Z195" i="36"/>
  <c r="Y195" i="36"/>
  <c r="X195" i="36"/>
  <c r="W195" i="36"/>
  <c r="V195" i="36"/>
  <c r="AB194" i="36"/>
  <c r="AA194" i="36"/>
  <c r="Z194" i="36"/>
  <c r="Y194" i="36"/>
  <c r="X194" i="36"/>
  <c r="W194" i="36"/>
  <c r="V194" i="36"/>
  <c r="AB193" i="36"/>
  <c r="AA193" i="36"/>
  <c r="Z193" i="36"/>
  <c r="Y193" i="36"/>
  <c r="X193" i="36"/>
  <c r="W193" i="36"/>
  <c r="V193" i="36"/>
  <c r="AB192" i="36"/>
  <c r="AA192" i="36"/>
  <c r="Z192" i="36"/>
  <c r="Y192" i="36"/>
  <c r="X192" i="36"/>
  <c r="W192" i="36"/>
  <c r="V192" i="36"/>
  <c r="AB191" i="36"/>
  <c r="AA191" i="36"/>
  <c r="Z191" i="36"/>
  <c r="Y191" i="36"/>
  <c r="X191" i="36"/>
  <c r="W191" i="36"/>
  <c r="V191" i="36"/>
  <c r="AB190" i="36"/>
  <c r="AA190" i="36"/>
  <c r="Z190" i="36"/>
  <c r="Y190" i="36"/>
  <c r="X190" i="36"/>
  <c r="W190" i="36"/>
  <c r="V190" i="36"/>
  <c r="AB189" i="36"/>
  <c r="AA189" i="36"/>
  <c r="Z189" i="36"/>
  <c r="Y189" i="36"/>
  <c r="X189" i="36"/>
  <c r="W189" i="36"/>
  <c r="V189" i="36"/>
  <c r="AB188" i="36"/>
  <c r="AA188" i="36"/>
  <c r="Z188" i="36"/>
  <c r="Y188" i="36"/>
  <c r="X188" i="36"/>
  <c r="W188" i="36"/>
  <c r="V188" i="36"/>
  <c r="AB187" i="36"/>
  <c r="AA187" i="36"/>
  <c r="Z187" i="36"/>
  <c r="Y187" i="36"/>
  <c r="X187" i="36"/>
  <c r="W187" i="36"/>
  <c r="V187" i="36"/>
  <c r="AB186" i="36"/>
  <c r="AA186" i="36"/>
  <c r="Z186" i="36"/>
  <c r="Y186" i="36"/>
  <c r="X186" i="36"/>
  <c r="W186" i="36"/>
  <c r="V186" i="36"/>
  <c r="AB185" i="36"/>
  <c r="AA185" i="36"/>
  <c r="Z185" i="36"/>
  <c r="Y185" i="36"/>
  <c r="X185" i="36"/>
  <c r="W185" i="36"/>
  <c r="V185" i="36"/>
  <c r="AB184" i="36"/>
  <c r="AA184" i="36"/>
  <c r="Z184" i="36"/>
  <c r="Y184" i="36"/>
  <c r="X184" i="36"/>
  <c r="W184" i="36"/>
  <c r="V184" i="36"/>
  <c r="AB183" i="36"/>
  <c r="AA183" i="36"/>
  <c r="Z183" i="36"/>
  <c r="Y183" i="36"/>
  <c r="X183" i="36"/>
  <c r="W183" i="36"/>
  <c r="V183" i="36"/>
  <c r="AB182" i="36"/>
  <c r="AA182" i="36"/>
  <c r="Z182" i="36"/>
  <c r="Y182" i="36"/>
  <c r="X182" i="36"/>
  <c r="W182" i="36"/>
  <c r="V182" i="36"/>
  <c r="AB181" i="36"/>
  <c r="AA181" i="36"/>
  <c r="Z181" i="36"/>
  <c r="Y181" i="36"/>
  <c r="X181" i="36"/>
  <c r="W181" i="36"/>
  <c r="V181" i="36"/>
  <c r="AB180" i="36"/>
  <c r="AA180" i="36"/>
  <c r="Z180" i="36"/>
  <c r="Y180" i="36"/>
  <c r="X180" i="36"/>
  <c r="W180" i="36"/>
  <c r="V180" i="36"/>
  <c r="AB179" i="36"/>
  <c r="AA179" i="36"/>
  <c r="Z179" i="36"/>
  <c r="Y179" i="36"/>
  <c r="X179" i="36"/>
  <c r="W179" i="36"/>
  <c r="V179" i="36"/>
  <c r="AB178" i="36"/>
  <c r="AA178" i="36"/>
  <c r="Z178" i="36"/>
  <c r="Y178" i="36"/>
  <c r="X178" i="36"/>
  <c r="W178" i="36"/>
  <c r="V178" i="36"/>
  <c r="AB177" i="36"/>
  <c r="AA177" i="36"/>
  <c r="Z177" i="36"/>
  <c r="Y177" i="36"/>
  <c r="X177" i="36"/>
  <c r="W177" i="36"/>
  <c r="V177" i="36"/>
  <c r="AB176" i="36"/>
  <c r="AA176" i="36"/>
  <c r="Z176" i="36"/>
  <c r="Y176" i="36"/>
  <c r="X176" i="36"/>
  <c r="W176" i="36"/>
  <c r="V176" i="36"/>
  <c r="AB175" i="36"/>
  <c r="AA175" i="36"/>
  <c r="Z175" i="36"/>
  <c r="Y175" i="36"/>
  <c r="X175" i="36"/>
  <c r="W175" i="36"/>
  <c r="V175" i="36"/>
  <c r="AB174" i="36"/>
  <c r="AA174" i="36"/>
  <c r="Z174" i="36"/>
  <c r="Y174" i="36"/>
  <c r="X174" i="36"/>
  <c r="W174" i="36"/>
  <c r="V174" i="36"/>
  <c r="AB173" i="36"/>
  <c r="AA173" i="36"/>
  <c r="Z173" i="36"/>
  <c r="Y173" i="36"/>
  <c r="X173" i="36"/>
  <c r="W173" i="36"/>
  <c r="V173" i="36"/>
  <c r="AB172" i="36"/>
  <c r="AA172" i="36"/>
  <c r="Z172" i="36"/>
  <c r="Y172" i="36"/>
  <c r="X172" i="36"/>
  <c r="W172" i="36"/>
  <c r="V172" i="36"/>
  <c r="AB171" i="36"/>
  <c r="AA171" i="36"/>
  <c r="Z171" i="36"/>
  <c r="Y171" i="36"/>
  <c r="X171" i="36"/>
  <c r="W171" i="36"/>
  <c r="V171" i="36"/>
  <c r="AB170" i="36"/>
  <c r="AA170" i="36"/>
  <c r="Z170" i="36"/>
  <c r="Y170" i="36"/>
  <c r="X170" i="36"/>
  <c r="W170" i="36"/>
  <c r="V170" i="36"/>
  <c r="AB169" i="36"/>
  <c r="AA169" i="36"/>
  <c r="Z169" i="36"/>
  <c r="Y169" i="36"/>
  <c r="X169" i="36"/>
  <c r="W169" i="36"/>
  <c r="V169" i="36"/>
  <c r="AB168" i="36"/>
  <c r="AA168" i="36"/>
  <c r="Z168" i="36"/>
  <c r="Y168" i="36"/>
  <c r="X168" i="36"/>
  <c r="W168" i="36"/>
  <c r="V168" i="36"/>
  <c r="AB167" i="36"/>
  <c r="AA167" i="36"/>
  <c r="Z167" i="36"/>
  <c r="Y167" i="36"/>
  <c r="X167" i="36"/>
  <c r="W167" i="36"/>
  <c r="V167" i="36"/>
  <c r="AB166" i="36"/>
  <c r="AA166" i="36"/>
  <c r="Z166" i="36"/>
  <c r="Y166" i="36"/>
  <c r="X166" i="36"/>
  <c r="W166" i="36"/>
  <c r="V166" i="36"/>
  <c r="AB165" i="36"/>
  <c r="AA165" i="36"/>
  <c r="Z165" i="36"/>
  <c r="Y165" i="36"/>
  <c r="X165" i="36"/>
  <c r="W165" i="36"/>
  <c r="V165" i="36"/>
  <c r="AB164" i="36"/>
  <c r="AA164" i="36"/>
  <c r="Z164" i="36"/>
  <c r="Y164" i="36"/>
  <c r="X164" i="36"/>
  <c r="W164" i="36"/>
  <c r="V164" i="36"/>
  <c r="AB163" i="36"/>
  <c r="AA163" i="36"/>
  <c r="Z163" i="36"/>
  <c r="Y163" i="36"/>
  <c r="X163" i="36"/>
  <c r="W163" i="36"/>
  <c r="V163" i="36"/>
  <c r="AB162" i="36"/>
  <c r="AA162" i="36"/>
  <c r="Z162" i="36"/>
  <c r="Y162" i="36"/>
  <c r="X162" i="36"/>
  <c r="W162" i="36"/>
  <c r="V162" i="36"/>
  <c r="AB161" i="36"/>
  <c r="AA161" i="36"/>
  <c r="Z161" i="36"/>
  <c r="Y161" i="36"/>
  <c r="X161" i="36"/>
  <c r="W161" i="36"/>
  <c r="V161" i="36"/>
  <c r="AB160" i="36"/>
  <c r="AA160" i="36"/>
  <c r="Z160" i="36"/>
  <c r="Y160" i="36"/>
  <c r="X160" i="36"/>
  <c r="W160" i="36"/>
  <c r="V160" i="36"/>
  <c r="AB159" i="36"/>
  <c r="AA159" i="36"/>
  <c r="Z159" i="36"/>
  <c r="Y159" i="36"/>
  <c r="X159" i="36"/>
  <c r="W159" i="36"/>
  <c r="V159" i="36"/>
  <c r="AB158" i="36"/>
  <c r="AA158" i="36"/>
  <c r="Z158" i="36"/>
  <c r="Y158" i="36"/>
  <c r="X158" i="36"/>
  <c r="W158" i="36"/>
  <c r="V158" i="36"/>
  <c r="AB157" i="36"/>
  <c r="AA157" i="36"/>
  <c r="Z157" i="36"/>
  <c r="Y157" i="36"/>
  <c r="X157" i="36"/>
  <c r="W157" i="36"/>
  <c r="V157" i="36"/>
  <c r="AB156" i="36"/>
  <c r="AA156" i="36"/>
  <c r="Z156" i="36"/>
  <c r="Y156" i="36"/>
  <c r="X156" i="36"/>
  <c r="W156" i="36"/>
  <c r="V156" i="36"/>
  <c r="AB155" i="36"/>
  <c r="AA155" i="36"/>
  <c r="Z155" i="36"/>
  <c r="Y155" i="36"/>
  <c r="X155" i="36"/>
  <c r="W155" i="36"/>
  <c r="V155" i="36"/>
  <c r="AB154" i="36"/>
  <c r="AA154" i="36"/>
  <c r="Z154" i="36"/>
  <c r="Y154" i="36"/>
  <c r="X154" i="36"/>
  <c r="W154" i="36"/>
  <c r="V154" i="36"/>
  <c r="AB153" i="36"/>
  <c r="AA153" i="36"/>
  <c r="Z153" i="36"/>
  <c r="Y153" i="36"/>
  <c r="X153" i="36"/>
  <c r="W153" i="36"/>
  <c r="V153" i="36"/>
  <c r="AB152" i="36"/>
  <c r="AA152" i="36"/>
  <c r="Z152" i="36"/>
  <c r="Y152" i="36"/>
  <c r="X152" i="36"/>
  <c r="W152" i="36"/>
  <c r="V152" i="36"/>
  <c r="AB151" i="36"/>
  <c r="AA151" i="36"/>
  <c r="Z151" i="36"/>
  <c r="Y151" i="36"/>
  <c r="X151" i="36"/>
  <c r="W151" i="36"/>
  <c r="V151" i="36"/>
  <c r="AB150" i="36"/>
  <c r="AA150" i="36"/>
  <c r="Z150" i="36"/>
  <c r="Y150" i="36"/>
  <c r="X150" i="36"/>
  <c r="W150" i="36"/>
  <c r="V150" i="36"/>
  <c r="AB149" i="36"/>
  <c r="AA149" i="36"/>
  <c r="Z149" i="36"/>
  <c r="Y149" i="36"/>
  <c r="X149" i="36"/>
  <c r="W149" i="36"/>
  <c r="V149" i="36"/>
  <c r="AB148" i="36"/>
  <c r="AA148" i="36"/>
  <c r="Z148" i="36"/>
  <c r="Y148" i="36"/>
  <c r="X148" i="36"/>
  <c r="W148" i="36"/>
  <c r="V148" i="36"/>
  <c r="AB147" i="36"/>
  <c r="AA147" i="36"/>
  <c r="Z147" i="36"/>
  <c r="Y147" i="36"/>
  <c r="X147" i="36"/>
  <c r="W147" i="36"/>
  <c r="V147" i="36"/>
  <c r="AB146" i="36"/>
  <c r="AA146" i="36"/>
  <c r="Z146" i="36"/>
  <c r="Y146" i="36"/>
  <c r="X146" i="36"/>
  <c r="W146" i="36"/>
  <c r="V146" i="36"/>
  <c r="AB145" i="36"/>
  <c r="AA145" i="36"/>
  <c r="Z145" i="36"/>
  <c r="Y145" i="36"/>
  <c r="X145" i="36"/>
  <c r="W145" i="36"/>
  <c r="V145" i="36"/>
  <c r="AB144" i="36"/>
  <c r="AA144" i="36"/>
  <c r="Z144" i="36"/>
  <c r="Y144" i="36"/>
  <c r="X144" i="36"/>
  <c r="W144" i="36"/>
  <c r="V144" i="36"/>
  <c r="AB143" i="36"/>
  <c r="AA143" i="36"/>
  <c r="Z143" i="36"/>
  <c r="Y143" i="36"/>
  <c r="X143" i="36"/>
  <c r="W143" i="36"/>
  <c r="V143" i="36"/>
  <c r="AB142" i="36"/>
  <c r="AA142" i="36"/>
  <c r="Z142" i="36"/>
  <c r="Y142" i="36"/>
  <c r="X142" i="36"/>
  <c r="W142" i="36"/>
  <c r="V142" i="36"/>
  <c r="AB141" i="36"/>
  <c r="AA141" i="36"/>
  <c r="Z141" i="36"/>
  <c r="Y141" i="36"/>
  <c r="X141" i="36"/>
  <c r="W141" i="36"/>
  <c r="V141" i="36"/>
  <c r="AB140" i="36"/>
  <c r="AA140" i="36"/>
  <c r="Z140" i="36"/>
  <c r="Y140" i="36"/>
  <c r="X140" i="36"/>
  <c r="W140" i="36"/>
  <c r="V140" i="36"/>
  <c r="AB139" i="36"/>
  <c r="AA139" i="36"/>
  <c r="Z139" i="36"/>
  <c r="Y139" i="36"/>
  <c r="X139" i="36"/>
  <c r="W139" i="36"/>
  <c r="V139" i="36"/>
  <c r="AB138" i="36"/>
  <c r="AA138" i="36"/>
  <c r="Z138" i="36"/>
  <c r="Y138" i="36"/>
  <c r="X138" i="36"/>
  <c r="W138" i="36"/>
  <c r="V138" i="36"/>
  <c r="AB137" i="36"/>
  <c r="AA137" i="36"/>
  <c r="Z137" i="36"/>
  <c r="Y137" i="36"/>
  <c r="X137" i="36"/>
  <c r="W137" i="36"/>
  <c r="V137" i="36"/>
  <c r="AB136" i="36"/>
  <c r="AA136" i="36"/>
  <c r="Z136" i="36"/>
  <c r="Y136" i="36"/>
  <c r="X136" i="36"/>
  <c r="W136" i="36"/>
  <c r="V136" i="36"/>
  <c r="AB135" i="36"/>
  <c r="AA135" i="36"/>
  <c r="Z135" i="36"/>
  <c r="Y135" i="36"/>
  <c r="X135" i="36"/>
  <c r="W135" i="36"/>
  <c r="V135" i="36"/>
  <c r="AB134" i="36"/>
  <c r="AA134" i="36"/>
  <c r="Z134" i="36"/>
  <c r="Y134" i="36"/>
  <c r="X134" i="36"/>
  <c r="W134" i="36"/>
  <c r="V134" i="36"/>
  <c r="AB133" i="36"/>
  <c r="AA133" i="36"/>
  <c r="Z133" i="36"/>
  <c r="Y133" i="36"/>
  <c r="X133" i="36"/>
  <c r="W133" i="36"/>
  <c r="V133" i="36"/>
  <c r="AB132" i="36"/>
  <c r="AA132" i="36"/>
  <c r="Z132" i="36"/>
  <c r="Y132" i="36"/>
  <c r="X132" i="36"/>
  <c r="W132" i="36"/>
  <c r="V132" i="36"/>
  <c r="AB131" i="36"/>
  <c r="AA131" i="36"/>
  <c r="Z131" i="36"/>
  <c r="Y131" i="36"/>
  <c r="X131" i="36"/>
  <c r="W131" i="36"/>
  <c r="V131" i="36"/>
  <c r="AB130" i="36"/>
  <c r="AA130" i="36"/>
  <c r="Z130" i="36"/>
  <c r="Y130" i="36"/>
  <c r="X130" i="36"/>
  <c r="W130" i="36"/>
  <c r="V130" i="36"/>
  <c r="AB129" i="36"/>
  <c r="AA129" i="36"/>
  <c r="Z129" i="36"/>
  <c r="Y129" i="36"/>
  <c r="X129" i="36"/>
  <c r="W129" i="36"/>
  <c r="V129" i="36"/>
  <c r="AB128" i="36"/>
  <c r="AA128" i="36"/>
  <c r="Z128" i="36"/>
  <c r="Y128" i="36"/>
  <c r="X128" i="36"/>
  <c r="W128" i="36"/>
  <c r="V128" i="36"/>
  <c r="AB127" i="36"/>
  <c r="AA127" i="36"/>
  <c r="Z127" i="36"/>
  <c r="Y127" i="36"/>
  <c r="X127" i="36"/>
  <c r="W127" i="36"/>
  <c r="V127" i="36"/>
  <c r="AB126" i="36"/>
  <c r="AA126" i="36"/>
  <c r="Z126" i="36"/>
  <c r="Y126" i="36"/>
  <c r="X126" i="36"/>
  <c r="W126" i="36"/>
  <c r="V126" i="36"/>
  <c r="AB125" i="36"/>
  <c r="AA125" i="36"/>
  <c r="Z125" i="36"/>
  <c r="Y125" i="36"/>
  <c r="X125" i="36"/>
  <c r="W125" i="36"/>
  <c r="V125" i="36"/>
  <c r="AB124" i="36"/>
  <c r="AA124" i="36"/>
  <c r="Z124" i="36"/>
  <c r="Y124" i="36"/>
  <c r="X124" i="36"/>
  <c r="W124" i="36"/>
  <c r="V124" i="36"/>
  <c r="AB123" i="36"/>
  <c r="AA123" i="36"/>
  <c r="Z123" i="36"/>
  <c r="Y123" i="36"/>
  <c r="X123" i="36"/>
  <c r="W123" i="36"/>
  <c r="V123" i="36"/>
  <c r="AB122" i="36"/>
  <c r="AA122" i="36"/>
  <c r="Z122" i="36"/>
  <c r="Y122" i="36"/>
  <c r="X122" i="36"/>
  <c r="W122" i="36"/>
  <c r="V122" i="36"/>
  <c r="AB121" i="36"/>
  <c r="AA121" i="36"/>
  <c r="Z121" i="36"/>
  <c r="Y121" i="36"/>
  <c r="X121" i="36"/>
  <c r="W121" i="36"/>
  <c r="V121" i="36"/>
  <c r="AB120" i="36"/>
  <c r="AA120" i="36"/>
  <c r="Z120" i="36"/>
  <c r="Y120" i="36"/>
  <c r="X120" i="36"/>
  <c r="W120" i="36"/>
  <c r="V120" i="36"/>
  <c r="AB119" i="36"/>
  <c r="AA119" i="36"/>
  <c r="Z119" i="36"/>
  <c r="Y119" i="36"/>
  <c r="X119" i="36"/>
  <c r="W119" i="36"/>
  <c r="V119" i="36"/>
  <c r="AB118" i="36"/>
  <c r="AA118" i="36"/>
  <c r="Z118" i="36"/>
  <c r="Y118" i="36"/>
  <c r="X118" i="36"/>
  <c r="W118" i="36"/>
  <c r="V118" i="36"/>
  <c r="AB117" i="36"/>
  <c r="AA117" i="36"/>
  <c r="Z117" i="36"/>
  <c r="Y117" i="36"/>
  <c r="X117" i="36"/>
  <c r="W117" i="36"/>
  <c r="V117" i="36"/>
  <c r="AB116" i="36"/>
  <c r="AA116" i="36"/>
  <c r="Z116" i="36"/>
  <c r="Y116" i="36"/>
  <c r="X116" i="36"/>
  <c r="W116" i="36"/>
  <c r="V116" i="36"/>
  <c r="AB115" i="36"/>
  <c r="AA115" i="36"/>
  <c r="Z115" i="36"/>
  <c r="Y115" i="36"/>
  <c r="X115" i="36"/>
  <c r="W115" i="36"/>
  <c r="V115" i="36"/>
  <c r="AB114" i="36"/>
  <c r="AA114" i="36"/>
  <c r="Z114" i="36"/>
  <c r="Y114" i="36"/>
  <c r="X114" i="36"/>
  <c r="W114" i="36"/>
  <c r="V114" i="36"/>
  <c r="AB113" i="36"/>
  <c r="AA113" i="36"/>
  <c r="Z113" i="36"/>
  <c r="Y113" i="36"/>
  <c r="X113" i="36"/>
  <c r="W113" i="36"/>
  <c r="V113" i="36"/>
  <c r="AB112" i="36"/>
  <c r="AA112" i="36"/>
  <c r="Z112" i="36"/>
  <c r="Y112" i="36"/>
  <c r="X112" i="36"/>
  <c r="W112" i="36"/>
  <c r="V112" i="36"/>
  <c r="AB111" i="36"/>
  <c r="AA111" i="36"/>
  <c r="Z111" i="36"/>
  <c r="Y111" i="36"/>
  <c r="X111" i="36"/>
  <c r="W111" i="36"/>
  <c r="V111" i="36"/>
  <c r="AB110" i="36"/>
  <c r="AA110" i="36"/>
  <c r="Z110" i="36"/>
  <c r="Y110" i="36"/>
  <c r="X110" i="36"/>
  <c r="W110" i="36"/>
  <c r="V110" i="36"/>
  <c r="AB109" i="36"/>
  <c r="AA109" i="36"/>
  <c r="Z109" i="36"/>
  <c r="Y109" i="36"/>
  <c r="X109" i="36"/>
  <c r="W109" i="36"/>
  <c r="V109" i="36"/>
  <c r="AB108" i="36"/>
  <c r="AA108" i="36"/>
  <c r="Z108" i="36"/>
  <c r="Y108" i="36"/>
  <c r="X108" i="36"/>
  <c r="W108" i="36"/>
  <c r="V108" i="36"/>
  <c r="AB107" i="36"/>
  <c r="AA107" i="36"/>
  <c r="Z107" i="36"/>
  <c r="Y107" i="36"/>
  <c r="X107" i="36"/>
  <c r="W107" i="36"/>
  <c r="V107" i="36"/>
  <c r="AB106" i="36"/>
  <c r="AA106" i="36"/>
  <c r="Z106" i="36"/>
  <c r="Y106" i="36"/>
  <c r="X106" i="36"/>
  <c r="W106" i="36"/>
  <c r="V106" i="36"/>
  <c r="AB105" i="36"/>
  <c r="AA105" i="36"/>
  <c r="Z105" i="36"/>
  <c r="Y105" i="36"/>
  <c r="X105" i="36"/>
  <c r="W105" i="36"/>
  <c r="V105" i="36"/>
  <c r="AB104" i="36"/>
  <c r="AA104" i="36"/>
  <c r="Z104" i="36"/>
  <c r="Y104" i="36"/>
  <c r="X104" i="36"/>
  <c r="W104" i="36"/>
  <c r="V104" i="36"/>
  <c r="AB103" i="36"/>
  <c r="AA103" i="36"/>
  <c r="Z103" i="36"/>
  <c r="Y103" i="36"/>
  <c r="X103" i="36"/>
  <c r="W103" i="36"/>
  <c r="V103" i="36"/>
  <c r="AB102" i="36"/>
  <c r="AA102" i="36"/>
  <c r="Z102" i="36"/>
  <c r="Y102" i="36"/>
  <c r="X102" i="36"/>
  <c r="W102" i="36"/>
  <c r="V102" i="36"/>
  <c r="AB101" i="36"/>
  <c r="AA101" i="36"/>
  <c r="Z101" i="36"/>
  <c r="Y101" i="36"/>
  <c r="X101" i="36"/>
  <c r="W101" i="36"/>
  <c r="V101" i="36"/>
  <c r="AB100" i="36"/>
  <c r="AA100" i="36"/>
  <c r="Z100" i="36"/>
  <c r="Y100" i="36"/>
  <c r="X100" i="36"/>
  <c r="W100" i="36"/>
  <c r="V100" i="36"/>
  <c r="AB99" i="36"/>
  <c r="AA99" i="36"/>
  <c r="Z99" i="36"/>
  <c r="Y99" i="36"/>
  <c r="X99" i="36"/>
  <c r="W99" i="36"/>
  <c r="V99" i="36"/>
  <c r="AB98" i="36"/>
  <c r="AA98" i="36"/>
  <c r="Z98" i="36"/>
  <c r="Y98" i="36"/>
  <c r="X98" i="36"/>
  <c r="W98" i="36"/>
  <c r="V98" i="36"/>
  <c r="AB97" i="36"/>
  <c r="AA97" i="36"/>
  <c r="Z97" i="36"/>
  <c r="Y97" i="36"/>
  <c r="X97" i="36"/>
  <c r="W97" i="36"/>
  <c r="V97" i="36"/>
  <c r="AB96" i="36"/>
  <c r="AA96" i="36"/>
  <c r="Z96" i="36"/>
  <c r="Y96" i="36"/>
  <c r="X96" i="36"/>
  <c r="W96" i="36"/>
  <c r="V96" i="36"/>
  <c r="AB95" i="36"/>
  <c r="AA95" i="36"/>
  <c r="Z95" i="36"/>
  <c r="Y95" i="36"/>
  <c r="X95" i="36"/>
  <c r="W95" i="36"/>
  <c r="V95" i="36"/>
  <c r="AB94" i="36"/>
  <c r="AA94" i="36"/>
  <c r="Z94" i="36"/>
  <c r="Y94" i="36"/>
  <c r="X94" i="36"/>
  <c r="W94" i="36"/>
  <c r="V94" i="36"/>
  <c r="AB93" i="36"/>
  <c r="AA93" i="36"/>
  <c r="Z93" i="36"/>
  <c r="Y93" i="36"/>
  <c r="X93" i="36"/>
  <c r="W93" i="36"/>
  <c r="V93" i="36"/>
  <c r="AB92" i="36"/>
  <c r="AA92" i="36"/>
  <c r="Z92" i="36"/>
  <c r="Y92" i="36"/>
  <c r="X92" i="36"/>
  <c r="W92" i="36"/>
  <c r="V92" i="36"/>
  <c r="AB91" i="36"/>
  <c r="AA91" i="36"/>
  <c r="Z91" i="36"/>
  <c r="Y91" i="36"/>
  <c r="X91" i="36"/>
  <c r="W91" i="36"/>
  <c r="V91" i="36"/>
  <c r="AB90" i="36"/>
  <c r="AA90" i="36"/>
  <c r="Z90" i="36"/>
  <c r="Y90" i="36"/>
  <c r="X90" i="36"/>
  <c r="W90" i="36"/>
  <c r="V90" i="36"/>
  <c r="AB89" i="36"/>
  <c r="AA89" i="36"/>
  <c r="Z89" i="36"/>
  <c r="Y89" i="36"/>
  <c r="X89" i="36"/>
  <c r="W89" i="36"/>
  <c r="V89" i="36"/>
  <c r="AB88" i="36"/>
  <c r="AA88" i="36"/>
  <c r="Z88" i="36"/>
  <c r="Y88" i="36"/>
  <c r="X88" i="36"/>
  <c r="W88" i="36"/>
  <c r="V88" i="36"/>
  <c r="AB87" i="36"/>
  <c r="AA87" i="36"/>
  <c r="Z87" i="36"/>
  <c r="Y87" i="36"/>
  <c r="X87" i="36"/>
  <c r="W87" i="36"/>
  <c r="V87" i="36"/>
  <c r="AB86" i="36"/>
  <c r="AA86" i="36"/>
  <c r="Z86" i="36"/>
  <c r="Y86" i="36"/>
  <c r="X86" i="36"/>
  <c r="W86" i="36"/>
  <c r="V86" i="36"/>
  <c r="AB85" i="36"/>
  <c r="AA85" i="36"/>
  <c r="Z85" i="36"/>
  <c r="Y85" i="36"/>
  <c r="X85" i="36"/>
  <c r="W85" i="36"/>
  <c r="V85" i="36"/>
  <c r="AB84" i="36"/>
  <c r="AA84" i="36"/>
  <c r="Z84" i="36"/>
  <c r="Y84" i="36"/>
  <c r="X84" i="36"/>
  <c r="W84" i="36"/>
  <c r="V84" i="36"/>
  <c r="AB83" i="36"/>
  <c r="AA83" i="36"/>
  <c r="Z83" i="36"/>
  <c r="Y83" i="36"/>
  <c r="X83" i="36"/>
  <c r="W83" i="36"/>
  <c r="V83" i="36"/>
  <c r="AB82" i="36"/>
  <c r="AA82" i="36"/>
  <c r="Z82" i="36"/>
  <c r="Y82" i="36"/>
  <c r="X82" i="36"/>
  <c r="W82" i="36"/>
  <c r="V82" i="36"/>
  <c r="AB81" i="36"/>
  <c r="AA81" i="36"/>
  <c r="Z81" i="36"/>
  <c r="Y81" i="36"/>
  <c r="X81" i="36"/>
  <c r="W81" i="36"/>
  <c r="V81" i="36"/>
  <c r="AB80" i="36"/>
  <c r="AA80" i="36"/>
  <c r="Z80" i="36"/>
  <c r="Y80" i="36"/>
  <c r="X80" i="36"/>
  <c r="W80" i="36"/>
  <c r="V80" i="36"/>
  <c r="AB79" i="36"/>
  <c r="AA79" i="36"/>
  <c r="Z79" i="36"/>
  <c r="Y79" i="36"/>
  <c r="X79" i="36"/>
  <c r="W79" i="36"/>
  <c r="V79" i="36"/>
  <c r="AB78" i="36"/>
  <c r="AA78" i="36"/>
  <c r="Z78" i="36"/>
  <c r="Y78" i="36"/>
  <c r="X78" i="36"/>
  <c r="W78" i="36"/>
  <c r="V78" i="36"/>
  <c r="AB77" i="36"/>
  <c r="AA77" i="36"/>
  <c r="Z77" i="36"/>
  <c r="Y77" i="36"/>
  <c r="X77" i="36"/>
  <c r="W77" i="36"/>
  <c r="V77" i="36"/>
  <c r="AB76" i="36"/>
  <c r="AA76" i="36"/>
  <c r="Z76" i="36"/>
  <c r="Y76" i="36"/>
  <c r="X76" i="36"/>
  <c r="W76" i="36"/>
  <c r="V76" i="36"/>
  <c r="AB75" i="36"/>
  <c r="AA75" i="36"/>
  <c r="Z75" i="36"/>
  <c r="Y75" i="36"/>
  <c r="X75" i="36"/>
  <c r="W75" i="36"/>
  <c r="V75" i="36"/>
  <c r="AB74" i="36"/>
  <c r="AA74" i="36"/>
  <c r="Z74" i="36"/>
  <c r="Y74" i="36"/>
  <c r="X74" i="36"/>
  <c r="W74" i="36"/>
  <c r="V74" i="36"/>
  <c r="AB73" i="36"/>
  <c r="AA73" i="36"/>
  <c r="Z73" i="36"/>
  <c r="Y73" i="36"/>
  <c r="X73" i="36"/>
  <c r="W73" i="36"/>
  <c r="V73" i="36"/>
  <c r="AB72" i="36"/>
  <c r="AA72" i="36"/>
  <c r="Z72" i="36"/>
  <c r="Y72" i="36"/>
  <c r="X72" i="36"/>
  <c r="W72" i="36"/>
  <c r="V72" i="36"/>
  <c r="AB71" i="36"/>
  <c r="AA71" i="36"/>
  <c r="Z71" i="36"/>
  <c r="Y71" i="36"/>
  <c r="X71" i="36"/>
  <c r="W71" i="36"/>
  <c r="V71" i="36"/>
  <c r="AB70" i="36"/>
  <c r="AA70" i="36"/>
  <c r="Z70" i="36"/>
  <c r="Y70" i="36"/>
  <c r="X70" i="36"/>
  <c r="W70" i="36"/>
  <c r="V70" i="36"/>
  <c r="AB69" i="36"/>
  <c r="AA69" i="36"/>
  <c r="Z69" i="36"/>
  <c r="Y69" i="36"/>
  <c r="X69" i="36"/>
  <c r="W69" i="36"/>
  <c r="V69" i="36"/>
  <c r="AB68" i="36"/>
  <c r="AA68" i="36"/>
  <c r="Z68" i="36"/>
  <c r="Y68" i="36"/>
  <c r="X68" i="36"/>
  <c r="W68" i="36"/>
  <c r="V68" i="36"/>
  <c r="AB67" i="36"/>
  <c r="AA67" i="36"/>
  <c r="Z67" i="36"/>
  <c r="Y67" i="36"/>
  <c r="X67" i="36"/>
  <c r="W67" i="36"/>
  <c r="V67" i="36"/>
  <c r="AB66" i="36"/>
  <c r="AA66" i="36"/>
  <c r="Z66" i="36"/>
  <c r="Y66" i="36"/>
  <c r="X66" i="36"/>
  <c r="W66" i="36"/>
  <c r="V66" i="36"/>
  <c r="AB65" i="36"/>
  <c r="AA65" i="36"/>
  <c r="Z65" i="36"/>
  <c r="Y65" i="36"/>
  <c r="X65" i="36"/>
  <c r="W65" i="36"/>
  <c r="V65" i="36"/>
  <c r="AB64" i="36"/>
  <c r="AA64" i="36"/>
  <c r="Z64" i="36"/>
  <c r="Y64" i="36"/>
  <c r="X64" i="36"/>
  <c r="W64" i="36"/>
  <c r="V64" i="36"/>
  <c r="AB63" i="36"/>
  <c r="AA63" i="36"/>
  <c r="Z63" i="36"/>
  <c r="Y63" i="36"/>
  <c r="X63" i="36"/>
  <c r="W63" i="36"/>
  <c r="V63" i="36"/>
  <c r="AB62" i="36"/>
  <c r="AA62" i="36"/>
  <c r="Z62" i="36"/>
  <c r="Y62" i="36"/>
  <c r="X62" i="36"/>
  <c r="W62" i="36"/>
  <c r="V62" i="36"/>
  <c r="AB61" i="36"/>
  <c r="AA61" i="36"/>
  <c r="Z61" i="36"/>
  <c r="Y61" i="36"/>
  <c r="X61" i="36"/>
  <c r="W61" i="36"/>
  <c r="V61" i="36"/>
  <c r="AB60" i="36"/>
  <c r="AA60" i="36"/>
  <c r="Z60" i="36"/>
  <c r="Y60" i="36"/>
  <c r="X60" i="36"/>
  <c r="W60" i="36"/>
  <c r="V60" i="36"/>
  <c r="AB59" i="36"/>
  <c r="AA59" i="36"/>
  <c r="Z59" i="36"/>
  <c r="Y59" i="36"/>
  <c r="X59" i="36"/>
  <c r="W59" i="36"/>
  <c r="V59" i="36"/>
  <c r="AB58" i="36"/>
  <c r="AA58" i="36"/>
  <c r="Z58" i="36"/>
  <c r="Y58" i="36"/>
  <c r="X58" i="36"/>
  <c r="W58" i="36"/>
  <c r="V58" i="36"/>
  <c r="AB57" i="36"/>
  <c r="AA57" i="36"/>
  <c r="Z57" i="36"/>
  <c r="Y57" i="36"/>
  <c r="X57" i="36"/>
  <c r="W57" i="36"/>
  <c r="V57" i="36"/>
  <c r="AB56" i="36"/>
  <c r="AA56" i="36"/>
  <c r="Z56" i="36"/>
  <c r="Y56" i="36"/>
  <c r="X56" i="36"/>
  <c r="W56" i="36"/>
  <c r="V56" i="36"/>
  <c r="AB55" i="36"/>
  <c r="AA55" i="36"/>
  <c r="Z55" i="36"/>
  <c r="Y55" i="36"/>
  <c r="X55" i="36"/>
  <c r="W55" i="36"/>
  <c r="V55" i="36"/>
  <c r="AB54" i="36"/>
  <c r="AA54" i="36"/>
  <c r="Z54" i="36"/>
  <c r="Y54" i="36"/>
  <c r="X54" i="36"/>
  <c r="W54" i="36"/>
  <c r="V54" i="36"/>
  <c r="AB53" i="36"/>
  <c r="AA53" i="36"/>
  <c r="Z53" i="36"/>
  <c r="Y53" i="36"/>
  <c r="X53" i="36"/>
  <c r="W53" i="36"/>
  <c r="V53" i="36"/>
  <c r="AB52" i="36"/>
  <c r="AA52" i="36"/>
  <c r="Z52" i="36"/>
  <c r="Y52" i="36"/>
  <c r="X52" i="36"/>
  <c r="W52" i="36"/>
  <c r="V52" i="36"/>
  <c r="AB51" i="36"/>
  <c r="AA51" i="36"/>
  <c r="Z51" i="36"/>
  <c r="Y51" i="36"/>
  <c r="X51" i="36"/>
  <c r="W51" i="36"/>
  <c r="V51" i="36"/>
  <c r="AB50" i="36"/>
  <c r="AA50" i="36"/>
  <c r="Z50" i="36"/>
  <c r="Y50" i="36"/>
  <c r="X50" i="36"/>
  <c r="W50" i="36"/>
  <c r="V50" i="36"/>
  <c r="AB49" i="36"/>
  <c r="AA49" i="36"/>
  <c r="Z49" i="36"/>
  <c r="Y49" i="36"/>
  <c r="X49" i="36"/>
  <c r="W49" i="36"/>
  <c r="V49" i="36"/>
  <c r="AB48" i="36"/>
  <c r="AA48" i="36"/>
  <c r="Z48" i="36"/>
  <c r="Y48" i="36"/>
  <c r="X48" i="36"/>
  <c r="W48" i="36"/>
  <c r="V48" i="36"/>
  <c r="AB47" i="36"/>
  <c r="AA47" i="36"/>
  <c r="Z47" i="36"/>
  <c r="Y47" i="36"/>
  <c r="X47" i="36"/>
  <c r="W47" i="36"/>
  <c r="V47" i="36"/>
  <c r="AB46" i="36"/>
  <c r="AA46" i="36"/>
  <c r="Z46" i="36"/>
  <c r="Y46" i="36"/>
  <c r="X46" i="36"/>
  <c r="W46" i="36"/>
  <c r="V46" i="36"/>
  <c r="AB45" i="36"/>
  <c r="AA45" i="36"/>
  <c r="Z45" i="36"/>
  <c r="Y45" i="36"/>
  <c r="X45" i="36"/>
  <c r="W45" i="36"/>
  <c r="V45" i="36"/>
  <c r="AB44" i="36"/>
  <c r="AA44" i="36"/>
  <c r="Z44" i="36"/>
  <c r="Y44" i="36"/>
  <c r="X44" i="36"/>
  <c r="W44" i="36"/>
  <c r="V44" i="36"/>
  <c r="AB43" i="36"/>
  <c r="AA43" i="36"/>
  <c r="Z43" i="36"/>
  <c r="Y43" i="36"/>
  <c r="X43" i="36"/>
  <c r="W43" i="36"/>
  <c r="V43" i="36"/>
  <c r="AB42" i="36"/>
  <c r="AA42" i="36"/>
  <c r="Z42" i="36"/>
  <c r="Y42" i="36"/>
  <c r="X42" i="36"/>
  <c r="W42" i="36"/>
  <c r="V42" i="36"/>
  <c r="AB41" i="36"/>
  <c r="AA41" i="36"/>
  <c r="Z41" i="36"/>
  <c r="Y41" i="36"/>
  <c r="X41" i="36"/>
  <c r="W41" i="36"/>
  <c r="V41" i="36"/>
  <c r="AB40" i="36"/>
  <c r="AA40" i="36"/>
  <c r="Z40" i="36"/>
  <c r="Y40" i="36"/>
  <c r="X40" i="36"/>
  <c r="W40" i="36"/>
  <c r="V40" i="36"/>
  <c r="AB39" i="36"/>
  <c r="AA39" i="36"/>
  <c r="Z39" i="36"/>
  <c r="Y39" i="36"/>
  <c r="X39" i="36"/>
  <c r="W39" i="36"/>
  <c r="V39" i="36"/>
  <c r="AB38" i="36"/>
  <c r="AA38" i="36"/>
  <c r="Z38" i="36"/>
  <c r="Y38" i="36"/>
  <c r="X38" i="36"/>
  <c r="W38" i="36"/>
  <c r="V38" i="36"/>
  <c r="AB37" i="36"/>
  <c r="AA37" i="36"/>
  <c r="Z37" i="36"/>
  <c r="Y37" i="36"/>
  <c r="X37" i="36"/>
  <c r="W37" i="36"/>
  <c r="V37" i="36"/>
  <c r="AB36" i="36"/>
  <c r="AA36" i="36"/>
  <c r="Z36" i="36"/>
  <c r="Y36" i="36"/>
  <c r="X36" i="36"/>
  <c r="W36" i="36"/>
  <c r="V36" i="36"/>
  <c r="AB35" i="36"/>
  <c r="AA35" i="36"/>
  <c r="Z35" i="36"/>
  <c r="Y35" i="36"/>
  <c r="X35" i="36"/>
  <c r="W35" i="36"/>
  <c r="V35" i="36"/>
  <c r="AB34" i="36"/>
  <c r="AA34" i="36"/>
  <c r="Z34" i="36"/>
  <c r="Y34" i="36"/>
  <c r="X34" i="36"/>
  <c r="W34" i="36"/>
  <c r="V34" i="36"/>
  <c r="AB33" i="36"/>
  <c r="AA33" i="36"/>
  <c r="Z33" i="36"/>
  <c r="Y33" i="36"/>
  <c r="X33" i="36"/>
  <c r="W33" i="36"/>
  <c r="V33" i="36"/>
  <c r="AB32" i="36"/>
  <c r="AA32" i="36"/>
  <c r="Z32" i="36"/>
  <c r="Y32" i="36"/>
  <c r="X32" i="36"/>
  <c r="W32" i="36"/>
  <c r="V32" i="36"/>
  <c r="AB31" i="36"/>
  <c r="AA31" i="36"/>
  <c r="Z31" i="36"/>
  <c r="Y31" i="36"/>
  <c r="X31" i="36"/>
  <c r="W31" i="36"/>
  <c r="V31" i="36"/>
  <c r="AB30" i="36"/>
  <c r="AA30" i="36"/>
  <c r="Z30" i="36"/>
  <c r="Y30" i="36"/>
  <c r="X30" i="36"/>
  <c r="W30" i="36"/>
  <c r="V30" i="36"/>
  <c r="AB29" i="36"/>
  <c r="AA29" i="36"/>
  <c r="Z29" i="36"/>
  <c r="Y29" i="36"/>
  <c r="X29" i="36"/>
  <c r="W29" i="36"/>
  <c r="V29" i="36"/>
  <c r="AB28" i="36"/>
  <c r="AA28" i="36"/>
  <c r="Z28" i="36"/>
  <c r="Y28" i="36"/>
  <c r="X28" i="36"/>
  <c r="W28" i="36"/>
  <c r="V28" i="36"/>
  <c r="AB27" i="36"/>
  <c r="AA27" i="36"/>
  <c r="Z27" i="36"/>
  <c r="Y27" i="36"/>
  <c r="X27" i="36"/>
  <c r="W27" i="36"/>
  <c r="V27" i="36"/>
  <c r="AB26" i="36"/>
  <c r="AA26" i="36"/>
  <c r="Z26" i="36"/>
  <c r="Y26" i="36"/>
  <c r="X26" i="36"/>
  <c r="W26" i="36"/>
  <c r="V26" i="36"/>
  <c r="AB25" i="36"/>
  <c r="AA25" i="36"/>
  <c r="Z25" i="36"/>
  <c r="Y25" i="36"/>
  <c r="X25" i="36"/>
  <c r="W25" i="36"/>
  <c r="V25" i="36"/>
  <c r="AB24" i="36"/>
  <c r="AA24" i="36"/>
  <c r="Z24" i="36"/>
  <c r="Y24" i="36"/>
  <c r="X24" i="36"/>
  <c r="W24" i="36"/>
  <c r="V24" i="36"/>
  <c r="AB23" i="36"/>
  <c r="AA23" i="36"/>
  <c r="Z23" i="36"/>
  <c r="Y23" i="36"/>
  <c r="X23" i="36"/>
  <c r="W23" i="36"/>
  <c r="V23" i="36"/>
  <c r="AB22" i="36"/>
  <c r="AA22" i="36"/>
  <c r="Z22" i="36"/>
  <c r="Y22" i="36"/>
  <c r="X22" i="36"/>
  <c r="W22" i="36"/>
  <c r="V22" i="36"/>
  <c r="AB21" i="36"/>
  <c r="AA21" i="36"/>
  <c r="Z21" i="36"/>
  <c r="Y21" i="36"/>
  <c r="X21" i="36"/>
  <c r="W21" i="36"/>
  <c r="V21" i="36"/>
  <c r="AB20" i="36"/>
  <c r="AA20" i="36"/>
  <c r="Z20" i="36"/>
  <c r="Y20" i="36"/>
  <c r="X20" i="36"/>
  <c r="W20" i="36"/>
  <c r="V20" i="36"/>
  <c r="AB19" i="36"/>
  <c r="AA19" i="36"/>
  <c r="Z19" i="36"/>
  <c r="Y19" i="36"/>
  <c r="X19" i="36"/>
  <c r="W19" i="36"/>
  <c r="V19" i="36"/>
  <c r="AB18" i="36"/>
  <c r="AA18" i="36"/>
  <c r="Z18" i="36"/>
  <c r="Y18" i="36"/>
  <c r="X18" i="36"/>
  <c r="W18" i="36"/>
  <c r="V18" i="36"/>
  <c r="AB17" i="36"/>
  <c r="AA17" i="36"/>
  <c r="Z17" i="36"/>
  <c r="Y17" i="36"/>
  <c r="X17" i="36"/>
  <c r="W17" i="36"/>
  <c r="V17" i="36"/>
  <c r="AB16" i="36"/>
  <c r="AA16" i="36"/>
  <c r="Z16" i="36"/>
  <c r="Y16" i="36"/>
  <c r="X16" i="36"/>
  <c r="W16" i="36"/>
  <c r="V16" i="36"/>
  <c r="AB15" i="36"/>
  <c r="AA15" i="36"/>
  <c r="Z15" i="36"/>
  <c r="Y15" i="36"/>
  <c r="X15" i="36"/>
  <c r="W15" i="36"/>
  <c r="V15" i="36"/>
  <c r="AB14" i="36"/>
  <c r="AA14" i="36"/>
  <c r="Z14" i="36"/>
  <c r="Y14" i="36"/>
  <c r="X14" i="36"/>
  <c r="W14" i="36"/>
  <c r="V14" i="36"/>
  <c r="AB13" i="36"/>
  <c r="AA13" i="36"/>
  <c r="Z13" i="36"/>
  <c r="Y13" i="36"/>
  <c r="X13" i="36"/>
  <c r="W13" i="36"/>
  <c r="V13" i="36"/>
  <c r="AB12" i="36"/>
  <c r="AA12" i="36"/>
  <c r="Z12" i="36"/>
  <c r="Y12" i="36"/>
  <c r="X12" i="36"/>
  <c r="W12" i="36"/>
  <c r="V12" i="36"/>
  <c r="AB11" i="36"/>
  <c r="AA11" i="36"/>
  <c r="Z11" i="36"/>
  <c r="Y11" i="36"/>
  <c r="X11" i="36"/>
  <c r="W11" i="36"/>
  <c r="V11" i="36"/>
  <c r="AB10" i="36"/>
  <c r="AA10" i="36"/>
  <c r="Z10" i="36"/>
  <c r="Y10" i="36"/>
  <c r="X10" i="36"/>
  <c r="W10" i="36"/>
  <c r="V10" i="36"/>
  <c r="AB9" i="36"/>
  <c r="AA9" i="36"/>
  <c r="Z9" i="36"/>
  <c r="Y9" i="36"/>
  <c r="X9" i="36"/>
  <c r="W9" i="36"/>
  <c r="V9" i="36"/>
  <c r="AB8" i="36"/>
  <c r="AA8" i="36"/>
  <c r="Z8" i="36"/>
  <c r="Y8" i="36"/>
  <c r="X8" i="36"/>
  <c r="W8" i="36"/>
  <c r="V8" i="36"/>
  <c r="AB7" i="36"/>
  <c r="AA7" i="36"/>
  <c r="Z7" i="36"/>
  <c r="Y7" i="36"/>
  <c r="X7" i="36"/>
  <c r="W7" i="36"/>
  <c r="V7" i="36"/>
  <c r="AB6" i="36"/>
  <c r="AA6" i="36"/>
  <c r="Z6" i="36"/>
  <c r="Y6" i="36"/>
  <c r="X6" i="36"/>
  <c r="W6" i="36"/>
  <c r="V6" i="36"/>
  <c r="AB5" i="36"/>
  <c r="AA5" i="36"/>
  <c r="Z5" i="36"/>
  <c r="Y5" i="36"/>
  <c r="X5" i="36"/>
  <c r="W5" i="36"/>
  <c r="V5" i="36"/>
  <c r="AB4" i="36"/>
  <c r="AA4" i="36"/>
  <c r="Z4" i="36"/>
  <c r="Y4" i="36"/>
  <c r="X4" i="36"/>
  <c r="W4" i="36"/>
  <c r="V4" i="36"/>
  <c r="AB3" i="36"/>
  <c r="AA3" i="36"/>
  <c r="Z3" i="36"/>
  <c r="Y3" i="36"/>
  <c r="X3" i="36"/>
  <c r="W3" i="36"/>
  <c r="V3" i="36"/>
  <c r="AB2" i="36"/>
  <c r="AA2" i="36"/>
  <c r="Z2" i="36"/>
  <c r="Y2" i="36"/>
  <c r="X2" i="36"/>
  <c r="W2" i="36"/>
  <c r="V2" i="36"/>
  <c r="AB166" i="35"/>
  <c r="AA166" i="35"/>
  <c r="Z166" i="35"/>
  <c r="Y166" i="35"/>
  <c r="X166" i="35"/>
  <c r="W166" i="35"/>
  <c r="V166" i="35"/>
  <c r="AB165" i="35"/>
  <c r="AA165" i="35"/>
  <c r="Z165" i="35"/>
  <c r="Y165" i="35"/>
  <c r="X165" i="35"/>
  <c r="W165" i="35"/>
  <c r="V165" i="35"/>
  <c r="AB164" i="35"/>
  <c r="AA164" i="35"/>
  <c r="Z164" i="35"/>
  <c r="Y164" i="35"/>
  <c r="X164" i="35"/>
  <c r="W164" i="35"/>
  <c r="V164" i="35"/>
  <c r="AB163" i="35"/>
  <c r="AA163" i="35"/>
  <c r="Z163" i="35"/>
  <c r="Y163" i="35"/>
  <c r="X163" i="35"/>
  <c r="W163" i="35"/>
  <c r="V163" i="35"/>
  <c r="AB162" i="35"/>
  <c r="AA162" i="35"/>
  <c r="Z162" i="35"/>
  <c r="Y162" i="35"/>
  <c r="X162" i="35"/>
  <c r="W162" i="35"/>
  <c r="V162" i="35"/>
  <c r="AB161" i="35"/>
  <c r="AA161" i="35"/>
  <c r="Z161" i="35"/>
  <c r="Y161" i="35"/>
  <c r="X161" i="35"/>
  <c r="W161" i="35"/>
  <c r="V161" i="35"/>
  <c r="AB160" i="35"/>
  <c r="AA160" i="35"/>
  <c r="Z160" i="35"/>
  <c r="Y160" i="35"/>
  <c r="X160" i="35"/>
  <c r="W160" i="35"/>
  <c r="V160" i="35"/>
  <c r="AB159" i="35"/>
  <c r="AA159" i="35"/>
  <c r="Z159" i="35"/>
  <c r="Y159" i="35"/>
  <c r="X159" i="35"/>
  <c r="W159" i="35"/>
  <c r="V159" i="35"/>
  <c r="AB158" i="35"/>
  <c r="AA158" i="35"/>
  <c r="Z158" i="35"/>
  <c r="Y158" i="35"/>
  <c r="X158" i="35"/>
  <c r="W158" i="35"/>
  <c r="V158" i="35"/>
  <c r="AB157" i="35"/>
  <c r="AA157" i="35"/>
  <c r="Z157" i="35"/>
  <c r="Y157" i="35"/>
  <c r="X157" i="35"/>
  <c r="W157" i="35"/>
  <c r="V157" i="35"/>
  <c r="AB156" i="35"/>
  <c r="AA156" i="35"/>
  <c r="Z156" i="35"/>
  <c r="Y156" i="35"/>
  <c r="X156" i="35"/>
  <c r="W156" i="35"/>
  <c r="V156" i="35"/>
  <c r="AB155" i="35"/>
  <c r="AA155" i="35"/>
  <c r="Z155" i="35"/>
  <c r="Y155" i="35"/>
  <c r="X155" i="35"/>
  <c r="W155" i="35"/>
  <c r="V155" i="35"/>
  <c r="AB154" i="35"/>
  <c r="AA154" i="35"/>
  <c r="Z154" i="35"/>
  <c r="Y154" i="35"/>
  <c r="X154" i="35"/>
  <c r="W154" i="35"/>
  <c r="V154" i="35"/>
  <c r="AB153" i="35"/>
  <c r="AA153" i="35"/>
  <c r="Z153" i="35"/>
  <c r="Y153" i="35"/>
  <c r="X153" i="35"/>
  <c r="W153" i="35"/>
  <c r="V153" i="35"/>
  <c r="AB152" i="35"/>
  <c r="AA152" i="35"/>
  <c r="Z152" i="35"/>
  <c r="Y152" i="35"/>
  <c r="X152" i="35"/>
  <c r="W152" i="35"/>
  <c r="V152" i="35"/>
  <c r="AB151" i="35"/>
  <c r="AA151" i="35"/>
  <c r="Z151" i="35"/>
  <c r="Y151" i="35"/>
  <c r="X151" i="35"/>
  <c r="W151" i="35"/>
  <c r="V151" i="35"/>
  <c r="AB150" i="35"/>
  <c r="AA150" i="35"/>
  <c r="Z150" i="35"/>
  <c r="Y150" i="35"/>
  <c r="X150" i="35"/>
  <c r="W150" i="35"/>
  <c r="V150" i="35"/>
  <c r="AB149" i="35"/>
  <c r="AA149" i="35"/>
  <c r="Z149" i="35"/>
  <c r="Y149" i="35"/>
  <c r="X149" i="35"/>
  <c r="W149" i="35"/>
  <c r="V149" i="35"/>
  <c r="AB148" i="35"/>
  <c r="AA148" i="35"/>
  <c r="Z148" i="35"/>
  <c r="Y148" i="35"/>
  <c r="X148" i="35"/>
  <c r="W148" i="35"/>
  <c r="V148" i="35"/>
  <c r="AB147" i="35"/>
  <c r="AA147" i="35"/>
  <c r="Z147" i="35"/>
  <c r="Y147" i="35"/>
  <c r="X147" i="35"/>
  <c r="W147" i="35"/>
  <c r="V147" i="35"/>
  <c r="AB146" i="35"/>
  <c r="AA146" i="35"/>
  <c r="Z146" i="35"/>
  <c r="Y146" i="35"/>
  <c r="X146" i="35"/>
  <c r="W146" i="35"/>
  <c r="V146" i="35"/>
  <c r="AB145" i="35"/>
  <c r="AA145" i="35"/>
  <c r="Z145" i="35"/>
  <c r="Y145" i="35"/>
  <c r="X145" i="35"/>
  <c r="W145" i="35"/>
  <c r="V145" i="35"/>
  <c r="AB144" i="35"/>
  <c r="AA144" i="35"/>
  <c r="Z144" i="35"/>
  <c r="Y144" i="35"/>
  <c r="X144" i="35"/>
  <c r="W144" i="35"/>
  <c r="V144" i="35"/>
  <c r="AB143" i="35"/>
  <c r="AA143" i="35"/>
  <c r="Z143" i="35"/>
  <c r="Y143" i="35"/>
  <c r="X143" i="35"/>
  <c r="W143" i="35"/>
  <c r="V143" i="35"/>
  <c r="AB142" i="35"/>
  <c r="AA142" i="35"/>
  <c r="Z142" i="35"/>
  <c r="Y142" i="35"/>
  <c r="X142" i="35"/>
  <c r="W142" i="35"/>
  <c r="V142" i="35"/>
  <c r="AB141" i="35"/>
  <c r="AA141" i="35"/>
  <c r="Z141" i="35"/>
  <c r="Y141" i="35"/>
  <c r="X141" i="35"/>
  <c r="W141" i="35"/>
  <c r="V141" i="35"/>
  <c r="AB140" i="35"/>
  <c r="AA140" i="35"/>
  <c r="Z140" i="35"/>
  <c r="Y140" i="35"/>
  <c r="X140" i="35"/>
  <c r="W140" i="35"/>
  <c r="V140" i="35"/>
  <c r="AB139" i="35"/>
  <c r="AA139" i="35"/>
  <c r="Z139" i="35"/>
  <c r="Y139" i="35"/>
  <c r="X139" i="35"/>
  <c r="W139" i="35"/>
  <c r="V139" i="35"/>
  <c r="AB138" i="35"/>
  <c r="AA138" i="35"/>
  <c r="Z138" i="35"/>
  <c r="Y138" i="35"/>
  <c r="X138" i="35"/>
  <c r="W138" i="35"/>
  <c r="V138" i="35"/>
  <c r="AB137" i="35"/>
  <c r="AA137" i="35"/>
  <c r="Z137" i="35"/>
  <c r="Y137" i="35"/>
  <c r="X137" i="35"/>
  <c r="W137" i="35"/>
  <c r="V137" i="35"/>
  <c r="AB136" i="35"/>
  <c r="AA136" i="35"/>
  <c r="Z136" i="35"/>
  <c r="Y136" i="35"/>
  <c r="X136" i="35"/>
  <c r="W136" i="35"/>
  <c r="V136" i="35"/>
  <c r="AB135" i="35"/>
  <c r="AA135" i="35"/>
  <c r="Z135" i="35"/>
  <c r="Y135" i="35"/>
  <c r="X135" i="35"/>
  <c r="W135" i="35"/>
  <c r="V135" i="35"/>
  <c r="AB134" i="35"/>
  <c r="AA134" i="35"/>
  <c r="Z134" i="35"/>
  <c r="Y134" i="35"/>
  <c r="X134" i="35"/>
  <c r="W134" i="35"/>
  <c r="V134" i="35"/>
  <c r="AB133" i="35"/>
  <c r="AA133" i="35"/>
  <c r="Z133" i="35"/>
  <c r="Y133" i="35"/>
  <c r="X133" i="35"/>
  <c r="W133" i="35"/>
  <c r="V133" i="35"/>
  <c r="AB132" i="35"/>
  <c r="AA132" i="35"/>
  <c r="Z132" i="35"/>
  <c r="Y132" i="35"/>
  <c r="X132" i="35"/>
  <c r="W132" i="35"/>
  <c r="V132" i="35"/>
  <c r="AB131" i="35"/>
  <c r="AA131" i="35"/>
  <c r="Z131" i="35"/>
  <c r="Y131" i="35"/>
  <c r="X131" i="35"/>
  <c r="W131" i="35"/>
  <c r="V131" i="35"/>
  <c r="AB130" i="35"/>
  <c r="AA130" i="35"/>
  <c r="Z130" i="35"/>
  <c r="Y130" i="35"/>
  <c r="X130" i="35"/>
  <c r="W130" i="35"/>
  <c r="V130" i="35"/>
  <c r="AB129" i="35"/>
  <c r="AA129" i="35"/>
  <c r="Z129" i="35"/>
  <c r="Y129" i="35"/>
  <c r="X129" i="35"/>
  <c r="W129" i="35"/>
  <c r="V129" i="35"/>
  <c r="AB128" i="35"/>
  <c r="AA128" i="35"/>
  <c r="Z128" i="35"/>
  <c r="Y128" i="35"/>
  <c r="X128" i="35"/>
  <c r="W128" i="35"/>
  <c r="V128" i="35"/>
  <c r="AB127" i="35"/>
  <c r="AA127" i="35"/>
  <c r="Z127" i="35"/>
  <c r="Y127" i="35"/>
  <c r="X127" i="35"/>
  <c r="W127" i="35"/>
  <c r="V127" i="35"/>
  <c r="AB126" i="35"/>
  <c r="AA126" i="35"/>
  <c r="Z126" i="35"/>
  <c r="Y126" i="35"/>
  <c r="X126" i="35"/>
  <c r="W126" i="35"/>
  <c r="V126" i="35"/>
  <c r="AB125" i="35"/>
  <c r="AA125" i="35"/>
  <c r="Z125" i="35"/>
  <c r="Y125" i="35"/>
  <c r="X125" i="35"/>
  <c r="W125" i="35"/>
  <c r="V125" i="35"/>
  <c r="AB124" i="35"/>
  <c r="AA124" i="35"/>
  <c r="Z124" i="35"/>
  <c r="Y124" i="35"/>
  <c r="X124" i="35"/>
  <c r="W124" i="35"/>
  <c r="V124" i="35"/>
  <c r="AB123" i="35"/>
  <c r="AA123" i="35"/>
  <c r="Z123" i="35"/>
  <c r="Y123" i="35"/>
  <c r="X123" i="35"/>
  <c r="W123" i="35"/>
  <c r="V123" i="35"/>
  <c r="AB122" i="35"/>
  <c r="AA122" i="35"/>
  <c r="Z122" i="35"/>
  <c r="Y122" i="35"/>
  <c r="X122" i="35"/>
  <c r="W122" i="35"/>
  <c r="V122" i="35"/>
  <c r="AB121" i="35"/>
  <c r="AA121" i="35"/>
  <c r="Z121" i="35"/>
  <c r="Y121" i="35"/>
  <c r="X121" i="35"/>
  <c r="W121" i="35"/>
  <c r="V121" i="35"/>
  <c r="AB120" i="35"/>
  <c r="AA120" i="35"/>
  <c r="Z120" i="35"/>
  <c r="Y120" i="35"/>
  <c r="X120" i="35"/>
  <c r="W120" i="35"/>
  <c r="V120" i="35"/>
  <c r="AB119" i="35"/>
  <c r="AA119" i="35"/>
  <c r="Z119" i="35"/>
  <c r="Y119" i="35"/>
  <c r="X119" i="35"/>
  <c r="W119" i="35"/>
  <c r="V119" i="35"/>
  <c r="AB118" i="35"/>
  <c r="AA118" i="35"/>
  <c r="Z118" i="35"/>
  <c r="Y118" i="35"/>
  <c r="X118" i="35"/>
  <c r="W118" i="35"/>
  <c r="V118" i="35"/>
  <c r="AB117" i="35"/>
  <c r="AA117" i="35"/>
  <c r="Z117" i="35"/>
  <c r="Y117" i="35"/>
  <c r="X117" i="35"/>
  <c r="W117" i="35"/>
  <c r="V117" i="35"/>
  <c r="AB116" i="35"/>
  <c r="AA116" i="35"/>
  <c r="Z116" i="35"/>
  <c r="Y116" i="35"/>
  <c r="X116" i="35"/>
  <c r="W116" i="35"/>
  <c r="V116" i="35"/>
  <c r="AB115" i="35"/>
  <c r="AA115" i="35"/>
  <c r="Z115" i="35"/>
  <c r="Y115" i="35"/>
  <c r="X115" i="35"/>
  <c r="W115" i="35"/>
  <c r="V115" i="35"/>
  <c r="AB114" i="35"/>
  <c r="AA114" i="35"/>
  <c r="Z114" i="35"/>
  <c r="Y114" i="35"/>
  <c r="X114" i="35"/>
  <c r="W114" i="35"/>
  <c r="V114" i="35"/>
  <c r="AB113" i="35"/>
  <c r="AA113" i="35"/>
  <c r="Z113" i="35"/>
  <c r="Y113" i="35"/>
  <c r="X113" i="35"/>
  <c r="W113" i="35"/>
  <c r="V113" i="35"/>
  <c r="AB112" i="35"/>
  <c r="AA112" i="35"/>
  <c r="Z112" i="35"/>
  <c r="Y112" i="35"/>
  <c r="X112" i="35"/>
  <c r="W112" i="35"/>
  <c r="V112" i="35"/>
  <c r="AB111" i="35"/>
  <c r="AA111" i="35"/>
  <c r="Z111" i="35"/>
  <c r="Y111" i="35"/>
  <c r="X111" i="35"/>
  <c r="W111" i="35"/>
  <c r="V111" i="35"/>
  <c r="AB110" i="35"/>
  <c r="AA110" i="35"/>
  <c r="Z110" i="35"/>
  <c r="Y110" i="35"/>
  <c r="X110" i="35"/>
  <c r="W110" i="35"/>
  <c r="V110" i="35"/>
  <c r="AB109" i="35"/>
  <c r="AA109" i="35"/>
  <c r="Z109" i="35"/>
  <c r="Y109" i="35"/>
  <c r="X109" i="35"/>
  <c r="W109" i="35"/>
  <c r="V109" i="35"/>
  <c r="AB108" i="35"/>
  <c r="AA108" i="35"/>
  <c r="Z108" i="35"/>
  <c r="Y108" i="35"/>
  <c r="X108" i="35"/>
  <c r="W108" i="35"/>
  <c r="V108" i="35"/>
  <c r="AB107" i="35"/>
  <c r="AA107" i="35"/>
  <c r="Z107" i="35"/>
  <c r="Y107" i="35"/>
  <c r="X107" i="35"/>
  <c r="W107" i="35"/>
  <c r="V107" i="35"/>
  <c r="AB106" i="35"/>
  <c r="AA106" i="35"/>
  <c r="Z106" i="35"/>
  <c r="Y106" i="35"/>
  <c r="X106" i="35"/>
  <c r="W106" i="35"/>
  <c r="V106" i="35"/>
  <c r="AB105" i="35"/>
  <c r="AA105" i="35"/>
  <c r="Z105" i="35"/>
  <c r="Y105" i="35"/>
  <c r="X105" i="35"/>
  <c r="W105" i="35"/>
  <c r="V105" i="35"/>
  <c r="AB104" i="35"/>
  <c r="AA104" i="35"/>
  <c r="Z104" i="35"/>
  <c r="Y104" i="35"/>
  <c r="X104" i="35"/>
  <c r="W104" i="35"/>
  <c r="V104" i="35"/>
  <c r="AB103" i="35"/>
  <c r="AA103" i="35"/>
  <c r="Z103" i="35"/>
  <c r="Y103" i="35"/>
  <c r="X103" i="35"/>
  <c r="W103" i="35"/>
  <c r="V103" i="35"/>
  <c r="AB102" i="35"/>
  <c r="AA102" i="35"/>
  <c r="Z102" i="35"/>
  <c r="Y102" i="35"/>
  <c r="X102" i="35"/>
  <c r="W102" i="35"/>
  <c r="V102" i="35"/>
  <c r="AB101" i="35"/>
  <c r="AA101" i="35"/>
  <c r="Z101" i="35"/>
  <c r="Y101" i="35"/>
  <c r="X101" i="35"/>
  <c r="W101" i="35"/>
  <c r="V101" i="35"/>
  <c r="AB100" i="35"/>
  <c r="AA100" i="35"/>
  <c r="Z100" i="35"/>
  <c r="Y100" i="35"/>
  <c r="X100" i="35"/>
  <c r="W100" i="35"/>
  <c r="V100" i="35"/>
  <c r="AB99" i="35"/>
  <c r="AA99" i="35"/>
  <c r="Z99" i="35"/>
  <c r="Y99" i="35"/>
  <c r="X99" i="35"/>
  <c r="W99" i="35"/>
  <c r="V99" i="35"/>
  <c r="AB98" i="35"/>
  <c r="AA98" i="35"/>
  <c r="Z98" i="35"/>
  <c r="Y98" i="35"/>
  <c r="X98" i="35"/>
  <c r="W98" i="35"/>
  <c r="V98" i="35"/>
  <c r="AB97" i="35"/>
  <c r="AA97" i="35"/>
  <c r="Z97" i="35"/>
  <c r="Y97" i="35"/>
  <c r="X97" i="35"/>
  <c r="W97" i="35"/>
  <c r="V97" i="35"/>
  <c r="AB96" i="35"/>
  <c r="AA96" i="35"/>
  <c r="Z96" i="35"/>
  <c r="Y96" i="35"/>
  <c r="X96" i="35"/>
  <c r="W96" i="35"/>
  <c r="V96" i="35"/>
  <c r="AB95" i="35"/>
  <c r="AA95" i="35"/>
  <c r="Z95" i="35"/>
  <c r="Y95" i="35"/>
  <c r="X95" i="35"/>
  <c r="W95" i="35"/>
  <c r="V95" i="35"/>
  <c r="AB94" i="35"/>
  <c r="AA94" i="35"/>
  <c r="Z94" i="35"/>
  <c r="Y94" i="35"/>
  <c r="X94" i="35"/>
  <c r="W94" i="35"/>
  <c r="V94" i="35"/>
  <c r="AB93" i="35"/>
  <c r="AA93" i="35"/>
  <c r="Z93" i="35"/>
  <c r="Y93" i="35"/>
  <c r="X93" i="35"/>
  <c r="W93" i="35"/>
  <c r="V93" i="35"/>
  <c r="AB92" i="35"/>
  <c r="AA92" i="35"/>
  <c r="Z92" i="35"/>
  <c r="Y92" i="35"/>
  <c r="X92" i="35"/>
  <c r="W92" i="35"/>
  <c r="V92" i="35"/>
  <c r="AB91" i="35"/>
  <c r="AA91" i="35"/>
  <c r="Z91" i="35"/>
  <c r="Y91" i="35"/>
  <c r="X91" i="35"/>
  <c r="W91" i="35"/>
  <c r="V91" i="35"/>
  <c r="AB90" i="35"/>
  <c r="AA90" i="35"/>
  <c r="Z90" i="35"/>
  <c r="Y90" i="35"/>
  <c r="X90" i="35"/>
  <c r="W90" i="35"/>
  <c r="V90" i="35"/>
  <c r="AB89" i="35"/>
  <c r="AA89" i="35"/>
  <c r="Z89" i="35"/>
  <c r="Y89" i="35"/>
  <c r="X89" i="35"/>
  <c r="W89" i="35"/>
  <c r="V89" i="35"/>
  <c r="AB88" i="35"/>
  <c r="AA88" i="35"/>
  <c r="Z88" i="35"/>
  <c r="Y88" i="35"/>
  <c r="X88" i="35"/>
  <c r="W88" i="35"/>
  <c r="V88" i="35"/>
  <c r="AB87" i="35"/>
  <c r="AA87" i="35"/>
  <c r="Z87" i="35"/>
  <c r="Y87" i="35"/>
  <c r="X87" i="35"/>
  <c r="W87" i="35"/>
  <c r="V87" i="35"/>
  <c r="AB86" i="35"/>
  <c r="AA86" i="35"/>
  <c r="Z86" i="35"/>
  <c r="Y86" i="35"/>
  <c r="X86" i="35"/>
  <c r="W86" i="35"/>
  <c r="V86" i="35"/>
  <c r="AB85" i="35"/>
  <c r="AA85" i="35"/>
  <c r="Z85" i="35"/>
  <c r="Y85" i="35"/>
  <c r="X85" i="35"/>
  <c r="W85" i="35"/>
  <c r="V85" i="35"/>
  <c r="AB84" i="35"/>
  <c r="AA84" i="35"/>
  <c r="Z84" i="35"/>
  <c r="Y84" i="35"/>
  <c r="X84" i="35"/>
  <c r="W84" i="35"/>
  <c r="V84" i="35"/>
  <c r="AB83" i="35"/>
  <c r="AA83" i="35"/>
  <c r="Z83" i="35"/>
  <c r="Y83" i="35"/>
  <c r="X83" i="35"/>
  <c r="W83" i="35"/>
  <c r="V83" i="35"/>
  <c r="AB82" i="35"/>
  <c r="AA82" i="35"/>
  <c r="Z82" i="35"/>
  <c r="Y82" i="35"/>
  <c r="X82" i="35"/>
  <c r="W82" i="35"/>
  <c r="V82" i="35"/>
  <c r="AB81" i="35"/>
  <c r="AA81" i="35"/>
  <c r="Z81" i="35"/>
  <c r="Y81" i="35"/>
  <c r="X81" i="35"/>
  <c r="W81" i="35"/>
  <c r="V81" i="35"/>
  <c r="AB80" i="35"/>
  <c r="AA80" i="35"/>
  <c r="Z80" i="35"/>
  <c r="Y80" i="35"/>
  <c r="X80" i="35"/>
  <c r="W80" i="35"/>
  <c r="V80" i="35"/>
  <c r="AB79" i="35"/>
  <c r="AA79" i="35"/>
  <c r="Z79" i="35"/>
  <c r="Y79" i="35"/>
  <c r="X79" i="35"/>
  <c r="W79" i="35"/>
  <c r="V79" i="35"/>
  <c r="AB78" i="35"/>
  <c r="AA78" i="35"/>
  <c r="Z78" i="35"/>
  <c r="Y78" i="35"/>
  <c r="X78" i="35"/>
  <c r="W78" i="35"/>
  <c r="V78" i="35"/>
  <c r="AB77" i="35"/>
  <c r="AA77" i="35"/>
  <c r="Z77" i="35"/>
  <c r="Y77" i="35"/>
  <c r="X77" i="35"/>
  <c r="W77" i="35"/>
  <c r="V77" i="35"/>
  <c r="AB76" i="35"/>
  <c r="AA76" i="35"/>
  <c r="Z76" i="35"/>
  <c r="Y76" i="35"/>
  <c r="X76" i="35"/>
  <c r="W76" i="35"/>
  <c r="V76" i="35"/>
  <c r="AB75" i="35"/>
  <c r="AA75" i="35"/>
  <c r="Z75" i="35"/>
  <c r="Y75" i="35"/>
  <c r="X75" i="35"/>
  <c r="W75" i="35"/>
  <c r="V75" i="35"/>
  <c r="AB74" i="35"/>
  <c r="AA74" i="35"/>
  <c r="Z74" i="35"/>
  <c r="Y74" i="35"/>
  <c r="X74" i="35"/>
  <c r="W74" i="35"/>
  <c r="V74" i="35"/>
  <c r="AB73" i="35"/>
  <c r="AA73" i="35"/>
  <c r="Z73" i="35"/>
  <c r="Y73" i="35"/>
  <c r="X73" i="35"/>
  <c r="W73" i="35"/>
  <c r="V73" i="35"/>
  <c r="AB72" i="35"/>
  <c r="AA72" i="35"/>
  <c r="Z72" i="35"/>
  <c r="Y72" i="35"/>
  <c r="X72" i="35"/>
  <c r="W72" i="35"/>
  <c r="V72" i="35"/>
  <c r="AB71" i="35"/>
  <c r="AA71" i="35"/>
  <c r="Z71" i="35"/>
  <c r="Y71" i="35"/>
  <c r="X71" i="35"/>
  <c r="W71" i="35"/>
  <c r="V71" i="35"/>
  <c r="AB70" i="35"/>
  <c r="AA70" i="35"/>
  <c r="Z70" i="35"/>
  <c r="Y70" i="35"/>
  <c r="X70" i="35"/>
  <c r="W70" i="35"/>
  <c r="V70" i="35"/>
  <c r="AB69" i="35"/>
  <c r="AA69" i="35"/>
  <c r="Z69" i="35"/>
  <c r="Y69" i="35"/>
  <c r="X69" i="35"/>
  <c r="W69" i="35"/>
  <c r="V69" i="35"/>
  <c r="AB68" i="35"/>
  <c r="AA68" i="35"/>
  <c r="Z68" i="35"/>
  <c r="Y68" i="35"/>
  <c r="X68" i="35"/>
  <c r="W68" i="35"/>
  <c r="V68" i="35"/>
  <c r="AB67" i="35"/>
  <c r="AA67" i="35"/>
  <c r="Z67" i="35"/>
  <c r="Y67" i="35"/>
  <c r="X67" i="35"/>
  <c r="W67" i="35"/>
  <c r="V67" i="35"/>
  <c r="AB66" i="35"/>
  <c r="AA66" i="35"/>
  <c r="Z66" i="35"/>
  <c r="Y66" i="35"/>
  <c r="X66" i="35"/>
  <c r="W66" i="35"/>
  <c r="V66" i="35"/>
  <c r="AB65" i="35"/>
  <c r="AA65" i="35"/>
  <c r="Z65" i="35"/>
  <c r="Y65" i="35"/>
  <c r="X65" i="35"/>
  <c r="W65" i="35"/>
  <c r="V65" i="35"/>
  <c r="AB64" i="35"/>
  <c r="AA64" i="35"/>
  <c r="Z64" i="35"/>
  <c r="Y64" i="35"/>
  <c r="X64" i="35"/>
  <c r="W64" i="35"/>
  <c r="V64" i="35"/>
  <c r="AB63" i="35"/>
  <c r="AA63" i="35"/>
  <c r="Z63" i="35"/>
  <c r="Y63" i="35"/>
  <c r="X63" i="35"/>
  <c r="W63" i="35"/>
  <c r="V63" i="35"/>
  <c r="AB62" i="35"/>
  <c r="AA62" i="35"/>
  <c r="Z62" i="35"/>
  <c r="Y62" i="35"/>
  <c r="X62" i="35"/>
  <c r="W62" i="35"/>
  <c r="V62" i="35"/>
  <c r="AB61" i="35"/>
  <c r="AA61" i="35"/>
  <c r="Z61" i="35"/>
  <c r="Y61" i="35"/>
  <c r="X61" i="35"/>
  <c r="W61" i="35"/>
  <c r="V61" i="35"/>
  <c r="AB60" i="35"/>
  <c r="AA60" i="35"/>
  <c r="Z60" i="35"/>
  <c r="Y60" i="35"/>
  <c r="X60" i="35"/>
  <c r="W60" i="35"/>
  <c r="V60" i="35"/>
  <c r="AB59" i="35"/>
  <c r="AA59" i="35"/>
  <c r="Z59" i="35"/>
  <c r="Y59" i="35"/>
  <c r="X59" i="35"/>
  <c r="W59" i="35"/>
  <c r="V59" i="35"/>
  <c r="AB58" i="35"/>
  <c r="AA58" i="35"/>
  <c r="Z58" i="35"/>
  <c r="Y58" i="35"/>
  <c r="X58" i="35"/>
  <c r="W58" i="35"/>
  <c r="V58" i="35"/>
  <c r="AB57" i="35"/>
  <c r="AA57" i="35"/>
  <c r="Z57" i="35"/>
  <c r="Y57" i="35"/>
  <c r="X57" i="35"/>
  <c r="W57" i="35"/>
  <c r="V57" i="35"/>
  <c r="AB56" i="35"/>
  <c r="AA56" i="35"/>
  <c r="Z56" i="35"/>
  <c r="Y56" i="35"/>
  <c r="X56" i="35"/>
  <c r="W56" i="35"/>
  <c r="V56" i="35"/>
  <c r="AB55" i="35"/>
  <c r="AA55" i="35"/>
  <c r="Z55" i="35"/>
  <c r="Y55" i="35"/>
  <c r="X55" i="35"/>
  <c r="W55" i="35"/>
  <c r="V55" i="35"/>
  <c r="AB54" i="35"/>
  <c r="AA54" i="35"/>
  <c r="Z54" i="35"/>
  <c r="Y54" i="35"/>
  <c r="X54" i="35"/>
  <c r="W54" i="35"/>
  <c r="V54" i="35"/>
  <c r="AB53" i="35"/>
  <c r="AA53" i="35"/>
  <c r="Z53" i="35"/>
  <c r="Y53" i="35"/>
  <c r="X53" i="35"/>
  <c r="W53" i="35"/>
  <c r="V53" i="35"/>
  <c r="AB52" i="35"/>
  <c r="AA52" i="35"/>
  <c r="Z52" i="35"/>
  <c r="Y52" i="35"/>
  <c r="X52" i="35"/>
  <c r="W52" i="35"/>
  <c r="V52" i="35"/>
  <c r="AB51" i="35"/>
  <c r="AA51" i="35"/>
  <c r="Z51" i="35"/>
  <c r="Y51" i="35"/>
  <c r="X51" i="35"/>
  <c r="W51" i="35"/>
  <c r="V51" i="35"/>
  <c r="AB50" i="35"/>
  <c r="AA50" i="35"/>
  <c r="Z50" i="35"/>
  <c r="Y50" i="35"/>
  <c r="X50" i="35"/>
  <c r="W50" i="35"/>
  <c r="V50" i="35"/>
  <c r="AB49" i="35"/>
  <c r="AA49" i="35"/>
  <c r="Z49" i="35"/>
  <c r="Y49" i="35"/>
  <c r="X49" i="35"/>
  <c r="W49" i="35"/>
  <c r="V49" i="35"/>
  <c r="AB48" i="35"/>
  <c r="AA48" i="35"/>
  <c r="Z48" i="35"/>
  <c r="Y48" i="35"/>
  <c r="X48" i="35"/>
  <c r="W48" i="35"/>
  <c r="V48" i="35"/>
  <c r="AB47" i="35"/>
  <c r="AA47" i="35"/>
  <c r="Z47" i="35"/>
  <c r="Y47" i="35"/>
  <c r="X47" i="35"/>
  <c r="W47" i="35"/>
  <c r="V47" i="35"/>
  <c r="AB46" i="35"/>
  <c r="AA46" i="35"/>
  <c r="Z46" i="35"/>
  <c r="Y46" i="35"/>
  <c r="X46" i="35"/>
  <c r="W46" i="35"/>
  <c r="V46" i="35"/>
  <c r="AB45" i="35"/>
  <c r="AA45" i="35"/>
  <c r="Z45" i="35"/>
  <c r="Y45" i="35"/>
  <c r="X45" i="35"/>
  <c r="W45" i="35"/>
  <c r="V45" i="35"/>
  <c r="AB44" i="35"/>
  <c r="AA44" i="35"/>
  <c r="Z44" i="35"/>
  <c r="Y44" i="35"/>
  <c r="X44" i="35"/>
  <c r="W44" i="35"/>
  <c r="V44" i="35"/>
  <c r="AB43" i="35"/>
  <c r="AA43" i="35"/>
  <c r="Z43" i="35"/>
  <c r="Y43" i="35"/>
  <c r="X43" i="35"/>
  <c r="W43" i="35"/>
  <c r="V43" i="35"/>
  <c r="AB42" i="35"/>
  <c r="AA42" i="35"/>
  <c r="Z42" i="35"/>
  <c r="Y42" i="35"/>
  <c r="X42" i="35"/>
  <c r="W42" i="35"/>
  <c r="V42" i="35"/>
  <c r="AB41" i="35"/>
  <c r="AA41" i="35"/>
  <c r="Z41" i="35"/>
  <c r="Y41" i="35"/>
  <c r="X41" i="35"/>
  <c r="W41" i="35"/>
  <c r="V41" i="35"/>
  <c r="AB40" i="35"/>
  <c r="AA40" i="35"/>
  <c r="Z40" i="35"/>
  <c r="Y40" i="35"/>
  <c r="X40" i="35"/>
  <c r="W40" i="35"/>
  <c r="V40" i="35"/>
  <c r="AB39" i="35"/>
  <c r="AA39" i="35"/>
  <c r="Z39" i="35"/>
  <c r="Y39" i="35"/>
  <c r="X39" i="35"/>
  <c r="W39" i="35"/>
  <c r="V39" i="35"/>
  <c r="AB38" i="35"/>
  <c r="AA38" i="35"/>
  <c r="Z38" i="35"/>
  <c r="Y38" i="35"/>
  <c r="X38" i="35"/>
  <c r="W38" i="35"/>
  <c r="V38" i="35"/>
  <c r="AB37" i="35"/>
  <c r="AA37" i="35"/>
  <c r="Z37" i="35"/>
  <c r="Y37" i="35"/>
  <c r="X37" i="35"/>
  <c r="W37" i="35"/>
  <c r="V37" i="35"/>
  <c r="AB36" i="35"/>
  <c r="AA36" i="35"/>
  <c r="Z36" i="35"/>
  <c r="Y36" i="35"/>
  <c r="X36" i="35"/>
  <c r="W36" i="35"/>
  <c r="V36" i="35"/>
  <c r="AB35" i="35"/>
  <c r="AA35" i="35"/>
  <c r="Z35" i="35"/>
  <c r="Y35" i="35"/>
  <c r="X35" i="35"/>
  <c r="W35" i="35"/>
  <c r="V35" i="35"/>
  <c r="AB34" i="35"/>
  <c r="AA34" i="35"/>
  <c r="Z34" i="35"/>
  <c r="Y34" i="35"/>
  <c r="X34" i="35"/>
  <c r="W34" i="35"/>
  <c r="V34" i="35"/>
  <c r="AB33" i="35"/>
  <c r="AA33" i="35"/>
  <c r="Z33" i="35"/>
  <c r="Y33" i="35"/>
  <c r="X33" i="35"/>
  <c r="W33" i="35"/>
  <c r="V33" i="35"/>
  <c r="AB32" i="35"/>
  <c r="AA32" i="35"/>
  <c r="Z32" i="35"/>
  <c r="Y32" i="35"/>
  <c r="X32" i="35"/>
  <c r="W32" i="35"/>
  <c r="V32" i="35"/>
  <c r="AB31" i="35"/>
  <c r="AA31" i="35"/>
  <c r="Z31" i="35"/>
  <c r="Y31" i="35"/>
  <c r="X31" i="35"/>
  <c r="W31" i="35"/>
  <c r="V31" i="35"/>
  <c r="AB30" i="35"/>
  <c r="AA30" i="35"/>
  <c r="Z30" i="35"/>
  <c r="Y30" i="35"/>
  <c r="X30" i="35"/>
  <c r="W30" i="35"/>
  <c r="V30" i="35"/>
  <c r="AB29" i="35"/>
  <c r="AA29" i="35"/>
  <c r="Z29" i="35"/>
  <c r="Y29" i="35"/>
  <c r="X29" i="35"/>
  <c r="W29" i="35"/>
  <c r="V29" i="35"/>
  <c r="AB28" i="35"/>
  <c r="AA28" i="35"/>
  <c r="Z28" i="35"/>
  <c r="Y28" i="35"/>
  <c r="X28" i="35"/>
  <c r="W28" i="35"/>
  <c r="V28" i="35"/>
  <c r="AB27" i="35"/>
  <c r="AA27" i="35"/>
  <c r="Z27" i="35"/>
  <c r="Y27" i="35"/>
  <c r="X27" i="35"/>
  <c r="W27" i="35"/>
  <c r="V27" i="35"/>
  <c r="AB26" i="35"/>
  <c r="AA26" i="35"/>
  <c r="Z26" i="35"/>
  <c r="Y26" i="35"/>
  <c r="X26" i="35"/>
  <c r="W26" i="35"/>
  <c r="V26" i="35"/>
  <c r="AB25" i="35"/>
  <c r="AA25" i="35"/>
  <c r="Z25" i="35"/>
  <c r="Y25" i="35"/>
  <c r="X25" i="35"/>
  <c r="W25" i="35"/>
  <c r="V25" i="35"/>
  <c r="AB24" i="35"/>
  <c r="AA24" i="35"/>
  <c r="Z24" i="35"/>
  <c r="Y24" i="35"/>
  <c r="X24" i="35"/>
  <c r="W24" i="35"/>
  <c r="V24" i="35"/>
  <c r="AB23" i="35"/>
  <c r="AA23" i="35"/>
  <c r="Z23" i="35"/>
  <c r="Y23" i="35"/>
  <c r="X23" i="35"/>
  <c r="W23" i="35"/>
  <c r="V23" i="35"/>
  <c r="AB22" i="35"/>
  <c r="AA22" i="35"/>
  <c r="Z22" i="35"/>
  <c r="Y22" i="35"/>
  <c r="X22" i="35"/>
  <c r="W22" i="35"/>
  <c r="V22" i="35"/>
  <c r="AB21" i="35"/>
  <c r="AA21" i="35"/>
  <c r="Z21" i="35"/>
  <c r="Y21" i="35"/>
  <c r="X21" i="35"/>
  <c r="W21" i="35"/>
  <c r="V21" i="35"/>
  <c r="AB20" i="35"/>
  <c r="AA20" i="35"/>
  <c r="Z20" i="35"/>
  <c r="Y20" i="35"/>
  <c r="X20" i="35"/>
  <c r="W20" i="35"/>
  <c r="V20" i="35"/>
  <c r="AB19" i="35"/>
  <c r="AA19" i="35"/>
  <c r="Z19" i="35"/>
  <c r="Y19" i="35"/>
  <c r="X19" i="35"/>
  <c r="W19" i="35"/>
  <c r="V19" i="35"/>
  <c r="AB18" i="35"/>
  <c r="AA18" i="35"/>
  <c r="Z18" i="35"/>
  <c r="Y18" i="35"/>
  <c r="X18" i="35"/>
  <c r="W18" i="35"/>
  <c r="V18" i="35"/>
  <c r="AB17" i="35"/>
  <c r="AA17" i="35"/>
  <c r="Z17" i="35"/>
  <c r="Y17" i="35"/>
  <c r="X17" i="35"/>
  <c r="W17" i="35"/>
  <c r="V17" i="35"/>
  <c r="AB16" i="35"/>
  <c r="AA16" i="35"/>
  <c r="Z16" i="35"/>
  <c r="Y16" i="35"/>
  <c r="X16" i="35"/>
  <c r="W16" i="35"/>
  <c r="V16" i="35"/>
  <c r="AB15" i="35"/>
  <c r="AA15" i="35"/>
  <c r="Z15" i="35"/>
  <c r="Y15" i="35"/>
  <c r="X15" i="35"/>
  <c r="W15" i="35"/>
  <c r="V15" i="35"/>
  <c r="AB14" i="35"/>
  <c r="AA14" i="35"/>
  <c r="Z14" i="35"/>
  <c r="Y14" i="35"/>
  <c r="X14" i="35"/>
  <c r="W14" i="35"/>
  <c r="V14" i="35"/>
  <c r="AB13" i="35"/>
  <c r="AA13" i="35"/>
  <c r="Z13" i="35"/>
  <c r="Y13" i="35"/>
  <c r="X13" i="35"/>
  <c r="W13" i="35"/>
  <c r="V13" i="35"/>
  <c r="AB12" i="35"/>
  <c r="AA12" i="35"/>
  <c r="Z12" i="35"/>
  <c r="Y12" i="35"/>
  <c r="X12" i="35"/>
  <c r="W12" i="35"/>
  <c r="V12" i="35"/>
  <c r="AB11" i="35"/>
  <c r="AA11" i="35"/>
  <c r="Z11" i="35"/>
  <c r="Y11" i="35"/>
  <c r="X11" i="35"/>
  <c r="W11" i="35"/>
  <c r="V11" i="35"/>
  <c r="AB10" i="35"/>
  <c r="AA10" i="35"/>
  <c r="Z10" i="35"/>
  <c r="Y10" i="35"/>
  <c r="X10" i="35"/>
  <c r="W10" i="35"/>
  <c r="V10" i="35"/>
  <c r="AB9" i="35"/>
  <c r="AA9" i="35"/>
  <c r="Z9" i="35"/>
  <c r="Y9" i="35"/>
  <c r="X9" i="35"/>
  <c r="W9" i="35"/>
  <c r="V9" i="35"/>
  <c r="AB8" i="35"/>
  <c r="AA8" i="35"/>
  <c r="Z8" i="35"/>
  <c r="Y8" i="35"/>
  <c r="X8" i="35"/>
  <c r="W8" i="35"/>
  <c r="V8" i="35"/>
  <c r="AB7" i="35"/>
  <c r="AA7" i="35"/>
  <c r="Z7" i="35"/>
  <c r="Y7" i="35"/>
  <c r="X7" i="35"/>
  <c r="W7" i="35"/>
  <c r="V7" i="35"/>
  <c r="AB6" i="35"/>
  <c r="AA6" i="35"/>
  <c r="Z6" i="35"/>
  <c r="Y6" i="35"/>
  <c r="X6" i="35"/>
  <c r="W6" i="35"/>
  <c r="V6" i="35"/>
  <c r="AB5" i="35"/>
  <c r="AA5" i="35"/>
  <c r="Z5" i="35"/>
  <c r="Y5" i="35"/>
  <c r="X5" i="35"/>
  <c r="W5" i="35"/>
  <c r="V5" i="35"/>
  <c r="AB4" i="35"/>
  <c r="AA4" i="35"/>
  <c r="Z4" i="35"/>
  <c r="Y4" i="35"/>
  <c r="X4" i="35"/>
  <c r="W4" i="35"/>
  <c r="V4" i="35"/>
  <c r="AB3" i="35"/>
  <c r="AA3" i="35"/>
  <c r="Z3" i="35"/>
  <c r="Y3" i="35"/>
  <c r="X3" i="35"/>
  <c r="W3" i="35"/>
  <c r="V3" i="35"/>
  <c r="AB2" i="35"/>
  <c r="AA2" i="35"/>
  <c r="Z2" i="35"/>
  <c r="Y2" i="35"/>
  <c r="X2" i="35"/>
  <c r="W2" i="35"/>
  <c r="V2" i="35"/>
  <c r="AB89" i="34"/>
  <c r="AA89" i="34"/>
  <c r="Z89" i="34"/>
  <c r="Y89" i="34"/>
  <c r="X89" i="34"/>
  <c r="W89" i="34"/>
  <c r="V89" i="34"/>
  <c r="AB88" i="34"/>
  <c r="AA88" i="34"/>
  <c r="Z88" i="34"/>
  <c r="Y88" i="34"/>
  <c r="X88" i="34"/>
  <c r="W88" i="34"/>
  <c r="V88" i="34"/>
  <c r="AB87" i="34"/>
  <c r="AA87" i="34"/>
  <c r="Z87" i="34"/>
  <c r="Y87" i="34"/>
  <c r="X87" i="34"/>
  <c r="W87" i="34"/>
  <c r="V87" i="34"/>
  <c r="AB86" i="34"/>
  <c r="AA86" i="34"/>
  <c r="Z86" i="34"/>
  <c r="Y86" i="34"/>
  <c r="X86" i="34"/>
  <c r="W86" i="34"/>
  <c r="V86" i="34"/>
  <c r="AB85" i="34"/>
  <c r="AA85" i="34"/>
  <c r="Z85" i="34"/>
  <c r="Y85" i="34"/>
  <c r="X85" i="34"/>
  <c r="W85" i="34"/>
  <c r="V85" i="34"/>
  <c r="AB84" i="34"/>
  <c r="AA84" i="34"/>
  <c r="Z84" i="34"/>
  <c r="Y84" i="34"/>
  <c r="X84" i="34"/>
  <c r="W84" i="34"/>
  <c r="V84" i="34"/>
  <c r="AB83" i="34"/>
  <c r="AA83" i="34"/>
  <c r="Z83" i="34"/>
  <c r="Y83" i="34"/>
  <c r="X83" i="34"/>
  <c r="W83" i="34"/>
  <c r="V83" i="34"/>
  <c r="AB82" i="34"/>
  <c r="AA82" i="34"/>
  <c r="Z82" i="34"/>
  <c r="Y82" i="34"/>
  <c r="X82" i="34"/>
  <c r="W82" i="34"/>
  <c r="V82" i="34"/>
  <c r="AB81" i="34"/>
  <c r="AA81" i="34"/>
  <c r="Z81" i="34"/>
  <c r="Y81" i="34"/>
  <c r="X81" i="34"/>
  <c r="W81" i="34"/>
  <c r="V81" i="34"/>
  <c r="AB80" i="34"/>
  <c r="AA80" i="34"/>
  <c r="Z80" i="34"/>
  <c r="Y80" i="34"/>
  <c r="X80" i="34"/>
  <c r="W80" i="34"/>
  <c r="V80" i="34"/>
  <c r="AB79" i="34"/>
  <c r="AA79" i="34"/>
  <c r="Z79" i="34"/>
  <c r="Y79" i="34"/>
  <c r="X79" i="34"/>
  <c r="W79" i="34"/>
  <c r="V79" i="34"/>
  <c r="AB78" i="34"/>
  <c r="AA78" i="34"/>
  <c r="Z78" i="34"/>
  <c r="Y78" i="34"/>
  <c r="X78" i="34"/>
  <c r="W78" i="34"/>
  <c r="V78" i="34"/>
  <c r="AB77" i="34"/>
  <c r="AA77" i="34"/>
  <c r="Z77" i="34"/>
  <c r="Y77" i="34"/>
  <c r="X77" i="34"/>
  <c r="W77" i="34"/>
  <c r="V77" i="34"/>
  <c r="AB76" i="34"/>
  <c r="AA76" i="34"/>
  <c r="Z76" i="34"/>
  <c r="Y76" i="34"/>
  <c r="X76" i="34"/>
  <c r="W76" i="34"/>
  <c r="V76" i="34"/>
  <c r="AB75" i="34"/>
  <c r="AA75" i="34"/>
  <c r="Z75" i="34"/>
  <c r="Y75" i="34"/>
  <c r="X75" i="34"/>
  <c r="W75" i="34"/>
  <c r="V75" i="34"/>
  <c r="AB74" i="34"/>
  <c r="AA74" i="34"/>
  <c r="Z74" i="34"/>
  <c r="Y74" i="34"/>
  <c r="X74" i="34"/>
  <c r="W74" i="34"/>
  <c r="V74" i="34"/>
  <c r="AB73" i="34"/>
  <c r="AA73" i="34"/>
  <c r="Z73" i="34"/>
  <c r="Y73" i="34"/>
  <c r="X73" i="34"/>
  <c r="W73" i="34"/>
  <c r="V73" i="34"/>
  <c r="AB72" i="34"/>
  <c r="AA72" i="34"/>
  <c r="Z72" i="34"/>
  <c r="Y72" i="34"/>
  <c r="X72" i="34"/>
  <c r="W72" i="34"/>
  <c r="V72" i="34"/>
  <c r="AB71" i="34"/>
  <c r="AA71" i="34"/>
  <c r="Z71" i="34"/>
  <c r="Y71" i="34"/>
  <c r="X71" i="34"/>
  <c r="W71" i="34"/>
  <c r="V71" i="34"/>
  <c r="AB70" i="34"/>
  <c r="AA70" i="34"/>
  <c r="Z70" i="34"/>
  <c r="Y70" i="34"/>
  <c r="X70" i="34"/>
  <c r="W70" i="34"/>
  <c r="V70" i="34"/>
  <c r="AB69" i="34"/>
  <c r="AA69" i="34"/>
  <c r="Z69" i="34"/>
  <c r="Y69" i="34"/>
  <c r="X69" i="34"/>
  <c r="W69" i="34"/>
  <c r="V69" i="34"/>
  <c r="AB68" i="34"/>
  <c r="AA68" i="34"/>
  <c r="Z68" i="34"/>
  <c r="Y68" i="34"/>
  <c r="X68" i="34"/>
  <c r="W68" i="34"/>
  <c r="V68" i="34"/>
  <c r="AB67" i="34"/>
  <c r="AA67" i="34"/>
  <c r="Z67" i="34"/>
  <c r="Y67" i="34"/>
  <c r="X67" i="34"/>
  <c r="W67" i="34"/>
  <c r="V67" i="34"/>
  <c r="AB66" i="34"/>
  <c r="AA66" i="34"/>
  <c r="Z66" i="34"/>
  <c r="Y66" i="34"/>
  <c r="X66" i="34"/>
  <c r="W66" i="34"/>
  <c r="V66" i="34"/>
  <c r="AB65" i="34"/>
  <c r="AA65" i="34"/>
  <c r="Z65" i="34"/>
  <c r="Y65" i="34"/>
  <c r="X65" i="34"/>
  <c r="W65" i="34"/>
  <c r="V65" i="34"/>
  <c r="AB64" i="34"/>
  <c r="AA64" i="34"/>
  <c r="Z64" i="34"/>
  <c r="Y64" i="34"/>
  <c r="X64" i="34"/>
  <c r="W64" i="34"/>
  <c r="V64" i="34"/>
  <c r="AB63" i="34"/>
  <c r="AA63" i="34"/>
  <c r="Z63" i="34"/>
  <c r="Y63" i="34"/>
  <c r="X63" i="34"/>
  <c r="W63" i="34"/>
  <c r="V63" i="34"/>
  <c r="AB62" i="34"/>
  <c r="AA62" i="34"/>
  <c r="Z62" i="34"/>
  <c r="Y62" i="34"/>
  <c r="X62" i="34"/>
  <c r="W62" i="34"/>
  <c r="V62" i="34"/>
  <c r="AB61" i="34"/>
  <c r="AA61" i="34"/>
  <c r="Z61" i="34"/>
  <c r="Y61" i="34"/>
  <c r="X61" i="34"/>
  <c r="W61" i="34"/>
  <c r="V61" i="34"/>
  <c r="AB60" i="34"/>
  <c r="AA60" i="34"/>
  <c r="Z60" i="34"/>
  <c r="Y60" i="34"/>
  <c r="X60" i="34"/>
  <c r="W60" i="34"/>
  <c r="V60" i="34"/>
  <c r="AB59" i="34"/>
  <c r="AA59" i="34"/>
  <c r="Z59" i="34"/>
  <c r="Y59" i="34"/>
  <c r="X59" i="34"/>
  <c r="W59" i="34"/>
  <c r="V59" i="34"/>
  <c r="AB58" i="34"/>
  <c r="AA58" i="34"/>
  <c r="Z58" i="34"/>
  <c r="Y58" i="34"/>
  <c r="X58" i="34"/>
  <c r="W58" i="34"/>
  <c r="V58" i="34"/>
  <c r="AB57" i="34"/>
  <c r="AA57" i="34"/>
  <c r="Z57" i="34"/>
  <c r="Y57" i="34"/>
  <c r="X57" i="34"/>
  <c r="W57" i="34"/>
  <c r="V57" i="34"/>
  <c r="AB56" i="34"/>
  <c r="AA56" i="34"/>
  <c r="Z56" i="34"/>
  <c r="Y56" i="34"/>
  <c r="X56" i="34"/>
  <c r="W56" i="34"/>
  <c r="V56" i="34"/>
  <c r="AB55" i="34"/>
  <c r="AA55" i="34"/>
  <c r="Z55" i="34"/>
  <c r="Y55" i="34"/>
  <c r="X55" i="34"/>
  <c r="W55" i="34"/>
  <c r="V55" i="34"/>
  <c r="AB54" i="34"/>
  <c r="AA54" i="34"/>
  <c r="Z54" i="34"/>
  <c r="Y54" i="34"/>
  <c r="X54" i="34"/>
  <c r="W54" i="34"/>
  <c r="V54" i="34"/>
  <c r="AB53" i="34"/>
  <c r="AA53" i="34"/>
  <c r="Z53" i="34"/>
  <c r="Y53" i="34"/>
  <c r="X53" i="34"/>
  <c r="W53" i="34"/>
  <c r="V53" i="34"/>
  <c r="AB52" i="34"/>
  <c r="AA52" i="34"/>
  <c r="Z52" i="34"/>
  <c r="Y52" i="34"/>
  <c r="X52" i="34"/>
  <c r="W52" i="34"/>
  <c r="V52" i="34"/>
  <c r="AB51" i="34"/>
  <c r="AA51" i="34"/>
  <c r="Z51" i="34"/>
  <c r="Y51" i="34"/>
  <c r="X51" i="34"/>
  <c r="W51" i="34"/>
  <c r="V51" i="34"/>
  <c r="AB50" i="34"/>
  <c r="AA50" i="34"/>
  <c r="Z50" i="34"/>
  <c r="Y50" i="34"/>
  <c r="X50" i="34"/>
  <c r="W50" i="34"/>
  <c r="V50" i="34"/>
  <c r="AB49" i="34"/>
  <c r="AA49" i="34"/>
  <c r="Z49" i="34"/>
  <c r="Y49" i="34"/>
  <c r="X49" i="34"/>
  <c r="W49" i="34"/>
  <c r="V49" i="34"/>
  <c r="AB48" i="34"/>
  <c r="AA48" i="34"/>
  <c r="Z48" i="34"/>
  <c r="Y48" i="34"/>
  <c r="X48" i="34"/>
  <c r="W48" i="34"/>
  <c r="V48" i="34"/>
  <c r="AB47" i="34"/>
  <c r="AA47" i="34"/>
  <c r="Z47" i="34"/>
  <c r="Y47" i="34"/>
  <c r="X47" i="34"/>
  <c r="W47" i="34"/>
  <c r="V47" i="34"/>
  <c r="AB46" i="34"/>
  <c r="AA46" i="34"/>
  <c r="Z46" i="34"/>
  <c r="Y46" i="34"/>
  <c r="X46" i="34"/>
  <c r="W46" i="34"/>
  <c r="V46" i="34"/>
  <c r="AB45" i="34"/>
  <c r="AA45" i="34"/>
  <c r="Z45" i="34"/>
  <c r="Y45" i="34"/>
  <c r="X45" i="34"/>
  <c r="W45" i="34"/>
  <c r="V45" i="34"/>
  <c r="AB44" i="34"/>
  <c r="AA44" i="34"/>
  <c r="Z44" i="34"/>
  <c r="Y44" i="34"/>
  <c r="X44" i="34"/>
  <c r="W44" i="34"/>
  <c r="V44" i="34"/>
  <c r="AB43" i="34"/>
  <c r="AA43" i="34"/>
  <c r="Z43" i="34"/>
  <c r="Y43" i="34"/>
  <c r="X43" i="34"/>
  <c r="W43" i="34"/>
  <c r="V43" i="34"/>
  <c r="AB42" i="34"/>
  <c r="AA42" i="34"/>
  <c r="Z42" i="34"/>
  <c r="Y42" i="34"/>
  <c r="X42" i="34"/>
  <c r="W42" i="34"/>
  <c r="V42" i="34"/>
  <c r="AB41" i="34"/>
  <c r="AA41" i="34"/>
  <c r="Z41" i="34"/>
  <c r="Y41" i="34"/>
  <c r="X41" i="34"/>
  <c r="W41" i="34"/>
  <c r="V41" i="34"/>
  <c r="AB40" i="34"/>
  <c r="AA40" i="34"/>
  <c r="Z40" i="34"/>
  <c r="Y40" i="34"/>
  <c r="X40" i="34"/>
  <c r="W40" i="34"/>
  <c r="V40" i="34"/>
  <c r="AB39" i="34"/>
  <c r="AA39" i="34"/>
  <c r="Z39" i="34"/>
  <c r="Y39" i="34"/>
  <c r="X39" i="34"/>
  <c r="W39" i="34"/>
  <c r="V39" i="34"/>
  <c r="AB38" i="34"/>
  <c r="AA38" i="34"/>
  <c r="Z38" i="34"/>
  <c r="Y38" i="34"/>
  <c r="X38" i="34"/>
  <c r="W38" i="34"/>
  <c r="V38" i="34"/>
  <c r="AB37" i="34"/>
  <c r="AA37" i="34"/>
  <c r="Z37" i="34"/>
  <c r="Y37" i="34"/>
  <c r="X37" i="34"/>
  <c r="W37" i="34"/>
  <c r="V37" i="34"/>
  <c r="AB36" i="34"/>
  <c r="AA36" i="34"/>
  <c r="Z36" i="34"/>
  <c r="Y36" i="34"/>
  <c r="X36" i="34"/>
  <c r="W36" i="34"/>
  <c r="V36" i="34"/>
  <c r="AB35" i="34"/>
  <c r="AA35" i="34"/>
  <c r="Z35" i="34"/>
  <c r="Y35" i="34"/>
  <c r="X35" i="34"/>
  <c r="W35" i="34"/>
  <c r="V35" i="34"/>
  <c r="AB34" i="34"/>
  <c r="AA34" i="34"/>
  <c r="Z34" i="34"/>
  <c r="Y34" i="34"/>
  <c r="X34" i="34"/>
  <c r="W34" i="34"/>
  <c r="V34" i="34"/>
  <c r="AB33" i="34"/>
  <c r="AA33" i="34"/>
  <c r="Z33" i="34"/>
  <c r="Y33" i="34"/>
  <c r="X33" i="34"/>
  <c r="W33" i="34"/>
  <c r="V33" i="34"/>
  <c r="AB32" i="34"/>
  <c r="AA32" i="34"/>
  <c r="Z32" i="34"/>
  <c r="Y32" i="34"/>
  <c r="X32" i="34"/>
  <c r="W32" i="34"/>
  <c r="V32" i="34"/>
  <c r="AB31" i="34"/>
  <c r="AA31" i="34"/>
  <c r="Z31" i="34"/>
  <c r="Y31" i="34"/>
  <c r="X31" i="34"/>
  <c r="W31" i="34"/>
  <c r="V31" i="34"/>
  <c r="AB30" i="34"/>
  <c r="AA30" i="34"/>
  <c r="Z30" i="34"/>
  <c r="Y30" i="34"/>
  <c r="X30" i="34"/>
  <c r="W30" i="34"/>
  <c r="V30" i="34"/>
  <c r="AB29" i="34"/>
  <c r="AA29" i="34"/>
  <c r="Z29" i="34"/>
  <c r="Y29" i="34"/>
  <c r="X29" i="34"/>
  <c r="W29" i="34"/>
  <c r="V29" i="34"/>
  <c r="AB28" i="34"/>
  <c r="AA28" i="34"/>
  <c r="Z28" i="34"/>
  <c r="Y28" i="34"/>
  <c r="X28" i="34"/>
  <c r="W28" i="34"/>
  <c r="V28" i="34"/>
  <c r="AB27" i="34"/>
  <c r="AA27" i="34"/>
  <c r="Z27" i="34"/>
  <c r="Y27" i="34"/>
  <c r="X27" i="34"/>
  <c r="W27" i="34"/>
  <c r="V27" i="34"/>
  <c r="AB26" i="34"/>
  <c r="AA26" i="34"/>
  <c r="Z26" i="34"/>
  <c r="Y26" i="34"/>
  <c r="X26" i="34"/>
  <c r="W26" i="34"/>
  <c r="V26" i="34"/>
  <c r="AB25" i="34"/>
  <c r="AA25" i="34"/>
  <c r="Z25" i="34"/>
  <c r="Y25" i="34"/>
  <c r="X25" i="34"/>
  <c r="W25" i="34"/>
  <c r="V25" i="34"/>
  <c r="AB24" i="34"/>
  <c r="AA24" i="34"/>
  <c r="Z24" i="34"/>
  <c r="Y24" i="34"/>
  <c r="X24" i="34"/>
  <c r="W24" i="34"/>
  <c r="V24" i="34"/>
  <c r="AB23" i="34"/>
  <c r="AA23" i="34"/>
  <c r="Z23" i="34"/>
  <c r="Y23" i="34"/>
  <c r="X23" i="34"/>
  <c r="W23" i="34"/>
  <c r="V23" i="34"/>
  <c r="AB22" i="34"/>
  <c r="AA22" i="34"/>
  <c r="Z22" i="34"/>
  <c r="Y22" i="34"/>
  <c r="X22" i="34"/>
  <c r="W22" i="34"/>
  <c r="V22" i="34"/>
  <c r="AB21" i="34"/>
  <c r="AA21" i="34"/>
  <c r="Z21" i="34"/>
  <c r="Y21" i="34"/>
  <c r="X21" i="34"/>
  <c r="W21" i="34"/>
  <c r="V21" i="34"/>
  <c r="AB20" i="34"/>
  <c r="AA20" i="34"/>
  <c r="Z20" i="34"/>
  <c r="Y20" i="34"/>
  <c r="X20" i="34"/>
  <c r="W20" i="34"/>
  <c r="V20" i="34"/>
  <c r="AB19" i="34"/>
  <c r="AA19" i="34"/>
  <c r="Z19" i="34"/>
  <c r="Y19" i="34"/>
  <c r="X19" i="34"/>
  <c r="W19" i="34"/>
  <c r="V19" i="34"/>
  <c r="AB18" i="34"/>
  <c r="AA18" i="34"/>
  <c r="Z18" i="34"/>
  <c r="Y18" i="34"/>
  <c r="X18" i="34"/>
  <c r="W18" i="34"/>
  <c r="V18" i="34"/>
  <c r="AB17" i="34"/>
  <c r="AA17" i="34"/>
  <c r="Z17" i="34"/>
  <c r="Y17" i="34"/>
  <c r="X17" i="34"/>
  <c r="W17" i="34"/>
  <c r="V17" i="34"/>
  <c r="AB16" i="34"/>
  <c r="AA16" i="34"/>
  <c r="Z16" i="34"/>
  <c r="Y16" i="34"/>
  <c r="X16" i="34"/>
  <c r="W16" i="34"/>
  <c r="V16" i="34"/>
  <c r="AB15" i="34"/>
  <c r="AA15" i="34"/>
  <c r="Z15" i="34"/>
  <c r="Y15" i="34"/>
  <c r="X15" i="34"/>
  <c r="W15" i="34"/>
  <c r="V15" i="34"/>
  <c r="AB14" i="34"/>
  <c r="AA14" i="34"/>
  <c r="Z14" i="34"/>
  <c r="Y14" i="34"/>
  <c r="X14" i="34"/>
  <c r="W14" i="34"/>
  <c r="V14" i="34"/>
  <c r="AB13" i="34"/>
  <c r="AA13" i="34"/>
  <c r="Z13" i="34"/>
  <c r="Y13" i="34"/>
  <c r="X13" i="34"/>
  <c r="W13" i="34"/>
  <c r="V13" i="34"/>
  <c r="AB12" i="34"/>
  <c r="AA12" i="34"/>
  <c r="Z12" i="34"/>
  <c r="Y12" i="34"/>
  <c r="X12" i="34"/>
  <c r="W12" i="34"/>
  <c r="V12" i="34"/>
  <c r="AB11" i="34"/>
  <c r="AA11" i="34"/>
  <c r="Z11" i="34"/>
  <c r="Y11" i="34"/>
  <c r="X11" i="34"/>
  <c r="W11" i="34"/>
  <c r="V11" i="34"/>
  <c r="AB10" i="34"/>
  <c r="AA10" i="34"/>
  <c r="Z10" i="34"/>
  <c r="Y10" i="34"/>
  <c r="X10" i="34"/>
  <c r="W10" i="34"/>
  <c r="V10" i="34"/>
  <c r="AB9" i="34"/>
  <c r="AA9" i="34"/>
  <c r="Z9" i="34"/>
  <c r="Y9" i="34"/>
  <c r="X9" i="34"/>
  <c r="W9" i="34"/>
  <c r="V9" i="34"/>
  <c r="AB8" i="34"/>
  <c r="AA8" i="34"/>
  <c r="Z8" i="34"/>
  <c r="Y8" i="34"/>
  <c r="X8" i="34"/>
  <c r="W8" i="34"/>
  <c r="V8" i="34"/>
  <c r="AB7" i="34"/>
  <c r="AA7" i="34"/>
  <c r="Z7" i="34"/>
  <c r="Y7" i="34"/>
  <c r="X7" i="34"/>
  <c r="W7" i="34"/>
  <c r="V7" i="34"/>
  <c r="AB6" i="34"/>
  <c r="AA6" i="34"/>
  <c r="Z6" i="34"/>
  <c r="Y6" i="34"/>
  <c r="X6" i="34"/>
  <c r="W6" i="34"/>
  <c r="V6" i="34"/>
  <c r="AB5" i="34"/>
  <c r="AA5" i="34"/>
  <c r="Z5" i="34"/>
  <c r="Y5" i="34"/>
  <c r="X5" i="34"/>
  <c r="W5" i="34"/>
  <c r="V5" i="34"/>
  <c r="AB4" i="34"/>
  <c r="AA4" i="34"/>
  <c r="Z4" i="34"/>
  <c r="Y4" i="34"/>
  <c r="X4" i="34"/>
  <c r="W4" i="34"/>
  <c r="V4" i="34"/>
  <c r="AB3" i="34"/>
  <c r="AA3" i="34"/>
  <c r="Z3" i="34"/>
  <c r="Y3" i="34"/>
  <c r="X3" i="34"/>
  <c r="W3" i="34"/>
  <c r="V3" i="34"/>
  <c r="AB2" i="34"/>
  <c r="AA2" i="34"/>
  <c r="Z2" i="34"/>
  <c r="Y2" i="34"/>
  <c r="X2" i="34"/>
  <c r="W2" i="34"/>
  <c r="V2" i="34"/>
  <c r="V37" i="30" l="1"/>
  <c r="V71" i="29"/>
  <c r="AB81" i="32"/>
  <c r="AA81" i="32"/>
  <c r="Z81" i="32"/>
  <c r="Y81" i="32"/>
  <c r="X81" i="32"/>
  <c r="V81" i="32"/>
  <c r="AB80" i="32"/>
  <c r="AA80" i="32"/>
  <c r="Z80" i="32"/>
  <c r="Y80" i="32"/>
  <c r="X80" i="32"/>
  <c r="V80" i="32"/>
  <c r="AB79" i="32"/>
  <c r="AA79" i="32"/>
  <c r="Z79" i="32"/>
  <c r="Y79" i="32"/>
  <c r="X79" i="32"/>
  <c r="V79" i="32"/>
  <c r="AB78" i="32"/>
  <c r="AA78" i="32"/>
  <c r="Z78" i="32"/>
  <c r="Y78" i="32"/>
  <c r="X78" i="32"/>
  <c r="V78" i="32"/>
  <c r="AB77" i="32"/>
  <c r="AA77" i="32"/>
  <c r="Z77" i="32"/>
  <c r="Y77" i="32"/>
  <c r="X77" i="32"/>
  <c r="V77" i="32"/>
  <c r="AB76" i="32"/>
  <c r="AA76" i="32"/>
  <c r="Z76" i="32"/>
  <c r="Y76" i="32"/>
  <c r="X76" i="32"/>
  <c r="V76" i="32"/>
  <c r="AB72" i="32"/>
  <c r="AA72" i="32"/>
  <c r="Z72" i="32"/>
  <c r="Y72" i="32"/>
  <c r="X72" i="32"/>
  <c r="V72" i="32"/>
  <c r="AB71" i="32"/>
  <c r="AA71" i="32"/>
  <c r="Z71" i="32"/>
  <c r="Y71" i="32"/>
  <c r="X71" i="32"/>
  <c r="V71" i="32"/>
  <c r="AB70" i="32"/>
  <c r="AA70" i="32"/>
  <c r="Z70" i="32"/>
  <c r="Y70" i="32"/>
  <c r="X70" i="32"/>
  <c r="V70" i="32"/>
  <c r="AB69" i="32"/>
  <c r="AA69" i="32"/>
  <c r="Z69" i="32"/>
  <c r="Y69" i="32"/>
  <c r="X69" i="32"/>
  <c r="V69" i="32"/>
  <c r="AB68" i="32"/>
  <c r="AA68" i="32"/>
  <c r="Z68" i="32"/>
  <c r="Y68" i="32"/>
  <c r="X68" i="32"/>
  <c r="V68" i="32"/>
  <c r="AB67" i="32"/>
  <c r="AA67" i="32"/>
  <c r="Z67" i="32"/>
  <c r="Y67" i="32"/>
  <c r="X67" i="32"/>
  <c r="V67" i="32"/>
  <c r="AB66" i="32"/>
  <c r="AA66" i="32"/>
  <c r="Z66" i="32"/>
  <c r="Y66" i="32"/>
  <c r="X66" i="32"/>
  <c r="V66" i="32"/>
  <c r="AB65" i="32"/>
  <c r="AA65" i="32"/>
  <c r="Z65" i="32"/>
  <c r="Y65" i="32"/>
  <c r="X65" i="32"/>
  <c r="V65" i="32"/>
  <c r="AB64" i="32"/>
  <c r="AA64" i="32"/>
  <c r="Z64" i="32"/>
  <c r="Y64" i="32"/>
  <c r="X64" i="32"/>
  <c r="V64" i="32"/>
  <c r="AB63" i="32"/>
  <c r="AA63" i="32"/>
  <c r="Z63" i="32"/>
  <c r="Y63" i="32"/>
  <c r="X63" i="32"/>
  <c r="V63" i="32"/>
  <c r="AB62" i="32"/>
  <c r="AA62" i="32"/>
  <c r="Z62" i="32"/>
  <c r="Y62" i="32"/>
  <c r="X62" i="32"/>
  <c r="V62" i="32"/>
  <c r="AB61" i="32"/>
  <c r="AA61" i="32"/>
  <c r="Z61" i="32"/>
  <c r="Y61" i="32"/>
  <c r="X61" i="32"/>
  <c r="V61" i="32"/>
  <c r="AB51" i="32"/>
  <c r="AA51" i="32"/>
  <c r="Z51" i="32"/>
  <c r="Y51" i="32"/>
  <c r="X51" i="32"/>
  <c r="V51" i="32"/>
  <c r="AB50" i="32"/>
  <c r="AA50" i="32"/>
  <c r="Z50" i="32"/>
  <c r="Y50" i="32"/>
  <c r="X50" i="32"/>
  <c r="V50" i="32"/>
  <c r="AB49" i="32"/>
  <c r="AA49" i="32"/>
  <c r="Z49" i="32"/>
  <c r="Y49" i="32"/>
  <c r="X49" i="32"/>
  <c r="V49" i="32"/>
  <c r="AB48" i="32"/>
  <c r="AA48" i="32"/>
  <c r="Z48" i="32"/>
  <c r="Y48" i="32"/>
  <c r="X48" i="32"/>
  <c r="V48" i="32"/>
  <c r="AB47" i="32"/>
  <c r="AA47" i="32"/>
  <c r="Z47" i="32"/>
  <c r="Y47" i="32"/>
  <c r="X47" i="32"/>
  <c r="V47" i="32"/>
  <c r="AB46" i="32"/>
  <c r="AA46" i="32"/>
  <c r="Z46" i="32"/>
  <c r="Y46" i="32"/>
  <c r="X46" i="32"/>
  <c r="V46" i="32"/>
  <c r="AB39" i="32"/>
  <c r="AA39" i="32"/>
  <c r="Z39" i="32"/>
  <c r="Y39" i="32"/>
  <c r="X39" i="32"/>
  <c r="V39" i="32"/>
  <c r="AB38" i="32"/>
  <c r="AA38" i="32"/>
  <c r="Z38" i="32"/>
  <c r="Y38" i="32"/>
  <c r="X38" i="32"/>
  <c r="V38" i="32"/>
  <c r="AB37" i="32"/>
  <c r="AA37" i="32"/>
  <c r="Z37" i="32"/>
  <c r="Y37" i="32"/>
  <c r="X37" i="32"/>
  <c r="V37" i="32"/>
  <c r="AB36" i="32"/>
  <c r="AA36" i="32"/>
  <c r="Z36" i="32"/>
  <c r="Y36" i="32"/>
  <c r="X36" i="32"/>
  <c r="V36" i="32"/>
  <c r="AB81" i="31"/>
  <c r="AA81" i="31"/>
  <c r="Z81" i="31"/>
  <c r="Y81" i="31"/>
  <c r="X81" i="31"/>
  <c r="V81" i="31"/>
  <c r="AB80" i="31"/>
  <c r="AA80" i="31"/>
  <c r="Z80" i="31"/>
  <c r="Y80" i="31"/>
  <c r="X80" i="31"/>
  <c r="V80" i="31"/>
  <c r="AB79" i="31"/>
  <c r="AA79" i="31"/>
  <c r="Z79" i="31"/>
  <c r="Y79" i="31"/>
  <c r="X79" i="31"/>
  <c r="V79" i="31"/>
  <c r="AB78" i="31"/>
  <c r="AA78" i="31"/>
  <c r="Z78" i="31"/>
  <c r="Y78" i="31"/>
  <c r="X78" i="31"/>
  <c r="V78" i="31"/>
  <c r="AB77" i="31"/>
  <c r="AA77" i="31"/>
  <c r="Z77" i="31"/>
  <c r="Y77" i="31"/>
  <c r="X77" i="31"/>
  <c r="V77" i="31"/>
  <c r="AB76" i="31"/>
  <c r="AA76" i="31"/>
  <c r="Z76" i="31"/>
  <c r="Y76" i="31"/>
  <c r="X76" i="31"/>
  <c r="V76" i="31"/>
  <c r="AB73" i="31"/>
  <c r="AA73" i="31"/>
  <c r="Z73" i="31"/>
  <c r="Y73" i="31"/>
  <c r="X73" i="31"/>
  <c r="V73" i="31"/>
  <c r="AB72" i="31"/>
  <c r="AA72" i="31"/>
  <c r="Z72" i="31"/>
  <c r="Y72" i="31"/>
  <c r="X72" i="31"/>
  <c r="V72" i="31"/>
  <c r="AB71" i="31"/>
  <c r="AA71" i="31"/>
  <c r="Z71" i="31"/>
  <c r="Y71" i="31"/>
  <c r="X71" i="31"/>
  <c r="V71" i="31"/>
  <c r="AB70" i="31"/>
  <c r="AA70" i="31"/>
  <c r="Z70" i="31"/>
  <c r="Y70" i="31"/>
  <c r="X70" i="31"/>
  <c r="V70" i="31"/>
  <c r="AB69" i="31"/>
  <c r="AA69" i="31"/>
  <c r="Z69" i="31"/>
  <c r="Y69" i="31"/>
  <c r="X69" i="31"/>
  <c r="V69" i="31"/>
  <c r="AB68" i="31"/>
  <c r="AA68" i="31"/>
  <c r="Z68" i="31"/>
  <c r="Y68" i="31"/>
  <c r="X68" i="31"/>
  <c r="V68" i="31"/>
  <c r="AB67" i="31"/>
  <c r="AA67" i="31"/>
  <c r="Z67" i="31"/>
  <c r="Y67" i="31"/>
  <c r="X67" i="31"/>
  <c r="V67" i="31"/>
  <c r="AB66" i="31"/>
  <c r="AA66" i="31"/>
  <c r="Z66" i="31"/>
  <c r="Y66" i="31"/>
  <c r="X66" i="31"/>
  <c r="V66" i="31"/>
  <c r="AB65" i="31"/>
  <c r="AA65" i="31"/>
  <c r="Z65" i="31"/>
  <c r="Y65" i="31"/>
  <c r="X65" i="31"/>
  <c r="V65" i="31"/>
  <c r="AB64" i="31"/>
  <c r="AA64" i="31"/>
  <c r="Z64" i="31"/>
  <c r="Y64" i="31"/>
  <c r="X64" i="31"/>
  <c r="V64" i="31"/>
  <c r="AB63" i="31"/>
  <c r="AA63" i="31"/>
  <c r="Z63" i="31"/>
  <c r="Y63" i="31"/>
  <c r="X63" i="31"/>
  <c r="V63" i="31"/>
  <c r="AB62" i="31"/>
  <c r="AA62" i="31"/>
  <c r="Z62" i="31"/>
  <c r="Y62" i="31"/>
  <c r="X62" i="31"/>
  <c r="V62" i="31"/>
  <c r="AB61" i="31"/>
  <c r="AA61" i="31"/>
  <c r="Z61" i="31"/>
  <c r="Y61" i="31"/>
  <c r="X61" i="31"/>
  <c r="V61" i="31"/>
  <c r="AB50" i="31"/>
  <c r="AA50" i="31"/>
  <c r="Z50" i="31"/>
  <c r="Y50" i="31"/>
  <c r="X50" i="31"/>
  <c r="V50" i="31"/>
  <c r="AB49" i="31"/>
  <c r="AA49" i="31"/>
  <c r="Z49" i="31"/>
  <c r="Y49" i="31"/>
  <c r="X49" i="31"/>
  <c r="V49" i="31"/>
  <c r="AB48" i="31"/>
  <c r="AA48" i="31"/>
  <c r="Z48" i="31"/>
  <c r="Y48" i="31"/>
  <c r="X48" i="31"/>
  <c r="V48" i="31"/>
  <c r="AB47" i="31"/>
  <c r="AA47" i="31"/>
  <c r="Z47" i="31"/>
  <c r="Y47" i="31"/>
  <c r="X47" i="31"/>
  <c r="V47" i="31"/>
  <c r="AB46" i="31"/>
  <c r="AA46" i="31"/>
  <c r="Z46" i="31"/>
  <c r="Y46" i="31"/>
  <c r="X46" i="31"/>
  <c r="V46" i="31"/>
  <c r="AB38" i="31"/>
  <c r="AA38" i="31"/>
  <c r="Z38" i="31"/>
  <c r="Y38" i="31"/>
  <c r="X38" i="31"/>
  <c r="V38" i="31"/>
  <c r="AB37" i="31"/>
  <c r="AA37" i="31"/>
  <c r="Z37" i="31"/>
  <c r="Y37" i="31"/>
  <c r="X37" i="31"/>
  <c r="V37" i="31"/>
  <c r="AB36" i="31"/>
  <c r="AA36" i="31"/>
  <c r="Z36" i="31"/>
  <c r="Y36" i="31"/>
  <c r="X36" i="31"/>
  <c r="V36" i="31"/>
  <c r="AB82" i="30"/>
  <c r="AA82" i="30"/>
  <c r="Z82" i="30"/>
  <c r="Y82" i="30"/>
  <c r="X82" i="30"/>
  <c r="V82" i="30"/>
  <c r="AB81" i="30"/>
  <c r="AA81" i="30"/>
  <c r="Z81" i="30"/>
  <c r="Y81" i="30"/>
  <c r="X81" i="30"/>
  <c r="V81" i="30"/>
  <c r="AB80" i="30"/>
  <c r="AA80" i="30"/>
  <c r="Z80" i="30"/>
  <c r="Y80" i="30"/>
  <c r="X80" i="30"/>
  <c r="V80" i="30"/>
  <c r="AB79" i="30"/>
  <c r="AA79" i="30"/>
  <c r="Z79" i="30"/>
  <c r="Y79" i="30"/>
  <c r="X79" i="30"/>
  <c r="V79" i="30"/>
  <c r="AB78" i="30"/>
  <c r="AA78" i="30"/>
  <c r="Z78" i="30"/>
  <c r="Y78" i="30"/>
  <c r="X78" i="30"/>
  <c r="V78" i="30"/>
  <c r="AB77" i="30"/>
  <c r="AA77" i="30"/>
  <c r="Z77" i="30"/>
  <c r="Y77" i="30"/>
  <c r="X77" i="30"/>
  <c r="V77" i="30"/>
  <c r="AB76" i="30"/>
  <c r="AA76" i="30"/>
  <c r="Z76" i="30"/>
  <c r="Y76" i="30"/>
  <c r="X76" i="30"/>
  <c r="V76" i="30"/>
  <c r="AB73" i="30"/>
  <c r="AA73" i="30"/>
  <c r="Z73" i="30"/>
  <c r="Y73" i="30"/>
  <c r="X73" i="30"/>
  <c r="V73" i="30"/>
  <c r="AB72" i="30"/>
  <c r="AA72" i="30"/>
  <c r="Z72" i="30"/>
  <c r="Y72" i="30"/>
  <c r="X72" i="30"/>
  <c r="V72" i="30"/>
  <c r="AB71" i="30"/>
  <c r="AA71" i="30"/>
  <c r="Z71" i="30"/>
  <c r="Y71" i="30"/>
  <c r="X71" i="30"/>
  <c r="V71" i="30"/>
  <c r="AB70" i="30"/>
  <c r="AA70" i="30"/>
  <c r="Z70" i="30"/>
  <c r="Y70" i="30"/>
  <c r="X70" i="30"/>
  <c r="V70" i="30"/>
  <c r="AB69" i="30"/>
  <c r="AA69" i="30"/>
  <c r="Z69" i="30"/>
  <c r="Y69" i="30"/>
  <c r="X69" i="30"/>
  <c r="V69" i="30"/>
  <c r="AB68" i="30"/>
  <c r="AA68" i="30"/>
  <c r="Z68" i="30"/>
  <c r="Y68" i="30"/>
  <c r="X68" i="30"/>
  <c r="V68" i="30"/>
  <c r="AB67" i="30"/>
  <c r="AA67" i="30"/>
  <c r="Z67" i="30"/>
  <c r="Y67" i="30"/>
  <c r="X67" i="30"/>
  <c r="V67" i="30"/>
  <c r="AB66" i="30"/>
  <c r="AA66" i="30"/>
  <c r="Z66" i="30"/>
  <c r="Y66" i="30"/>
  <c r="X66" i="30"/>
  <c r="V66" i="30"/>
  <c r="AB65" i="30"/>
  <c r="AA65" i="30"/>
  <c r="Z65" i="30"/>
  <c r="Y65" i="30"/>
  <c r="X65" i="30"/>
  <c r="V65" i="30"/>
  <c r="AB64" i="30"/>
  <c r="AA64" i="30"/>
  <c r="Z64" i="30"/>
  <c r="Y64" i="30"/>
  <c r="X64" i="30"/>
  <c r="V64" i="30"/>
  <c r="AB63" i="30"/>
  <c r="AA63" i="30"/>
  <c r="Z63" i="30"/>
  <c r="Y63" i="30"/>
  <c r="X63" i="30"/>
  <c r="V63" i="30"/>
  <c r="AB62" i="30"/>
  <c r="AA62" i="30"/>
  <c r="Z62" i="30"/>
  <c r="Y62" i="30"/>
  <c r="X62" i="30"/>
  <c r="V62" i="30"/>
  <c r="AB61" i="30"/>
  <c r="AA61" i="30"/>
  <c r="Z61" i="30"/>
  <c r="Y61" i="30"/>
  <c r="X61" i="30"/>
  <c r="V61" i="30"/>
  <c r="AB51" i="30"/>
  <c r="AA51" i="30"/>
  <c r="Z51" i="30"/>
  <c r="Y51" i="30"/>
  <c r="X51" i="30"/>
  <c r="V51" i="30"/>
  <c r="AB50" i="30"/>
  <c r="AA50" i="30"/>
  <c r="Z50" i="30"/>
  <c r="Y50" i="30"/>
  <c r="X50" i="30"/>
  <c r="V50" i="30"/>
  <c r="AB49" i="30"/>
  <c r="AA49" i="30"/>
  <c r="Z49" i="30"/>
  <c r="Y49" i="30"/>
  <c r="X49" i="30"/>
  <c r="V49" i="30"/>
  <c r="AB48" i="30"/>
  <c r="AA48" i="30"/>
  <c r="Z48" i="30"/>
  <c r="Y48" i="30"/>
  <c r="X48" i="30"/>
  <c r="V48" i="30"/>
  <c r="AB47" i="30"/>
  <c r="AA47" i="30"/>
  <c r="Z47" i="30"/>
  <c r="Y47" i="30"/>
  <c r="X47" i="30"/>
  <c r="V47" i="30"/>
  <c r="AB46" i="30"/>
  <c r="AA46" i="30"/>
  <c r="Z46" i="30"/>
  <c r="Y46" i="30"/>
  <c r="X46" i="30"/>
  <c r="V46" i="30"/>
  <c r="AB39" i="30"/>
  <c r="AA39" i="30"/>
  <c r="Z39" i="30"/>
  <c r="Y39" i="30"/>
  <c r="X39" i="30"/>
  <c r="V39" i="30"/>
  <c r="AB38" i="30"/>
  <c r="AA38" i="30"/>
  <c r="Z38" i="30"/>
  <c r="Y38" i="30"/>
  <c r="X38" i="30"/>
  <c r="V38" i="30"/>
  <c r="AB37" i="30"/>
  <c r="AA37" i="30"/>
  <c r="Z37" i="30"/>
  <c r="Y37" i="30"/>
  <c r="X37" i="30"/>
  <c r="AB36" i="30"/>
  <c r="AA36" i="30"/>
  <c r="Z36" i="30"/>
  <c r="Y36" i="30"/>
  <c r="X36" i="30"/>
  <c r="V36" i="30"/>
  <c r="AB82" i="29"/>
  <c r="AA82" i="29"/>
  <c r="Z82" i="29"/>
  <c r="Y82" i="29"/>
  <c r="X82" i="29"/>
  <c r="V82" i="29"/>
  <c r="AB81" i="29"/>
  <c r="AA81" i="29"/>
  <c r="Z81" i="29"/>
  <c r="Y81" i="29"/>
  <c r="X81" i="29"/>
  <c r="V81" i="29"/>
  <c r="AB80" i="29"/>
  <c r="AA80" i="29"/>
  <c r="Z80" i="29"/>
  <c r="Y80" i="29"/>
  <c r="X80" i="29"/>
  <c r="V80" i="29"/>
  <c r="AB79" i="29"/>
  <c r="AA79" i="29"/>
  <c r="Z79" i="29"/>
  <c r="Y79" i="29"/>
  <c r="X79" i="29"/>
  <c r="V79" i="29"/>
  <c r="AB78" i="29"/>
  <c r="AA78" i="29"/>
  <c r="Z78" i="29"/>
  <c r="Y78" i="29"/>
  <c r="X78" i="29"/>
  <c r="V78" i="29"/>
  <c r="AB77" i="29"/>
  <c r="AA77" i="29"/>
  <c r="Z77" i="29"/>
  <c r="Y77" i="29"/>
  <c r="X77" i="29"/>
  <c r="V77" i="29"/>
  <c r="AB76" i="29"/>
  <c r="AA76" i="29"/>
  <c r="Z76" i="29"/>
  <c r="Y76" i="29"/>
  <c r="X76" i="29"/>
  <c r="V76" i="29"/>
  <c r="AB73" i="29"/>
  <c r="AA73" i="29"/>
  <c r="Z73" i="29"/>
  <c r="Y73" i="29"/>
  <c r="X73" i="29"/>
  <c r="V73" i="29"/>
  <c r="AB72" i="29"/>
  <c r="AA72" i="29"/>
  <c r="Z72" i="29"/>
  <c r="Y72" i="29"/>
  <c r="X72" i="29"/>
  <c r="V72" i="29"/>
  <c r="AB71" i="29"/>
  <c r="AA71" i="29"/>
  <c r="Z71" i="29"/>
  <c r="Y71" i="29"/>
  <c r="X71" i="29"/>
  <c r="AB70" i="29"/>
  <c r="AA70" i="29"/>
  <c r="Z70" i="29"/>
  <c r="Y70" i="29"/>
  <c r="X70" i="29"/>
  <c r="V70" i="29"/>
  <c r="AB69" i="29"/>
  <c r="AA69" i="29"/>
  <c r="Z69" i="29"/>
  <c r="Y69" i="29"/>
  <c r="X69" i="29"/>
  <c r="V69" i="29"/>
  <c r="AB68" i="29"/>
  <c r="AA68" i="29"/>
  <c r="Z68" i="29"/>
  <c r="Y68" i="29"/>
  <c r="X68" i="29"/>
  <c r="V68" i="29"/>
  <c r="AB67" i="29"/>
  <c r="AA67" i="29"/>
  <c r="Z67" i="29"/>
  <c r="Y67" i="29"/>
  <c r="X67" i="29"/>
  <c r="V67" i="29"/>
  <c r="AB66" i="29"/>
  <c r="AA66" i="29"/>
  <c r="Z66" i="29"/>
  <c r="Y66" i="29"/>
  <c r="X66" i="29"/>
  <c r="V66" i="29"/>
  <c r="AB65" i="29"/>
  <c r="AA65" i="29"/>
  <c r="Z65" i="29"/>
  <c r="Y65" i="29"/>
  <c r="X65" i="29"/>
  <c r="V65" i="29"/>
  <c r="AB64" i="29"/>
  <c r="AA64" i="29"/>
  <c r="Z64" i="29"/>
  <c r="Y64" i="29"/>
  <c r="X64" i="29"/>
  <c r="V64" i="29"/>
  <c r="AB63" i="29"/>
  <c r="AA63" i="29"/>
  <c r="Z63" i="29"/>
  <c r="Y63" i="29"/>
  <c r="X63" i="29"/>
  <c r="V63" i="29"/>
  <c r="AB62" i="29"/>
  <c r="AA62" i="29"/>
  <c r="Z62" i="29"/>
  <c r="Y62" i="29"/>
  <c r="X62" i="29"/>
  <c r="V62" i="29"/>
  <c r="AB61" i="29"/>
  <c r="AA61" i="29"/>
  <c r="Z61" i="29"/>
  <c r="Y61" i="29"/>
  <c r="X61" i="29"/>
  <c r="V61" i="29"/>
  <c r="AB51" i="29"/>
  <c r="AA51" i="29"/>
  <c r="Z51" i="29"/>
  <c r="Y51" i="29"/>
  <c r="X51" i="29"/>
  <c r="V51" i="29"/>
  <c r="AB50" i="29"/>
  <c r="AA50" i="29"/>
  <c r="Z50" i="29"/>
  <c r="Y50" i="29"/>
  <c r="X50" i="29"/>
  <c r="V50" i="29"/>
  <c r="AB49" i="29"/>
  <c r="AA49" i="29"/>
  <c r="Z49" i="29"/>
  <c r="Y49" i="29"/>
  <c r="X49" i="29"/>
  <c r="V49" i="29"/>
  <c r="AB48" i="29"/>
  <c r="AA48" i="29"/>
  <c r="Z48" i="29"/>
  <c r="Y48" i="29"/>
  <c r="X48" i="29"/>
  <c r="V48" i="29"/>
  <c r="AB47" i="29"/>
  <c r="AA47" i="29"/>
  <c r="Z47" i="29"/>
  <c r="Y47" i="29"/>
  <c r="X47" i="29"/>
  <c r="V47" i="29"/>
  <c r="AB46" i="29"/>
  <c r="AA46" i="29"/>
  <c r="Z46" i="29"/>
  <c r="Y46" i="29"/>
  <c r="X46" i="29"/>
  <c r="V46" i="29"/>
  <c r="AB39" i="29"/>
  <c r="AA39" i="29"/>
  <c r="Z39" i="29"/>
  <c r="Y39" i="29"/>
  <c r="X39" i="29"/>
  <c r="V39" i="29"/>
  <c r="AB38" i="29"/>
  <c r="AA38" i="29"/>
  <c r="Z38" i="29"/>
  <c r="Y38" i="29"/>
  <c r="X38" i="29"/>
  <c r="V38" i="29"/>
  <c r="AB37" i="29"/>
  <c r="AA37" i="29"/>
  <c r="Z37" i="29"/>
  <c r="Y37" i="29"/>
  <c r="X37" i="29"/>
  <c r="V37" i="29"/>
  <c r="AB36" i="29"/>
  <c r="AA36" i="29"/>
  <c r="Z36" i="29"/>
  <c r="Y36" i="29"/>
  <c r="X36" i="29"/>
  <c r="V36" i="29"/>
  <c r="AB81" i="28"/>
  <c r="AA81" i="28"/>
  <c r="Z81" i="28"/>
  <c r="Y81" i="28"/>
  <c r="X81" i="28"/>
  <c r="V81" i="28"/>
  <c r="AB80" i="28"/>
  <c r="AA80" i="28"/>
  <c r="Z80" i="28"/>
  <c r="Y80" i="28"/>
  <c r="X80" i="28"/>
  <c r="V80" i="28"/>
  <c r="AB79" i="28"/>
  <c r="AA79" i="28"/>
  <c r="Z79" i="28"/>
  <c r="Y79" i="28"/>
  <c r="X79" i="28"/>
  <c r="V79" i="28"/>
  <c r="AB78" i="28"/>
  <c r="AA78" i="28"/>
  <c r="Z78" i="28"/>
  <c r="Y78" i="28"/>
  <c r="X78" i="28"/>
  <c r="V78" i="28"/>
  <c r="AB77" i="28"/>
  <c r="AA77" i="28"/>
  <c r="Z77" i="28"/>
  <c r="Y77" i="28"/>
  <c r="X77" i="28"/>
  <c r="V77" i="28"/>
  <c r="AB76" i="28"/>
  <c r="AA76" i="28"/>
  <c r="Z76" i="28"/>
  <c r="Y76" i="28"/>
  <c r="X76" i="28"/>
  <c r="V76" i="28"/>
  <c r="AB73" i="28"/>
  <c r="AA73" i="28"/>
  <c r="Z73" i="28"/>
  <c r="Y73" i="28"/>
  <c r="X73" i="28"/>
  <c r="V73" i="28"/>
  <c r="AB72" i="28"/>
  <c r="AA72" i="28"/>
  <c r="Z72" i="28"/>
  <c r="Y72" i="28"/>
  <c r="X72" i="28"/>
  <c r="V72" i="28"/>
  <c r="AB71" i="28"/>
  <c r="AA71" i="28"/>
  <c r="Z71" i="28"/>
  <c r="Y71" i="28"/>
  <c r="X71" i="28"/>
  <c r="V71" i="28"/>
  <c r="AB70" i="28"/>
  <c r="AA70" i="28"/>
  <c r="Z70" i="28"/>
  <c r="Y70" i="28"/>
  <c r="X70" i="28"/>
  <c r="V70" i="28"/>
  <c r="AB69" i="28"/>
  <c r="AA69" i="28"/>
  <c r="Z69" i="28"/>
  <c r="Y69" i="28"/>
  <c r="X69" i="28"/>
  <c r="V69" i="28"/>
  <c r="AB68" i="28"/>
  <c r="AA68" i="28"/>
  <c r="Z68" i="28"/>
  <c r="Y68" i="28"/>
  <c r="X68" i="28"/>
  <c r="V68" i="28"/>
  <c r="AB67" i="28"/>
  <c r="AA67" i="28"/>
  <c r="Z67" i="28"/>
  <c r="Y67" i="28"/>
  <c r="X67" i="28"/>
  <c r="V67" i="28"/>
  <c r="AB66" i="28"/>
  <c r="AA66" i="28"/>
  <c r="Z66" i="28"/>
  <c r="Y66" i="28"/>
  <c r="X66" i="28"/>
  <c r="V66" i="28"/>
  <c r="AB65" i="28"/>
  <c r="AA65" i="28"/>
  <c r="Z65" i="28"/>
  <c r="Y65" i="28"/>
  <c r="X65" i="28"/>
  <c r="V65" i="28"/>
  <c r="AB64" i="28"/>
  <c r="AA64" i="28"/>
  <c r="Z64" i="28"/>
  <c r="Y64" i="28"/>
  <c r="X64" i="28"/>
  <c r="V64" i="28"/>
  <c r="AB63" i="28"/>
  <c r="AA63" i="28"/>
  <c r="Z63" i="28"/>
  <c r="Y63" i="28"/>
  <c r="X63" i="28"/>
  <c r="V63" i="28"/>
  <c r="AB62" i="28"/>
  <c r="AA62" i="28"/>
  <c r="Z62" i="28"/>
  <c r="Y62" i="28"/>
  <c r="X62" i="28"/>
  <c r="V62" i="28"/>
  <c r="AB61" i="28"/>
  <c r="AA61" i="28"/>
  <c r="Z61" i="28"/>
  <c r="Y61" i="28"/>
  <c r="X61" i="28"/>
  <c r="V61" i="28"/>
  <c r="AB51" i="28"/>
  <c r="AA51" i="28"/>
  <c r="Z51" i="28"/>
  <c r="Y51" i="28"/>
  <c r="X51" i="28"/>
  <c r="V51" i="28"/>
  <c r="AB50" i="28"/>
  <c r="AA50" i="28"/>
  <c r="Z50" i="28"/>
  <c r="Y50" i="28"/>
  <c r="X50" i="28"/>
  <c r="V50" i="28"/>
  <c r="AB49" i="28"/>
  <c r="AA49" i="28"/>
  <c r="Z49" i="28"/>
  <c r="Y49" i="28"/>
  <c r="X49" i="28"/>
  <c r="V49" i="28"/>
  <c r="AB48" i="28"/>
  <c r="AA48" i="28"/>
  <c r="Z48" i="28"/>
  <c r="Y48" i="28"/>
  <c r="X48" i="28"/>
  <c r="V48" i="28"/>
  <c r="AB47" i="28"/>
  <c r="AA47" i="28"/>
  <c r="Z47" i="28"/>
  <c r="Y47" i="28"/>
  <c r="X47" i="28"/>
  <c r="V47" i="28"/>
  <c r="AB46" i="28"/>
  <c r="AA46" i="28"/>
  <c r="Z46" i="28"/>
  <c r="Y46" i="28"/>
  <c r="X46" i="28"/>
  <c r="V46" i="28"/>
  <c r="AB38" i="28"/>
  <c r="AA38" i="28"/>
  <c r="Z38" i="28"/>
  <c r="Y38" i="28"/>
  <c r="X38" i="28"/>
  <c r="V38" i="28"/>
  <c r="AB37" i="28"/>
  <c r="AA37" i="28"/>
  <c r="Z37" i="28"/>
  <c r="Y37" i="28"/>
  <c r="X37" i="28"/>
  <c r="V37" i="28"/>
  <c r="AB36" i="28"/>
  <c r="AA36" i="28"/>
  <c r="Z36" i="28"/>
  <c r="Y36" i="28"/>
  <c r="X36" i="28"/>
  <c r="V36" i="28"/>
  <c r="AB81" i="27"/>
  <c r="AA81" i="27"/>
  <c r="Z81" i="27"/>
  <c r="Y81" i="27"/>
  <c r="X81" i="27"/>
  <c r="V81" i="27"/>
  <c r="AB80" i="27"/>
  <c r="AA80" i="27"/>
  <c r="Z80" i="27"/>
  <c r="Y80" i="27"/>
  <c r="X80" i="27"/>
  <c r="V80" i="27"/>
  <c r="AB79" i="27"/>
  <c r="AA79" i="27"/>
  <c r="Z79" i="27"/>
  <c r="Y79" i="27"/>
  <c r="X79" i="27"/>
  <c r="V79" i="27"/>
  <c r="AB78" i="27"/>
  <c r="AA78" i="27"/>
  <c r="Z78" i="27"/>
  <c r="Y78" i="27"/>
  <c r="X78" i="27"/>
  <c r="V78" i="27"/>
  <c r="AB77" i="27"/>
  <c r="AA77" i="27"/>
  <c r="Z77" i="27"/>
  <c r="Y77" i="27"/>
  <c r="X77" i="27"/>
  <c r="V77" i="27"/>
  <c r="AB76" i="27"/>
  <c r="AA76" i="27"/>
  <c r="Z76" i="27"/>
  <c r="Y76" i="27"/>
  <c r="X76" i="27"/>
  <c r="V76" i="27"/>
  <c r="AB71" i="27"/>
  <c r="AA71" i="27"/>
  <c r="Z71" i="27"/>
  <c r="Y71" i="27"/>
  <c r="X71" i="27"/>
  <c r="V71" i="27"/>
  <c r="AB70" i="27"/>
  <c r="AA70" i="27"/>
  <c r="Z70" i="27"/>
  <c r="Y70" i="27"/>
  <c r="X70" i="27"/>
  <c r="V70" i="27"/>
  <c r="AB69" i="27"/>
  <c r="AA69" i="27"/>
  <c r="Z69" i="27"/>
  <c r="Y69" i="27"/>
  <c r="X69" i="27"/>
  <c r="V69" i="27"/>
  <c r="AB68" i="27"/>
  <c r="AA68" i="27"/>
  <c r="Z68" i="27"/>
  <c r="Y68" i="27"/>
  <c r="X68" i="27"/>
  <c r="V68" i="27"/>
  <c r="AB67" i="27"/>
  <c r="AA67" i="27"/>
  <c r="Z67" i="27"/>
  <c r="Y67" i="27"/>
  <c r="X67" i="27"/>
  <c r="V67" i="27"/>
  <c r="AB66" i="27"/>
  <c r="AA66" i="27"/>
  <c r="Z66" i="27"/>
  <c r="Y66" i="27"/>
  <c r="X66" i="27"/>
  <c r="V66" i="27"/>
  <c r="AB65" i="27"/>
  <c r="AA65" i="27"/>
  <c r="Z65" i="27"/>
  <c r="Y65" i="27"/>
  <c r="X65" i="27"/>
  <c r="V65" i="27"/>
  <c r="AB64" i="27"/>
  <c r="AA64" i="27"/>
  <c r="Z64" i="27"/>
  <c r="Y64" i="27"/>
  <c r="X64" i="27"/>
  <c r="V64" i="27"/>
  <c r="AB63" i="27"/>
  <c r="AA63" i="27"/>
  <c r="Z63" i="27"/>
  <c r="Y63" i="27"/>
  <c r="X63" i="27"/>
  <c r="V63" i="27"/>
  <c r="AB62" i="27"/>
  <c r="AA62" i="27"/>
  <c r="Z62" i="27"/>
  <c r="Y62" i="27"/>
  <c r="X62" i="27"/>
  <c r="V62" i="27"/>
  <c r="AB61" i="27"/>
  <c r="AA61" i="27"/>
  <c r="Z61" i="27"/>
  <c r="Y61" i="27"/>
  <c r="X61" i="27"/>
  <c r="V61" i="27"/>
  <c r="AB52" i="27"/>
  <c r="AA52" i="27"/>
  <c r="Z52" i="27"/>
  <c r="Y52" i="27"/>
  <c r="X52" i="27"/>
  <c r="V52" i="27"/>
  <c r="AB51" i="27"/>
  <c r="AA51" i="27"/>
  <c r="Z51" i="27"/>
  <c r="Y51" i="27"/>
  <c r="X51" i="27"/>
  <c r="V51" i="27"/>
  <c r="AB50" i="27"/>
  <c r="AA50" i="27"/>
  <c r="Z50" i="27"/>
  <c r="Y50" i="27"/>
  <c r="X50" i="27"/>
  <c r="V50" i="27"/>
  <c r="AB49" i="27"/>
  <c r="AA49" i="27"/>
  <c r="Z49" i="27"/>
  <c r="Y49" i="27"/>
  <c r="X49" i="27"/>
  <c r="V49" i="27"/>
  <c r="AB48" i="27"/>
  <c r="AA48" i="27"/>
  <c r="Z48" i="27"/>
  <c r="Y48" i="27"/>
  <c r="X48" i="27"/>
  <c r="V48" i="27"/>
  <c r="AB47" i="27"/>
  <c r="AA47" i="27"/>
  <c r="Z47" i="27"/>
  <c r="Y47" i="27"/>
  <c r="X47" i="27"/>
  <c r="V47" i="27"/>
  <c r="AB46" i="27"/>
  <c r="AA46" i="27"/>
  <c r="Z46" i="27"/>
  <c r="Y46" i="27"/>
  <c r="X46" i="27"/>
  <c r="V46" i="27"/>
  <c r="AB39" i="27"/>
  <c r="AA39" i="27"/>
  <c r="Z39" i="27"/>
  <c r="Y39" i="27"/>
  <c r="X39" i="27"/>
  <c r="V39" i="27"/>
  <c r="AB38" i="27"/>
  <c r="AA38" i="27"/>
  <c r="Z38" i="27"/>
  <c r="Y38" i="27"/>
  <c r="X38" i="27"/>
  <c r="V38" i="27"/>
  <c r="AB37" i="27"/>
  <c r="AA37" i="27"/>
  <c r="Z37" i="27"/>
  <c r="Y37" i="27"/>
  <c r="X37" i="27"/>
  <c r="V37" i="27"/>
  <c r="AB36" i="27"/>
  <c r="AA36" i="27"/>
  <c r="Z36" i="27"/>
  <c r="Y36" i="27"/>
  <c r="X36" i="27"/>
  <c r="V36" i="27"/>
  <c r="AB81" i="26"/>
  <c r="AA81" i="26"/>
  <c r="Z81" i="26"/>
  <c r="Y81" i="26"/>
  <c r="X81" i="26"/>
  <c r="V81" i="26"/>
  <c r="AB80" i="26"/>
  <c r="AA80" i="26"/>
  <c r="Z80" i="26"/>
  <c r="Y80" i="26"/>
  <c r="X80" i="26"/>
  <c r="V80" i="26"/>
  <c r="AB79" i="26"/>
  <c r="AA79" i="26"/>
  <c r="Z79" i="26"/>
  <c r="Y79" i="26"/>
  <c r="X79" i="26"/>
  <c r="V79" i="26"/>
  <c r="AB78" i="26"/>
  <c r="AA78" i="26"/>
  <c r="Z78" i="26"/>
  <c r="Y78" i="26"/>
  <c r="X78" i="26"/>
  <c r="V78" i="26"/>
  <c r="AB77" i="26"/>
  <c r="AA77" i="26"/>
  <c r="Z77" i="26"/>
  <c r="Y77" i="26"/>
  <c r="X77" i="26"/>
  <c r="V77" i="26"/>
  <c r="AB76" i="26"/>
  <c r="AA76" i="26"/>
  <c r="Z76" i="26"/>
  <c r="Y76" i="26"/>
  <c r="X76" i="26"/>
  <c r="V76" i="26"/>
  <c r="AB72" i="26"/>
  <c r="AA72" i="26"/>
  <c r="Z72" i="26"/>
  <c r="Y72" i="26"/>
  <c r="X72" i="26"/>
  <c r="V72" i="26"/>
  <c r="AB71" i="26"/>
  <c r="AA71" i="26"/>
  <c r="Z71" i="26"/>
  <c r="Y71" i="26"/>
  <c r="X71" i="26"/>
  <c r="V71" i="26"/>
  <c r="AB70" i="26"/>
  <c r="AA70" i="26"/>
  <c r="Z70" i="26"/>
  <c r="Y70" i="26"/>
  <c r="X70" i="26"/>
  <c r="V70" i="26"/>
  <c r="AB69" i="26"/>
  <c r="AA69" i="26"/>
  <c r="Z69" i="26"/>
  <c r="Y69" i="26"/>
  <c r="X69" i="26"/>
  <c r="V69" i="26"/>
  <c r="AB68" i="26"/>
  <c r="AA68" i="26"/>
  <c r="Z68" i="26"/>
  <c r="Y68" i="26"/>
  <c r="X68" i="26"/>
  <c r="V68" i="26"/>
  <c r="AB67" i="26"/>
  <c r="AA67" i="26"/>
  <c r="Z67" i="26"/>
  <c r="Y67" i="26"/>
  <c r="X67" i="26"/>
  <c r="V67" i="26"/>
  <c r="AB66" i="26"/>
  <c r="AA66" i="26"/>
  <c r="Z66" i="26"/>
  <c r="Y66" i="26"/>
  <c r="X66" i="26"/>
  <c r="V66" i="26"/>
  <c r="AB65" i="26"/>
  <c r="AA65" i="26"/>
  <c r="Z65" i="26"/>
  <c r="Y65" i="26"/>
  <c r="X65" i="26"/>
  <c r="V65" i="26"/>
  <c r="AB64" i="26"/>
  <c r="AA64" i="26"/>
  <c r="Z64" i="26"/>
  <c r="Y64" i="26"/>
  <c r="X64" i="26"/>
  <c r="V64" i="26"/>
  <c r="AB63" i="26"/>
  <c r="AA63" i="26"/>
  <c r="Z63" i="26"/>
  <c r="Y63" i="26"/>
  <c r="X63" i="26"/>
  <c r="V63" i="26"/>
  <c r="AB62" i="26"/>
  <c r="AA62" i="26"/>
  <c r="Z62" i="26"/>
  <c r="Y62" i="26"/>
  <c r="X62" i="26"/>
  <c r="V62" i="26"/>
  <c r="AB61" i="26"/>
  <c r="AA61" i="26"/>
  <c r="Z61" i="26"/>
  <c r="Y61" i="26"/>
  <c r="X61" i="26"/>
  <c r="V61" i="26"/>
  <c r="AB51" i="26"/>
  <c r="AA51" i="26"/>
  <c r="Z51" i="26"/>
  <c r="Y51" i="26"/>
  <c r="X51" i="26"/>
  <c r="V51" i="26"/>
  <c r="AB50" i="26"/>
  <c r="AA50" i="26"/>
  <c r="Z50" i="26"/>
  <c r="Y50" i="26"/>
  <c r="X50" i="26"/>
  <c r="V50" i="26"/>
  <c r="AB49" i="26"/>
  <c r="AA49" i="26"/>
  <c r="Z49" i="26"/>
  <c r="Y49" i="26"/>
  <c r="X49" i="26"/>
  <c r="V49" i="26"/>
  <c r="AB48" i="26"/>
  <c r="AA48" i="26"/>
  <c r="Z48" i="26"/>
  <c r="Y48" i="26"/>
  <c r="X48" i="26"/>
  <c r="V48" i="26"/>
  <c r="AB47" i="26"/>
  <c r="AA47" i="26"/>
  <c r="Z47" i="26"/>
  <c r="Y47" i="26"/>
  <c r="X47" i="26"/>
  <c r="V47" i="26"/>
  <c r="AB46" i="26"/>
  <c r="AA46" i="26"/>
  <c r="Z46" i="26"/>
  <c r="Y46" i="26"/>
  <c r="X46" i="26"/>
  <c r="V46" i="26"/>
  <c r="AB39" i="26"/>
  <c r="AA39" i="26"/>
  <c r="Z39" i="26"/>
  <c r="Y39" i="26"/>
  <c r="X39" i="26"/>
  <c r="V39" i="26"/>
  <c r="AB38" i="26"/>
  <c r="AA38" i="26"/>
  <c r="Z38" i="26"/>
  <c r="Y38" i="26"/>
  <c r="X38" i="26"/>
  <c r="V38" i="26"/>
  <c r="AB37" i="26"/>
  <c r="AA37" i="26"/>
  <c r="Z37" i="26"/>
  <c r="Y37" i="26"/>
  <c r="X37" i="26"/>
  <c r="V37" i="26"/>
  <c r="AB36" i="26"/>
  <c r="AA36" i="26"/>
  <c r="Z36" i="26"/>
  <c r="Y36" i="26"/>
  <c r="X36" i="26"/>
  <c r="V36" i="26"/>
  <c r="AB81" i="25"/>
  <c r="AA81" i="25"/>
  <c r="Z81" i="25"/>
  <c r="Y81" i="25"/>
  <c r="X81" i="25"/>
  <c r="V81" i="25"/>
  <c r="AB80" i="25"/>
  <c r="AA80" i="25"/>
  <c r="Z80" i="25"/>
  <c r="Y80" i="25"/>
  <c r="X80" i="25"/>
  <c r="V80" i="25"/>
  <c r="AB79" i="25"/>
  <c r="AA79" i="25"/>
  <c r="Z79" i="25"/>
  <c r="Y79" i="25"/>
  <c r="X79" i="25"/>
  <c r="V79" i="25"/>
  <c r="AB78" i="25"/>
  <c r="AA78" i="25"/>
  <c r="Z78" i="25"/>
  <c r="Y78" i="25"/>
  <c r="X78" i="25"/>
  <c r="V78" i="25"/>
  <c r="AB77" i="25"/>
  <c r="AA77" i="25"/>
  <c r="Z77" i="25"/>
  <c r="Y77" i="25"/>
  <c r="X77" i="25"/>
  <c r="V77" i="25"/>
  <c r="AB76" i="25"/>
  <c r="AA76" i="25"/>
  <c r="Z76" i="25"/>
  <c r="Y76" i="25"/>
  <c r="X76" i="25"/>
  <c r="V76" i="25"/>
  <c r="AB74" i="25"/>
  <c r="AA74" i="25"/>
  <c r="Z74" i="25"/>
  <c r="Y74" i="25"/>
  <c r="X74" i="25"/>
  <c r="V74" i="25"/>
  <c r="AB73" i="25"/>
  <c r="AA73" i="25"/>
  <c r="Z73" i="25"/>
  <c r="Y73" i="25"/>
  <c r="X73" i="25"/>
  <c r="V73" i="25"/>
  <c r="AB72" i="25"/>
  <c r="AA72" i="25"/>
  <c r="Z72" i="25"/>
  <c r="Y72" i="25"/>
  <c r="X72" i="25"/>
  <c r="V72" i="25"/>
  <c r="AB71" i="25"/>
  <c r="AA71" i="25"/>
  <c r="Z71" i="25"/>
  <c r="Y71" i="25"/>
  <c r="X71" i="25"/>
  <c r="V71" i="25"/>
  <c r="AB70" i="25"/>
  <c r="AA70" i="25"/>
  <c r="Z70" i="25"/>
  <c r="Y70" i="25"/>
  <c r="X70" i="25"/>
  <c r="V70" i="25"/>
  <c r="AB69" i="25"/>
  <c r="AA69" i="25"/>
  <c r="Z69" i="25"/>
  <c r="Y69" i="25"/>
  <c r="X69" i="25"/>
  <c r="V69" i="25"/>
  <c r="AB68" i="25"/>
  <c r="AA68" i="25"/>
  <c r="Z68" i="25"/>
  <c r="Y68" i="25"/>
  <c r="X68" i="25"/>
  <c r="V68" i="25"/>
  <c r="AB67" i="25"/>
  <c r="AA67" i="25"/>
  <c r="Z67" i="25"/>
  <c r="Y67" i="25"/>
  <c r="X67" i="25"/>
  <c r="V67" i="25"/>
  <c r="AB66" i="25"/>
  <c r="AA66" i="25"/>
  <c r="Z66" i="25"/>
  <c r="Y66" i="25"/>
  <c r="X66" i="25"/>
  <c r="V66" i="25"/>
  <c r="AB65" i="25"/>
  <c r="AA65" i="25"/>
  <c r="Z65" i="25"/>
  <c r="Y65" i="25"/>
  <c r="X65" i="25"/>
  <c r="V65" i="25"/>
  <c r="AB64" i="25"/>
  <c r="AA64" i="25"/>
  <c r="Z64" i="25"/>
  <c r="Y64" i="25"/>
  <c r="X64" i="25"/>
  <c r="V64" i="25"/>
  <c r="AB63" i="25"/>
  <c r="AA63" i="25"/>
  <c r="Z63" i="25"/>
  <c r="Y63" i="25"/>
  <c r="X63" i="25"/>
  <c r="V63" i="25"/>
  <c r="AB62" i="25"/>
  <c r="AA62" i="25"/>
  <c r="Z62" i="25"/>
  <c r="Y62" i="25"/>
  <c r="X62" i="25"/>
  <c r="V62" i="25"/>
  <c r="AB61" i="25"/>
  <c r="AA61" i="25"/>
  <c r="Z61" i="25"/>
  <c r="Y61" i="25"/>
  <c r="X61" i="25"/>
  <c r="V61" i="25"/>
  <c r="AB50" i="25"/>
  <c r="AA50" i="25"/>
  <c r="Z50" i="25"/>
  <c r="Y50" i="25"/>
  <c r="X50" i="25"/>
  <c r="V50" i="25"/>
  <c r="AB49" i="25"/>
  <c r="AA49" i="25"/>
  <c r="Z49" i="25"/>
  <c r="Y49" i="25"/>
  <c r="X49" i="25"/>
  <c r="V49" i="25"/>
  <c r="AB48" i="25"/>
  <c r="AA48" i="25"/>
  <c r="Z48" i="25"/>
  <c r="Y48" i="25"/>
  <c r="X48" i="25"/>
  <c r="V48" i="25"/>
  <c r="AB47" i="25"/>
  <c r="AA47" i="25"/>
  <c r="Z47" i="25"/>
  <c r="Y47" i="25"/>
  <c r="X47" i="25"/>
  <c r="V47" i="25"/>
  <c r="AB46" i="25"/>
  <c r="AA46" i="25"/>
  <c r="Z46" i="25"/>
  <c r="Y46" i="25"/>
  <c r="X46" i="25"/>
  <c r="V46" i="25"/>
  <c r="AB40" i="25"/>
  <c r="AA40" i="25"/>
  <c r="Z40" i="25"/>
  <c r="Y40" i="25"/>
  <c r="X40" i="25"/>
  <c r="V40" i="25"/>
  <c r="AB39" i="25"/>
  <c r="AA39" i="25"/>
  <c r="Z39" i="25"/>
  <c r="Y39" i="25"/>
  <c r="X39" i="25"/>
  <c r="V39" i="25"/>
  <c r="AB38" i="25"/>
  <c r="AA38" i="25"/>
  <c r="Z38" i="25"/>
  <c r="Y38" i="25"/>
  <c r="X38" i="25"/>
  <c r="V38" i="25"/>
  <c r="AB37" i="25"/>
  <c r="AA37" i="25"/>
  <c r="Z37" i="25"/>
  <c r="Y37" i="25"/>
  <c r="X37" i="25"/>
  <c r="V37" i="25"/>
  <c r="AB36" i="25"/>
  <c r="AA36" i="25"/>
  <c r="Z36" i="25"/>
  <c r="Y36" i="25"/>
  <c r="X36" i="25"/>
  <c r="V36" i="25"/>
  <c r="AB81" i="24"/>
  <c r="AA81" i="24"/>
  <c r="Z81" i="24"/>
  <c r="Y81" i="24"/>
  <c r="X81" i="24"/>
  <c r="V81" i="24"/>
  <c r="AB80" i="24"/>
  <c r="AA80" i="24"/>
  <c r="Z80" i="24"/>
  <c r="Y80" i="24"/>
  <c r="X80" i="24"/>
  <c r="V80" i="24"/>
  <c r="AB79" i="24"/>
  <c r="AA79" i="24"/>
  <c r="Z79" i="24"/>
  <c r="Y79" i="24"/>
  <c r="X79" i="24"/>
  <c r="V79" i="24"/>
  <c r="AB78" i="24"/>
  <c r="AA78" i="24"/>
  <c r="Z78" i="24"/>
  <c r="Y78" i="24"/>
  <c r="X78" i="24"/>
  <c r="V78" i="24"/>
  <c r="AB77" i="24"/>
  <c r="AA77" i="24"/>
  <c r="Z77" i="24"/>
  <c r="Y77" i="24"/>
  <c r="X77" i="24"/>
  <c r="V77" i="24"/>
  <c r="AB76" i="24"/>
  <c r="AA76" i="24"/>
  <c r="Z76" i="24"/>
  <c r="Y76" i="24"/>
  <c r="X76" i="24"/>
  <c r="V76" i="24"/>
  <c r="AB73" i="24"/>
  <c r="AA73" i="24"/>
  <c r="Z73" i="24"/>
  <c r="Y73" i="24"/>
  <c r="X73" i="24"/>
  <c r="V73" i="24"/>
  <c r="AB72" i="24"/>
  <c r="AA72" i="24"/>
  <c r="Z72" i="24"/>
  <c r="Y72" i="24"/>
  <c r="X72" i="24"/>
  <c r="V72" i="24"/>
  <c r="AB71" i="24"/>
  <c r="AA71" i="24"/>
  <c r="Z71" i="24"/>
  <c r="Y71" i="24"/>
  <c r="X71" i="24"/>
  <c r="V71" i="24"/>
  <c r="AB70" i="24"/>
  <c r="AA70" i="24"/>
  <c r="Z70" i="24"/>
  <c r="Y70" i="24"/>
  <c r="X70" i="24"/>
  <c r="V70" i="24"/>
  <c r="AB69" i="24"/>
  <c r="AA69" i="24"/>
  <c r="Z69" i="24"/>
  <c r="Y69" i="24"/>
  <c r="X69" i="24"/>
  <c r="V69" i="24"/>
  <c r="AB68" i="24"/>
  <c r="AA68" i="24"/>
  <c r="Z68" i="24"/>
  <c r="Y68" i="24"/>
  <c r="X68" i="24"/>
  <c r="V68" i="24"/>
  <c r="AB67" i="24"/>
  <c r="AA67" i="24"/>
  <c r="Z67" i="24"/>
  <c r="Y67" i="24"/>
  <c r="X67" i="24"/>
  <c r="V67" i="24"/>
  <c r="AB66" i="24"/>
  <c r="AA66" i="24"/>
  <c r="Z66" i="24"/>
  <c r="Y66" i="24"/>
  <c r="X66" i="24"/>
  <c r="V66" i="24"/>
  <c r="AB65" i="24"/>
  <c r="AA65" i="24"/>
  <c r="Z65" i="24"/>
  <c r="Y65" i="24"/>
  <c r="X65" i="24"/>
  <c r="V65" i="24"/>
  <c r="AB64" i="24"/>
  <c r="AA64" i="24"/>
  <c r="Z64" i="24"/>
  <c r="Y64" i="24"/>
  <c r="X64" i="24"/>
  <c r="V64" i="24"/>
  <c r="AB63" i="24"/>
  <c r="AA63" i="24"/>
  <c r="Z63" i="24"/>
  <c r="Y63" i="24"/>
  <c r="X63" i="24"/>
  <c r="V63" i="24"/>
  <c r="AB62" i="24"/>
  <c r="AA62" i="24"/>
  <c r="Z62" i="24"/>
  <c r="Y62" i="24"/>
  <c r="X62" i="24"/>
  <c r="V62" i="24"/>
  <c r="AB61" i="24"/>
  <c r="AA61" i="24"/>
  <c r="Z61" i="24"/>
  <c r="Y61" i="24"/>
  <c r="X61" i="24"/>
  <c r="V61" i="24"/>
  <c r="AB51" i="24"/>
  <c r="AA51" i="24"/>
  <c r="Z51" i="24"/>
  <c r="Y51" i="24"/>
  <c r="X51" i="24"/>
  <c r="V51" i="24"/>
  <c r="AB50" i="24"/>
  <c r="AA50" i="24"/>
  <c r="Z50" i="24"/>
  <c r="Y50" i="24"/>
  <c r="X50" i="24"/>
  <c r="V50" i="24"/>
  <c r="AB49" i="24"/>
  <c r="AA49" i="24"/>
  <c r="Z49" i="24"/>
  <c r="Y49" i="24"/>
  <c r="X49" i="24"/>
  <c r="V49" i="24"/>
  <c r="AB48" i="24"/>
  <c r="AA48" i="24"/>
  <c r="Z48" i="24"/>
  <c r="Y48" i="24"/>
  <c r="X48" i="24"/>
  <c r="V48" i="24"/>
  <c r="AB47" i="24"/>
  <c r="AA47" i="24"/>
  <c r="Z47" i="24"/>
  <c r="Y47" i="24"/>
  <c r="X47" i="24"/>
  <c r="V47" i="24"/>
  <c r="AB46" i="24"/>
  <c r="AA46" i="24"/>
  <c r="Z46" i="24"/>
  <c r="Y46" i="24"/>
  <c r="X46" i="24"/>
  <c r="V46" i="24"/>
  <c r="AB38" i="24"/>
  <c r="AA38" i="24"/>
  <c r="Z38" i="24"/>
  <c r="Y38" i="24"/>
  <c r="X38" i="24"/>
  <c r="V38" i="24"/>
  <c r="AB37" i="24"/>
  <c r="AA37" i="24"/>
  <c r="Z37" i="24"/>
  <c r="Y37" i="24"/>
  <c r="X37" i="24"/>
  <c r="V37" i="24"/>
  <c r="AB36" i="24"/>
  <c r="AA36" i="24"/>
  <c r="Z36" i="24"/>
  <c r="Y36" i="24"/>
  <c r="X36" i="24"/>
  <c r="V36" i="24"/>
  <c r="AB82" i="23"/>
  <c r="AA82" i="23"/>
  <c r="Z82" i="23"/>
  <c r="Y82" i="23"/>
  <c r="X82" i="23"/>
  <c r="V82" i="23"/>
  <c r="AB81" i="23"/>
  <c r="AA81" i="23"/>
  <c r="Z81" i="23"/>
  <c r="Y81" i="23"/>
  <c r="X81" i="23"/>
  <c r="V81" i="23"/>
  <c r="AB80" i="23"/>
  <c r="AA80" i="23"/>
  <c r="Z80" i="23"/>
  <c r="Y80" i="23"/>
  <c r="X80" i="23"/>
  <c r="V80" i="23"/>
  <c r="AB79" i="23"/>
  <c r="AA79" i="23"/>
  <c r="Z79" i="23"/>
  <c r="Y79" i="23"/>
  <c r="X79" i="23"/>
  <c r="V79" i="23"/>
  <c r="AB78" i="23"/>
  <c r="AA78" i="23"/>
  <c r="Z78" i="23"/>
  <c r="Y78" i="23"/>
  <c r="X78" i="23"/>
  <c r="V78" i="23"/>
  <c r="AB77" i="23"/>
  <c r="AA77" i="23"/>
  <c r="Z77" i="23"/>
  <c r="Y77" i="23"/>
  <c r="X77" i="23"/>
  <c r="V77" i="23"/>
  <c r="AB76" i="23"/>
  <c r="AA76" i="23"/>
  <c r="Z76" i="23"/>
  <c r="Y76" i="23"/>
  <c r="X76" i="23"/>
  <c r="V76" i="23"/>
  <c r="AB71" i="23"/>
  <c r="AA71" i="23"/>
  <c r="Z71" i="23"/>
  <c r="Y71" i="23"/>
  <c r="X71" i="23"/>
  <c r="V71" i="23"/>
  <c r="AB70" i="23"/>
  <c r="AA70" i="23"/>
  <c r="Z70" i="23"/>
  <c r="Y70" i="23"/>
  <c r="X70" i="23"/>
  <c r="V70" i="23"/>
  <c r="AB69" i="23"/>
  <c r="AA69" i="23"/>
  <c r="Z69" i="23"/>
  <c r="Y69" i="23"/>
  <c r="X69" i="23"/>
  <c r="V69" i="23"/>
  <c r="AB68" i="23"/>
  <c r="AA68" i="23"/>
  <c r="Z68" i="23"/>
  <c r="Y68" i="23"/>
  <c r="X68" i="23"/>
  <c r="V68" i="23"/>
  <c r="AB67" i="23"/>
  <c r="AA67" i="23"/>
  <c r="Z67" i="23"/>
  <c r="Y67" i="23"/>
  <c r="X67" i="23"/>
  <c r="V67" i="23"/>
  <c r="AB66" i="23"/>
  <c r="AA66" i="23"/>
  <c r="Z66" i="23"/>
  <c r="Y66" i="23"/>
  <c r="X66" i="23"/>
  <c r="V66" i="23"/>
  <c r="AB65" i="23"/>
  <c r="AA65" i="23"/>
  <c r="Z65" i="23"/>
  <c r="Y65" i="23"/>
  <c r="X65" i="23"/>
  <c r="V65" i="23"/>
  <c r="AB64" i="23"/>
  <c r="AA64" i="23"/>
  <c r="Z64" i="23"/>
  <c r="Y64" i="23"/>
  <c r="X64" i="23"/>
  <c r="V64" i="23"/>
  <c r="AB63" i="23"/>
  <c r="AA63" i="23"/>
  <c r="Z63" i="23"/>
  <c r="Y63" i="23"/>
  <c r="X63" i="23"/>
  <c r="V63" i="23"/>
  <c r="AB62" i="23"/>
  <c r="AA62" i="23"/>
  <c r="Z62" i="23"/>
  <c r="Y62" i="23"/>
  <c r="X62" i="23"/>
  <c r="V62" i="23"/>
  <c r="AB61" i="23"/>
  <c r="AA61" i="23"/>
  <c r="Z61" i="23"/>
  <c r="Y61" i="23"/>
  <c r="X61" i="23"/>
  <c r="V61" i="23"/>
  <c r="AB51" i="23"/>
  <c r="AA51" i="23"/>
  <c r="Z51" i="23"/>
  <c r="Y51" i="23"/>
  <c r="X51" i="23"/>
  <c r="V51" i="23"/>
  <c r="AB50" i="23"/>
  <c r="AA50" i="23"/>
  <c r="Z50" i="23"/>
  <c r="Y50" i="23"/>
  <c r="X50" i="23"/>
  <c r="V50" i="23"/>
  <c r="AB49" i="23"/>
  <c r="AA49" i="23"/>
  <c r="Z49" i="23"/>
  <c r="Y49" i="23"/>
  <c r="X49" i="23"/>
  <c r="V49" i="23"/>
  <c r="AB48" i="23"/>
  <c r="AA48" i="23"/>
  <c r="Z48" i="23"/>
  <c r="Y48" i="23"/>
  <c r="X48" i="23"/>
  <c r="V48" i="23"/>
  <c r="AB47" i="23"/>
  <c r="AA47" i="23"/>
  <c r="Z47" i="23"/>
  <c r="Y47" i="23"/>
  <c r="X47" i="23"/>
  <c r="V47" i="23"/>
  <c r="AB46" i="23"/>
  <c r="AA46" i="23"/>
  <c r="Z46" i="23"/>
  <c r="Y46" i="23"/>
  <c r="X46" i="23"/>
  <c r="V46" i="23"/>
  <c r="AB39" i="23"/>
  <c r="AA39" i="23"/>
  <c r="Z39" i="23"/>
  <c r="Y39" i="23"/>
  <c r="X39" i="23"/>
  <c r="V39" i="23"/>
  <c r="AB38" i="23"/>
  <c r="AA38" i="23"/>
  <c r="Z38" i="23"/>
  <c r="Y38" i="23"/>
  <c r="X38" i="23"/>
  <c r="V38" i="23"/>
  <c r="AB37" i="23"/>
  <c r="AA37" i="23"/>
  <c r="Z37" i="23"/>
  <c r="Y37" i="23"/>
  <c r="X37" i="23"/>
  <c r="V37" i="23"/>
  <c r="AB36" i="23"/>
  <c r="AA36" i="23"/>
  <c r="Z36" i="23"/>
  <c r="Y36" i="23"/>
  <c r="X36" i="23"/>
  <c r="V36" i="23"/>
  <c r="AB81" i="22"/>
  <c r="AA81" i="22"/>
  <c r="Z81" i="22"/>
  <c r="Y81" i="22"/>
  <c r="X81" i="22"/>
  <c r="V81" i="22"/>
  <c r="AB80" i="22"/>
  <c r="AA80" i="22"/>
  <c r="Z80" i="22"/>
  <c r="Y80" i="22"/>
  <c r="X80" i="22"/>
  <c r="V80" i="22"/>
  <c r="AB79" i="22"/>
  <c r="AA79" i="22"/>
  <c r="Z79" i="22"/>
  <c r="Y79" i="22"/>
  <c r="X79" i="22"/>
  <c r="V79" i="22"/>
  <c r="AB78" i="22"/>
  <c r="AA78" i="22"/>
  <c r="Z78" i="22"/>
  <c r="Y78" i="22"/>
  <c r="X78" i="22"/>
  <c r="V78" i="22"/>
  <c r="AB77" i="22"/>
  <c r="AA77" i="22"/>
  <c r="Z77" i="22"/>
  <c r="Y77" i="22"/>
  <c r="X77" i="22"/>
  <c r="V77" i="22"/>
  <c r="AB76" i="22"/>
  <c r="AA76" i="22"/>
  <c r="Z76" i="22"/>
  <c r="Y76" i="22"/>
  <c r="X76" i="22"/>
  <c r="V76" i="22"/>
  <c r="AB73" i="22"/>
  <c r="AA73" i="22"/>
  <c r="Z73" i="22"/>
  <c r="Y73" i="22"/>
  <c r="X73" i="22"/>
  <c r="V73" i="22"/>
  <c r="AB72" i="22"/>
  <c r="AA72" i="22"/>
  <c r="Z72" i="22"/>
  <c r="Y72" i="22"/>
  <c r="X72" i="22"/>
  <c r="V72" i="22"/>
  <c r="AB71" i="22"/>
  <c r="AA71" i="22"/>
  <c r="Z71" i="22"/>
  <c r="Y71" i="22"/>
  <c r="X71" i="22"/>
  <c r="V71" i="22"/>
  <c r="AB70" i="22"/>
  <c r="AA70" i="22"/>
  <c r="Z70" i="22"/>
  <c r="Y70" i="22"/>
  <c r="X70" i="22"/>
  <c r="V70" i="22"/>
  <c r="AB69" i="22"/>
  <c r="AA69" i="22"/>
  <c r="Z69" i="22"/>
  <c r="Y69" i="22"/>
  <c r="X69" i="22"/>
  <c r="V69" i="22"/>
  <c r="AB68" i="22"/>
  <c r="AA68" i="22"/>
  <c r="Z68" i="22"/>
  <c r="Y68" i="22"/>
  <c r="X68" i="22"/>
  <c r="V68" i="22"/>
  <c r="AB67" i="22"/>
  <c r="AA67" i="22"/>
  <c r="Z67" i="22"/>
  <c r="Y67" i="22"/>
  <c r="X67" i="22"/>
  <c r="V67" i="22"/>
  <c r="AB66" i="22"/>
  <c r="AA66" i="22"/>
  <c r="Z66" i="22"/>
  <c r="Y66" i="22"/>
  <c r="X66" i="22"/>
  <c r="V66" i="22"/>
  <c r="AB65" i="22"/>
  <c r="AA65" i="22"/>
  <c r="Z65" i="22"/>
  <c r="Y65" i="22"/>
  <c r="X65" i="22"/>
  <c r="V65" i="22"/>
  <c r="AB64" i="22"/>
  <c r="AA64" i="22"/>
  <c r="Z64" i="22"/>
  <c r="Y64" i="22"/>
  <c r="X64" i="22"/>
  <c r="V64" i="22"/>
  <c r="AB63" i="22"/>
  <c r="AA63" i="22"/>
  <c r="Z63" i="22"/>
  <c r="Y63" i="22"/>
  <c r="X63" i="22"/>
  <c r="V63" i="22"/>
  <c r="AB62" i="22"/>
  <c r="AA62" i="22"/>
  <c r="Z62" i="22"/>
  <c r="Y62" i="22"/>
  <c r="X62" i="22"/>
  <c r="V62" i="22"/>
  <c r="AB61" i="22"/>
  <c r="AA61" i="22"/>
  <c r="Z61" i="22"/>
  <c r="Y61" i="22"/>
  <c r="X61" i="22"/>
  <c r="V61" i="22"/>
  <c r="AB50" i="22"/>
  <c r="AA50" i="22"/>
  <c r="Z50" i="22"/>
  <c r="Y50" i="22"/>
  <c r="X50" i="22"/>
  <c r="V50" i="22"/>
  <c r="AB49" i="22"/>
  <c r="AA49" i="22"/>
  <c r="Z49" i="22"/>
  <c r="Y49" i="22"/>
  <c r="X49" i="22"/>
  <c r="V49" i="22"/>
  <c r="AB48" i="22"/>
  <c r="AA48" i="22"/>
  <c r="Z48" i="22"/>
  <c r="Y48" i="22"/>
  <c r="X48" i="22"/>
  <c r="V48" i="22"/>
  <c r="AB47" i="22"/>
  <c r="AA47" i="22"/>
  <c r="Z47" i="22"/>
  <c r="Y47" i="22"/>
  <c r="X47" i="22"/>
  <c r="V47" i="22"/>
  <c r="AB46" i="22"/>
  <c r="AA46" i="22"/>
  <c r="Z46" i="22"/>
  <c r="Y46" i="22"/>
  <c r="X46" i="22"/>
  <c r="V46" i="22"/>
  <c r="AB39" i="22"/>
  <c r="AA39" i="22"/>
  <c r="Z39" i="22"/>
  <c r="Y39" i="22"/>
  <c r="X39" i="22"/>
  <c r="V39" i="22"/>
  <c r="AB38" i="22"/>
  <c r="AA38" i="22"/>
  <c r="Z38" i="22"/>
  <c r="Y38" i="22"/>
  <c r="X38" i="22"/>
  <c r="V38" i="22"/>
  <c r="AB37" i="22"/>
  <c r="AA37" i="22"/>
  <c r="Z37" i="22"/>
  <c r="Y37" i="22"/>
  <c r="X37" i="22"/>
  <c r="V37" i="22"/>
  <c r="AB36" i="22"/>
  <c r="AA36" i="22"/>
  <c r="Z36" i="22"/>
  <c r="Y36" i="22"/>
  <c r="X36" i="22"/>
  <c r="V36" i="22"/>
  <c r="AB82" i="21"/>
  <c r="AA82" i="21"/>
  <c r="Z82" i="21"/>
  <c r="Y82" i="21"/>
  <c r="X82" i="21"/>
  <c r="V82" i="21"/>
  <c r="AB81" i="21"/>
  <c r="AA81" i="21"/>
  <c r="Z81" i="21"/>
  <c r="Y81" i="21"/>
  <c r="X81" i="21"/>
  <c r="V81" i="21"/>
  <c r="AB80" i="21"/>
  <c r="AA80" i="21"/>
  <c r="Z80" i="21"/>
  <c r="Y80" i="21"/>
  <c r="X80" i="21"/>
  <c r="V80" i="21"/>
  <c r="AB79" i="21"/>
  <c r="AA79" i="21"/>
  <c r="Z79" i="21"/>
  <c r="Y79" i="21"/>
  <c r="X79" i="21"/>
  <c r="V79" i="21"/>
  <c r="AB78" i="21"/>
  <c r="AA78" i="21"/>
  <c r="Z78" i="21"/>
  <c r="Y78" i="21"/>
  <c r="X78" i="21"/>
  <c r="V78" i="21"/>
  <c r="AB77" i="21"/>
  <c r="AA77" i="21"/>
  <c r="Z77" i="21"/>
  <c r="Y77" i="21"/>
  <c r="X77" i="21"/>
  <c r="V77" i="21"/>
  <c r="AB76" i="21"/>
  <c r="AA76" i="21"/>
  <c r="Z76" i="21"/>
  <c r="Y76" i="21"/>
  <c r="X76" i="21"/>
  <c r="V76" i="21"/>
  <c r="AB72" i="21"/>
  <c r="AA72" i="21"/>
  <c r="Z72" i="21"/>
  <c r="Y72" i="21"/>
  <c r="X72" i="21"/>
  <c r="V72" i="21"/>
  <c r="AB71" i="21"/>
  <c r="AA71" i="21"/>
  <c r="Z71" i="21"/>
  <c r="Y71" i="21"/>
  <c r="X71" i="21"/>
  <c r="V71" i="21"/>
  <c r="AB70" i="21"/>
  <c r="AA70" i="21"/>
  <c r="Z70" i="21"/>
  <c r="Y70" i="21"/>
  <c r="X70" i="21"/>
  <c r="V70" i="21"/>
  <c r="AB69" i="21"/>
  <c r="AA69" i="21"/>
  <c r="Z69" i="21"/>
  <c r="Y69" i="21"/>
  <c r="X69" i="21"/>
  <c r="V69" i="21"/>
  <c r="AB68" i="21"/>
  <c r="AA68" i="21"/>
  <c r="Z68" i="21"/>
  <c r="Y68" i="21"/>
  <c r="X68" i="21"/>
  <c r="V68" i="21"/>
  <c r="AB67" i="21"/>
  <c r="AA67" i="21"/>
  <c r="Z67" i="21"/>
  <c r="Y67" i="21"/>
  <c r="X67" i="21"/>
  <c r="V67" i="21"/>
  <c r="AB66" i="21"/>
  <c r="AA66" i="21"/>
  <c r="Z66" i="21"/>
  <c r="Y66" i="21"/>
  <c r="X66" i="21"/>
  <c r="V66" i="21"/>
  <c r="AB65" i="21"/>
  <c r="AA65" i="21"/>
  <c r="Z65" i="21"/>
  <c r="Y65" i="21"/>
  <c r="X65" i="21"/>
  <c r="V65" i="21"/>
  <c r="AB64" i="21"/>
  <c r="AA64" i="21"/>
  <c r="Z64" i="21"/>
  <c r="Y64" i="21"/>
  <c r="X64" i="21"/>
  <c r="V64" i="21"/>
  <c r="AB63" i="21"/>
  <c r="AA63" i="21"/>
  <c r="Z63" i="21"/>
  <c r="Y63" i="21"/>
  <c r="X63" i="21"/>
  <c r="V63" i="21"/>
  <c r="AB62" i="21"/>
  <c r="AA62" i="21"/>
  <c r="Z62" i="21"/>
  <c r="Y62" i="21"/>
  <c r="X62" i="21"/>
  <c r="V62" i="21"/>
  <c r="AB61" i="21"/>
  <c r="AA61" i="21"/>
  <c r="Z61" i="21"/>
  <c r="Y61" i="21"/>
  <c r="X61" i="21"/>
  <c r="V61" i="21"/>
  <c r="AB50" i="21"/>
  <c r="AA50" i="21"/>
  <c r="Z50" i="21"/>
  <c r="Y50" i="21"/>
  <c r="X50" i="21"/>
  <c r="V50" i="21"/>
  <c r="AB49" i="21"/>
  <c r="AA49" i="21"/>
  <c r="Z49" i="21"/>
  <c r="Y49" i="21"/>
  <c r="X49" i="21"/>
  <c r="V49" i="21"/>
  <c r="AB48" i="21"/>
  <c r="AA48" i="21"/>
  <c r="Z48" i="21"/>
  <c r="Y48" i="21"/>
  <c r="X48" i="21"/>
  <c r="V48" i="21"/>
  <c r="AB47" i="21"/>
  <c r="AA47" i="21"/>
  <c r="Z47" i="21"/>
  <c r="Y47" i="21"/>
  <c r="X47" i="21"/>
  <c r="V47" i="21"/>
  <c r="AB46" i="21"/>
  <c r="AA46" i="21"/>
  <c r="Z46" i="21"/>
  <c r="Y46" i="21"/>
  <c r="X46" i="21"/>
  <c r="V46" i="21"/>
  <c r="AB39" i="21"/>
  <c r="AA39" i="21"/>
  <c r="Z39" i="21"/>
  <c r="Y39" i="21"/>
  <c r="X39" i="21"/>
  <c r="V39" i="21"/>
  <c r="AB38" i="21"/>
  <c r="AA38" i="21"/>
  <c r="Z38" i="21"/>
  <c r="Y38" i="21"/>
  <c r="X38" i="21"/>
  <c r="V38" i="21"/>
  <c r="AB37" i="21"/>
  <c r="AA37" i="21"/>
  <c r="Z37" i="21"/>
  <c r="Y37" i="21"/>
  <c r="X37" i="21"/>
  <c r="V37" i="21"/>
  <c r="AB36" i="21"/>
  <c r="AA36" i="21"/>
  <c r="Z36" i="21"/>
  <c r="Y36" i="21"/>
  <c r="X36" i="21"/>
  <c r="V36" i="21"/>
  <c r="AB81" i="20"/>
  <c r="AA81" i="20"/>
  <c r="Z81" i="20"/>
  <c r="Y81" i="20"/>
  <c r="X81" i="20"/>
  <c r="V81" i="20"/>
  <c r="AB80" i="20"/>
  <c r="AA80" i="20"/>
  <c r="Z80" i="20"/>
  <c r="Y80" i="20"/>
  <c r="X80" i="20"/>
  <c r="V80" i="20"/>
  <c r="AB79" i="20"/>
  <c r="AA79" i="20"/>
  <c r="Z79" i="20"/>
  <c r="Y79" i="20"/>
  <c r="X79" i="20"/>
  <c r="V79" i="20"/>
  <c r="AB78" i="20"/>
  <c r="AA78" i="20"/>
  <c r="Z78" i="20"/>
  <c r="Y78" i="20"/>
  <c r="X78" i="20"/>
  <c r="V78" i="20"/>
  <c r="AB77" i="20"/>
  <c r="AA77" i="20"/>
  <c r="Z77" i="20"/>
  <c r="Y77" i="20"/>
  <c r="X77" i="20"/>
  <c r="V77" i="20"/>
  <c r="AB76" i="20"/>
  <c r="AA76" i="20"/>
  <c r="Z76" i="20"/>
  <c r="Y76" i="20"/>
  <c r="X76" i="20"/>
  <c r="V76" i="20"/>
  <c r="AB71" i="20"/>
  <c r="AA71" i="20"/>
  <c r="Z71" i="20"/>
  <c r="Y71" i="20"/>
  <c r="X71" i="20"/>
  <c r="V71" i="20"/>
  <c r="AB70" i="20"/>
  <c r="AA70" i="20"/>
  <c r="Z70" i="20"/>
  <c r="Y70" i="20"/>
  <c r="X70" i="20"/>
  <c r="V70" i="20"/>
  <c r="AB69" i="20"/>
  <c r="AA69" i="20"/>
  <c r="Z69" i="20"/>
  <c r="Y69" i="20"/>
  <c r="X69" i="20"/>
  <c r="V69" i="20"/>
  <c r="AB68" i="20"/>
  <c r="AA68" i="20"/>
  <c r="Z68" i="20"/>
  <c r="Y68" i="20"/>
  <c r="X68" i="20"/>
  <c r="V68" i="20"/>
  <c r="AB67" i="20"/>
  <c r="AA67" i="20"/>
  <c r="Z67" i="20"/>
  <c r="Y67" i="20"/>
  <c r="X67" i="20"/>
  <c r="V67" i="20"/>
  <c r="AB66" i="20"/>
  <c r="AA66" i="20"/>
  <c r="Z66" i="20"/>
  <c r="Y66" i="20"/>
  <c r="X66" i="20"/>
  <c r="V66" i="20"/>
  <c r="AB65" i="20"/>
  <c r="AA65" i="20"/>
  <c r="Z65" i="20"/>
  <c r="Y65" i="20"/>
  <c r="X65" i="20"/>
  <c r="V65" i="20"/>
  <c r="AB64" i="20"/>
  <c r="AA64" i="20"/>
  <c r="Z64" i="20"/>
  <c r="Y64" i="20"/>
  <c r="X64" i="20"/>
  <c r="V64" i="20"/>
  <c r="AB63" i="20"/>
  <c r="AA63" i="20"/>
  <c r="Z63" i="20"/>
  <c r="Y63" i="20"/>
  <c r="X63" i="20"/>
  <c r="V63" i="20"/>
  <c r="AB62" i="20"/>
  <c r="AA62" i="20"/>
  <c r="Z62" i="20"/>
  <c r="Y62" i="20"/>
  <c r="X62" i="20"/>
  <c r="V62" i="20"/>
  <c r="AB61" i="20"/>
  <c r="AA61" i="20"/>
  <c r="Z61" i="20"/>
  <c r="Y61" i="20"/>
  <c r="X61" i="20"/>
  <c r="V61" i="20"/>
  <c r="AB51" i="20"/>
  <c r="AA51" i="20"/>
  <c r="Z51" i="20"/>
  <c r="Y51" i="20"/>
  <c r="X51" i="20"/>
  <c r="V51" i="20"/>
  <c r="AB50" i="20"/>
  <c r="AA50" i="20"/>
  <c r="Z50" i="20"/>
  <c r="Y50" i="20"/>
  <c r="X50" i="20"/>
  <c r="V50" i="20"/>
  <c r="AB49" i="20"/>
  <c r="AA49" i="20"/>
  <c r="Z49" i="20"/>
  <c r="Y49" i="20"/>
  <c r="X49" i="20"/>
  <c r="V49" i="20"/>
  <c r="AB48" i="20"/>
  <c r="AA48" i="20"/>
  <c r="Z48" i="20"/>
  <c r="Y48" i="20"/>
  <c r="X48" i="20"/>
  <c r="V48" i="20"/>
  <c r="AB47" i="20"/>
  <c r="AA47" i="20"/>
  <c r="Z47" i="20"/>
  <c r="Y47" i="20"/>
  <c r="X47" i="20"/>
  <c r="V47" i="20"/>
  <c r="AB46" i="20"/>
  <c r="AA46" i="20"/>
  <c r="Z46" i="20"/>
  <c r="Y46" i="20"/>
  <c r="X46" i="20"/>
  <c r="V46" i="20"/>
  <c r="AB38" i="20"/>
  <c r="AA38" i="20"/>
  <c r="Z38" i="20"/>
  <c r="Y38" i="20"/>
  <c r="X38" i="20"/>
  <c r="V38" i="20"/>
  <c r="AB37" i="20"/>
  <c r="AA37" i="20"/>
  <c r="Z37" i="20"/>
  <c r="Y37" i="20"/>
  <c r="X37" i="20"/>
  <c r="V37" i="20"/>
  <c r="AB36" i="20"/>
  <c r="AA36" i="20"/>
  <c r="Z36" i="20"/>
  <c r="Y36" i="20"/>
  <c r="X36" i="20"/>
  <c r="V36" i="20"/>
  <c r="AB81" i="19"/>
  <c r="AA81" i="19"/>
  <c r="Z81" i="19"/>
  <c r="Y81" i="19"/>
  <c r="X81" i="19"/>
  <c r="V81" i="19"/>
  <c r="AB80" i="19"/>
  <c r="AA80" i="19"/>
  <c r="Z80" i="19"/>
  <c r="Y80" i="19"/>
  <c r="X80" i="19"/>
  <c r="V80" i="19"/>
  <c r="AB79" i="19"/>
  <c r="AA79" i="19"/>
  <c r="Z79" i="19"/>
  <c r="Y79" i="19"/>
  <c r="X79" i="19"/>
  <c r="V79" i="19"/>
  <c r="AB78" i="19"/>
  <c r="AA78" i="19"/>
  <c r="Z78" i="19"/>
  <c r="Y78" i="19"/>
  <c r="X78" i="19"/>
  <c r="V78" i="19"/>
  <c r="AB77" i="19"/>
  <c r="AA77" i="19"/>
  <c r="Z77" i="19"/>
  <c r="Y77" i="19"/>
  <c r="X77" i="19"/>
  <c r="V77" i="19"/>
  <c r="AB76" i="19"/>
  <c r="AA76" i="19"/>
  <c r="Z76" i="19"/>
  <c r="Y76" i="19"/>
  <c r="X76" i="19"/>
  <c r="V76" i="19"/>
  <c r="AB73" i="19"/>
  <c r="AA73" i="19"/>
  <c r="Z73" i="19"/>
  <c r="Y73" i="19"/>
  <c r="X73" i="19"/>
  <c r="V73" i="19"/>
  <c r="AB72" i="19"/>
  <c r="AA72" i="19"/>
  <c r="Z72" i="19"/>
  <c r="Y72" i="19"/>
  <c r="X72" i="19"/>
  <c r="V72" i="19"/>
  <c r="AB71" i="19"/>
  <c r="AA71" i="19"/>
  <c r="Z71" i="19"/>
  <c r="Y71" i="19"/>
  <c r="X71" i="19"/>
  <c r="V71" i="19"/>
  <c r="AB70" i="19"/>
  <c r="AA70" i="19"/>
  <c r="Z70" i="19"/>
  <c r="Y70" i="19"/>
  <c r="X70" i="19"/>
  <c r="V70" i="19"/>
  <c r="AB69" i="19"/>
  <c r="AA69" i="19"/>
  <c r="Z69" i="19"/>
  <c r="Y69" i="19"/>
  <c r="X69" i="19"/>
  <c r="V69" i="19"/>
  <c r="AB68" i="19"/>
  <c r="AA68" i="19"/>
  <c r="Z68" i="19"/>
  <c r="Y68" i="19"/>
  <c r="X68" i="19"/>
  <c r="V68" i="19"/>
  <c r="AB67" i="19"/>
  <c r="AA67" i="19"/>
  <c r="Z67" i="19"/>
  <c r="Y67" i="19"/>
  <c r="X67" i="19"/>
  <c r="V67" i="19"/>
  <c r="AB66" i="19"/>
  <c r="AA66" i="19"/>
  <c r="Z66" i="19"/>
  <c r="Y66" i="19"/>
  <c r="X66" i="19"/>
  <c r="V66" i="19"/>
  <c r="AB65" i="19"/>
  <c r="AA65" i="19"/>
  <c r="Z65" i="19"/>
  <c r="Y65" i="19"/>
  <c r="X65" i="19"/>
  <c r="V65" i="19"/>
  <c r="AB64" i="19"/>
  <c r="AA64" i="19"/>
  <c r="Z64" i="19"/>
  <c r="Y64" i="19"/>
  <c r="X64" i="19"/>
  <c r="V64" i="19"/>
  <c r="AB63" i="19"/>
  <c r="AA63" i="19"/>
  <c r="Z63" i="19"/>
  <c r="Y63" i="19"/>
  <c r="X63" i="19"/>
  <c r="V63" i="19"/>
  <c r="AB62" i="19"/>
  <c r="AA62" i="19"/>
  <c r="Z62" i="19"/>
  <c r="Y62" i="19"/>
  <c r="X62" i="19"/>
  <c r="V62" i="19"/>
  <c r="AB61" i="19"/>
  <c r="AA61" i="19"/>
  <c r="Z61" i="19"/>
  <c r="Y61" i="19"/>
  <c r="X61" i="19"/>
  <c r="V61" i="19"/>
  <c r="AB51" i="19"/>
  <c r="AA51" i="19"/>
  <c r="Z51" i="19"/>
  <c r="Y51" i="19"/>
  <c r="X51" i="19"/>
  <c r="V51" i="19"/>
  <c r="AB50" i="19"/>
  <c r="AA50" i="19"/>
  <c r="Z50" i="19"/>
  <c r="Y50" i="19"/>
  <c r="X50" i="19"/>
  <c r="V50" i="19"/>
  <c r="AB49" i="19"/>
  <c r="AA49" i="19"/>
  <c r="Z49" i="19"/>
  <c r="Y49" i="19"/>
  <c r="X49" i="19"/>
  <c r="V49" i="19"/>
  <c r="AB48" i="19"/>
  <c r="AA48" i="19"/>
  <c r="Z48" i="19"/>
  <c r="Y48" i="19"/>
  <c r="X48" i="19"/>
  <c r="V48" i="19"/>
  <c r="AB47" i="19"/>
  <c r="AA47" i="19"/>
  <c r="Z47" i="19"/>
  <c r="Y47" i="19"/>
  <c r="X47" i="19"/>
  <c r="V47" i="19"/>
  <c r="AB46" i="19"/>
  <c r="AA46" i="19"/>
  <c r="Z46" i="19"/>
  <c r="Y46" i="19"/>
  <c r="X46" i="19"/>
  <c r="V46" i="19"/>
  <c r="AB39" i="19"/>
  <c r="AA39" i="19"/>
  <c r="Z39" i="19"/>
  <c r="Y39" i="19"/>
  <c r="X39" i="19"/>
  <c r="V39" i="19"/>
  <c r="AB38" i="19"/>
  <c r="AA38" i="19"/>
  <c r="Z38" i="19"/>
  <c r="Y38" i="19"/>
  <c r="X38" i="19"/>
  <c r="V38" i="19"/>
  <c r="AB37" i="19"/>
  <c r="AA37" i="19"/>
  <c r="Z37" i="19"/>
  <c r="Y37" i="19"/>
  <c r="X37" i="19"/>
  <c r="V37" i="19"/>
  <c r="AB36" i="19"/>
  <c r="AA36" i="19"/>
  <c r="Z36" i="19"/>
  <c r="Y36" i="19"/>
  <c r="X36" i="19"/>
  <c r="V36" i="19"/>
  <c r="AB82" i="18"/>
  <c r="AA82" i="18"/>
  <c r="Z82" i="18"/>
  <c r="Y82" i="18"/>
  <c r="X82" i="18"/>
  <c r="V82" i="18"/>
  <c r="AB81" i="18"/>
  <c r="AA81" i="18"/>
  <c r="Z81" i="18"/>
  <c r="Y81" i="18"/>
  <c r="X81" i="18"/>
  <c r="V81" i="18"/>
  <c r="AB80" i="18"/>
  <c r="AA80" i="18"/>
  <c r="Z80" i="18"/>
  <c r="Y80" i="18"/>
  <c r="X80" i="18"/>
  <c r="V80" i="18"/>
  <c r="AB79" i="18"/>
  <c r="AA79" i="18"/>
  <c r="Z79" i="18"/>
  <c r="Y79" i="18"/>
  <c r="X79" i="18"/>
  <c r="V79" i="18"/>
  <c r="AB78" i="18"/>
  <c r="AA78" i="18"/>
  <c r="Z78" i="18"/>
  <c r="Y78" i="18"/>
  <c r="X78" i="18"/>
  <c r="V78" i="18"/>
  <c r="AB77" i="18"/>
  <c r="AA77" i="18"/>
  <c r="Z77" i="18"/>
  <c r="Y77" i="18"/>
  <c r="X77" i="18"/>
  <c r="V77" i="18"/>
  <c r="AB76" i="18"/>
  <c r="AA76" i="18"/>
  <c r="Z76" i="18"/>
  <c r="Y76" i="18"/>
  <c r="X76" i="18"/>
  <c r="V76" i="18"/>
  <c r="AB70" i="18"/>
  <c r="AA70" i="18"/>
  <c r="Z70" i="18"/>
  <c r="Y70" i="18"/>
  <c r="X70" i="18"/>
  <c r="V70" i="18"/>
  <c r="AB69" i="18"/>
  <c r="AA69" i="18"/>
  <c r="Z69" i="18"/>
  <c r="Y69" i="18"/>
  <c r="X69" i="18"/>
  <c r="V69" i="18"/>
  <c r="AB68" i="18"/>
  <c r="AA68" i="18"/>
  <c r="Z68" i="18"/>
  <c r="Y68" i="18"/>
  <c r="X68" i="18"/>
  <c r="V68" i="18"/>
  <c r="AB67" i="18"/>
  <c r="AA67" i="18"/>
  <c r="Z67" i="18"/>
  <c r="Y67" i="18"/>
  <c r="X67" i="18"/>
  <c r="V67" i="18"/>
  <c r="AB66" i="18"/>
  <c r="AA66" i="18"/>
  <c r="Z66" i="18"/>
  <c r="Y66" i="18"/>
  <c r="X66" i="18"/>
  <c r="V66" i="18"/>
  <c r="AB65" i="18"/>
  <c r="AA65" i="18"/>
  <c r="Z65" i="18"/>
  <c r="Y65" i="18"/>
  <c r="X65" i="18"/>
  <c r="V65" i="18"/>
  <c r="AB64" i="18"/>
  <c r="AA64" i="18"/>
  <c r="Z64" i="18"/>
  <c r="Y64" i="18"/>
  <c r="X64" i="18"/>
  <c r="V64" i="18"/>
  <c r="AB63" i="18"/>
  <c r="AA63" i="18"/>
  <c r="Z63" i="18"/>
  <c r="Y63" i="18"/>
  <c r="X63" i="18"/>
  <c r="V63" i="18"/>
  <c r="AB62" i="18"/>
  <c r="AA62" i="18"/>
  <c r="Z62" i="18"/>
  <c r="Y62" i="18"/>
  <c r="X62" i="18"/>
  <c r="V62" i="18"/>
  <c r="AB61" i="18"/>
  <c r="AA61" i="18"/>
  <c r="Z61" i="18"/>
  <c r="Y61" i="18"/>
  <c r="X61" i="18"/>
  <c r="V61" i="18"/>
  <c r="AB50" i="18"/>
  <c r="AA50" i="18"/>
  <c r="Z50" i="18"/>
  <c r="Y50" i="18"/>
  <c r="X50" i="18"/>
  <c r="V50" i="18"/>
  <c r="AB49" i="18"/>
  <c r="AA49" i="18"/>
  <c r="Z49" i="18"/>
  <c r="Y49" i="18"/>
  <c r="X49" i="18"/>
  <c r="V49" i="18"/>
  <c r="AB48" i="18"/>
  <c r="AA48" i="18"/>
  <c r="Z48" i="18"/>
  <c r="Y48" i="18"/>
  <c r="X48" i="18"/>
  <c r="V48" i="18"/>
  <c r="AB47" i="18"/>
  <c r="AA47" i="18"/>
  <c r="Z47" i="18"/>
  <c r="Y47" i="18"/>
  <c r="X47" i="18"/>
  <c r="V47" i="18"/>
  <c r="AB46" i="18"/>
  <c r="AA46" i="18"/>
  <c r="Z46" i="18"/>
  <c r="Y46" i="18"/>
  <c r="X46" i="18"/>
  <c r="V46" i="18"/>
  <c r="AB39" i="18"/>
  <c r="AA39" i="18"/>
  <c r="Z39" i="18"/>
  <c r="Y39" i="18"/>
  <c r="X39" i="18"/>
  <c r="V39" i="18"/>
  <c r="AB38" i="18"/>
  <c r="AA38" i="18"/>
  <c r="Z38" i="18"/>
  <c r="Y38" i="18"/>
  <c r="X38" i="18"/>
  <c r="V38" i="18"/>
  <c r="AB37" i="18"/>
  <c r="AA37" i="18"/>
  <c r="Z37" i="18"/>
  <c r="Y37" i="18"/>
  <c r="X37" i="18"/>
  <c r="V37" i="18"/>
  <c r="AB36" i="18"/>
  <c r="AA36" i="18"/>
  <c r="Z36" i="18"/>
  <c r="Y36" i="18"/>
  <c r="X36" i="18"/>
  <c r="V36" i="18"/>
  <c r="AB82" i="17"/>
  <c r="AA82" i="17"/>
  <c r="Z82" i="17"/>
  <c r="Y82" i="17"/>
  <c r="X82" i="17"/>
  <c r="V82" i="17"/>
  <c r="AB81" i="17"/>
  <c r="AA81" i="17"/>
  <c r="Z81" i="17"/>
  <c r="Y81" i="17"/>
  <c r="X81" i="17"/>
  <c r="V81" i="17"/>
  <c r="AB80" i="17"/>
  <c r="AA80" i="17"/>
  <c r="Z80" i="17"/>
  <c r="Y80" i="17"/>
  <c r="X80" i="17"/>
  <c r="V80" i="17"/>
  <c r="AB79" i="17"/>
  <c r="AA79" i="17"/>
  <c r="Z79" i="17"/>
  <c r="Y79" i="17"/>
  <c r="X79" i="17"/>
  <c r="V79" i="17"/>
  <c r="AB78" i="17"/>
  <c r="AA78" i="17"/>
  <c r="Z78" i="17"/>
  <c r="Y78" i="17"/>
  <c r="X78" i="17"/>
  <c r="V78" i="17"/>
  <c r="AB77" i="17"/>
  <c r="AA77" i="17"/>
  <c r="Z77" i="17"/>
  <c r="Y77" i="17"/>
  <c r="X77" i="17"/>
  <c r="V77" i="17"/>
  <c r="AB76" i="17"/>
  <c r="AA76" i="17"/>
  <c r="Z76" i="17"/>
  <c r="Y76" i="17"/>
  <c r="X76" i="17"/>
  <c r="V76" i="17"/>
  <c r="AB72" i="17"/>
  <c r="AA72" i="17"/>
  <c r="Z72" i="17"/>
  <c r="Y72" i="17"/>
  <c r="X72" i="17"/>
  <c r="V72" i="17"/>
  <c r="AB71" i="17"/>
  <c r="AA71" i="17"/>
  <c r="Z71" i="17"/>
  <c r="Y71" i="17"/>
  <c r="X71" i="17"/>
  <c r="V71" i="17"/>
  <c r="AB70" i="17"/>
  <c r="AA70" i="17"/>
  <c r="Z70" i="17"/>
  <c r="Y70" i="17"/>
  <c r="X70" i="17"/>
  <c r="V70" i="17"/>
  <c r="AB69" i="17"/>
  <c r="AA69" i="17"/>
  <c r="Z69" i="17"/>
  <c r="Y69" i="17"/>
  <c r="X69" i="17"/>
  <c r="V69" i="17"/>
  <c r="AB68" i="17"/>
  <c r="AA68" i="17"/>
  <c r="Z68" i="17"/>
  <c r="Y68" i="17"/>
  <c r="X68" i="17"/>
  <c r="V68" i="17"/>
  <c r="AB67" i="17"/>
  <c r="AA67" i="17"/>
  <c r="Z67" i="17"/>
  <c r="Y67" i="17"/>
  <c r="X67" i="17"/>
  <c r="V67" i="17"/>
  <c r="AB66" i="17"/>
  <c r="AA66" i="17"/>
  <c r="Z66" i="17"/>
  <c r="Y66" i="17"/>
  <c r="X66" i="17"/>
  <c r="V66" i="17"/>
  <c r="AB65" i="17"/>
  <c r="AA65" i="17"/>
  <c r="Z65" i="17"/>
  <c r="Y65" i="17"/>
  <c r="X65" i="17"/>
  <c r="V65" i="17"/>
  <c r="AB64" i="17"/>
  <c r="AA64" i="17"/>
  <c r="Z64" i="17"/>
  <c r="Y64" i="17"/>
  <c r="X64" i="17"/>
  <c r="V64" i="17"/>
  <c r="AB63" i="17"/>
  <c r="AA63" i="17"/>
  <c r="Z63" i="17"/>
  <c r="Y63" i="17"/>
  <c r="X63" i="17"/>
  <c r="V63" i="17"/>
  <c r="AB62" i="17"/>
  <c r="AA62" i="17"/>
  <c r="Z62" i="17"/>
  <c r="Y62" i="17"/>
  <c r="X62" i="17"/>
  <c r="V62" i="17"/>
  <c r="AB61" i="17"/>
  <c r="AA61" i="17"/>
  <c r="Z61" i="17"/>
  <c r="Y61" i="17"/>
  <c r="X61" i="17"/>
  <c r="V61" i="17"/>
  <c r="AB51" i="17"/>
  <c r="AA51" i="17"/>
  <c r="Z51" i="17"/>
  <c r="Y51" i="17"/>
  <c r="X51" i="17"/>
  <c r="V51" i="17"/>
  <c r="AB50" i="17"/>
  <c r="AA50" i="17"/>
  <c r="Z50" i="17"/>
  <c r="Y50" i="17"/>
  <c r="X50" i="17"/>
  <c r="V50" i="17"/>
  <c r="AB49" i="17"/>
  <c r="AA49" i="17"/>
  <c r="Z49" i="17"/>
  <c r="Y49" i="17"/>
  <c r="X49" i="17"/>
  <c r="V49" i="17"/>
  <c r="AB48" i="17"/>
  <c r="AA48" i="17"/>
  <c r="Z48" i="17"/>
  <c r="Y48" i="17"/>
  <c r="X48" i="17"/>
  <c r="V48" i="17"/>
  <c r="AB47" i="17"/>
  <c r="AA47" i="17"/>
  <c r="Z47" i="17"/>
  <c r="Y47" i="17"/>
  <c r="X47" i="17"/>
  <c r="V47" i="17"/>
  <c r="AB46" i="17"/>
  <c r="AA46" i="17"/>
  <c r="Z46" i="17"/>
  <c r="Y46" i="17"/>
  <c r="X46" i="17"/>
  <c r="V46" i="17"/>
  <c r="AB39" i="17"/>
  <c r="AA39" i="17"/>
  <c r="Z39" i="17"/>
  <c r="Y39" i="17"/>
  <c r="X39" i="17"/>
  <c r="V39" i="17"/>
  <c r="AB38" i="17"/>
  <c r="AA38" i="17"/>
  <c r="Z38" i="17"/>
  <c r="Y38" i="17"/>
  <c r="X38" i="17"/>
  <c r="V38" i="17"/>
  <c r="AB37" i="17"/>
  <c r="AA37" i="17"/>
  <c r="Z37" i="17"/>
  <c r="Y37" i="17"/>
  <c r="X37" i="17"/>
  <c r="V37" i="17"/>
  <c r="AB36" i="17"/>
  <c r="AA36" i="17"/>
  <c r="Z36" i="17"/>
  <c r="Y36" i="17"/>
  <c r="X36" i="17"/>
  <c r="V36" i="17"/>
  <c r="AB81" i="16"/>
  <c r="AA81" i="16"/>
  <c r="Z81" i="16"/>
  <c r="Y81" i="16"/>
  <c r="X81" i="16"/>
  <c r="V81" i="16"/>
  <c r="AB80" i="16"/>
  <c r="AA80" i="16"/>
  <c r="Z80" i="16"/>
  <c r="Y80" i="16"/>
  <c r="X80" i="16"/>
  <c r="V80" i="16"/>
  <c r="AB79" i="16"/>
  <c r="AA79" i="16"/>
  <c r="Z79" i="16"/>
  <c r="Y79" i="16"/>
  <c r="X79" i="16"/>
  <c r="V79" i="16"/>
  <c r="AB78" i="16"/>
  <c r="AA78" i="16"/>
  <c r="Z78" i="16"/>
  <c r="Y78" i="16"/>
  <c r="X78" i="16"/>
  <c r="V78" i="16"/>
  <c r="AB77" i="16"/>
  <c r="AA77" i="16"/>
  <c r="Z77" i="16"/>
  <c r="Y77" i="16"/>
  <c r="X77" i="16"/>
  <c r="V77" i="16"/>
  <c r="AB76" i="16"/>
  <c r="AA76" i="16"/>
  <c r="Z76" i="16"/>
  <c r="Y76" i="16"/>
  <c r="X76" i="16"/>
  <c r="V76" i="16"/>
  <c r="AB74" i="16"/>
  <c r="AA74" i="16"/>
  <c r="Z74" i="16"/>
  <c r="Y74" i="16"/>
  <c r="X74" i="16"/>
  <c r="V74" i="16"/>
  <c r="AB73" i="16"/>
  <c r="AA73" i="16"/>
  <c r="Z73" i="16"/>
  <c r="Y73" i="16"/>
  <c r="X73" i="16"/>
  <c r="V73" i="16"/>
  <c r="AB72" i="16"/>
  <c r="AA72" i="16"/>
  <c r="Z72" i="16"/>
  <c r="Y72" i="16"/>
  <c r="X72" i="16"/>
  <c r="V72" i="16"/>
  <c r="AB71" i="16"/>
  <c r="AA71" i="16"/>
  <c r="Z71" i="16"/>
  <c r="Y71" i="16"/>
  <c r="X71" i="16"/>
  <c r="V71" i="16"/>
  <c r="AB70" i="16"/>
  <c r="AA70" i="16"/>
  <c r="Z70" i="16"/>
  <c r="Y70" i="16"/>
  <c r="X70" i="16"/>
  <c r="V70" i="16"/>
  <c r="AB69" i="16"/>
  <c r="AA69" i="16"/>
  <c r="Z69" i="16"/>
  <c r="Y69" i="16"/>
  <c r="X69" i="16"/>
  <c r="V69" i="16"/>
  <c r="AB68" i="16"/>
  <c r="AA68" i="16"/>
  <c r="Z68" i="16"/>
  <c r="Y68" i="16"/>
  <c r="X68" i="16"/>
  <c r="V68" i="16"/>
  <c r="AB67" i="16"/>
  <c r="AA67" i="16"/>
  <c r="Z67" i="16"/>
  <c r="Y67" i="16"/>
  <c r="X67" i="16"/>
  <c r="V67" i="16"/>
  <c r="AB66" i="16"/>
  <c r="AA66" i="16"/>
  <c r="Z66" i="16"/>
  <c r="Y66" i="16"/>
  <c r="X66" i="16"/>
  <c r="V66" i="16"/>
  <c r="AB65" i="16"/>
  <c r="AA65" i="16"/>
  <c r="Z65" i="16"/>
  <c r="Y65" i="16"/>
  <c r="X65" i="16"/>
  <c r="V65" i="16"/>
  <c r="AB64" i="16"/>
  <c r="AA64" i="16"/>
  <c r="Z64" i="16"/>
  <c r="Y64" i="16"/>
  <c r="X64" i="16"/>
  <c r="V64" i="16"/>
  <c r="AB63" i="16"/>
  <c r="AA63" i="16"/>
  <c r="Z63" i="16"/>
  <c r="Y63" i="16"/>
  <c r="X63" i="16"/>
  <c r="V63" i="16"/>
  <c r="AB62" i="16"/>
  <c r="AA62" i="16"/>
  <c r="Z62" i="16"/>
  <c r="Y62" i="16"/>
  <c r="X62" i="16"/>
  <c r="V62" i="16"/>
  <c r="AB61" i="16"/>
  <c r="AA61" i="16"/>
  <c r="Z61" i="16"/>
  <c r="Y61" i="16"/>
  <c r="X61" i="16"/>
  <c r="V61" i="16"/>
  <c r="AB52" i="16"/>
  <c r="AA52" i="16"/>
  <c r="Z52" i="16"/>
  <c r="Y52" i="16"/>
  <c r="X52" i="16"/>
  <c r="V52" i="16"/>
  <c r="AB51" i="16"/>
  <c r="AA51" i="16"/>
  <c r="Z51" i="16"/>
  <c r="Y51" i="16"/>
  <c r="X51" i="16"/>
  <c r="V51" i="16"/>
  <c r="AB50" i="16"/>
  <c r="AA50" i="16"/>
  <c r="Z50" i="16"/>
  <c r="Y50" i="16"/>
  <c r="X50" i="16"/>
  <c r="V50" i="16"/>
  <c r="AB49" i="16"/>
  <c r="AA49" i="16"/>
  <c r="Z49" i="16"/>
  <c r="Y49" i="16"/>
  <c r="X49" i="16"/>
  <c r="V49" i="16"/>
  <c r="AB48" i="16"/>
  <c r="AA48" i="16"/>
  <c r="Z48" i="16"/>
  <c r="Y48" i="16"/>
  <c r="X48" i="16"/>
  <c r="V48" i="16"/>
  <c r="AB47" i="16"/>
  <c r="AA47" i="16"/>
  <c r="Z47" i="16"/>
  <c r="Y47" i="16"/>
  <c r="X47" i="16"/>
  <c r="V47" i="16"/>
  <c r="AB46" i="16"/>
  <c r="AA46" i="16"/>
  <c r="Z46" i="16"/>
  <c r="Y46" i="16"/>
  <c r="X46" i="16"/>
  <c r="V46" i="16"/>
  <c r="X37" i="16"/>
  <c r="AB39" i="16"/>
  <c r="AA39" i="16"/>
  <c r="Z39" i="16"/>
  <c r="Y39" i="16"/>
  <c r="X39" i="16"/>
  <c r="V39" i="16"/>
  <c r="AB38" i="16"/>
  <c r="AA38" i="16"/>
  <c r="Z38" i="16"/>
  <c r="Y38" i="16"/>
  <c r="X38" i="16"/>
  <c r="V38" i="16"/>
  <c r="AB37" i="16"/>
  <c r="AA37" i="16"/>
  <c r="Z37" i="16"/>
  <c r="Y37" i="16"/>
  <c r="V37" i="16"/>
  <c r="AB36" i="16"/>
  <c r="AA36" i="16"/>
  <c r="Z36" i="16"/>
  <c r="Y36" i="16"/>
  <c r="X36" i="16"/>
  <c r="V36" i="16"/>
  <c r="AB83" i="15"/>
  <c r="AA83" i="15"/>
  <c r="Z83" i="15"/>
  <c r="Y83" i="15"/>
  <c r="X83" i="15"/>
  <c r="V83" i="15"/>
  <c r="AB82" i="15"/>
  <c r="AA82" i="15"/>
  <c r="Z82" i="15"/>
  <c r="Y82" i="15"/>
  <c r="X82" i="15"/>
  <c r="V82" i="15"/>
  <c r="AB81" i="15"/>
  <c r="AA81" i="15"/>
  <c r="Z81" i="15"/>
  <c r="Y81" i="15"/>
  <c r="X81" i="15"/>
  <c r="V81" i="15"/>
  <c r="AB80" i="15"/>
  <c r="AA80" i="15"/>
  <c r="Z80" i="15"/>
  <c r="Y80" i="15"/>
  <c r="X80" i="15"/>
  <c r="V80" i="15"/>
  <c r="AB79" i="15"/>
  <c r="AA79" i="15"/>
  <c r="Z79" i="15"/>
  <c r="Y79" i="15"/>
  <c r="X79" i="15"/>
  <c r="V79" i="15"/>
  <c r="AB78" i="15"/>
  <c r="AA78" i="15"/>
  <c r="Z78" i="15"/>
  <c r="Y78" i="15"/>
  <c r="X78" i="15"/>
  <c r="V78" i="15"/>
  <c r="AB77" i="15"/>
  <c r="AA77" i="15"/>
  <c r="Z77" i="15"/>
  <c r="Y77" i="15"/>
  <c r="X77" i="15"/>
  <c r="V77" i="15"/>
  <c r="AB76" i="15"/>
  <c r="AA76" i="15"/>
  <c r="Z76" i="15"/>
  <c r="Y76" i="15"/>
  <c r="X76" i="15"/>
  <c r="V76" i="15"/>
  <c r="AB73" i="15"/>
  <c r="AA73" i="15"/>
  <c r="Z73" i="15"/>
  <c r="Y73" i="15"/>
  <c r="X73" i="15"/>
  <c r="V73" i="15"/>
  <c r="AB72" i="15"/>
  <c r="AA72" i="15"/>
  <c r="Z72" i="15"/>
  <c r="Y72" i="15"/>
  <c r="X72" i="15"/>
  <c r="V72" i="15"/>
  <c r="AB71" i="15"/>
  <c r="AA71" i="15"/>
  <c r="Z71" i="15"/>
  <c r="Y71" i="15"/>
  <c r="X71" i="15"/>
  <c r="V71" i="15"/>
  <c r="AB70" i="15"/>
  <c r="AA70" i="15"/>
  <c r="Z70" i="15"/>
  <c r="Y70" i="15"/>
  <c r="X70" i="15"/>
  <c r="V70" i="15"/>
  <c r="AB69" i="15"/>
  <c r="AA69" i="15"/>
  <c r="Z69" i="15"/>
  <c r="Y69" i="15"/>
  <c r="X69" i="15"/>
  <c r="V69" i="15"/>
  <c r="AB68" i="15"/>
  <c r="AA68" i="15"/>
  <c r="Z68" i="15"/>
  <c r="Y68" i="15"/>
  <c r="X68" i="15"/>
  <c r="V68" i="15"/>
  <c r="AB67" i="15"/>
  <c r="AA67" i="15"/>
  <c r="Z67" i="15"/>
  <c r="Y67" i="15"/>
  <c r="X67" i="15"/>
  <c r="V67" i="15"/>
  <c r="AB66" i="15"/>
  <c r="AA66" i="15"/>
  <c r="Z66" i="15"/>
  <c r="Y66" i="15"/>
  <c r="X66" i="15"/>
  <c r="V66" i="15"/>
  <c r="AB65" i="15"/>
  <c r="AA65" i="15"/>
  <c r="Z65" i="15"/>
  <c r="Y65" i="15"/>
  <c r="X65" i="15"/>
  <c r="V65" i="15"/>
  <c r="AB64" i="15"/>
  <c r="AA64" i="15"/>
  <c r="Z64" i="15"/>
  <c r="Y64" i="15"/>
  <c r="X64" i="15"/>
  <c r="V64" i="15"/>
  <c r="AB63" i="15"/>
  <c r="AA63" i="15"/>
  <c r="Z63" i="15"/>
  <c r="Y63" i="15"/>
  <c r="X63" i="15"/>
  <c r="V63" i="15"/>
  <c r="AB62" i="15"/>
  <c r="AA62" i="15"/>
  <c r="Z62" i="15"/>
  <c r="Y62" i="15"/>
  <c r="X62" i="15"/>
  <c r="V62" i="15"/>
  <c r="AB61" i="15"/>
  <c r="AA61" i="15"/>
  <c r="Z61" i="15"/>
  <c r="Y61" i="15"/>
  <c r="X61" i="15"/>
  <c r="V61" i="15"/>
  <c r="AB52" i="15"/>
  <c r="AA52" i="15"/>
  <c r="Z52" i="15"/>
  <c r="Y52" i="15"/>
  <c r="X52" i="15"/>
  <c r="V52" i="15"/>
  <c r="AB51" i="15"/>
  <c r="AA51" i="15"/>
  <c r="Z51" i="15"/>
  <c r="Y51" i="15"/>
  <c r="X51" i="15"/>
  <c r="V51" i="15"/>
  <c r="AB50" i="15"/>
  <c r="AA50" i="15"/>
  <c r="Z50" i="15"/>
  <c r="Y50" i="15"/>
  <c r="X50" i="15"/>
  <c r="V50" i="15"/>
  <c r="AB49" i="15"/>
  <c r="AA49" i="15"/>
  <c r="Z49" i="15"/>
  <c r="Y49" i="15"/>
  <c r="X49" i="15"/>
  <c r="V49" i="15"/>
  <c r="AB48" i="15"/>
  <c r="AA48" i="15"/>
  <c r="Z48" i="15"/>
  <c r="Y48" i="15"/>
  <c r="X48" i="15"/>
  <c r="V48" i="15"/>
  <c r="AB47" i="15"/>
  <c r="AA47" i="15"/>
  <c r="Z47" i="15"/>
  <c r="Y47" i="15"/>
  <c r="X47" i="15"/>
  <c r="V47" i="15"/>
  <c r="AB46" i="15"/>
  <c r="AA46" i="15"/>
  <c r="Z46" i="15"/>
  <c r="Y46" i="15"/>
  <c r="X46" i="15"/>
  <c r="V46" i="15"/>
  <c r="AB38" i="15"/>
  <c r="AA38" i="15"/>
  <c r="Z38" i="15"/>
  <c r="Y38" i="15"/>
  <c r="X38" i="15"/>
  <c r="V38" i="15"/>
  <c r="AB37" i="15"/>
  <c r="AA37" i="15"/>
  <c r="Z37" i="15"/>
  <c r="Y37" i="15"/>
  <c r="X37" i="15"/>
  <c r="V37" i="15"/>
  <c r="AB36" i="15"/>
  <c r="AA36" i="15"/>
  <c r="Z36" i="15"/>
  <c r="Y36" i="15"/>
  <c r="X36" i="15"/>
  <c r="V36" i="15"/>
  <c r="AB82" i="14"/>
  <c r="AA82" i="14"/>
  <c r="Z82" i="14"/>
  <c r="Y82" i="14"/>
  <c r="X82" i="14"/>
  <c r="V82" i="14"/>
  <c r="AB81" i="14"/>
  <c r="AA81" i="14"/>
  <c r="Z81" i="14"/>
  <c r="Y81" i="14"/>
  <c r="X81" i="14"/>
  <c r="V81" i="14"/>
  <c r="AB80" i="14"/>
  <c r="AA80" i="14"/>
  <c r="Z80" i="14"/>
  <c r="Y80" i="14"/>
  <c r="X80" i="14"/>
  <c r="V80" i="14"/>
  <c r="AB79" i="14"/>
  <c r="AA79" i="14"/>
  <c r="Z79" i="14"/>
  <c r="Y79" i="14"/>
  <c r="X79" i="14"/>
  <c r="V79" i="14"/>
  <c r="AB78" i="14"/>
  <c r="AA78" i="14"/>
  <c r="Z78" i="14"/>
  <c r="Y78" i="14"/>
  <c r="X78" i="14"/>
  <c r="V78" i="14"/>
  <c r="AB77" i="14"/>
  <c r="AA77" i="14"/>
  <c r="Z77" i="14"/>
  <c r="Y77" i="14"/>
  <c r="X77" i="14"/>
  <c r="V77" i="14"/>
  <c r="AB76" i="14"/>
  <c r="AA76" i="14"/>
  <c r="Z76" i="14"/>
  <c r="Y76" i="14"/>
  <c r="X76" i="14"/>
  <c r="V76" i="14"/>
  <c r="AB72" i="14"/>
  <c r="AA72" i="14"/>
  <c r="Z72" i="14"/>
  <c r="Y72" i="14"/>
  <c r="X72" i="14"/>
  <c r="V72" i="14"/>
  <c r="AB71" i="14"/>
  <c r="AA71" i="14"/>
  <c r="Z71" i="14"/>
  <c r="Y71" i="14"/>
  <c r="X71" i="14"/>
  <c r="V71" i="14"/>
  <c r="AB70" i="14"/>
  <c r="AA70" i="14"/>
  <c r="Z70" i="14"/>
  <c r="Y70" i="14"/>
  <c r="X70" i="14"/>
  <c r="V70" i="14"/>
  <c r="AB69" i="14"/>
  <c r="AA69" i="14"/>
  <c r="Z69" i="14"/>
  <c r="Y69" i="14"/>
  <c r="X69" i="14"/>
  <c r="V69" i="14"/>
  <c r="AB68" i="14"/>
  <c r="AA68" i="14"/>
  <c r="Z68" i="14"/>
  <c r="Y68" i="14"/>
  <c r="X68" i="14"/>
  <c r="V68" i="14"/>
  <c r="AB67" i="14"/>
  <c r="AA67" i="14"/>
  <c r="Z67" i="14"/>
  <c r="Y67" i="14"/>
  <c r="X67" i="14"/>
  <c r="V67" i="14"/>
  <c r="AB66" i="14"/>
  <c r="AA66" i="14"/>
  <c r="Z66" i="14"/>
  <c r="Y66" i="14"/>
  <c r="X66" i="14"/>
  <c r="V66" i="14"/>
  <c r="AB65" i="14"/>
  <c r="AA65" i="14"/>
  <c r="Z65" i="14"/>
  <c r="Y65" i="14"/>
  <c r="X65" i="14"/>
  <c r="V65" i="14"/>
  <c r="AB64" i="14"/>
  <c r="AA64" i="14"/>
  <c r="Z64" i="14"/>
  <c r="Y64" i="14"/>
  <c r="X64" i="14"/>
  <c r="V64" i="14"/>
  <c r="AB63" i="14"/>
  <c r="AA63" i="14"/>
  <c r="Z63" i="14"/>
  <c r="Y63" i="14"/>
  <c r="X63" i="14"/>
  <c r="V63" i="14"/>
  <c r="AB62" i="14"/>
  <c r="AA62" i="14"/>
  <c r="Z62" i="14"/>
  <c r="Y62" i="14"/>
  <c r="X62" i="14"/>
  <c r="V62" i="14"/>
  <c r="AB61" i="14"/>
  <c r="AA61" i="14"/>
  <c r="Z61" i="14"/>
  <c r="Y61" i="14"/>
  <c r="X61" i="14"/>
  <c r="V61" i="14"/>
  <c r="AB51" i="14"/>
  <c r="AA51" i="14"/>
  <c r="Z51" i="14"/>
  <c r="Y51" i="14"/>
  <c r="X51" i="14"/>
  <c r="V51" i="14"/>
  <c r="AB50" i="14"/>
  <c r="AA50" i="14"/>
  <c r="Z50" i="14"/>
  <c r="Y50" i="14"/>
  <c r="X50" i="14"/>
  <c r="V50" i="14"/>
  <c r="AB49" i="14"/>
  <c r="AA49" i="14"/>
  <c r="Z49" i="14"/>
  <c r="Y49" i="14"/>
  <c r="X49" i="14"/>
  <c r="V49" i="14"/>
  <c r="AB48" i="14"/>
  <c r="AA48" i="14"/>
  <c r="Z48" i="14"/>
  <c r="Y48" i="14"/>
  <c r="X48" i="14"/>
  <c r="V48" i="14"/>
  <c r="AB47" i="14"/>
  <c r="AA47" i="14"/>
  <c r="Z47" i="14"/>
  <c r="Y47" i="14"/>
  <c r="X47" i="14"/>
  <c r="V47" i="14"/>
  <c r="AB46" i="14"/>
  <c r="AA46" i="14"/>
  <c r="Z46" i="14"/>
  <c r="Y46" i="14"/>
  <c r="X46" i="14"/>
  <c r="V46" i="14"/>
  <c r="AB40" i="14"/>
  <c r="AA40" i="14"/>
  <c r="Z40" i="14"/>
  <c r="Y40" i="14"/>
  <c r="X40" i="14"/>
  <c r="V40" i="14"/>
  <c r="AB39" i="14"/>
  <c r="AA39" i="14"/>
  <c r="Z39" i="14"/>
  <c r="Y39" i="14"/>
  <c r="X39" i="14"/>
  <c r="V39" i="14"/>
  <c r="AB38" i="14"/>
  <c r="AA38" i="14"/>
  <c r="Z38" i="14"/>
  <c r="Y38" i="14"/>
  <c r="X38" i="14"/>
  <c r="V38" i="14"/>
  <c r="AB37" i="14"/>
  <c r="AA37" i="14"/>
  <c r="Z37" i="14"/>
  <c r="Y37" i="14"/>
  <c r="X37" i="14"/>
  <c r="V37" i="14"/>
  <c r="AB36" i="14"/>
  <c r="AA36" i="14"/>
  <c r="Z36" i="14"/>
  <c r="Y36" i="14"/>
  <c r="X36" i="14"/>
  <c r="V36" i="14"/>
  <c r="AB80" i="13"/>
  <c r="AA80" i="13"/>
  <c r="Z80" i="13"/>
  <c r="Y80" i="13"/>
  <c r="X80" i="13"/>
  <c r="V80" i="13"/>
  <c r="AB79" i="13"/>
  <c r="AA79" i="13"/>
  <c r="Z79" i="13"/>
  <c r="Y79" i="13"/>
  <c r="X79" i="13"/>
  <c r="V79" i="13"/>
  <c r="AB78" i="13"/>
  <c r="AA78" i="13"/>
  <c r="Z78" i="13"/>
  <c r="Y78" i="13"/>
  <c r="X78" i="13"/>
  <c r="V78" i="13"/>
  <c r="AB77" i="13"/>
  <c r="AA77" i="13"/>
  <c r="Z77" i="13"/>
  <c r="Y77" i="13"/>
  <c r="X77" i="13"/>
  <c r="V77" i="13"/>
  <c r="AB76" i="13"/>
  <c r="AA76" i="13"/>
  <c r="Z76" i="13"/>
  <c r="Y76" i="13"/>
  <c r="X76" i="13"/>
  <c r="V76" i="13"/>
  <c r="AB72" i="13"/>
  <c r="AA72" i="13"/>
  <c r="Z72" i="13"/>
  <c r="Y72" i="13"/>
  <c r="X72" i="13"/>
  <c r="V72" i="13"/>
  <c r="AB71" i="13"/>
  <c r="AA71" i="13"/>
  <c r="Z71" i="13"/>
  <c r="Y71" i="13"/>
  <c r="X71" i="13"/>
  <c r="V71" i="13"/>
  <c r="AB70" i="13"/>
  <c r="AA70" i="13"/>
  <c r="Z70" i="13"/>
  <c r="Y70" i="13"/>
  <c r="X70" i="13"/>
  <c r="V70" i="13"/>
  <c r="AB69" i="13"/>
  <c r="AA69" i="13"/>
  <c r="Z69" i="13"/>
  <c r="Y69" i="13"/>
  <c r="X69" i="13"/>
  <c r="V69" i="13"/>
  <c r="AB68" i="13"/>
  <c r="AA68" i="13"/>
  <c r="Z68" i="13"/>
  <c r="Y68" i="13"/>
  <c r="X68" i="13"/>
  <c r="V68" i="13"/>
  <c r="AB67" i="13"/>
  <c r="AA67" i="13"/>
  <c r="Z67" i="13"/>
  <c r="Y67" i="13"/>
  <c r="X67" i="13"/>
  <c r="V67" i="13"/>
  <c r="AB66" i="13"/>
  <c r="AA66" i="13"/>
  <c r="Z66" i="13"/>
  <c r="Y66" i="13"/>
  <c r="X66" i="13"/>
  <c r="V66" i="13"/>
  <c r="AB65" i="13"/>
  <c r="AA65" i="13"/>
  <c r="Z65" i="13"/>
  <c r="Y65" i="13"/>
  <c r="X65" i="13"/>
  <c r="V65" i="13"/>
  <c r="AB64" i="13"/>
  <c r="AA64" i="13"/>
  <c r="Z64" i="13"/>
  <c r="Y64" i="13"/>
  <c r="X64" i="13"/>
  <c r="V64" i="13"/>
  <c r="AB63" i="13"/>
  <c r="AA63" i="13"/>
  <c r="Z63" i="13"/>
  <c r="Y63" i="13"/>
  <c r="X63" i="13"/>
  <c r="V63" i="13"/>
  <c r="AB62" i="13"/>
  <c r="AA62" i="13"/>
  <c r="Z62" i="13"/>
  <c r="Y62" i="13"/>
  <c r="X62" i="13"/>
  <c r="V62" i="13"/>
  <c r="AB61" i="13"/>
  <c r="AA61" i="13"/>
  <c r="Z61" i="13"/>
  <c r="Y61" i="13"/>
  <c r="X61" i="13"/>
  <c r="V61" i="13"/>
  <c r="AB52" i="13"/>
  <c r="AA52" i="13"/>
  <c r="Z52" i="13"/>
  <c r="Y52" i="13"/>
  <c r="X52" i="13"/>
  <c r="V52" i="13"/>
  <c r="AB51" i="13"/>
  <c r="AA51" i="13"/>
  <c r="Z51" i="13"/>
  <c r="Y51" i="13"/>
  <c r="X51" i="13"/>
  <c r="V51" i="13"/>
  <c r="AB50" i="13"/>
  <c r="AA50" i="13"/>
  <c r="Z50" i="13"/>
  <c r="Y50" i="13"/>
  <c r="X50" i="13"/>
  <c r="V50" i="13"/>
  <c r="AB49" i="13"/>
  <c r="AA49" i="13"/>
  <c r="Z49" i="13"/>
  <c r="Y49" i="13"/>
  <c r="X49" i="13"/>
  <c r="V49" i="13"/>
  <c r="AB48" i="13"/>
  <c r="AA48" i="13"/>
  <c r="Z48" i="13"/>
  <c r="Y48" i="13"/>
  <c r="X48" i="13"/>
  <c r="V48" i="13"/>
  <c r="AB47" i="13"/>
  <c r="AA47" i="13"/>
  <c r="Z47" i="13"/>
  <c r="Y47" i="13"/>
  <c r="X47" i="13"/>
  <c r="V47" i="13"/>
  <c r="AB46" i="13"/>
  <c r="AA46" i="13"/>
  <c r="Z46" i="13"/>
  <c r="Y46" i="13"/>
  <c r="X46" i="13"/>
  <c r="V46" i="13"/>
  <c r="AB39" i="13"/>
  <c r="AA39" i="13"/>
  <c r="Z39" i="13"/>
  <c r="Y39" i="13"/>
  <c r="X39" i="13"/>
  <c r="V39" i="13"/>
  <c r="AB38" i="13"/>
  <c r="AA38" i="13"/>
  <c r="Z38" i="13"/>
  <c r="Y38" i="13"/>
  <c r="X38" i="13"/>
  <c r="V38" i="13"/>
  <c r="AB37" i="13"/>
  <c r="AA37" i="13"/>
  <c r="Z37" i="13"/>
  <c r="Y37" i="13"/>
  <c r="X37" i="13"/>
  <c r="V37" i="13"/>
  <c r="AB36" i="13"/>
  <c r="AA36" i="13"/>
  <c r="Z36" i="13"/>
  <c r="Y36" i="13"/>
  <c r="X36" i="13"/>
  <c r="V36" i="13"/>
  <c r="AB81" i="12"/>
  <c r="AA81" i="12"/>
  <c r="Z81" i="12"/>
  <c r="Y81" i="12"/>
  <c r="X81" i="12"/>
  <c r="V81" i="12"/>
  <c r="AB80" i="12"/>
  <c r="AA80" i="12"/>
  <c r="Z80" i="12"/>
  <c r="Y80" i="12"/>
  <c r="X80" i="12"/>
  <c r="V80" i="12"/>
  <c r="AB79" i="12"/>
  <c r="AA79" i="12"/>
  <c r="Z79" i="12"/>
  <c r="Y79" i="12"/>
  <c r="X79" i="12"/>
  <c r="V79" i="12"/>
  <c r="AB78" i="12"/>
  <c r="AA78" i="12"/>
  <c r="Z78" i="12"/>
  <c r="Y78" i="12"/>
  <c r="X78" i="12"/>
  <c r="V78" i="12"/>
  <c r="AB77" i="12"/>
  <c r="AA77" i="12"/>
  <c r="Z77" i="12"/>
  <c r="Y77" i="12"/>
  <c r="X77" i="12"/>
  <c r="V77" i="12"/>
  <c r="AB76" i="12"/>
  <c r="AA76" i="12"/>
  <c r="Z76" i="12"/>
  <c r="Y76" i="12"/>
  <c r="X76" i="12"/>
  <c r="V76" i="12"/>
  <c r="AB72" i="12"/>
  <c r="AA72" i="12"/>
  <c r="Z72" i="12"/>
  <c r="Y72" i="12"/>
  <c r="X72" i="12"/>
  <c r="V72" i="12"/>
  <c r="AB71" i="12"/>
  <c r="AA71" i="12"/>
  <c r="Z71" i="12"/>
  <c r="Y71" i="12"/>
  <c r="X71" i="12"/>
  <c r="V71" i="12"/>
  <c r="AB70" i="12"/>
  <c r="AA70" i="12"/>
  <c r="Z70" i="12"/>
  <c r="Y70" i="12"/>
  <c r="X70" i="12"/>
  <c r="V70" i="12"/>
  <c r="AB69" i="12"/>
  <c r="AA69" i="12"/>
  <c r="Z69" i="12"/>
  <c r="Y69" i="12"/>
  <c r="X69" i="12"/>
  <c r="V69" i="12"/>
  <c r="AB68" i="12"/>
  <c r="AA68" i="12"/>
  <c r="Z68" i="12"/>
  <c r="Y68" i="12"/>
  <c r="X68" i="12"/>
  <c r="V68" i="12"/>
  <c r="AB67" i="12"/>
  <c r="AA67" i="12"/>
  <c r="Z67" i="12"/>
  <c r="Y67" i="12"/>
  <c r="X67" i="12"/>
  <c r="V67" i="12"/>
  <c r="AB66" i="12"/>
  <c r="AA66" i="12"/>
  <c r="Z66" i="12"/>
  <c r="Y66" i="12"/>
  <c r="X66" i="12"/>
  <c r="V66" i="12"/>
  <c r="AB65" i="12"/>
  <c r="AA65" i="12"/>
  <c r="Z65" i="12"/>
  <c r="Y65" i="12"/>
  <c r="X65" i="12"/>
  <c r="V65" i="12"/>
  <c r="AB64" i="12"/>
  <c r="AA64" i="12"/>
  <c r="Z64" i="12"/>
  <c r="Y64" i="12"/>
  <c r="X64" i="12"/>
  <c r="V64" i="12"/>
  <c r="AB63" i="12"/>
  <c r="AA63" i="12"/>
  <c r="Z63" i="12"/>
  <c r="Y63" i="12"/>
  <c r="X63" i="12"/>
  <c r="V63" i="12"/>
  <c r="AB62" i="12"/>
  <c r="AA62" i="12"/>
  <c r="Z62" i="12"/>
  <c r="Y62" i="12"/>
  <c r="X62" i="12"/>
  <c r="V62" i="12"/>
  <c r="AB61" i="12"/>
  <c r="AA61" i="12"/>
  <c r="Z61" i="12"/>
  <c r="Y61" i="12"/>
  <c r="X61" i="12"/>
  <c r="V61" i="12"/>
  <c r="AB51" i="12"/>
  <c r="AA51" i="12"/>
  <c r="Z51" i="12"/>
  <c r="Y51" i="12"/>
  <c r="X51" i="12"/>
  <c r="V51" i="12"/>
  <c r="AB50" i="12"/>
  <c r="AA50" i="12"/>
  <c r="Z50" i="12"/>
  <c r="Y50" i="12"/>
  <c r="X50" i="12"/>
  <c r="V50" i="12"/>
  <c r="AB49" i="12"/>
  <c r="AA49" i="12"/>
  <c r="Z49" i="12"/>
  <c r="Y49" i="12"/>
  <c r="X49" i="12"/>
  <c r="V49" i="12"/>
  <c r="AB48" i="12"/>
  <c r="AA48" i="12"/>
  <c r="Z48" i="12"/>
  <c r="Y48" i="12"/>
  <c r="X48" i="12"/>
  <c r="V48" i="12"/>
  <c r="AB47" i="12"/>
  <c r="AA47" i="12"/>
  <c r="Z47" i="12"/>
  <c r="Y47" i="12"/>
  <c r="X47" i="12"/>
  <c r="V47" i="12"/>
  <c r="AB46" i="12"/>
  <c r="AA46" i="12"/>
  <c r="Z46" i="12"/>
  <c r="Y46" i="12"/>
  <c r="X46" i="12"/>
  <c r="V46" i="12"/>
  <c r="AB38" i="12"/>
  <c r="AA38" i="12"/>
  <c r="Z38" i="12"/>
  <c r="Y38" i="12"/>
  <c r="X38" i="12"/>
  <c r="V38" i="12"/>
  <c r="AB37" i="12"/>
  <c r="AA37" i="12"/>
  <c r="Z37" i="12"/>
  <c r="Y37" i="12"/>
  <c r="X37" i="12"/>
  <c r="V37" i="12"/>
  <c r="AB36" i="12"/>
  <c r="AA36" i="12"/>
  <c r="Z36" i="12"/>
  <c r="Y36" i="12"/>
  <c r="X36" i="12"/>
  <c r="V36" i="12"/>
  <c r="Y2" i="32"/>
  <c r="Y3" i="32"/>
  <c r="Y4" i="32"/>
  <c r="Y5" i="32"/>
  <c r="Y6" i="32"/>
  <c r="Y7" i="32"/>
  <c r="Y8" i="32"/>
  <c r="Y9" i="32"/>
  <c r="Y10" i="32"/>
  <c r="Y11" i="32"/>
  <c r="Y12" i="32"/>
  <c r="Y13" i="32"/>
  <c r="Y14" i="32"/>
  <c r="Y15" i="32"/>
  <c r="Y16" i="32"/>
  <c r="Y17" i="32"/>
  <c r="Y18" i="32"/>
  <c r="Y2" i="31"/>
  <c r="Y3" i="31"/>
  <c r="Y4" i="31"/>
  <c r="Y5" i="31"/>
  <c r="Y6" i="31"/>
  <c r="Y7" i="31"/>
  <c r="Y8" i="31"/>
  <c r="Y9" i="31"/>
  <c r="Y10" i="31"/>
  <c r="Y11" i="31"/>
  <c r="Y12" i="31"/>
  <c r="Y13" i="31"/>
  <c r="Y14" i="31"/>
  <c r="Y15" i="31"/>
  <c r="Y16" i="31"/>
  <c r="Y17" i="31"/>
  <c r="Y18" i="31"/>
  <c r="Y2" i="30"/>
  <c r="Y3" i="30"/>
  <c r="Y4" i="30"/>
  <c r="Y5" i="30"/>
  <c r="Y6" i="30"/>
  <c r="Y7" i="30"/>
  <c r="Y8" i="30"/>
  <c r="Y9" i="30"/>
  <c r="Y10" i="30"/>
  <c r="Y11" i="30"/>
  <c r="Y12" i="30"/>
  <c r="Y13" i="30"/>
  <c r="Y14" i="30"/>
  <c r="Y15" i="30"/>
  <c r="Y16" i="30"/>
  <c r="Y17" i="30"/>
  <c r="Y2" i="29"/>
  <c r="Y3" i="29"/>
  <c r="Y4" i="29"/>
  <c r="Y5" i="29"/>
  <c r="Y6" i="29"/>
  <c r="Y7" i="29"/>
  <c r="Y8" i="29"/>
  <c r="Y9" i="29"/>
  <c r="Y10" i="29"/>
  <c r="Y11" i="29"/>
  <c r="Y12" i="29"/>
  <c r="Y13" i="29"/>
  <c r="Y14" i="29"/>
  <c r="Y15" i="29"/>
  <c r="Y16" i="29"/>
  <c r="Y17" i="29"/>
  <c r="Y18" i="29"/>
  <c r="Y2" i="28"/>
  <c r="Y3" i="28"/>
  <c r="Y4" i="28"/>
  <c r="Y5" i="28"/>
  <c r="Y6" i="28"/>
  <c r="Y7" i="28"/>
  <c r="Y8" i="28"/>
  <c r="Y9" i="28"/>
  <c r="Y10" i="28"/>
  <c r="Y11" i="28"/>
  <c r="Y12" i="28"/>
  <c r="Y13" i="28"/>
  <c r="Y14" i="28"/>
  <c r="Y15" i="28"/>
  <c r="Y2" i="27"/>
  <c r="Y3" i="27"/>
  <c r="Y4" i="27"/>
  <c r="Y5" i="27"/>
  <c r="Y6" i="27"/>
  <c r="Y7" i="27"/>
  <c r="Y8" i="27"/>
  <c r="Y9" i="27"/>
  <c r="Y10" i="27"/>
  <c r="Y11" i="27"/>
  <c r="Y12" i="27"/>
  <c r="Y13" i="27"/>
  <c r="Y14" i="27"/>
  <c r="Y15" i="27"/>
  <c r="Y16" i="27"/>
  <c r="Y17" i="27"/>
  <c r="Y2" i="26"/>
  <c r="Y3" i="26"/>
  <c r="Y4" i="26"/>
  <c r="Y5" i="26"/>
  <c r="Y6" i="26"/>
  <c r="Y7" i="26"/>
  <c r="Y8" i="26"/>
  <c r="Y9" i="26"/>
  <c r="Y10" i="26"/>
  <c r="Y11" i="26"/>
  <c r="Y12" i="26"/>
  <c r="Y13" i="26"/>
  <c r="Y14" i="26"/>
  <c r="Y15" i="26"/>
  <c r="Y16" i="26"/>
  <c r="Y17" i="26"/>
  <c r="Y2" i="25"/>
  <c r="Y3" i="25"/>
  <c r="Y4" i="25"/>
  <c r="Y5" i="25"/>
  <c r="Y6" i="25"/>
  <c r="Y7" i="25"/>
  <c r="Y8" i="25"/>
  <c r="Y9" i="25"/>
  <c r="Y10" i="25"/>
  <c r="Y11" i="25"/>
  <c r="Y12" i="25"/>
  <c r="Y13" i="25"/>
  <c r="Y14" i="25"/>
  <c r="Y15" i="25"/>
  <c r="Y16" i="25"/>
  <c r="Y17" i="25"/>
  <c r="Y18" i="25"/>
  <c r="Y19" i="25"/>
  <c r="Y20" i="25"/>
  <c r="Y21" i="25"/>
  <c r="Y22" i="25"/>
  <c r="Y2" i="24"/>
  <c r="Y3" i="24"/>
  <c r="Y4" i="24"/>
  <c r="Y5" i="24"/>
  <c r="Y6" i="24"/>
  <c r="Y7" i="24"/>
  <c r="Y8" i="24"/>
  <c r="Y9" i="24"/>
  <c r="Y10" i="24"/>
  <c r="Y11" i="24"/>
  <c r="Y12" i="24"/>
  <c r="Y13" i="24"/>
  <c r="Y14" i="24"/>
  <c r="Y15" i="24"/>
  <c r="Y16" i="24"/>
  <c r="Y17" i="24"/>
  <c r="Y18" i="24"/>
  <c r="Y19" i="24"/>
  <c r="Y20" i="24"/>
  <c r="Y2" i="23"/>
  <c r="Y3" i="23"/>
  <c r="Y4" i="23"/>
  <c r="Y5" i="23"/>
  <c r="Y6" i="23"/>
  <c r="Y7" i="23"/>
  <c r="Y8" i="23"/>
  <c r="Y9" i="23"/>
  <c r="Y10" i="23"/>
  <c r="Y11" i="23"/>
  <c r="Y12" i="23"/>
  <c r="Y13" i="23"/>
  <c r="Y14" i="23"/>
  <c r="Y15" i="23"/>
  <c r="Y16" i="23"/>
  <c r="Y17" i="23"/>
  <c r="Y18" i="23"/>
  <c r="Y19" i="23"/>
  <c r="Y2" i="22"/>
  <c r="Y3" i="22"/>
  <c r="Y4" i="22"/>
  <c r="Y5" i="22"/>
  <c r="Y6" i="22"/>
  <c r="Y7" i="22"/>
  <c r="Y8" i="22"/>
  <c r="Y9" i="22"/>
  <c r="Y10" i="22"/>
  <c r="Y11" i="22"/>
  <c r="Y12" i="22"/>
  <c r="Y13" i="22"/>
  <c r="Y14" i="22"/>
  <c r="Y15" i="22"/>
  <c r="Y16" i="22"/>
  <c r="Y17" i="22"/>
  <c r="Y18" i="22"/>
  <c r="Y2" i="21"/>
  <c r="Y3" i="21"/>
  <c r="Y4" i="21"/>
  <c r="Y5" i="21"/>
  <c r="Y6" i="21"/>
  <c r="Y7" i="21"/>
  <c r="Y8" i="21"/>
  <c r="Y9" i="21"/>
  <c r="Y10" i="21"/>
  <c r="Y11" i="21"/>
  <c r="Y12" i="21"/>
  <c r="Y13" i="21"/>
  <c r="Y14" i="21"/>
  <c r="Y15" i="21"/>
  <c r="Y16" i="21"/>
  <c r="Y17" i="21"/>
  <c r="Y18" i="21"/>
  <c r="Y19" i="21"/>
  <c r="Y20" i="21"/>
  <c r="Y2" i="20"/>
  <c r="Y3" i="20"/>
  <c r="Y4" i="20"/>
  <c r="Y5" i="20"/>
  <c r="Y6" i="20"/>
  <c r="Y7" i="20"/>
  <c r="Y8" i="20"/>
  <c r="Y9" i="20"/>
  <c r="Y10" i="20"/>
  <c r="Y11" i="20"/>
  <c r="Y12" i="20"/>
  <c r="Y13" i="20"/>
  <c r="Y14" i="20"/>
  <c r="Y15" i="20"/>
  <c r="Y16" i="20"/>
  <c r="Y17" i="20"/>
  <c r="Y18" i="20"/>
  <c r="Y19" i="20"/>
  <c r="Y20" i="20"/>
  <c r="Y2" i="19"/>
  <c r="Y3" i="19"/>
  <c r="Y4" i="19"/>
  <c r="Y5" i="19"/>
  <c r="Y6" i="19"/>
  <c r="Y7" i="19"/>
  <c r="Y8" i="19"/>
  <c r="Y9" i="19"/>
  <c r="Y10" i="19"/>
  <c r="Y11" i="19"/>
  <c r="Y12" i="19"/>
  <c r="Y13" i="19"/>
  <c r="Y14" i="19"/>
  <c r="Y15" i="19"/>
  <c r="Y16" i="19"/>
  <c r="Y17" i="19"/>
  <c r="Y18" i="19"/>
  <c r="Y2" i="18"/>
  <c r="Y3" i="18"/>
  <c r="Y4" i="18"/>
  <c r="Y5" i="18"/>
  <c r="Y6" i="18"/>
  <c r="Y7" i="18"/>
  <c r="Y8" i="18"/>
  <c r="Y9" i="18"/>
  <c r="Y10" i="18"/>
  <c r="Y11" i="18"/>
  <c r="Y12" i="18"/>
  <c r="Y13" i="18"/>
  <c r="Y14" i="18"/>
  <c r="Y15" i="18"/>
  <c r="Y16" i="18"/>
  <c r="Y17" i="18"/>
  <c r="Y18" i="18"/>
  <c r="Y19" i="18"/>
  <c r="Y20" i="18"/>
  <c r="Y21" i="18"/>
  <c r="Y2" i="17"/>
  <c r="Y3" i="17"/>
  <c r="Y4" i="17"/>
  <c r="Y5" i="17"/>
  <c r="Y6" i="17"/>
  <c r="Y7" i="17"/>
  <c r="Y8" i="17"/>
  <c r="Y9" i="17"/>
  <c r="Y10" i="17"/>
  <c r="Y11" i="17"/>
  <c r="Y12" i="17"/>
  <c r="Y13" i="17"/>
  <c r="Y14" i="17"/>
  <c r="Y15" i="17"/>
  <c r="Y16" i="17"/>
  <c r="Y17" i="17"/>
  <c r="Y18" i="17"/>
  <c r="Y19" i="17"/>
  <c r="Y20" i="17"/>
  <c r="Y2" i="16"/>
  <c r="Y3" i="16"/>
  <c r="Y4" i="16"/>
  <c r="Y5" i="16"/>
  <c r="Y6" i="16"/>
  <c r="Y7" i="16"/>
  <c r="Y8" i="16"/>
  <c r="Y9" i="16"/>
  <c r="Y10" i="16"/>
  <c r="Y11" i="16"/>
  <c r="Y12" i="16"/>
  <c r="Y13" i="16"/>
  <c r="Y14" i="16"/>
  <c r="Y15" i="16"/>
  <c r="Y16" i="16"/>
  <c r="Y17" i="16"/>
  <c r="Y18" i="16"/>
  <c r="Y2" i="15"/>
  <c r="Y3" i="15"/>
  <c r="Y4" i="15"/>
  <c r="Y5" i="15"/>
  <c r="Y6" i="15"/>
  <c r="Y7" i="15"/>
  <c r="Y8" i="15"/>
  <c r="Y9" i="15"/>
  <c r="Y10" i="15"/>
  <c r="Y11" i="15"/>
  <c r="Y12" i="15"/>
  <c r="Y13" i="15"/>
  <c r="Y14" i="15"/>
  <c r="Y15" i="15"/>
  <c r="Y16" i="15"/>
  <c r="Y17" i="15"/>
  <c r="Y18" i="15"/>
  <c r="Y2" i="14"/>
  <c r="Y3" i="14"/>
  <c r="Y4" i="14"/>
  <c r="Y5" i="14"/>
  <c r="Y6" i="14"/>
  <c r="Y7" i="14"/>
  <c r="Y8" i="14"/>
  <c r="Y9" i="14"/>
  <c r="Y10" i="14"/>
  <c r="Y11" i="14"/>
  <c r="Y12" i="14"/>
  <c r="Y13" i="14"/>
  <c r="Y14" i="14"/>
  <c r="Y15" i="14"/>
  <c r="Y16" i="14"/>
  <c r="Y17" i="14"/>
  <c r="Y18" i="14"/>
  <c r="Y19" i="14"/>
  <c r="Y20" i="14"/>
  <c r="Y21" i="14"/>
  <c r="Y2" i="13"/>
  <c r="Y3" i="13"/>
  <c r="Y4" i="13"/>
  <c r="Y5" i="13"/>
  <c r="Y6" i="13"/>
  <c r="Y7" i="13"/>
  <c r="Y8" i="13"/>
  <c r="Y9" i="13"/>
  <c r="Y10" i="13"/>
  <c r="Y11" i="13"/>
  <c r="Y12" i="13"/>
  <c r="Y13" i="13"/>
  <c r="Y14" i="13"/>
  <c r="Y15" i="13"/>
  <c r="Y16" i="13"/>
  <c r="Y17" i="13"/>
  <c r="Y18" i="13"/>
  <c r="Y19" i="13"/>
  <c r="Y20" i="13"/>
  <c r="A33" i="32"/>
  <c r="A33" i="31"/>
  <c r="A33" i="30"/>
  <c r="A33" i="29"/>
  <c r="A33" i="28"/>
  <c r="A33" i="27"/>
  <c r="A33" i="26"/>
  <c r="A33" i="25"/>
  <c r="A33" i="24"/>
  <c r="A33" i="23"/>
  <c r="A33" i="22"/>
  <c r="A33" i="21"/>
  <c r="A33" i="20"/>
  <c r="A33" i="19"/>
  <c r="A33" i="18"/>
  <c r="A33" i="17"/>
  <c r="A33" i="16"/>
  <c r="A33" i="15"/>
  <c r="A33" i="14"/>
  <c r="A33" i="13"/>
  <c r="A33" i="12"/>
  <c r="Y2" i="12"/>
  <c r="Y3" i="12"/>
  <c r="Y4" i="12"/>
  <c r="Y5" i="12"/>
  <c r="Y6" i="12"/>
  <c r="Y7" i="12"/>
  <c r="Y8" i="12"/>
  <c r="Y9" i="12"/>
  <c r="Y10" i="12"/>
  <c r="Y11" i="12"/>
  <c r="Y12" i="12"/>
  <c r="Y13" i="12"/>
  <c r="Y14" i="12"/>
  <c r="Y15" i="12"/>
  <c r="Y16" i="12"/>
  <c r="Y17" i="12"/>
  <c r="Y18" i="12"/>
  <c r="Y19" i="12"/>
  <c r="Y20" i="12"/>
  <c r="AB81" i="11"/>
  <c r="AA81" i="11"/>
  <c r="Z81" i="11"/>
  <c r="Y81" i="11"/>
  <c r="X81" i="11"/>
  <c r="V81" i="11"/>
  <c r="AB80" i="11"/>
  <c r="AA80" i="11"/>
  <c r="Z80" i="11"/>
  <c r="Y80" i="11"/>
  <c r="X80" i="11"/>
  <c r="V80" i="11"/>
  <c r="AB79" i="11"/>
  <c r="AA79" i="11"/>
  <c r="Z79" i="11"/>
  <c r="Y79" i="11"/>
  <c r="X79" i="11"/>
  <c r="V79" i="11"/>
  <c r="AB78" i="11"/>
  <c r="AA78" i="11"/>
  <c r="Z78" i="11"/>
  <c r="Y78" i="11"/>
  <c r="X78" i="11"/>
  <c r="V78" i="11"/>
  <c r="AB77" i="11"/>
  <c r="AA77" i="11"/>
  <c r="Z77" i="11"/>
  <c r="Y77" i="11"/>
  <c r="X77" i="11"/>
  <c r="V77" i="11"/>
  <c r="AB76" i="11"/>
  <c r="AA76" i="11"/>
  <c r="Z76" i="11"/>
  <c r="Y76" i="11"/>
  <c r="X76" i="11"/>
  <c r="V76" i="11"/>
  <c r="AB72" i="11"/>
  <c r="AA72" i="11"/>
  <c r="Z72" i="11"/>
  <c r="Y72" i="11"/>
  <c r="X72" i="11"/>
  <c r="V72" i="11"/>
  <c r="AB71" i="11"/>
  <c r="AA71" i="11"/>
  <c r="Z71" i="11"/>
  <c r="Y71" i="11"/>
  <c r="X71" i="11"/>
  <c r="V71" i="11"/>
  <c r="AB70" i="11"/>
  <c r="AA70" i="11"/>
  <c r="Z70" i="11"/>
  <c r="Y70" i="11"/>
  <c r="X70" i="11"/>
  <c r="V70" i="11"/>
  <c r="AB69" i="11"/>
  <c r="AA69" i="11"/>
  <c r="Z69" i="11"/>
  <c r="Y69" i="11"/>
  <c r="X69" i="11"/>
  <c r="V69" i="11"/>
  <c r="AB68" i="11"/>
  <c r="AA68" i="11"/>
  <c r="Z68" i="11"/>
  <c r="Y68" i="11"/>
  <c r="X68" i="11"/>
  <c r="V68" i="11"/>
  <c r="AB67" i="11"/>
  <c r="AA67" i="11"/>
  <c r="Z67" i="11"/>
  <c r="Y67" i="11"/>
  <c r="X67" i="11"/>
  <c r="V67" i="11"/>
  <c r="AB66" i="11"/>
  <c r="AA66" i="11"/>
  <c r="Z66" i="11"/>
  <c r="Y66" i="11"/>
  <c r="X66" i="11"/>
  <c r="V66" i="11"/>
  <c r="AB65" i="11"/>
  <c r="AA65" i="11"/>
  <c r="Z65" i="11"/>
  <c r="Y65" i="11"/>
  <c r="X65" i="11"/>
  <c r="V65" i="11"/>
  <c r="AB64" i="11"/>
  <c r="AA64" i="11"/>
  <c r="Z64" i="11"/>
  <c r="Y64" i="11"/>
  <c r="X64" i="11"/>
  <c r="V64" i="11"/>
  <c r="AB63" i="11"/>
  <c r="AA63" i="11"/>
  <c r="Z63" i="11"/>
  <c r="Y63" i="11"/>
  <c r="X63" i="11"/>
  <c r="V63" i="11"/>
  <c r="AB62" i="11"/>
  <c r="AA62" i="11"/>
  <c r="Z62" i="11"/>
  <c r="Y62" i="11"/>
  <c r="X62" i="11"/>
  <c r="V62" i="11"/>
  <c r="AB61" i="11"/>
  <c r="AA61" i="11"/>
  <c r="Z61" i="11"/>
  <c r="Y61" i="11"/>
  <c r="X61" i="11"/>
  <c r="V61" i="11"/>
  <c r="AB53" i="11"/>
  <c r="AA53" i="11"/>
  <c r="Z53" i="11"/>
  <c r="Y53" i="11"/>
  <c r="X53" i="11"/>
  <c r="V53" i="11"/>
  <c r="AB52" i="11"/>
  <c r="AA52" i="11"/>
  <c r="Z52" i="11"/>
  <c r="Y52" i="11"/>
  <c r="X52" i="11"/>
  <c r="V52" i="11"/>
  <c r="AB51" i="11"/>
  <c r="AA51" i="11"/>
  <c r="Z51" i="11"/>
  <c r="Y51" i="11"/>
  <c r="X51" i="11"/>
  <c r="V51" i="11"/>
  <c r="AB50" i="11"/>
  <c r="AA50" i="11"/>
  <c r="Z50" i="11"/>
  <c r="Y50" i="11"/>
  <c r="X50" i="11"/>
  <c r="V50" i="11"/>
  <c r="AB49" i="11"/>
  <c r="AA49" i="11"/>
  <c r="Z49" i="11"/>
  <c r="Y49" i="11"/>
  <c r="X49" i="11"/>
  <c r="V49" i="11"/>
  <c r="AB48" i="11"/>
  <c r="AA48" i="11"/>
  <c r="Z48" i="11"/>
  <c r="Y48" i="11"/>
  <c r="X48" i="11"/>
  <c r="V48" i="11"/>
  <c r="AB47" i="11"/>
  <c r="AA47" i="11"/>
  <c r="Z47" i="11"/>
  <c r="Y47" i="11"/>
  <c r="X47" i="11"/>
  <c r="V47" i="11"/>
  <c r="AB46" i="11"/>
  <c r="AA46" i="11"/>
  <c r="Z46" i="11"/>
  <c r="Y46" i="11"/>
  <c r="X46" i="11"/>
  <c r="V46" i="11"/>
  <c r="AB38" i="11"/>
  <c r="AA38" i="11"/>
  <c r="Z38" i="11"/>
  <c r="Y38" i="11"/>
  <c r="X38" i="11"/>
  <c r="V38" i="11"/>
  <c r="AB37" i="11"/>
  <c r="AA37" i="11"/>
  <c r="Z37" i="11"/>
  <c r="Y37" i="11"/>
  <c r="X37" i="11"/>
  <c r="V37" i="11"/>
  <c r="AB36" i="11"/>
  <c r="AA36" i="11"/>
  <c r="Z36" i="11"/>
  <c r="Y36" i="11"/>
  <c r="X36" i="11"/>
  <c r="V36" i="11"/>
  <c r="A33" i="11"/>
  <c r="Y2" i="11"/>
  <c r="Y3" i="11"/>
  <c r="Y4" i="11"/>
  <c r="Y5" i="11"/>
  <c r="Y6" i="11"/>
  <c r="Y7" i="11"/>
  <c r="Y8" i="11"/>
  <c r="Y9" i="11"/>
  <c r="Y10" i="11"/>
  <c r="Y11" i="11"/>
  <c r="Y12" i="11"/>
  <c r="Y13" i="11"/>
  <c r="Y14" i="11"/>
  <c r="Y15" i="11"/>
  <c r="Y16" i="11"/>
  <c r="Y17" i="11"/>
  <c r="Y18" i="11"/>
  <c r="Y19" i="11"/>
  <c r="AB81" i="10"/>
  <c r="AA81" i="10"/>
  <c r="Z81" i="10"/>
  <c r="Y81" i="10"/>
  <c r="X81" i="10"/>
  <c r="V81" i="10"/>
  <c r="AB80" i="10"/>
  <c r="AA80" i="10"/>
  <c r="Z80" i="10"/>
  <c r="Y80" i="10"/>
  <c r="X80" i="10"/>
  <c r="V80" i="10"/>
  <c r="AB79" i="10"/>
  <c r="AA79" i="10"/>
  <c r="Z79" i="10"/>
  <c r="Y79" i="10"/>
  <c r="X79" i="10"/>
  <c r="V79" i="10"/>
  <c r="AB78" i="10"/>
  <c r="AA78" i="10"/>
  <c r="Z78" i="10"/>
  <c r="Y78" i="10"/>
  <c r="X78" i="10"/>
  <c r="V78" i="10"/>
  <c r="AB77" i="10"/>
  <c r="AA77" i="10"/>
  <c r="Z77" i="10"/>
  <c r="Y77" i="10"/>
  <c r="X77" i="10"/>
  <c r="V77" i="10"/>
  <c r="AB76" i="10"/>
  <c r="AA76" i="10"/>
  <c r="Z76" i="10"/>
  <c r="Y76" i="10"/>
  <c r="X76" i="10"/>
  <c r="V76" i="10"/>
  <c r="AB72" i="10"/>
  <c r="AA72" i="10"/>
  <c r="Z72" i="10"/>
  <c r="Y72" i="10"/>
  <c r="X72" i="10"/>
  <c r="V72" i="10"/>
  <c r="AB71" i="10"/>
  <c r="AA71" i="10"/>
  <c r="Z71" i="10"/>
  <c r="Y71" i="10"/>
  <c r="X71" i="10"/>
  <c r="V71" i="10"/>
  <c r="AB70" i="10"/>
  <c r="AA70" i="10"/>
  <c r="Z70" i="10"/>
  <c r="Y70" i="10"/>
  <c r="X70" i="10"/>
  <c r="V70" i="10"/>
  <c r="AB69" i="10"/>
  <c r="AA69" i="10"/>
  <c r="Z69" i="10"/>
  <c r="Y69" i="10"/>
  <c r="X69" i="10"/>
  <c r="V69" i="10"/>
  <c r="AB68" i="10"/>
  <c r="AA68" i="10"/>
  <c r="Z68" i="10"/>
  <c r="Y68" i="10"/>
  <c r="X68" i="10"/>
  <c r="V68" i="10"/>
  <c r="AB67" i="10"/>
  <c r="AA67" i="10"/>
  <c r="Z67" i="10"/>
  <c r="Y67" i="10"/>
  <c r="X67" i="10"/>
  <c r="V67" i="10"/>
  <c r="AB66" i="10"/>
  <c r="AA66" i="10"/>
  <c r="Z66" i="10"/>
  <c r="Y66" i="10"/>
  <c r="X66" i="10"/>
  <c r="V66" i="10"/>
  <c r="AB65" i="10"/>
  <c r="AA65" i="10"/>
  <c r="Z65" i="10"/>
  <c r="Y65" i="10"/>
  <c r="X65" i="10"/>
  <c r="V65" i="10"/>
  <c r="AB64" i="10"/>
  <c r="AA64" i="10"/>
  <c r="Z64" i="10"/>
  <c r="Y64" i="10"/>
  <c r="X64" i="10"/>
  <c r="V64" i="10"/>
  <c r="AB63" i="10"/>
  <c r="AA63" i="10"/>
  <c r="Z63" i="10"/>
  <c r="Y63" i="10"/>
  <c r="X63" i="10"/>
  <c r="V63" i="10"/>
  <c r="AB62" i="10"/>
  <c r="AA62" i="10"/>
  <c r="Z62" i="10"/>
  <c r="Y62" i="10"/>
  <c r="X62" i="10"/>
  <c r="V62" i="10"/>
  <c r="AB61" i="10"/>
  <c r="AA61" i="10"/>
  <c r="Z61" i="10"/>
  <c r="Y61" i="10"/>
  <c r="X61" i="10"/>
  <c r="V61" i="10"/>
  <c r="AB51" i="10"/>
  <c r="AA51" i="10"/>
  <c r="Z51" i="10"/>
  <c r="Y51" i="10"/>
  <c r="X51" i="10"/>
  <c r="V51" i="10"/>
  <c r="AB50" i="10"/>
  <c r="AA50" i="10"/>
  <c r="Z50" i="10"/>
  <c r="Y50" i="10"/>
  <c r="X50" i="10"/>
  <c r="V50" i="10"/>
  <c r="AB49" i="10"/>
  <c r="AA49" i="10"/>
  <c r="Z49" i="10"/>
  <c r="Y49" i="10"/>
  <c r="X49" i="10"/>
  <c r="V49" i="10"/>
  <c r="AB48" i="10"/>
  <c r="AA48" i="10"/>
  <c r="Z48" i="10"/>
  <c r="Y48" i="10"/>
  <c r="X48" i="10"/>
  <c r="V48" i="10"/>
  <c r="AB47" i="10"/>
  <c r="AA47" i="10"/>
  <c r="Z47" i="10"/>
  <c r="Y47" i="10"/>
  <c r="X47" i="10"/>
  <c r="V47" i="10"/>
  <c r="AB46" i="10"/>
  <c r="AA46" i="10"/>
  <c r="Z46" i="10"/>
  <c r="Y46" i="10"/>
  <c r="X46" i="10"/>
  <c r="V46" i="10"/>
  <c r="AB38" i="10"/>
  <c r="AA38" i="10"/>
  <c r="Z38" i="10"/>
  <c r="Y38" i="10"/>
  <c r="X38" i="10"/>
  <c r="V38" i="10"/>
  <c r="AB37" i="10"/>
  <c r="AA37" i="10"/>
  <c r="Z37" i="10"/>
  <c r="Y37" i="10"/>
  <c r="X37" i="10"/>
  <c r="V37" i="10"/>
  <c r="AB36" i="10"/>
  <c r="AA36" i="10"/>
  <c r="Z36" i="10"/>
  <c r="Y36" i="10"/>
  <c r="X36" i="10"/>
  <c r="V36" i="10"/>
  <c r="A33" i="10"/>
  <c r="Y2" i="10"/>
  <c r="Y3" i="10"/>
  <c r="Y4" i="10"/>
  <c r="Y5" i="10"/>
  <c r="Y6" i="10"/>
  <c r="Y7" i="10"/>
  <c r="Y8" i="10"/>
  <c r="Y9" i="10"/>
  <c r="Y10" i="10"/>
  <c r="Y11" i="10"/>
  <c r="Y12" i="10"/>
  <c r="Y13" i="10"/>
  <c r="Y14" i="10"/>
  <c r="Y15" i="10"/>
  <c r="Y16" i="10"/>
  <c r="Y17" i="10"/>
  <c r="Y18" i="10"/>
  <c r="AB82" i="9"/>
  <c r="AA82" i="9"/>
  <c r="Z82" i="9"/>
  <c r="Y82" i="9"/>
  <c r="X82" i="9"/>
  <c r="V82" i="9"/>
  <c r="AB81" i="9"/>
  <c r="AA81" i="9"/>
  <c r="Z81" i="9"/>
  <c r="Y81" i="9"/>
  <c r="X81" i="9"/>
  <c r="V81" i="9"/>
  <c r="AB80" i="9"/>
  <c r="AA80" i="9"/>
  <c r="Z80" i="9"/>
  <c r="Y80" i="9"/>
  <c r="X80" i="9"/>
  <c r="V80" i="9"/>
  <c r="AB79" i="9"/>
  <c r="AA79" i="9"/>
  <c r="Z79" i="9"/>
  <c r="Y79" i="9"/>
  <c r="X79" i="9"/>
  <c r="V79" i="9"/>
  <c r="AB78" i="9"/>
  <c r="AA78" i="9"/>
  <c r="Z78" i="9"/>
  <c r="Y78" i="9"/>
  <c r="X78" i="9"/>
  <c r="V78" i="9"/>
  <c r="AB77" i="9"/>
  <c r="AA77" i="9"/>
  <c r="Z77" i="9"/>
  <c r="Y77" i="9"/>
  <c r="X77" i="9"/>
  <c r="V77" i="9"/>
  <c r="AB76" i="9"/>
  <c r="AA76" i="9"/>
  <c r="Z76" i="9"/>
  <c r="Y76" i="9"/>
  <c r="X76" i="9"/>
  <c r="V76" i="9"/>
  <c r="AB74" i="9"/>
  <c r="AA74" i="9"/>
  <c r="Z74" i="9"/>
  <c r="Y74" i="9"/>
  <c r="X74" i="9"/>
  <c r="V74" i="9"/>
  <c r="AB73" i="9"/>
  <c r="AA73" i="9"/>
  <c r="Z73" i="9"/>
  <c r="Y73" i="9"/>
  <c r="X73" i="9"/>
  <c r="V73" i="9"/>
  <c r="AB72" i="9"/>
  <c r="AA72" i="9"/>
  <c r="Z72" i="9"/>
  <c r="Y72" i="9"/>
  <c r="X72" i="9"/>
  <c r="V72" i="9"/>
  <c r="AB71" i="9"/>
  <c r="AA71" i="9"/>
  <c r="Z71" i="9"/>
  <c r="Y71" i="9"/>
  <c r="X71" i="9"/>
  <c r="V71" i="9"/>
  <c r="AB70" i="9"/>
  <c r="AA70" i="9"/>
  <c r="Z70" i="9"/>
  <c r="Y70" i="9"/>
  <c r="X70" i="9"/>
  <c r="V70" i="9"/>
  <c r="AB69" i="9"/>
  <c r="AA69" i="9"/>
  <c r="Z69" i="9"/>
  <c r="Y69" i="9"/>
  <c r="X69" i="9"/>
  <c r="V69" i="9"/>
  <c r="AB68" i="9"/>
  <c r="AA68" i="9"/>
  <c r="Z68" i="9"/>
  <c r="Y68" i="9"/>
  <c r="X68" i="9"/>
  <c r="V68" i="9"/>
  <c r="AB67" i="9"/>
  <c r="AA67" i="9"/>
  <c r="Z67" i="9"/>
  <c r="Y67" i="9"/>
  <c r="X67" i="9"/>
  <c r="V67" i="9"/>
  <c r="AB66" i="9"/>
  <c r="AA66" i="9"/>
  <c r="Z66" i="9"/>
  <c r="Y66" i="9"/>
  <c r="X66" i="9"/>
  <c r="V66" i="9"/>
  <c r="AB65" i="9"/>
  <c r="AA65" i="9"/>
  <c r="Z65" i="9"/>
  <c r="Y65" i="9"/>
  <c r="X65" i="9"/>
  <c r="V65" i="9"/>
  <c r="AB64" i="9"/>
  <c r="AA64" i="9"/>
  <c r="Z64" i="9"/>
  <c r="Y64" i="9"/>
  <c r="X64" i="9"/>
  <c r="V64" i="9"/>
  <c r="AB63" i="9"/>
  <c r="AA63" i="9"/>
  <c r="Z63" i="9"/>
  <c r="Y63" i="9"/>
  <c r="X63" i="9"/>
  <c r="V63" i="9"/>
  <c r="AB62" i="9"/>
  <c r="AA62" i="9"/>
  <c r="Z62" i="9"/>
  <c r="Y62" i="9"/>
  <c r="X62" i="9"/>
  <c r="V62" i="9"/>
  <c r="AB61" i="9"/>
  <c r="AA61" i="9"/>
  <c r="Z61" i="9"/>
  <c r="Y61" i="9"/>
  <c r="X61" i="9"/>
  <c r="V61" i="9"/>
  <c r="AB53" i="9"/>
  <c r="AA53" i="9"/>
  <c r="Z53" i="9"/>
  <c r="Y53" i="9"/>
  <c r="X53" i="9"/>
  <c r="V53" i="9"/>
  <c r="AB52" i="9"/>
  <c r="AA52" i="9"/>
  <c r="Z52" i="9"/>
  <c r="Y52" i="9"/>
  <c r="X52" i="9"/>
  <c r="V52" i="9"/>
  <c r="AB51" i="9"/>
  <c r="AA51" i="9"/>
  <c r="Z51" i="9"/>
  <c r="Y51" i="9"/>
  <c r="X51" i="9"/>
  <c r="V51" i="9"/>
  <c r="AB50" i="9"/>
  <c r="AA50" i="9"/>
  <c r="Z50" i="9"/>
  <c r="Y50" i="9"/>
  <c r="X50" i="9"/>
  <c r="V50" i="9"/>
  <c r="AB49" i="9"/>
  <c r="AA49" i="9"/>
  <c r="Z49" i="9"/>
  <c r="Y49" i="9"/>
  <c r="X49" i="9"/>
  <c r="V49" i="9"/>
  <c r="AB48" i="9"/>
  <c r="AA48" i="9"/>
  <c r="Z48" i="9"/>
  <c r="Y48" i="9"/>
  <c r="X48" i="9"/>
  <c r="V48" i="9"/>
  <c r="AB47" i="9"/>
  <c r="AA47" i="9"/>
  <c r="Z47" i="9"/>
  <c r="Y47" i="9"/>
  <c r="X47" i="9"/>
  <c r="V47" i="9"/>
  <c r="AB46" i="9"/>
  <c r="AA46" i="9"/>
  <c r="Z46" i="9"/>
  <c r="Y46" i="9"/>
  <c r="X46" i="9"/>
  <c r="V46" i="9"/>
  <c r="AB38" i="9"/>
  <c r="AA38" i="9"/>
  <c r="Z38" i="9"/>
  <c r="Y38" i="9"/>
  <c r="X38" i="9"/>
  <c r="V38" i="9"/>
  <c r="AB37" i="9"/>
  <c r="AA37" i="9"/>
  <c r="Z37" i="9"/>
  <c r="Y37" i="9"/>
  <c r="X37" i="9"/>
  <c r="V37" i="9"/>
  <c r="AB36" i="9"/>
  <c r="AA36" i="9"/>
  <c r="Z36" i="9"/>
  <c r="Y36" i="9"/>
  <c r="X36" i="9"/>
  <c r="V36" i="9"/>
  <c r="Y2" i="9"/>
  <c r="Y3" i="9"/>
  <c r="Y4" i="9"/>
  <c r="Y5" i="9"/>
  <c r="Y6" i="9"/>
  <c r="Y7" i="9"/>
  <c r="Y8" i="9"/>
  <c r="Y9" i="9"/>
  <c r="Y10" i="9"/>
  <c r="Y11" i="9"/>
  <c r="Y12" i="9"/>
  <c r="Y13" i="9"/>
  <c r="Y14" i="9"/>
  <c r="Y15" i="9"/>
  <c r="Y16" i="9"/>
  <c r="Y17" i="9"/>
  <c r="A33" i="9"/>
  <c r="AB79" i="8"/>
  <c r="AA79" i="8"/>
  <c r="Z79" i="8"/>
  <c r="Y79" i="8"/>
  <c r="X79" i="8"/>
  <c r="V79" i="8"/>
  <c r="AB78" i="8"/>
  <c r="AA78" i="8"/>
  <c r="Z78" i="8"/>
  <c r="Y78" i="8"/>
  <c r="X78" i="8"/>
  <c r="V78" i="8"/>
  <c r="AB77" i="8"/>
  <c r="AA77" i="8"/>
  <c r="Z77" i="8"/>
  <c r="Y77" i="8"/>
  <c r="X77" i="8"/>
  <c r="V77" i="8"/>
  <c r="AB76" i="8"/>
  <c r="AA76" i="8"/>
  <c r="Z76" i="8"/>
  <c r="Y76" i="8"/>
  <c r="X76" i="8"/>
  <c r="V76" i="8"/>
  <c r="AB72" i="8"/>
  <c r="AA72" i="8"/>
  <c r="Z72" i="8"/>
  <c r="Y72" i="8"/>
  <c r="X72" i="8"/>
  <c r="V72" i="8"/>
  <c r="AB71" i="8"/>
  <c r="AA71" i="8"/>
  <c r="Z71" i="8"/>
  <c r="Y71" i="8"/>
  <c r="X71" i="8"/>
  <c r="V71" i="8"/>
  <c r="AB70" i="8"/>
  <c r="AA70" i="8"/>
  <c r="Z70" i="8"/>
  <c r="Y70" i="8"/>
  <c r="X70" i="8"/>
  <c r="V70" i="8"/>
  <c r="AB69" i="8"/>
  <c r="AA69" i="8"/>
  <c r="Z69" i="8"/>
  <c r="Y69" i="8"/>
  <c r="X69" i="8"/>
  <c r="V69" i="8"/>
  <c r="AB68" i="8"/>
  <c r="AA68" i="8"/>
  <c r="Z68" i="8"/>
  <c r="Y68" i="8"/>
  <c r="X68" i="8"/>
  <c r="V68" i="8"/>
  <c r="AB67" i="8"/>
  <c r="AA67" i="8"/>
  <c r="Z67" i="8"/>
  <c r="Y67" i="8"/>
  <c r="X67" i="8"/>
  <c r="V67" i="8"/>
  <c r="AB66" i="8"/>
  <c r="AA66" i="8"/>
  <c r="Z66" i="8"/>
  <c r="Y66" i="8"/>
  <c r="X66" i="8"/>
  <c r="V66" i="8"/>
  <c r="AB65" i="8"/>
  <c r="AA65" i="8"/>
  <c r="Z65" i="8"/>
  <c r="Y65" i="8"/>
  <c r="X65" i="8"/>
  <c r="V65" i="8"/>
  <c r="AB64" i="8"/>
  <c r="AA64" i="8"/>
  <c r="Z64" i="8"/>
  <c r="Y64" i="8"/>
  <c r="X64" i="8"/>
  <c r="V64" i="8"/>
  <c r="AB63" i="8"/>
  <c r="AA63" i="8"/>
  <c r="Z63" i="8"/>
  <c r="Y63" i="8"/>
  <c r="X63" i="8"/>
  <c r="V63" i="8"/>
  <c r="AB62" i="8"/>
  <c r="AA62" i="8"/>
  <c r="Z62" i="8"/>
  <c r="Y62" i="8"/>
  <c r="X62" i="8"/>
  <c r="V62" i="8"/>
  <c r="AB61" i="8"/>
  <c r="AA61" i="8"/>
  <c r="Z61" i="8"/>
  <c r="Y61" i="8"/>
  <c r="X61" i="8"/>
  <c r="V61" i="8"/>
  <c r="AB52" i="8"/>
  <c r="AA52" i="8"/>
  <c r="Z52" i="8"/>
  <c r="Y52" i="8"/>
  <c r="X52" i="8"/>
  <c r="V52" i="8"/>
  <c r="AB51" i="8"/>
  <c r="AA51" i="8"/>
  <c r="Z51" i="8"/>
  <c r="Y51" i="8"/>
  <c r="X51" i="8"/>
  <c r="V51" i="8"/>
  <c r="AB50" i="8"/>
  <c r="AA50" i="8"/>
  <c r="Z50" i="8"/>
  <c r="Y50" i="8"/>
  <c r="X50" i="8"/>
  <c r="V50" i="8"/>
  <c r="AB49" i="8"/>
  <c r="AA49" i="8"/>
  <c r="Z49" i="8"/>
  <c r="Y49" i="8"/>
  <c r="X49" i="8"/>
  <c r="V49" i="8"/>
  <c r="AB48" i="8"/>
  <c r="AA48" i="8"/>
  <c r="Z48" i="8"/>
  <c r="Y48" i="8"/>
  <c r="X48" i="8"/>
  <c r="V48" i="8"/>
  <c r="AB47" i="8"/>
  <c r="AA47" i="8"/>
  <c r="Z47" i="8"/>
  <c r="Y47" i="8"/>
  <c r="X47" i="8"/>
  <c r="V47" i="8"/>
  <c r="AB46" i="8"/>
  <c r="AA46" i="8"/>
  <c r="Z46" i="8"/>
  <c r="Y46" i="8"/>
  <c r="X46" i="8"/>
  <c r="V46" i="8"/>
  <c r="AB39" i="8"/>
  <c r="AA39" i="8"/>
  <c r="Z39" i="8"/>
  <c r="Y39" i="8"/>
  <c r="X39" i="8"/>
  <c r="V39" i="8"/>
  <c r="AB38" i="8"/>
  <c r="AA38" i="8"/>
  <c r="Z38" i="8"/>
  <c r="Y38" i="8"/>
  <c r="X38" i="8"/>
  <c r="V38" i="8"/>
  <c r="AB37" i="8"/>
  <c r="AA37" i="8"/>
  <c r="Z37" i="8"/>
  <c r="Y37" i="8"/>
  <c r="X37" i="8"/>
  <c r="V37" i="8"/>
  <c r="AB36" i="8"/>
  <c r="AA36" i="8"/>
  <c r="Z36" i="8"/>
  <c r="Y36" i="8"/>
  <c r="X36" i="8"/>
  <c r="V36" i="8"/>
  <c r="A33" i="8"/>
  <c r="Y2" i="8"/>
  <c r="Y3" i="8"/>
  <c r="Y4" i="8"/>
  <c r="Y5" i="8"/>
  <c r="Y6" i="8"/>
  <c r="Y7" i="8"/>
  <c r="Y8" i="8"/>
  <c r="Y9" i="8"/>
  <c r="Y10" i="8"/>
  <c r="Y11" i="8"/>
  <c r="Y12" i="8"/>
  <c r="Y13" i="8"/>
  <c r="Y14" i="8"/>
  <c r="Y15" i="8"/>
  <c r="Y16" i="8"/>
  <c r="Y17" i="8"/>
  <c r="Y18" i="8"/>
  <c r="Y19" i="8"/>
  <c r="Y20" i="8"/>
  <c r="AB81" i="7"/>
  <c r="AA81" i="7"/>
  <c r="Z81" i="7"/>
  <c r="Y81" i="7"/>
  <c r="X81" i="7"/>
  <c r="V81" i="7"/>
  <c r="AB80" i="7"/>
  <c r="AA80" i="7"/>
  <c r="Z80" i="7"/>
  <c r="Y80" i="7"/>
  <c r="X80" i="7"/>
  <c r="V80" i="7"/>
  <c r="AB79" i="7"/>
  <c r="AA79" i="7"/>
  <c r="Z79" i="7"/>
  <c r="Y79" i="7"/>
  <c r="X79" i="7"/>
  <c r="V79" i="7"/>
  <c r="AB78" i="7"/>
  <c r="AA78" i="7"/>
  <c r="Z78" i="7"/>
  <c r="Y78" i="7"/>
  <c r="X78" i="7"/>
  <c r="V78" i="7"/>
  <c r="AB77" i="7"/>
  <c r="AA77" i="7"/>
  <c r="Z77" i="7"/>
  <c r="Y77" i="7"/>
  <c r="X77" i="7"/>
  <c r="V77" i="7"/>
  <c r="AB76" i="7"/>
  <c r="AA76" i="7"/>
  <c r="Z76" i="7"/>
  <c r="Y76" i="7"/>
  <c r="X76" i="7"/>
  <c r="V76" i="7"/>
  <c r="AB72" i="7"/>
  <c r="AA72" i="7"/>
  <c r="Z72" i="7"/>
  <c r="Y72" i="7"/>
  <c r="X72" i="7"/>
  <c r="V72" i="7"/>
  <c r="AB71" i="7"/>
  <c r="AA71" i="7"/>
  <c r="Z71" i="7"/>
  <c r="Y71" i="7"/>
  <c r="X71" i="7"/>
  <c r="V71" i="7"/>
  <c r="AB70" i="7"/>
  <c r="AA70" i="7"/>
  <c r="Z70" i="7"/>
  <c r="Y70" i="7"/>
  <c r="X70" i="7"/>
  <c r="V70" i="7"/>
  <c r="AB69" i="7"/>
  <c r="AA69" i="7"/>
  <c r="Z69" i="7"/>
  <c r="Y69" i="7"/>
  <c r="X69" i="7"/>
  <c r="V69" i="7"/>
  <c r="AB68" i="7"/>
  <c r="AA68" i="7"/>
  <c r="Z68" i="7"/>
  <c r="Y68" i="7"/>
  <c r="X68" i="7"/>
  <c r="V68" i="7"/>
  <c r="AB67" i="7"/>
  <c r="AA67" i="7"/>
  <c r="Z67" i="7"/>
  <c r="Y67" i="7"/>
  <c r="X67" i="7"/>
  <c r="V67" i="7"/>
  <c r="AB66" i="7"/>
  <c r="AA66" i="7"/>
  <c r="Z66" i="7"/>
  <c r="Y66" i="7"/>
  <c r="X66" i="7"/>
  <c r="V66" i="7"/>
  <c r="AB65" i="7"/>
  <c r="AA65" i="7"/>
  <c r="Z65" i="7"/>
  <c r="Y65" i="7"/>
  <c r="X65" i="7"/>
  <c r="V65" i="7"/>
  <c r="AB64" i="7"/>
  <c r="AA64" i="7"/>
  <c r="Z64" i="7"/>
  <c r="Y64" i="7"/>
  <c r="X64" i="7"/>
  <c r="V64" i="7"/>
  <c r="AB63" i="7"/>
  <c r="AA63" i="7"/>
  <c r="Z63" i="7"/>
  <c r="Y63" i="7"/>
  <c r="X63" i="7"/>
  <c r="V63" i="7"/>
  <c r="AB62" i="7"/>
  <c r="AA62" i="7"/>
  <c r="Z62" i="7"/>
  <c r="Y62" i="7"/>
  <c r="X62" i="7"/>
  <c r="V62" i="7"/>
  <c r="AB61" i="7"/>
  <c r="AA61" i="7"/>
  <c r="Z61" i="7"/>
  <c r="Y61" i="7"/>
  <c r="X61" i="7"/>
  <c r="V61" i="7"/>
  <c r="AB51" i="7"/>
  <c r="AA51" i="7"/>
  <c r="Z51" i="7"/>
  <c r="Y51" i="7"/>
  <c r="X51" i="7"/>
  <c r="V51" i="7"/>
  <c r="AB50" i="7"/>
  <c r="AA50" i="7"/>
  <c r="Z50" i="7"/>
  <c r="Y50" i="7"/>
  <c r="X50" i="7"/>
  <c r="V50" i="7"/>
  <c r="AB49" i="7"/>
  <c r="AA49" i="7"/>
  <c r="Z49" i="7"/>
  <c r="Y49" i="7"/>
  <c r="X49" i="7"/>
  <c r="V49" i="7"/>
  <c r="AB48" i="7"/>
  <c r="AA48" i="7"/>
  <c r="Z48" i="7"/>
  <c r="Y48" i="7"/>
  <c r="X48" i="7"/>
  <c r="V48" i="7"/>
  <c r="AB47" i="7"/>
  <c r="AA47" i="7"/>
  <c r="Z47" i="7"/>
  <c r="Y47" i="7"/>
  <c r="X47" i="7"/>
  <c r="V47" i="7"/>
  <c r="AB46" i="7"/>
  <c r="AA46" i="7"/>
  <c r="Z46" i="7"/>
  <c r="Y46" i="7"/>
  <c r="X46" i="7"/>
  <c r="V46" i="7"/>
  <c r="AB39" i="7"/>
  <c r="AA39" i="7"/>
  <c r="Z39" i="7"/>
  <c r="Y39" i="7"/>
  <c r="X39" i="7"/>
  <c r="V39" i="7"/>
  <c r="AB38" i="7"/>
  <c r="AA38" i="7"/>
  <c r="Z38" i="7"/>
  <c r="Y38" i="7"/>
  <c r="X38" i="7"/>
  <c r="V38" i="7"/>
  <c r="AB37" i="7"/>
  <c r="AA37" i="7"/>
  <c r="Z37" i="7"/>
  <c r="Y37" i="7"/>
  <c r="X37" i="7"/>
  <c r="V37" i="7"/>
  <c r="AB36" i="7"/>
  <c r="AA36" i="7"/>
  <c r="Z36" i="7"/>
  <c r="Y36" i="7"/>
  <c r="X36" i="7"/>
  <c r="V36" i="7"/>
  <c r="A33" i="7"/>
  <c r="Y2" i="7"/>
  <c r="Y3" i="7"/>
  <c r="Y4" i="7"/>
  <c r="Y5" i="7"/>
  <c r="Y6" i="7"/>
  <c r="Y7" i="7"/>
  <c r="Y8" i="7"/>
  <c r="Y9" i="7"/>
  <c r="Y10" i="7"/>
  <c r="Y11" i="7"/>
  <c r="Y12" i="7"/>
  <c r="Y13" i="7"/>
  <c r="Y14" i="7"/>
  <c r="Y15" i="7"/>
  <c r="Y16" i="7"/>
  <c r="Y17" i="7"/>
  <c r="Y18" i="7"/>
  <c r="Y19" i="7"/>
  <c r="Y20" i="7"/>
  <c r="A33" i="6"/>
  <c r="Y2" i="6"/>
  <c r="Y3" i="6"/>
  <c r="Y4" i="6"/>
  <c r="Y5" i="6"/>
  <c r="Y6" i="6"/>
  <c r="Y7" i="6"/>
  <c r="Y8" i="6"/>
  <c r="Y9" i="6"/>
  <c r="Y10" i="6"/>
  <c r="Y11" i="6"/>
  <c r="Y12" i="6"/>
  <c r="Y13" i="6"/>
  <c r="Y14" i="6"/>
  <c r="Y15" i="6"/>
  <c r="Y16" i="6"/>
  <c r="Y17" i="6"/>
  <c r="Y18" i="6"/>
  <c r="Y19" i="6"/>
  <c r="Y20" i="6"/>
  <c r="Y21" i="6"/>
  <c r="Y2" i="5"/>
  <c r="AB81" i="6"/>
  <c r="AA81" i="6"/>
  <c r="Z81" i="6"/>
  <c r="Y81" i="6"/>
  <c r="X81" i="6"/>
  <c r="V81" i="6"/>
  <c r="AB80" i="6"/>
  <c r="AA80" i="6"/>
  <c r="Z80" i="6"/>
  <c r="Y80" i="6"/>
  <c r="X80" i="6"/>
  <c r="V80" i="6"/>
  <c r="AB79" i="6"/>
  <c r="AA79" i="6"/>
  <c r="Z79" i="6"/>
  <c r="Y79" i="6"/>
  <c r="X79" i="6"/>
  <c r="V79" i="6"/>
  <c r="AB78" i="6"/>
  <c r="AA78" i="6"/>
  <c r="Z78" i="6"/>
  <c r="Y78" i="6"/>
  <c r="X78" i="6"/>
  <c r="V78" i="6"/>
  <c r="AB77" i="6"/>
  <c r="AA77" i="6"/>
  <c r="Z77" i="6"/>
  <c r="Y77" i="6"/>
  <c r="X77" i="6"/>
  <c r="V77" i="6"/>
  <c r="AB76" i="6"/>
  <c r="AA76" i="6"/>
  <c r="Z76" i="6"/>
  <c r="Y76" i="6"/>
  <c r="X76" i="6"/>
  <c r="V76" i="6"/>
  <c r="AB71" i="6"/>
  <c r="AA71" i="6"/>
  <c r="Z71" i="6"/>
  <c r="Y71" i="6"/>
  <c r="X71" i="6"/>
  <c r="V71" i="6"/>
  <c r="AB70" i="6"/>
  <c r="AA70" i="6"/>
  <c r="Z70" i="6"/>
  <c r="Y70" i="6"/>
  <c r="X70" i="6"/>
  <c r="V70" i="6"/>
  <c r="AB69" i="6"/>
  <c r="AA69" i="6"/>
  <c r="Z69" i="6"/>
  <c r="Y69" i="6"/>
  <c r="X69" i="6"/>
  <c r="V69" i="6"/>
  <c r="AB68" i="6"/>
  <c r="AA68" i="6"/>
  <c r="Z68" i="6"/>
  <c r="Y68" i="6"/>
  <c r="X68" i="6"/>
  <c r="V68" i="6"/>
  <c r="AB67" i="6"/>
  <c r="AA67" i="6"/>
  <c r="Z67" i="6"/>
  <c r="Y67" i="6"/>
  <c r="X67" i="6"/>
  <c r="V67" i="6"/>
  <c r="AB66" i="6"/>
  <c r="AA66" i="6"/>
  <c r="Z66" i="6"/>
  <c r="Y66" i="6"/>
  <c r="X66" i="6"/>
  <c r="V66" i="6"/>
  <c r="AB65" i="6"/>
  <c r="AA65" i="6"/>
  <c r="Z65" i="6"/>
  <c r="Y65" i="6"/>
  <c r="X65" i="6"/>
  <c r="V65" i="6"/>
  <c r="AB64" i="6"/>
  <c r="AA64" i="6"/>
  <c r="Z64" i="6"/>
  <c r="Y64" i="6"/>
  <c r="X64" i="6"/>
  <c r="V64" i="6"/>
  <c r="AB63" i="6"/>
  <c r="AA63" i="6"/>
  <c r="Z63" i="6"/>
  <c r="Y63" i="6"/>
  <c r="X63" i="6"/>
  <c r="V63" i="6"/>
  <c r="AB62" i="6"/>
  <c r="AA62" i="6"/>
  <c r="Z62" i="6"/>
  <c r="Y62" i="6"/>
  <c r="X62" i="6"/>
  <c r="V62" i="6"/>
  <c r="AB61" i="6"/>
  <c r="AA61" i="6"/>
  <c r="Z61" i="6"/>
  <c r="Y61" i="6"/>
  <c r="X61" i="6"/>
  <c r="V61" i="6"/>
  <c r="AB51" i="6"/>
  <c r="AA51" i="6"/>
  <c r="Z51" i="6"/>
  <c r="Y51" i="6"/>
  <c r="X51" i="6"/>
  <c r="V51" i="6"/>
  <c r="AB50" i="6"/>
  <c r="AA50" i="6"/>
  <c r="Z50" i="6"/>
  <c r="Y50" i="6"/>
  <c r="X50" i="6"/>
  <c r="V50" i="6"/>
  <c r="AB49" i="6"/>
  <c r="AA49" i="6"/>
  <c r="Z49" i="6"/>
  <c r="Y49" i="6"/>
  <c r="X49" i="6"/>
  <c r="V49" i="6"/>
  <c r="AB48" i="6"/>
  <c r="AA48" i="6"/>
  <c r="Z48" i="6"/>
  <c r="Y48" i="6"/>
  <c r="X48" i="6"/>
  <c r="V48" i="6"/>
  <c r="AB47" i="6"/>
  <c r="AA47" i="6"/>
  <c r="Z47" i="6"/>
  <c r="Y47" i="6"/>
  <c r="X47" i="6"/>
  <c r="V47" i="6"/>
  <c r="AB46" i="6"/>
  <c r="AA46" i="6"/>
  <c r="Z46" i="6"/>
  <c r="Y46" i="6"/>
  <c r="X46" i="6"/>
  <c r="V46" i="6"/>
  <c r="AB39" i="6"/>
  <c r="AA39" i="6"/>
  <c r="Z39" i="6"/>
  <c r="Y39" i="6"/>
  <c r="X39" i="6"/>
  <c r="V39" i="6"/>
  <c r="AB38" i="6"/>
  <c r="AA38" i="6"/>
  <c r="Z38" i="6"/>
  <c r="Y38" i="6"/>
  <c r="X38" i="6"/>
  <c r="V38" i="6"/>
  <c r="AB37" i="6"/>
  <c r="AA37" i="6"/>
  <c r="Z37" i="6"/>
  <c r="Y37" i="6"/>
  <c r="X37" i="6"/>
  <c r="V37" i="6"/>
  <c r="AB36" i="6"/>
  <c r="AA36" i="6"/>
  <c r="Z36" i="6"/>
  <c r="Y36" i="6"/>
  <c r="X36" i="6"/>
  <c r="V36" i="6"/>
  <c r="AB82" i="5"/>
  <c r="AA82" i="5"/>
  <c r="Z82" i="5"/>
  <c r="Y82" i="5"/>
  <c r="X82" i="5"/>
  <c r="V82" i="5"/>
  <c r="AB81" i="5"/>
  <c r="AA81" i="5"/>
  <c r="Z81" i="5"/>
  <c r="Y81" i="5"/>
  <c r="X81" i="5"/>
  <c r="V81" i="5"/>
  <c r="AB80" i="5"/>
  <c r="AA80" i="5"/>
  <c r="Z80" i="5"/>
  <c r="Y80" i="5"/>
  <c r="X80" i="5"/>
  <c r="V80" i="5"/>
  <c r="AB79" i="5"/>
  <c r="AA79" i="5"/>
  <c r="Z79" i="5"/>
  <c r="Y79" i="5"/>
  <c r="X79" i="5"/>
  <c r="V79" i="5"/>
  <c r="AB78" i="5"/>
  <c r="AA78" i="5"/>
  <c r="Z78" i="5"/>
  <c r="Y78" i="5"/>
  <c r="X78" i="5"/>
  <c r="V78" i="5"/>
  <c r="AB77" i="5"/>
  <c r="AA77" i="5"/>
  <c r="Z77" i="5"/>
  <c r="Y77" i="5"/>
  <c r="X77" i="5"/>
  <c r="V77" i="5"/>
  <c r="AB76" i="5"/>
  <c r="AA76" i="5"/>
  <c r="Z76" i="5"/>
  <c r="Y76" i="5"/>
  <c r="X76" i="5"/>
  <c r="V76" i="5"/>
  <c r="AB71" i="5"/>
  <c r="AA71" i="5"/>
  <c r="Z71" i="5"/>
  <c r="Y71" i="5"/>
  <c r="X71" i="5"/>
  <c r="V71" i="5"/>
  <c r="AB70" i="5"/>
  <c r="AA70" i="5"/>
  <c r="Z70" i="5"/>
  <c r="Y70" i="5"/>
  <c r="X70" i="5"/>
  <c r="V70" i="5"/>
  <c r="AB69" i="5"/>
  <c r="AA69" i="5"/>
  <c r="Z69" i="5"/>
  <c r="Y69" i="5"/>
  <c r="X69" i="5"/>
  <c r="V69" i="5"/>
  <c r="AB68" i="5"/>
  <c r="AA68" i="5"/>
  <c r="Z68" i="5"/>
  <c r="Y68" i="5"/>
  <c r="X68" i="5"/>
  <c r="V68" i="5"/>
  <c r="AB67" i="5"/>
  <c r="AA67" i="5"/>
  <c r="Z67" i="5"/>
  <c r="Y67" i="5"/>
  <c r="X67" i="5"/>
  <c r="V67" i="5"/>
  <c r="AB66" i="5"/>
  <c r="AA66" i="5"/>
  <c r="Z66" i="5"/>
  <c r="Y66" i="5"/>
  <c r="X66" i="5"/>
  <c r="V66" i="5"/>
  <c r="AB65" i="5"/>
  <c r="AA65" i="5"/>
  <c r="Z65" i="5"/>
  <c r="Y65" i="5"/>
  <c r="X65" i="5"/>
  <c r="V65" i="5"/>
  <c r="AB64" i="5"/>
  <c r="AA64" i="5"/>
  <c r="Z64" i="5"/>
  <c r="Y64" i="5"/>
  <c r="X64" i="5"/>
  <c r="V64" i="5"/>
  <c r="AB63" i="5"/>
  <c r="AA63" i="5"/>
  <c r="Z63" i="5"/>
  <c r="Y63" i="5"/>
  <c r="X63" i="5"/>
  <c r="V63" i="5"/>
  <c r="AB62" i="5"/>
  <c r="AA62" i="5"/>
  <c r="Z62" i="5"/>
  <c r="Y62" i="5"/>
  <c r="X62" i="5"/>
  <c r="V62" i="5"/>
  <c r="AB61" i="5"/>
  <c r="AA61" i="5"/>
  <c r="Z61" i="5"/>
  <c r="Y61" i="5"/>
  <c r="X61" i="5"/>
  <c r="V61" i="5"/>
  <c r="AB52" i="5"/>
  <c r="AA52" i="5"/>
  <c r="Z52" i="5"/>
  <c r="Y52" i="5"/>
  <c r="X52" i="5"/>
  <c r="V52" i="5"/>
  <c r="AB51" i="5"/>
  <c r="AA51" i="5"/>
  <c r="Z51" i="5"/>
  <c r="Y51" i="5"/>
  <c r="X51" i="5"/>
  <c r="V51" i="5"/>
  <c r="AB50" i="5"/>
  <c r="AA50" i="5"/>
  <c r="Z50" i="5"/>
  <c r="Y50" i="5"/>
  <c r="X50" i="5"/>
  <c r="V50" i="5"/>
  <c r="AB49" i="5"/>
  <c r="AA49" i="5"/>
  <c r="Z49" i="5"/>
  <c r="Y49" i="5"/>
  <c r="X49" i="5"/>
  <c r="V49" i="5"/>
  <c r="AB48" i="5"/>
  <c r="AA48" i="5"/>
  <c r="Z48" i="5"/>
  <c r="Y48" i="5"/>
  <c r="X48" i="5"/>
  <c r="V48" i="5"/>
  <c r="AB47" i="5"/>
  <c r="AA47" i="5"/>
  <c r="Z47" i="5"/>
  <c r="Y47" i="5"/>
  <c r="X47" i="5"/>
  <c r="V47" i="5"/>
  <c r="AB46" i="5"/>
  <c r="AA46" i="5"/>
  <c r="Z46" i="5"/>
  <c r="Y46" i="5"/>
  <c r="X46" i="5"/>
  <c r="V46" i="5"/>
  <c r="AB39" i="5"/>
  <c r="AA39" i="5"/>
  <c r="Z39" i="5"/>
  <c r="Y39" i="5"/>
  <c r="X39" i="5"/>
  <c r="V39" i="5"/>
  <c r="AB38" i="5"/>
  <c r="AA38" i="5"/>
  <c r="Z38" i="5"/>
  <c r="Y38" i="5"/>
  <c r="X38" i="5"/>
  <c r="V38" i="5"/>
  <c r="AB37" i="5"/>
  <c r="AA37" i="5"/>
  <c r="Z37" i="5"/>
  <c r="Y37" i="5"/>
  <c r="X37" i="5"/>
  <c r="V37" i="5"/>
  <c r="AB36" i="5"/>
  <c r="AA36" i="5"/>
  <c r="Z36" i="5"/>
  <c r="Y36" i="5"/>
  <c r="X36" i="5"/>
  <c r="V36" i="5"/>
  <c r="X80" i="4"/>
  <c r="X79" i="4"/>
  <c r="X78" i="4"/>
  <c r="X77" i="4"/>
  <c r="X76" i="4"/>
  <c r="X73" i="4"/>
  <c r="X72" i="4"/>
  <c r="X71" i="4"/>
  <c r="X70" i="4"/>
  <c r="X69" i="4"/>
  <c r="X68" i="4"/>
  <c r="X67" i="4"/>
  <c r="X66" i="4"/>
  <c r="X65" i="4"/>
  <c r="X64" i="4"/>
  <c r="X63" i="4"/>
  <c r="X62" i="4"/>
  <c r="X61" i="4"/>
  <c r="X50" i="4"/>
  <c r="X49" i="4"/>
  <c r="X48" i="4"/>
  <c r="X47" i="4"/>
  <c r="X46" i="4"/>
  <c r="X38" i="4"/>
  <c r="X37" i="4"/>
  <c r="X36" i="4"/>
  <c r="Y76" i="3"/>
  <c r="X82" i="3"/>
  <c r="X81" i="3"/>
  <c r="X80" i="3"/>
  <c r="X79" i="3"/>
  <c r="X78" i="3"/>
  <c r="X77" i="3"/>
  <c r="X76" i="3"/>
  <c r="X71" i="3"/>
  <c r="X70" i="3"/>
  <c r="X69" i="3"/>
  <c r="X68" i="3"/>
  <c r="X67" i="3"/>
  <c r="X66" i="3"/>
  <c r="X65" i="3"/>
  <c r="X64" i="3"/>
  <c r="X63" i="3"/>
  <c r="X62" i="3"/>
  <c r="X61" i="3"/>
  <c r="X51" i="3"/>
  <c r="X50" i="3"/>
  <c r="X49" i="3"/>
  <c r="X48" i="3"/>
  <c r="X47" i="3"/>
  <c r="X46" i="3"/>
  <c r="X39" i="3"/>
  <c r="X38" i="3"/>
  <c r="X37" i="3"/>
  <c r="X36" i="3"/>
  <c r="X78" i="2"/>
  <c r="X81" i="2"/>
  <c r="X80" i="2"/>
  <c r="X79" i="2"/>
  <c r="X77" i="2"/>
  <c r="X76" i="2"/>
  <c r="X73" i="2"/>
  <c r="X72" i="2"/>
  <c r="X71" i="2"/>
  <c r="X70" i="2"/>
  <c r="X69" i="2"/>
  <c r="X68" i="2"/>
  <c r="X67" i="2"/>
  <c r="X66" i="2"/>
  <c r="X65" i="2"/>
  <c r="X64" i="2"/>
  <c r="X63" i="2"/>
  <c r="X62" i="2"/>
  <c r="X61" i="2"/>
  <c r="X51" i="2"/>
  <c r="X50" i="2"/>
  <c r="X49" i="2"/>
  <c r="X48" i="2"/>
  <c r="X47" i="2"/>
  <c r="X46" i="2"/>
  <c r="X39" i="2"/>
  <c r="X38" i="2"/>
  <c r="X37" i="2"/>
  <c r="X36" i="2"/>
  <c r="AB38" i="4"/>
  <c r="AA38" i="4"/>
  <c r="Z38" i="4"/>
  <c r="Y38" i="4"/>
  <c r="V38" i="4"/>
  <c r="AB37" i="4"/>
  <c r="AA37" i="4"/>
  <c r="Z37" i="4"/>
  <c r="Y37" i="4"/>
  <c r="V37" i="4"/>
  <c r="AB36" i="4"/>
  <c r="AA36" i="4"/>
  <c r="Z36" i="4"/>
  <c r="Y36" i="4"/>
  <c r="V36" i="4"/>
  <c r="A33" i="5"/>
  <c r="Y3" i="5"/>
  <c r="Y4" i="5"/>
  <c r="Y5" i="5"/>
  <c r="Y6" i="5"/>
  <c r="Y7" i="5"/>
  <c r="Y8" i="5"/>
  <c r="Y9" i="5"/>
  <c r="Y10" i="5"/>
  <c r="Y11" i="5"/>
  <c r="Y12" i="5"/>
  <c r="Y13" i="5"/>
  <c r="Y14" i="5"/>
  <c r="Y15" i="5"/>
  <c r="Y16" i="5"/>
  <c r="Y17" i="5"/>
  <c r="Y18" i="5"/>
  <c r="A33" i="4"/>
  <c r="Y2" i="4"/>
  <c r="Y3" i="4"/>
  <c r="Y4" i="4"/>
  <c r="Y5" i="4"/>
  <c r="Y6" i="4"/>
  <c r="Y7" i="4"/>
  <c r="Y8" i="4"/>
  <c r="Y9" i="4"/>
  <c r="Y10" i="4"/>
  <c r="Y11" i="4"/>
  <c r="Y12" i="4"/>
  <c r="Y13" i="4"/>
  <c r="Y14" i="4"/>
  <c r="Y15" i="4"/>
  <c r="Y16" i="4"/>
  <c r="Y17" i="4"/>
  <c r="Y2" i="3"/>
  <c r="AB81" i="1"/>
  <c r="AA81" i="1"/>
  <c r="Z81" i="1"/>
  <c r="Y81" i="1"/>
  <c r="X81" i="1"/>
  <c r="V81" i="1"/>
  <c r="AB80" i="1"/>
  <c r="AA80" i="1"/>
  <c r="Z80" i="1"/>
  <c r="Y80" i="1"/>
  <c r="X80" i="1"/>
  <c r="V80" i="1"/>
  <c r="AB79" i="1"/>
  <c r="AA79" i="1"/>
  <c r="Z79" i="1"/>
  <c r="Y79" i="1"/>
  <c r="X79" i="1"/>
  <c r="V79" i="1"/>
  <c r="AB78" i="1"/>
  <c r="AA78" i="1"/>
  <c r="Z78" i="1"/>
  <c r="Y78" i="1"/>
  <c r="X78" i="1"/>
  <c r="V78" i="1"/>
  <c r="AB77" i="1"/>
  <c r="AA77" i="1"/>
  <c r="Z77" i="1"/>
  <c r="Y77" i="1"/>
  <c r="X77" i="1"/>
  <c r="V77" i="1"/>
  <c r="AB76" i="1"/>
  <c r="AA76" i="1"/>
  <c r="Z76" i="1"/>
  <c r="Y76" i="1"/>
  <c r="X76" i="1"/>
  <c r="V76" i="1"/>
  <c r="AB72" i="1"/>
  <c r="AA72" i="1"/>
  <c r="Z72" i="1"/>
  <c r="Y72" i="1"/>
  <c r="X72" i="1"/>
  <c r="V72" i="1"/>
  <c r="AB71" i="1"/>
  <c r="AA71" i="1"/>
  <c r="Z71" i="1"/>
  <c r="Y71" i="1"/>
  <c r="X71" i="1"/>
  <c r="V71" i="1"/>
  <c r="AB70" i="1"/>
  <c r="AA70" i="1"/>
  <c r="Z70" i="1"/>
  <c r="Y70" i="1"/>
  <c r="X70" i="1"/>
  <c r="V70" i="1"/>
  <c r="AB69" i="1"/>
  <c r="AA69" i="1"/>
  <c r="Z69" i="1"/>
  <c r="Y69" i="1"/>
  <c r="X69" i="1"/>
  <c r="V69" i="1"/>
  <c r="AB68" i="1"/>
  <c r="AA68" i="1"/>
  <c r="Z68" i="1"/>
  <c r="Y68" i="1"/>
  <c r="X68" i="1"/>
  <c r="V68" i="1"/>
  <c r="AB67" i="1"/>
  <c r="AA67" i="1"/>
  <c r="Z67" i="1"/>
  <c r="Y67" i="1"/>
  <c r="X67" i="1"/>
  <c r="V67" i="1"/>
  <c r="AB66" i="1"/>
  <c r="AA66" i="1"/>
  <c r="Z66" i="1"/>
  <c r="Y66" i="1"/>
  <c r="X66" i="1"/>
  <c r="V66" i="1"/>
  <c r="AB65" i="1"/>
  <c r="AA65" i="1"/>
  <c r="Z65" i="1"/>
  <c r="Y65" i="1"/>
  <c r="X65" i="1"/>
  <c r="V65" i="1"/>
  <c r="AB64" i="1"/>
  <c r="AA64" i="1"/>
  <c r="Z64" i="1"/>
  <c r="Y64" i="1"/>
  <c r="X64" i="1"/>
  <c r="V64" i="1"/>
  <c r="AB63" i="1"/>
  <c r="AA63" i="1"/>
  <c r="Z63" i="1"/>
  <c r="Y63" i="1"/>
  <c r="X63" i="1"/>
  <c r="V63" i="1"/>
  <c r="AB62" i="1"/>
  <c r="AA62" i="1"/>
  <c r="Z62" i="1"/>
  <c r="Y62" i="1"/>
  <c r="X62" i="1"/>
  <c r="V62" i="1"/>
  <c r="AB61" i="1"/>
  <c r="AA61" i="1"/>
  <c r="Z61" i="1"/>
  <c r="Y61" i="1"/>
  <c r="X61" i="1"/>
  <c r="V61" i="1"/>
  <c r="AB51" i="1"/>
  <c r="AA51" i="1"/>
  <c r="Z51" i="1"/>
  <c r="Y51" i="1"/>
  <c r="X51" i="1"/>
  <c r="V51" i="1"/>
  <c r="AB50" i="1"/>
  <c r="AA50" i="1"/>
  <c r="Z50" i="1"/>
  <c r="Y50" i="1"/>
  <c r="X50" i="1"/>
  <c r="V50" i="1"/>
  <c r="AB49" i="1"/>
  <c r="AA49" i="1"/>
  <c r="Z49" i="1"/>
  <c r="Y49" i="1"/>
  <c r="X49" i="1"/>
  <c r="V49" i="1"/>
  <c r="AB48" i="1"/>
  <c r="AA48" i="1"/>
  <c r="Z48" i="1"/>
  <c r="Y48" i="1"/>
  <c r="X48" i="1"/>
  <c r="V48" i="1"/>
  <c r="AB47" i="1"/>
  <c r="AA47" i="1"/>
  <c r="Z47" i="1"/>
  <c r="Y47" i="1"/>
  <c r="X47" i="1"/>
  <c r="V47" i="1"/>
  <c r="AB46" i="1"/>
  <c r="AA46" i="1"/>
  <c r="Z46" i="1"/>
  <c r="Y46" i="1"/>
  <c r="X46" i="1"/>
  <c r="V46" i="1"/>
  <c r="AB38" i="1"/>
  <c r="AA38" i="1"/>
  <c r="Z38" i="1"/>
  <c r="Y38" i="1"/>
  <c r="X38" i="1"/>
  <c r="V38" i="1"/>
  <c r="AB37" i="1"/>
  <c r="AA37" i="1"/>
  <c r="Z37" i="1"/>
  <c r="Y37" i="1"/>
  <c r="X37" i="1"/>
  <c r="V37" i="1"/>
  <c r="X36" i="1"/>
  <c r="AB82" i="3"/>
  <c r="AA82" i="3"/>
  <c r="Z82" i="3"/>
  <c r="Y82" i="3"/>
  <c r="V82" i="3"/>
  <c r="AB81" i="3"/>
  <c r="AA81" i="3"/>
  <c r="Z81" i="3"/>
  <c r="Y81" i="3"/>
  <c r="V81" i="3"/>
  <c r="AB80" i="3"/>
  <c r="AA80" i="3"/>
  <c r="Z80" i="3"/>
  <c r="Y80" i="3"/>
  <c r="V80" i="3"/>
  <c r="AB79" i="3"/>
  <c r="AA79" i="3"/>
  <c r="Z79" i="3"/>
  <c r="Y79" i="3"/>
  <c r="V79" i="3"/>
  <c r="AB78" i="3"/>
  <c r="AA78" i="3"/>
  <c r="Z78" i="3"/>
  <c r="Y78" i="3"/>
  <c r="V78" i="3"/>
  <c r="AB77" i="3"/>
  <c r="AA77" i="3"/>
  <c r="Z77" i="3"/>
  <c r="Y77" i="3"/>
  <c r="V77" i="3"/>
  <c r="AB76" i="3"/>
  <c r="AA76" i="3"/>
  <c r="Z76" i="3"/>
  <c r="V76" i="3"/>
  <c r="AB71" i="3"/>
  <c r="AA71" i="3"/>
  <c r="Z71" i="3"/>
  <c r="Y71" i="3"/>
  <c r="V71" i="3"/>
  <c r="AB70" i="3"/>
  <c r="AA70" i="3"/>
  <c r="Z70" i="3"/>
  <c r="Y70" i="3"/>
  <c r="V70" i="3"/>
  <c r="AB69" i="3"/>
  <c r="AA69" i="3"/>
  <c r="Z69" i="3"/>
  <c r="Y69" i="3"/>
  <c r="V69" i="3"/>
  <c r="AB68" i="3"/>
  <c r="AA68" i="3"/>
  <c r="Z68" i="3"/>
  <c r="Y68" i="3"/>
  <c r="V68" i="3"/>
  <c r="AB67" i="3"/>
  <c r="AA67" i="3"/>
  <c r="Z67" i="3"/>
  <c r="Y67" i="3"/>
  <c r="V67" i="3"/>
  <c r="AB66" i="3"/>
  <c r="AA66" i="3"/>
  <c r="Z66" i="3"/>
  <c r="Y66" i="3"/>
  <c r="V66" i="3"/>
  <c r="AB65" i="3"/>
  <c r="AA65" i="3"/>
  <c r="Z65" i="3"/>
  <c r="Y65" i="3"/>
  <c r="V65" i="3"/>
  <c r="AB64" i="3"/>
  <c r="AA64" i="3"/>
  <c r="Z64" i="3"/>
  <c r="Y64" i="3"/>
  <c r="V64" i="3"/>
  <c r="AB63" i="3"/>
  <c r="AA63" i="3"/>
  <c r="Z63" i="3"/>
  <c r="Y63" i="3"/>
  <c r="V63" i="3"/>
  <c r="AB62" i="3"/>
  <c r="AA62" i="3"/>
  <c r="Z62" i="3"/>
  <c r="Y62" i="3"/>
  <c r="V62" i="3"/>
  <c r="AB61" i="3"/>
  <c r="AA61" i="3"/>
  <c r="Z61" i="3"/>
  <c r="Y61" i="3"/>
  <c r="V61" i="3"/>
  <c r="AB51" i="3"/>
  <c r="AA51" i="3"/>
  <c r="Z51" i="3"/>
  <c r="Y51" i="3"/>
  <c r="V51" i="3"/>
  <c r="AB50" i="3"/>
  <c r="AA50" i="3"/>
  <c r="Z50" i="3"/>
  <c r="Y50" i="3"/>
  <c r="V50" i="3"/>
  <c r="AB49" i="3"/>
  <c r="AA49" i="3"/>
  <c r="Z49" i="3"/>
  <c r="Y49" i="3"/>
  <c r="V49" i="3"/>
  <c r="AB48" i="3"/>
  <c r="AA48" i="3"/>
  <c r="Z48" i="3"/>
  <c r="Y48" i="3"/>
  <c r="V48" i="3"/>
  <c r="AB47" i="3"/>
  <c r="AA47" i="3"/>
  <c r="Z47" i="3"/>
  <c r="Y47" i="3"/>
  <c r="V47" i="3"/>
  <c r="AB46" i="3"/>
  <c r="AA46" i="3"/>
  <c r="Z46" i="3"/>
  <c r="Y46" i="3"/>
  <c r="V46" i="3"/>
  <c r="AB39" i="3"/>
  <c r="AA39" i="3"/>
  <c r="Z39" i="3"/>
  <c r="Y39" i="3"/>
  <c r="V39" i="3"/>
  <c r="AB38" i="3"/>
  <c r="AA38" i="3"/>
  <c r="Z38" i="3"/>
  <c r="Y38" i="3"/>
  <c r="V38" i="3"/>
  <c r="AB37" i="3"/>
  <c r="AA37" i="3"/>
  <c r="Z37" i="3"/>
  <c r="Y37" i="3"/>
  <c r="V37" i="3"/>
  <c r="AB36" i="3"/>
  <c r="AA36" i="3"/>
  <c r="Z36" i="3"/>
  <c r="Y36" i="3"/>
  <c r="V36" i="3"/>
  <c r="A33" i="3"/>
  <c r="Y20" i="3"/>
  <c r="Y19" i="3"/>
  <c r="Y18" i="3"/>
  <c r="Y17" i="3"/>
  <c r="Y16" i="3"/>
  <c r="Y15" i="3"/>
  <c r="Y14" i="3"/>
  <c r="Y13" i="3"/>
  <c r="Y12" i="3"/>
  <c r="Y11" i="3"/>
  <c r="Y10" i="3"/>
  <c r="Y9" i="3"/>
  <c r="Y8" i="3"/>
  <c r="Y7" i="3"/>
  <c r="Y6" i="3"/>
  <c r="Y5" i="3"/>
  <c r="Y4" i="3"/>
  <c r="Y3" i="3"/>
  <c r="Y19" i="2"/>
  <c r="Y18" i="2"/>
  <c r="Y17" i="2"/>
  <c r="Y16" i="2"/>
  <c r="Y15" i="2"/>
  <c r="Y14" i="2"/>
  <c r="Y13" i="2"/>
  <c r="Y12" i="2"/>
  <c r="Y11" i="2"/>
  <c r="Y10" i="2"/>
  <c r="Y9" i="2"/>
  <c r="Y8" i="2"/>
  <c r="Y7" i="2"/>
  <c r="Y6" i="2"/>
  <c r="Y5" i="2"/>
  <c r="Y4" i="2"/>
  <c r="Y3" i="2"/>
  <c r="Y2" i="2"/>
  <c r="Y2" i="1"/>
  <c r="Y3" i="1"/>
  <c r="Y4" i="1"/>
  <c r="Y5" i="1"/>
  <c r="Y6" i="1"/>
  <c r="Y7" i="1"/>
  <c r="Y8" i="1"/>
  <c r="Y9" i="1"/>
  <c r="Y10" i="1"/>
  <c r="Y11" i="1"/>
  <c r="Y12" i="1"/>
  <c r="Y13" i="1"/>
  <c r="Y14" i="1"/>
  <c r="Y15" i="1"/>
  <c r="Y16" i="1"/>
  <c r="Y17" i="1"/>
  <c r="Y18" i="1"/>
  <c r="Y19" i="1"/>
  <c r="A33" i="2"/>
  <c r="AB80" i="4"/>
  <c r="AA80" i="4"/>
  <c r="Z80" i="4"/>
  <c r="Y80" i="4"/>
  <c r="V80" i="4"/>
  <c r="AB79" i="4"/>
  <c r="AA79" i="4"/>
  <c r="Z79" i="4"/>
  <c r="Y79" i="4"/>
  <c r="V79" i="4"/>
  <c r="AB78" i="4"/>
  <c r="AA78" i="4"/>
  <c r="Z78" i="4"/>
  <c r="Y78" i="4"/>
  <c r="V78" i="4"/>
  <c r="AB77" i="4"/>
  <c r="AA77" i="4"/>
  <c r="Z77" i="4"/>
  <c r="Y77" i="4"/>
  <c r="V77" i="4"/>
  <c r="AB76" i="4"/>
  <c r="AA76" i="4"/>
  <c r="Z76" i="4"/>
  <c r="Y76" i="4"/>
  <c r="V76" i="4"/>
  <c r="AB73" i="4"/>
  <c r="AA73" i="4"/>
  <c r="Z73" i="4"/>
  <c r="Y73" i="4"/>
  <c r="V73" i="4"/>
  <c r="AB72" i="4"/>
  <c r="AA72" i="4"/>
  <c r="Z72" i="4"/>
  <c r="Y72" i="4"/>
  <c r="V72" i="4"/>
  <c r="AB71" i="4"/>
  <c r="AA71" i="4"/>
  <c r="Z71" i="4"/>
  <c r="Y71" i="4"/>
  <c r="V71" i="4"/>
  <c r="AB70" i="4"/>
  <c r="AA70" i="4"/>
  <c r="Z70" i="4"/>
  <c r="Y70" i="4"/>
  <c r="V70" i="4"/>
  <c r="AB69" i="4"/>
  <c r="AA69" i="4"/>
  <c r="Z69" i="4"/>
  <c r="Y69" i="4"/>
  <c r="V69" i="4"/>
  <c r="AB68" i="4"/>
  <c r="AA68" i="4"/>
  <c r="Z68" i="4"/>
  <c r="Y68" i="4"/>
  <c r="V68" i="4"/>
  <c r="AB67" i="4"/>
  <c r="AA67" i="4"/>
  <c r="Z67" i="4"/>
  <c r="Y67" i="4"/>
  <c r="V67" i="4"/>
  <c r="AB66" i="4"/>
  <c r="AA66" i="4"/>
  <c r="Z66" i="4"/>
  <c r="Y66" i="4"/>
  <c r="V66" i="4"/>
  <c r="AB65" i="4"/>
  <c r="AA65" i="4"/>
  <c r="Z65" i="4"/>
  <c r="Y65" i="4"/>
  <c r="V65" i="4"/>
  <c r="AB64" i="4"/>
  <c r="AA64" i="4"/>
  <c r="Z64" i="4"/>
  <c r="Y64" i="4"/>
  <c r="V64" i="4"/>
  <c r="AB63" i="4"/>
  <c r="AA63" i="4"/>
  <c r="Z63" i="4"/>
  <c r="Y63" i="4"/>
  <c r="V63" i="4"/>
  <c r="AB62" i="4"/>
  <c r="AA62" i="4"/>
  <c r="Z62" i="4"/>
  <c r="Y62" i="4"/>
  <c r="V62" i="4"/>
  <c r="AB61" i="4"/>
  <c r="AA61" i="4"/>
  <c r="Z61" i="4"/>
  <c r="Y61" i="4"/>
  <c r="V61" i="4"/>
  <c r="AB50" i="4"/>
  <c r="AA50" i="4"/>
  <c r="Z50" i="4"/>
  <c r="Y50" i="4"/>
  <c r="V50" i="4"/>
  <c r="AB49" i="4"/>
  <c r="AA49" i="4"/>
  <c r="Z49" i="4"/>
  <c r="Y49" i="4"/>
  <c r="V49" i="4"/>
  <c r="AB48" i="4"/>
  <c r="AA48" i="4"/>
  <c r="Z48" i="4"/>
  <c r="Y48" i="4"/>
  <c r="V48" i="4"/>
  <c r="AB47" i="4"/>
  <c r="AA47" i="4"/>
  <c r="Z47" i="4"/>
  <c r="Y47" i="4"/>
  <c r="V47" i="4"/>
  <c r="AB46" i="4"/>
  <c r="AA46" i="4"/>
  <c r="Z46" i="4"/>
  <c r="Y46" i="4"/>
  <c r="V46" i="4"/>
  <c r="AB81" i="2"/>
  <c r="AA81" i="2"/>
  <c r="Z81" i="2"/>
  <c r="Y81" i="2"/>
  <c r="V81" i="2"/>
  <c r="AB80" i="2"/>
  <c r="AA80" i="2"/>
  <c r="Z80" i="2"/>
  <c r="Y80" i="2"/>
  <c r="V80" i="2"/>
  <c r="AB79" i="2"/>
  <c r="AA79" i="2"/>
  <c r="Z79" i="2"/>
  <c r="Y79" i="2"/>
  <c r="V79" i="2"/>
  <c r="AB78" i="2"/>
  <c r="AA78" i="2"/>
  <c r="Z78" i="2"/>
  <c r="Y78" i="2"/>
  <c r="V78" i="2"/>
  <c r="AB77" i="2"/>
  <c r="AA77" i="2"/>
  <c r="Z77" i="2"/>
  <c r="Y77" i="2"/>
  <c r="V77" i="2"/>
  <c r="AB76" i="2"/>
  <c r="AA76" i="2"/>
  <c r="Z76" i="2"/>
  <c r="Y76" i="2"/>
  <c r="V76" i="2"/>
  <c r="AB73" i="2"/>
  <c r="AA73" i="2"/>
  <c r="Z73" i="2"/>
  <c r="Y73" i="2"/>
  <c r="V73" i="2"/>
  <c r="AB72" i="2"/>
  <c r="AA72" i="2"/>
  <c r="Z72" i="2"/>
  <c r="Y72" i="2"/>
  <c r="V72" i="2"/>
  <c r="AB71" i="2"/>
  <c r="AA71" i="2"/>
  <c r="Z71" i="2"/>
  <c r="Y71" i="2"/>
  <c r="V71" i="2"/>
  <c r="AB70" i="2"/>
  <c r="AA70" i="2"/>
  <c r="Z70" i="2"/>
  <c r="Y70" i="2"/>
  <c r="V70" i="2"/>
  <c r="AB69" i="2"/>
  <c r="AA69" i="2"/>
  <c r="Z69" i="2"/>
  <c r="Y69" i="2"/>
  <c r="V69" i="2"/>
  <c r="AB68" i="2"/>
  <c r="AA68" i="2"/>
  <c r="Z68" i="2"/>
  <c r="Y68" i="2"/>
  <c r="V68" i="2"/>
  <c r="AB67" i="2"/>
  <c r="AA67" i="2"/>
  <c r="Z67" i="2"/>
  <c r="Y67" i="2"/>
  <c r="V67" i="2"/>
  <c r="AB66" i="2"/>
  <c r="AA66" i="2"/>
  <c r="Z66" i="2"/>
  <c r="Y66" i="2"/>
  <c r="V66" i="2"/>
  <c r="AB65" i="2"/>
  <c r="AA65" i="2"/>
  <c r="Z65" i="2"/>
  <c r="Y65" i="2"/>
  <c r="V65" i="2"/>
  <c r="AB64" i="2"/>
  <c r="AA64" i="2"/>
  <c r="Z64" i="2"/>
  <c r="Y64" i="2"/>
  <c r="V64" i="2"/>
  <c r="AB63" i="2"/>
  <c r="AA63" i="2"/>
  <c r="Z63" i="2"/>
  <c r="Y63" i="2"/>
  <c r="V63" i="2"/>
  <c r="AB62" i="2"/>
  <c r="AA62" i="2"/>
  <c r="Z62" i="2"/>
  <c r="Y62" i="2"/>
  <c r="V62" i="2"/>
  <c r="AB61" i="2"/>
  <c r="AA61" i="2"/>
  <c r="Z61" i="2"/>
  <c r="Y61" i="2"/>
  <c r="V61" i="2"/>
  <c r="AB51" i="2"/>
  <c r="AA51" i="2"/>
  <c r="Z51" i="2"/>
  <c r="Y51" i="2"/>
  <c r="V51" i="2"/>
  <c r="AB50" i="2"/>
  <c r="AA50" i="2"/>
  <c r="Z50" i="2"/>
  <c r="Y50" i="2"/>
  <c r="V50" i="2"/>
  <c r="AB49" i="2"/>
  <c r="AA49" i="2"/>
  <c r="Z49" i="2"/>
  <c r="Y49" i="2"/>
  <c r="V49" i="2"/>
  <c r="AB48" i="2"/>
  <c r="AA48" i="2"/>
  <c r="Z48" i="2"/>
  <c r="Y48" i="2"/>
  <c r="V48" i="2"/>
  <c r="AB47" i="2"/>
  <c r="AA47" i="2"/>
  <c r="Z47" i="2"/>
  <c r="Y47" i="2"/>
  <c r="V47" i="2"/>
  <c r="AB46" i="2"/>
  <c r="AA46" i="2"/>
  <c r="Z46" i="2"/>
  <c r="Y46" i="2"/>
  <c r="V46" i="2"/>
  <c r="AB38" i="2"/>
  <c r="AA38" i="2"/>
  <c r="Z38" i="2"/>
  <c r="Y38" i="2"/>
  <c r="V38" i="2"/>
  <c r="AB37" i="2"/>
  <c r="AA37" i="2"/>
  <c r="Z37" i="2"/>
  <c r="Y37" i="2"/>
  <c r="V37" i="2"/>
  <c r="AB36" i="2"/>
  <c r="AA36" i="2"/>
  <c r="Z36" i="2"/>
  <c r="Y36" i="2"/>
  <c r="V36" i="2"/>
  <c r="V36" i="1"/>
  <c r="Y36" i="1"/>
  <c r="AB39" i="2"/>
  <c r="AB36" i="1"/>
  <c r="A33" i="1"/>
  <c r="AA36" i="1"/>
  <c r="Z36" i="1"/>
  <c r="M31" i="32"/>
  <c r="M31" i="31"/>
  <c r="M31" i="30"/>
  <c r="M31" i="29"/>
  <c r="M31" i="28"/>
  <c r="M31" i="27"/>
  <c r="M31" i="26"/>
  <c r="M31" i="25"/>
  <c r="M31" i="24"/>
  <c r="M31" i="23"/>
  <c r="M31" i="22"/>
  <c r="M31" i="21"/>
  <c r="M31" i="20"/>
  <c r="M31" i="19"/>
  <c r="M31" i="18"/>
  <c r="M31" i="17"/>
  <c r="M31" i="16"/>
  <c r="M31" i="15"/>
  <c r="M31" i="14"/>
  <c r="M31" i="13"/>
  <c r="M31" i="12"/>
  <c r="J33" i="32"/>
  <c r="H33" i="32"/>
  <c r="G33" i="32"/>
  <c r="F33" i="32"/>
  <c r="E33" i="32"/>
  <c r="D33" i="32"/>
  <c r="C33" i="32"/>
  <c r="M33" i="32"/>
  <c r="J33" i="31"/>
  <c r="H33" i="31"/>
  <c r="G33" i="31"/>
  <c r="F33" i="31"/>
  <c r="E33" i="31"/>
  <c r="D33" i="31"/>
  <c r="C33" i="31"/>
  <c r="M33" i="31"/>
  <c r="H33" i="30"/>
  <c r="G33" i="30"/>
  <c r="F33" i="30"/>
  <c r="E33" i="30"/>
  <c r="D33" i="30"/>
  <c r="C33" i="30"/>
  <c r="M33" i="30"/>
  <c r="H33" i="29"/>
  <c r="G33" i="29"/>
  <c r="F33" i="29"/>
  <c r="C33" i="29"/>
  <c r="E33" i="29"/>
  <c r="D33" i="29"/>
  <c r="M33" i="29"/>
  <c r="J33" i="28"/>
  <c r="H33" i="28"/>
  <c r="G33" i="28"/>
  <c r="F33" i="28"/>
  <c r="E33" i="28"/>
  <c r="D33" i="28"/>
  <c r="C33" i="28"/>
  <c r="M33" i="28"/>
  <c r="C33" i="27"/>
  <c r="H33" i="27"/>
  <c r="G33" i="27"/>
  <c r="F33" i="27"/>
  <c r="E33" i="27"/>
  <c r="D33" i="27"/>
  <c r="M33" i="27"/>
  <c r="K33" i="26"/>
  <c r="J33" i="26"/>
  <c r="H33" i="26"/>
  <c r="G33" i="26"/>
  <c r="E33" i="26"/>
  <c r="F33" i="26"/>
  <c r="D33" i="26"/>
  <c r="C33" i="26"/>
  <c r="M33" i="26"/>
  <c r="H33" i="25"/>
  <c r="G33" i="25"/>
  <c r="F33" i="25"/>
  <c r="E33" i="25"/>
  <c r="D33" i="25"/>
  <c r="C33" i="25"/>
  <c r="M33" i="25"/>
  <c r="H33" i="24"/>
  <c r="F33" i="24"/>
  <c r="D33" i="24"/>
  <c r="C33" i="24"/>
  <c r="M33" i="24"/>
  <c r="H33" i="23"/>
  <c r="G33" i="23"/>
  <c r="F33" i="23"/>
  <c r="E33" i="23"/>
  <c r="D33" i="23"/>
  <c r="C33" i="23"/>
  <c r="M33" i="23"/>
  <c r="H33" i="22"/>
  <c r="G33" i="22"/>
  <c r="F33" i="22"/>
  <c r="E33" i="22"/>
  <c r="D33" i="22"/>
  <c r="C33" i="22"/>
  <c r="M33" i="22"/>
  <c r="J33" i="21"/>
  <c r="H33" i="21"/>
  <c r="G33" i="21"/>
  <c r="F33" i="21"/>
  <c r="E33" i="21"/>
  <c r="D33" i="21"/>
  <c r="C33" i="21"/>
  <c r="M33" i="21"/>
  <c r="J33" i="20"/>
  <c r="H33" i="20"/>
  <c r="G33" i="20"/>
  <c r="F33" i="20"/>
  <c r="E33" i="20"/>
  <c r="D33" i="20"/>
  <c r="C33" i="20"/>
  <c r="M33" i="20"/>
  <c r="L33" i="19"/>
  <c r="K33" i="19"/>
  <c r="J33" i="19"/>
  <c r="H33" i="19"/>
  <c r="G33" i="19"/>
  <c r="F33" i="19"/>
  <c r="E33" i="19"/>
  <c r="D33" i="19"/>
  <c r="C33" i="19"/>
  <c r="M33" i="19"/>
  <c r="K33" i="18"/>
  <c r="J33" i="18"/>
  <c r="H33" i="18"/>
  <c r="G33" i="18"/>
  <c r="F33" i="18"/>
  <c r="E33" i="18"/>
  <c r="D33" i="18"/>
  <c r="C33" i="18"/>
  <c r="M33" i="18"/>
  <c r="L33" i="17"/>
  <c r="K33" i="17"/>
  <c r="J33" i="17"/>
  <c r="H33" i="17"/>
  <c r="G33" i="17"/>
  <c r="F33" i="17"/>
  <c r="E33" i="17"/>
  <c r="D33" i="17"/>
  <c r="C33" i="17"/>
  <c r="M33" i="17"/>
  <c r="L33" i="16"/>
  <c r="K33" i="16"/>
  <c r="F33" i="16"/>
  <c r="C33" i="16"/>
  <c r="E33" i="16"/>
  <c r="H33" i="16"/>
  <c r="D33" i="16"/>
  <c r="M33" i="16"/>
  <c r="J33" i="15"/>
  <c r="H33" i="15"/>
  <c r="G33" i="15"/>
  <c r="F33" i="15"/>
  <c r="E33" i="15"/>
  <c r="D33" i="15"/>
  <c r="C33" i="15"/>
  <c r="M33" i="15"/>
  <c r="C33" i="14"/>
  <c r="H33" i="14"/>
  <c r="D33" i="14"/>
  <c r="G33" i="14"/>
  <c r="F33" i="14"/>
  <c r="E33" i="14"/>
  <c r="M33" i="14"/>
  <c r="J33" i="13"/>
  <c r="H33" i="13"/>
  <c r="F33" i="13"/>
  <c r="G33" i="13"/>
  <c r="E33" i="13"/>
  <c r="D33" i="13"/>
  <c r="C33" i="13"/>
  <c r="M33" i="13"/>
  <c r="J33" i="12"/>
  <c r="D33" i="12"/>
  <c r="H33" i="12"/>
  <c r="G33" i="12"/>
  <c r="F33" i="12"/>
  <c r="E33" i="12"/>
  <c r="C33" i="12"/>
  <c r="M33" i="12"/>
  <c r="M31" i="11"/>
  <c r="E33" i="11"/>
  <c r="H33" i="11"/>
  <c r="G33" i="11"/>
  <c r="F33" i="11"/>
  <c r="D33" i="11"/>
  <c r="C33" i="11"/>
  <c r="M33" i="11"/>
  <c r="D33" i="10"/>
  <c r="H33" i="10"/>
  <c r="G33" i="10"/>
  <c r="F33" i="10"/>
  <c r="C33" i="10"/>
  <c r="E33" i="10"/>
  <c r="M33" i="10"/>
  <c r="M31" i="10"/>
  <c r="M31" i="9"/>
  <c r="H33" i="9"/>
  <c r="G33" i="9"/>
  <c r="F33" i="9"/>
  <c r="E33" i="9"/>
  <c r="C33" i="9"/>
  <c r="M33" i="9"/>
  <c r="M31" i="8"/>
  <c r="J33" i="8"/>
  <c r="H33" i="8"/>
  <c r="G33" i="8"/>
  <c r="F33" i="8"/>
  <c r="E33" i="8"/>
  <c r="D33" i="8"/>
  <c r="C33" i="8"/>
  <c r="M33" i="8"/>
  <c r="M31" i="7"/>
  <c r="J33" i="7"/>
  <c r="H33" i="7"/>
  <c r="G33" i="7"/>
  <c r="F33" i="7"/>
  <c r="E33" i="7"/>
  <c r="D33" i="7"/>
  <c r="C33" i="7"/>
  <c r="M33" i="7"/>
  <c r="M31" i="6"/>
  <c r="H33" i="6"/>
  <c r="G33" i="6"/>
  <c r="F33" i="6"/>
  <c r="E33" i="6"/>
  <c r="D33" i="6"/>
  <c r="C33" i="6"/>
  <c r="M33" i="6"/>
  <c r="M31" i="5"/>
  <c r="E33" i="5"/>
  <c r="H33" i="5"/>
  <c r="G33" i="5"/>
  <c r="F33" i="5"/>
  <c r="D33" i="5"/>
  <c r="C33" i="5"/>
  <c r="M33" i="5"/>
  <c r="H33" i="4"/>
  <c r="G33" i="4"/>
  <c r="F33" i="4"/>
  <c r="E33" i="4"/>
  <c r="D33" i="4"/>
  <c r="C33" i="4"/>
  <c r="M33" i="4"/>
  <c r="M33" i="3"/>
  <c r="M31" i="4"/>
  <c r="M31" i="3"/>
  <c r="M33" i="2"/>
  <c r="M33" i="1"/>
  <c r="M31" i="1"/>
  <c r="C33" i="2"/>
  <c r="G33" i="3"/>
  <c r="F33" i="3"/>
  <c r="E33" i="3"/>
  <c r="D33" i="3"/>
  <c r="F33" i="1"/>
  <c r="E33" i="1"/>
  <c r="D33" i="1"/>
  <c r="C33" i="1"/>
  <c r="H33" i="1"/>
  <c r="G33" i="1"/>
  <c r="C33" i="3"/>
  <c r="M31" i="2"/>
  <c r="G33" i="2"/>
  <c r="F33" i="2"/>
  <c r="E33" i="2"/>
  <c r="D33" i="2"/>
  <c r="W80" i="32" l="1"/>
  <c r="W78" i="32"/>
  <c r="W76" i="32"/>
  <c r="W81" i="32"/>
  <c r="W79" i="32"/>
  <c r="W77" i="32"/>
  <c r="W71" i="32"/>
  <c r="W64" i="32"/>
  <c r="W69" i="32"/>
  <c r="W61" i="32"/>
  <c r="W62" i="32"/>
  <c r="W67" i="32"/>
  <c r="W72" i="32"/>
  <c r="W66" i="32"/>
  <c r="W65" i="32"/>
  <c r="W70" i="32"/>
  <c r="W63" i="32"/>
  <c r="W68" i="32"/>
  <c r="W50" i="32"/>
  <c r="W48" i="32"/>
  <c r="W49" i="32"/>
  <c r="W46" i="32"/>
  <c r="W51" i="32"/>
  <c r="W47" i="32"/>
  <c r="W38" i="32"/>
  <c r="W36" i="32"/>
  <c r="W39" i="32"/>
  <c r="W37" i="32"/>
  <c r="W80" i="31"/>
  <c r="W78" i="31"/>
  <c r="W76" i="31"/>
  <c r="W81" i="31"/>
  <c r="W79" i="31"/>
  <c r="W77" i="31"/>
  <c r="W72" i="31"/>
  <c r="W65" i="31"/>
  <c r="W70" i="31"/>
  <c r="W63" i="31"/>
  <c r="W67" i="31"/>
  <c r="W68" i="31"/>
  <c r="W73" i="31"/>
  <c r="W61" i="31"/>
  <c r="W62" i="31"/>
  <c r="W66" i="31"/>
  <c r="W71" i="31"/>
  <c r="W64" i="31"/>
  <c r="W69" i="31"/>
  <c r="W49" i="31"/>
  <c r="W47" i="31"/>
  <c r="W50" i="31"/>
  <c r="W48" i="31"/>
  <c r="W46" i="31"/>
  <c r="W37" i="31"/>
  <c r="W38" i="31"/>
  <c r="W36" i="31"/>
  <c r="W81" i="30"/>
  <c r="W79" i="30"/>
  <c r="W77" i="30"/>
  <c r="W82" i="30"/>
  <c r="W80" i="30"/>
  <c r="W76" i="30"/>
  <c r="W78" i="30"/>
  <c r="W72" i="30"/>
  <c r="W62" i="30"/>
  <c r="W65" i="30"/>
  <c r="W70" i="30"/>
  <c r="W63" i="30"/>
  <c r="W67" i="30"/>
  <c r="W68" i="30"/>
  <c r="W73" i="30"/>
  <c r="W61" i="30"/>
  <c r="W66" i="30"/>
  <c r="W71" i="30"/>
  <c r="W64" i="30"/>
  <c r="W69" i="30"/>
  <c r="W50" i="30"/>
  <c r="W48" i="30"/>
  <c r="W46" i="30"/>
  <c r="W51" i="30"/>
  <c r="W49" i="30"/>
  <c r="W47" i="30"/>
  <c r="W38" i="30"/>
  <c r="W36" i="30"/>
  <c r="W39" i="30"/>
  <c r="W37" i="30"/>
  <c r="W81" i="29"/>
  <c r="W79" i="29"/>
  <c r="W77" i="29"/>
  <c r="W82" i="29"/>
  <c r="W80" i="29"/>
  <c r="W78" i="29"/>
  <c r="W76" i="29"/>
  <c r="W72" i="29"/>
  <c r="W65" i="29"/>
  <c r="W70" i="29"/>
  <c r="W63" i="29"/>
  <c r="W68" i="29"/>
  <c r="W73" i="29"/>
  <c r="W61" i="29"/>
  <c r="W66" i="29"/>
  <c r="W71" i="29"/>
  <c r="W64" i="29"/>
  <c r="W69" i="29"/>
  <c r="W67" i="29"/>
  <c r="W62" i="29"/>
  <c r="W50" i="29"/>
  <c r="W48" i="29"/>
  <c r="W46" i="29"/>
  <c r="W51" i="29"/>
  <c r="W49" i="29"/>
  <c r="W47" i="29"/>
  <c r="W38" i="29"/>
  <c r="W36" i="29"/>
  <c r="W39" i="29"/>
  <c r="W37" i="29"/>
  <c r="W80" i="28"/>
  <c r="W78" i="28"/>
  <c r="W76" i="28"/>
  <c r="W81" i="28"/>
  <c r="W79" i="28"/>
  <c r="W77" i="28"/>
  <c r="W72" i="28"/>
  <c r="W65" i="28"/>
  <c r="W64" i="28"/>
  <c r="W70" i="28"/>
  <c r="W63" i="28"/>
  <c r="W68" i="28"/>
  <c r="W73" i="28"/>
  <c r="W61" i="28"/>
  <c r="W66" i="28"/>
  <c r="W71" i="28"/>
  <c r="W69" i="28"/>
  <c r="W62" i="28"/>
  <c r="W67" i="28"/>
  <c r="W50" i="28"/>
  <c r="W48" i="28"/>
  <c r="W46" i="28"/>
  <c r="W51" i="28"/>
  <c r="W49" i="28"/>
  <c r="W47" i="28"/>
  <c r="W37" i="28"/>
  <c r="W38" i="28"/>
  <c r="W36" i="28"/>
  <c r="W80" i="27"/>
  <c r="W78" i="27"/>
  <c r="W76" i="27"/>
  <c r="W81" i="27"/>
  <c r="W79" i="27"/>
  <c r="W77" i="27"/>
  <c r="W70" i="27"/>
  <c r="W63" i="27"/>
  <c r="W62" i="27"/>
  <c r="W68" i="27"/>
  <c r="W61" i="27"/>
  <c r="W66" i="27"/>
  <c r="W71" i="27"/>
  <c r="W64" i="27"/>
  <c r="W69" i="27"/>
  <c r="W67" i="27"/>
  <c r="W65" i="27"/>
  <c r="W51" i="27"/>
  <c r="W49" i="27"/>
  <c r="W46" i="27"/>
  <c r="W47" i="27"/>
  <c r="W52" i="27"/>
  <c r="W50" i="27"/>
  <c r="W48" i="27"/>
  <c r="W38" i="27"/>
  <c r="W36" i="27"/>
  <c r="W39" i="27"/>
  <c r="W37" i="27"/>
  <c r="W80" i="26"/>
  <c r="W78" i="26"/>
  <c r="W76" i="26"/>
  <c r="W81" i="26"/>
  <c r="W79" i="26"/>
  <c r="W77" i="26"/>
  <c r="W71" i="26"/>
  <c r="W64" i="26"/>
  <c r="W69" i="26"/>
  <c r="W62" i="26"/>
  <c r="W67" i="26"/>
  <c r="W66" i="26"/>
  <c r="W72" i="26"/>
  <c r="W65" i="26"/>
  <c r="W63" i="26"/>
  <c r="W70" i="26"/>
  <c r="W68" i="26"/>
  <c r="W61" i="26"/>
  <c r="W50" i="26"/>
  <c r="W48" i="26"/>
  <c r="W46" i="26"/>
  <c r="W51" i="26"/>
  <c r="W49" i="26"/>
  <c r="W47" i="26"/>
  <c r="W38" i="26"/>
  <c r="W36" i="26"/>
  <c r="W39" i="26"/>
  <c r="W37" i="26"/>
  <c r="W80" i="25"/>
  <c r="W78" i="25"/>
  <c r="W76" i="25"/>
  <c r="W81" i="25"/>
  <c r="W79" i="25"/>
  <c r="W77" i="25"/>
  <c r="W73" i="25"/>
  <c r="W61" i="25"/>
  <c r="W66" i="25"/>
  <c r="W67" i="25"/>
  <c r="W71" i="25"/>
  <c r="W64" i="25"/>
  <c r="W65" i="25"/>
  <c r="W69" i="25"/>
  <c r="W68" i="25"/>
  <c r="W74" i="25"/>
  <c r="W62" i="25"/>
  <c r="W72" i="25"/>
  <c r="W70" i="25"/>
  <c r="W63" i="25"/>
  <c r="W49" i="25"/>
  <c r="W47" i="25"/>
  <c r="W50" i="25"/>
  <c r="W48" i="25"/>
  <c r="W46" i="25"/>
  <c r="W39" i="25"/>
  <c r="W37" i="25"/>
  <c r="W40" i="25"/>
  <c r="W36" i="25"/>
  <c r="W38" i="25"/>
  <c r="W80" i="24"/>
  <c r="W78" i="24"/>
  <c r="W76" i="24"/>
  <c r="W81" i="24"/>
  <c r="W79" i="24"/>
  <c r="W77" i="24"/>
  <c r="W72" i="24"/>
  <c r="W65" i="24"/>
  <c r="W62" i="24"/>
  <c r="W70" i="24"/>
  <c r="W63" i="24"/>
  <c r="W68" i="24"/>
  <c r="W69" i="24"/>
  <c r="W73" i="24"/>
  <c r="W61" i="24"/>
  <c r="W66" i="24"/>
  <c r="W71" i="24"/>
  <c r="W64" i="24"/>
  <c r="W67" i="24"/>
  <c r="W50" i="24"/>
  <c r="W48" i="24"/>
  <c r="W46" i="24"/>
  <c r="W51" i="24"/>
  <c r="W49" i="24"/>
  <c r="W47" i="24"/>
  <c r="W37" i="24"/>
  <c r="W38" i="24"/>
  <c r="W36" i="24"/>
  <c r="W81" i="23"/>
  <c r="W76" i="23"/>
  <c r="W79" i="23"/>
  <c r="W77" i="23"/>
  <c r="W82" i="23"/>
  <c r="W80" i="23"/>
  <c r="W78" i="23"/>
  <c r="W70" i="23"/>
  <c r="W63" i="23"/>
  <c r="W68" i="23"/>
  <c r="W61" i="23"/>
  <c r="W66" i="23"/>
  <c r="W71" i="23"/>
  <c r="W64" i="23"/>
  <c r="W69" i="23"/>
  <c r="W62" i="23"/>
  <c r="W67" i="23"/>
  <c r="W65" i="23"/>
  <c r="W50" i="23"/>
  <c r="W48" i="23"/>
  <c r="W46" i="23"/>
  <c r="W51" i="23"/>
  <c r="W49" i="23"/>
  <c r="W47" i="23"/>
  <c r="W38" i="23"/>
  <c r="W36" i="23"/>
  <c r="W39" i="23"/>
  <c r="W37" i="23"/>
  <c r="W80" i="22"/>
  <c r="W78" i="22"/>
  <c r="W76" i="22"/>
  <c r="W81" i="22"/>
  <c r="W77" i="22"/>
  <c r="W79" i="22"/>
  <c r="W72" i="22"/>
  <c r="W65" i="22"/>
  <c r="W70" i="22"/>
  <c r="W63" i="22"/>
  <c r="W68" i="22"/>
  <c r="W73" i="22"/>
  <c r="W61" i="22"/>
  <c r="W66" i="22"/>
  <c r="W71" i="22"/>
  <c r="W64" i="22"/>
  <c r="W69" i="22"/>
  <c r="W67" i="22"/>
  <c r="W62" i="22"/>
  <c r="W49" i="22"/>
  <c r="W47" i="22"/>
  <c r="W50" i="22"/>
  <c r="W48" i="22"/>
  <c r="W46" i="22"/>
  <c r="W38" i="22"/>
  <c r="W36" i="22"/>
  <c r="W39" i="22"/>
  <c r="W37" i="22"/>
  <c r="W81" i="21"/>
  <c r="W79" i="21"/>
  <c r="W77" i="21"/>
  <c r="W82" i="21"/>
  <c r="W80" i="21"/>
  <c r="W78" i="21"/>
  <c r="W76" i="21"/>
  <c r="W71" i="21"/>
  <c r="W64" i="21"/>
  <c r="W69" i="21"/>
  <c r="W62" i="21"/>
  <c r="W67" i="21"/>
  <c r="W66" i="21"/>
  <c r="W72" i="21"/>
  <c r="W65" i="21"/>
  <c r="W70" i="21"/>
  <c r="W61" i="21"/>
  <c r="W63" i="21"/>
  <c r="W68" i="21"/>
  <c r="W49" i="21"/>
  <c r="W47" i="21"/>
  <c r="W50" i="21"/>
  <c r="W48" i="21"/>
  <c r="W46" i="21"/>
  <c r="W38" i="21"/>
  <c r="W36" i="21"/>
  <c r="W39" i="21"/>
  <c r="W37" i="21"/>
  <c r="W80" i="20"/>
  <c r="W78" i="20"/>
  <c r="W76" i="20"/>
  <c r="W81" i="20"/>
  <c r="W79" i="20"/>
  <c r="W77" i="20"/>
  <c r="W70" i="20"/>
  <c r="W63" i="20"/>
  <c r="W68" i="20"/>
  <c r="W61" i="20"/>
  <c r="W66" i="20"/>
  <c r="W71" i="20"/>
  <c r="W64" i="20"/>
  <c r="W69" i="20"/>
  <c r="W62" i="20"/>
  <c r="W67" i="20"/>
  <c r="W65" i="20"/>
  <c r="W50" i="20"/>
  <c r="W48" i="20"/>
  <c r="W46" i="20"/>
  <c r="W51" i="20"/>
  <c r="W49" i="20"/>
  <c r="W47" i="20"/>
  <c r="W37" i="20"/>
  <c r="W38" i="20"/>
  <c r="W36" i="20"/>
  <c r="W80" i="19"/>
  <c r="W78" i="19"/>
  <c r="W76" i="19"/>
  <c r="W81" i="19"/>
  <c r="W79" i="19"/>
  <c r="W77" i="19"/>
  <c r="W72" i="19"/>
  <c r="W65" i="19"/>
  <c r="W70" i="19"/>
  <c r="W63" i="19"/>
  <c r="W68" i="19"/>
  <c r="W62" i="19"/>
  <c r="W73" i="19"/>
  <c r="W61" i="19"/>
  <c r="W66" i="19"/>
  <c r="W71" i="19"/>
  <c r="W64" i="19"/>
  <c r="W69" i="19"/>
  <c r="W67" i="19"/>
  <c r="W50" i="19"/>
  <c r="W48" i="19"/>
  <c r="W46" i="19"/>
  <c r="W51" i="19"/>
  <c r="W49" i="19"/>
  <c r="W47" i="19"/>
  <c r="W38" i="19"/>
  <c r="W36" i="19"/>
  <c r="W39" i="19"/>
  <c r="W37" i="19"/>
  <c r="W81" i="18"/>
  <c r="W79" i="18"/>
  <c r="W76" i="18"/>
  <c r="W77" i="18"/>
  <c r="W82" i="18"/>
  <c r="W80" i="18"/>
  <c r="W78" i="18"/>
  <c r="W69" i="18"/>
  <c r="W62" i="18"/>
  <c r="W67" i="18"/>
  <c r="W64" i="18"/>
  <c r="W65" i="18"/>
  <c r="W70" i="18"/>
  <c r="W63" i="18"/>
  <c r="W68" i="18"/>
  <c r="W61" i="18"/>
  <c r="W66" i="18"/>
  <c r="W49" i="18"/>
  <c r="W47" i="18"/>
  <c r="W50" i="18"/>
  <c r="W48" i="18"/>
  <c r="W46" i="18"/>
  <c r="W38" i="18"/>
  <c r="W36" i="18"/>
  <c r="W39" i="18"/>
  <c r="W37" i="18"/>
  <c r="W81" i="17"/>
  <c r="W79" i="17"/>
  <c r="W77" i="17"/>
  <c r="W82" i="17"/>
  <c r="W80" i="17"/>
  <c r="W76" i="17"/>
  <c r="W78" i="17"/>
  <c r="W71" i="17"/>
  <c r="W64" i="17"/>
  <c r="W69" i="17"/>
  <c r="W62" i="17"/>
  <c r="W61" i="17"/>
  <c r="W67" i="17"/>
  <c r="W72" i="17"/>
  <c r="W65" i="17"/>
  <c r="W70" i="17"/>
  <c r="W63" i="17"/>
  <c r="W68" i="17"/>
  <c r="W66" i="17"/>
  <c r="W50" i="17"/>
  <c r="W48" i="17"/>
  <c r="W46" i="17"/>
  <c r="W51" i="17"/>
  <c r="W49" i="17"/>
  <c r="W47" i="17"/>
  <c r="W38" i="17"/>
  <c r="W36" i="17"/>
  <c r="W39" i="17"/>
  <c r="W37" i="17"/>
  <c r="W80" i="16"/>
  <c r="W78" i="16"/>
  <c r="W76" i="16"/>
  <c r="W81" i="16"/>
  <c r="W79" i="16"/>
  <c r="W77" i="16"/>
  <c r="W73" i="16"/>
  <c r="W61" i="16"/>
  <c r="W63" i="16"/>
  <c r="W66" i="16"/>
  <c r="W71" i="16"/>
  <c r="W64" i="16"/>
  <c r="W69" i="16"/>
  <c r="W74" i="16"/>
  <c r="W62" i="16"/>
  <c r="W67" i="16"/>
  <c r="W72" i="16"/>
  <c r="W65" i="16"/>
  <c r="W70" i="16"/>
  <c r="W68" i="16"/>
  <c r="W51" i="16"/>
  <c r="W49" i="16"/>
  <c r="W47" i="16"/>
  <c r="W52" i="16"/>
  <c r="W50" i="16"/>
  <c r="W48" i="16"/>
  <c r="W46" i="16"/>
  <c r="W38" i="16"/>
  <c r="W36" i="16"/>
  <c r="W39" i="16"/>
  <c r="W37" i="16"/>
  <c r="W82" i="15"/>
  <c r="W80" i="15"/>
  <c r="W78" i="15"/>
  <c r="W83" i="15"/>
  <c r="W76" i="15"/>
  <c r="W81" i="15"/>
  <c r="W79" i="15"/>
  <c r="W77" i="15"/>
  <c r="W72" i="15"/>
  <c r="W65" i="15"/>
  <c r="W70" i="15"/>
  <c r="W63" i="15"/>
  <c r="W68" i="15"/>
  <c r="W73" i="15"/>
  <c r="W61" i="15"/>
  <c r="W66" i="15"/>
  <c r="W71" i="15"/>
  <c r="W64" i="15"/>
  <c r="W69" i="15"/>
  <c r="W67" i="15"/>
  <c r="W62" i="15"/>
  <c r="W49" i="15"/>
  <c r="W47" i="15"/>
  <c r="W52" i="15"/>
  <c r="W50" i="15"/>
  <c r="W48" i="15"/>
  <c r="W46" i="15"/>
  <c r="W51" i="15"/>
  <c r="W37" i="15"/>
  <c r="W38" i="15"/>
  <c r="W36" i="15"/>
  <c r="W81" i="14"/>
  <c r="W79" i="14"/>
  <c r="W77" i="14"/>
  <c r="W82" i="14"/>
  <c r="W76" i="14"/>
  <c r="W80" i="14"/>
  <c r="W78" i="14"/>
  <c r="W71" i="14"/>
  <c r="W64" i="14"/>
  <c r="W69" i="14"/>
  <c r="W62" i="14"/>
  <c r="W67" i="14"/>
  <c r="W72" i="14"/>
  <c r="W66" i="14"/>
  <c r="W65" i="14"/>
  <c r="W70" i="14"/>
  <c r="W63" i="14"/>
  <c r="W68" i="14"/>
  <c r="W61" i="14"/>
  <c r="W50" i="14"/>
  <c r="W48" i="14"/>
  <c r="W46" i="14"/>
  <c r="W51" i="14"/>
  <c r="W49" i="14"/>
  <c r="W47" i="14"/>
  <c r="W39" i="14"/>
  <c r="W37" i="14"/>
  <c r="W40" i="14"/>
  <c r="W38" i="14"/>
  <c r="W36" i="14"/>
  <c r="W79" i="13"/>
  <c r="W77" i="13"/>
  <c r="W80" i="13"/>
  <c r="W78" i="13"/>
  <c r="W76" i="13"/>
  <c r="W71" i="13"/>
  <c r="W64" i="13"/>
  <c r="W69" i="13"/>
  <c r="W62" i="13"/>
  <c r="W66" i="13"/>
  <c r="W67" i="13"/>
  <c r="W72" i="13"/>
  <c r="W65" i="13"/>
  <c r="W70" i="13"/>
  <c r="W61" i="13"/>
  <c r="W63" i="13"/>
  <c r="W68" i="13"/>
  <c r="W51" i="13"/>
  <c r="W49" i="13"/>
  <c r="W47" i="13"/>
  <c r="W52" i="13"/>
  <c r="W50" i="13"/>
  <c r="W48" i="13"/>
  <c r="W46" i="13"/>
  <c r="W38" i="13"/>
  <c r="W36" i="13"/>
  <c r="W39" i="13"/>
  <c r="W37" i="13"/>
  <c r="W80" i="12"/>
  <c r="W78" i="12"/>
  <c r="W76" i="12"/>
  <c r="W81" i="12"/>
  <c r="W79" i="12"/>
  <c r="W77" i="12"/>
  <c r="W71" i="12"/>
  <c r="W64" i="12"/>
  <c r="W69" i="12"/>
  <c r="W62" i="12"/>
  <c r="W67" i="12"/>
  <c r="W72" i="12"/>
  <c r="W65" i="12"/>
  <c r="W61" i="12"/>
  <c r="W70" i="12"/>
  <c r="W63" i="12"/>
  <c r="W68" i="12"/>
  <c r="W66" i="12"/>
  <c r="W50" i="12"/>
  <c r="W48" i="12"/>
  <c r="W46" i="12"/>
  <c r="W51" i="12"/>
  <c r="W49" i="12"/>
  <c r="W47" i="12"/>
  <c r="W37" i="12"/>
  <c r="W38" i="12"/>
  <c r="W36" i="12"/>
  <c r="B33" i="32"/>
  <c r="B33" i="31"/>
  <c r="B33" i="30"/>
  <c r="B33" i="29"/>
  <c r="B33" i="28"/>
  <c r="B33" i="27"/>
  <c r="B33" i="26"/>
  <c r="B33" i="25"/>
  <c r="B33" i="23"/>
  <c r="B33" i="22"/>
  <c r="B33" i="21"/>
  <c r="B33" i="20"/>
  <c r="B33" i="19"/>
  <c r="B33" i="18"/>
  <c r="B33" i="17"/>
  <c r="B33" i="16"/>
  <c r="B33" i="15"/>
  <c r="B33" i="14"/>
  <c r="B33" i="13"/>
  <c r="B33" i="12"/>
  <c r="W80" i="11"/>
  <c r="W78" i="11"/>
  <c r="W76" i="11"/>
  <c r="W81" i="11"/>
  <c r="W79" i="11"/>
  <c r="W77" i="11"/>
  <c r="W71" i="11"/>
  <c r="W64" i="11"/>
  <c r="W69" i="11"/>
  <c r="W62" i="11"/>
  <c r="W67" i="11"/>
  <c r="W72" i="11"/>
  <c r="W61" i="11"/>
  <c r="W65" i="11"/>
  <c r="W70" i="11"/>
  <c r="W63" i="11"/>
  <c r="W68" i="11"/>
  <c r="W66" i="11"/>
  <c r="W52" i="11"/>
  <c r="W50" i="11"/>
  <c r="W48" i="11"/>
  <c r="W53" i="11"/>
  <c r="W46" i="11"/>
  <c r="W51" i="11"/>
  <c r="W47" i="11"/>
  <c r="W49" i="11"/>
  <c r="W37" i="11"/>
  <c r="W38" i="11"/>
  <c r="W36" i="11"/>
  <c r="B33" i="11"/>
  <c r="W80" i="10"/>
  <c r="W78" i="10"/>
  <c r="W76" i="10"/>
  <c r="W81" i="10"/>
  <c r="W79" i="10"/>
  <c r="W77" i="10"/>
  <c r="W71" i="10"/>
  <c r="W64" i="10"/>
  <c r="W69" i="10"/>
  <c r="W62" i="10"/>
  <c r="W67" i="10"/>
  <c r="W72" i="10"/>
  <c r="W65" i="10"/>
  <c r="W70" i="10"/>
  <c r="W63" i="10"/>
  <c r="W68" i="10"/>
  <c r="W66" i="10"/>
  <c r="W61" i="10"/>
  <c r="W50" i="10"/>
  <c r="W48" i="10"/>
  <c r="W46" i="10"/>
  <c r="W51" i="10"/>
  <c r="W49" i="10"/>
  <c r="W47" i="10"/>
  <c r="W37" i="10"/>
  <c r="W38" i="10"/>
  <c r="W36" i="10"/>
  <c r="B33" i="10"/>
  <c r="W81" i="9"/>
  <c r="W79" i="9"/>
  <c r="W77" i="9"/>
  <c r="W82" i="9"/>
  <c r="W80" i="9"/>
  <c r="W78" i="9"/>
  <c r="W76" i="9"/>
  <c r="W73" i="9"/>
  <c r="W61" i="9"/>
  <c r="W66" i="9"/>
  <c r="W71" i="9"/>
  <c r="W64" i="9"/>
  <c r="W69" i="9"/>
  <c r="W74" i="9"/>
  <c r="W62" i="9"/>
  <c r="W67" i="9"/>
  <c r="W72" i="9"/>
  <c r="W68" i="9"/>
  <c r="W65" i="9"/>
  <c r="W70" i="9"/>
  <c r="W63" i="9"/>
  <c r="W52" i="9"/>
  <c r="W50" i="9"/>
  <c r="W48" i="9"/>
  <c r="W53" i="9"/>
  <c r="W46" i="9"/>
  <c r="W51" i="9"/>
  <c r="W49" i="9"/>
  <c r="W47" i="9"/>
  <c r="W37" i="9"/>
  <c r="W38" i="9"/>
  <c r="W36" i="9"/>
  <c r="B33" i="9"/>
  <c r="W78" i="8"/>
  <c r="W76" i="8"/>
  <c r="W79" i="8"/>
  <c r="W77" i="8"/>
  <c r="W71" i="8"/>
  <c r="W64" i="8"/>
  <c r="W63" i="8"/>
  <c r="W69" i="8"/>
  <c r="W62" i="8"/>
  <c r="W67" i="8"/>
  <c r="W72" i="8"/>
  <c r="W65" i="8"/>
  <c r="W70" i="8"/>
  <c r="W68" i="8"/>
  <c r="W61" i="8"/>
  <c r="W66" i="8"/>
  <c r="W49" i="8"/>
  <c r="W47" i="8"/>
  <c r="W52" i="8"/>
  <c r="W50" i="8"/>
  <c r="W46" i="8"/>
  <c r="W51" i="8"/>
  <c r="W48" i="8"/>
  <c r="W38" i="8"/>
  <c r="W36" i="8"/>
  <c r="W39" i="8"/>
  <c r="W37" i="8"/>
  <c r="B33" i="8"/>
  <c r="W80" i="7"/>
  <c r="W78" i="7"/>
  <c r="W76" i="7"/>
  <c r="W81" i="7"/>
  <c r="W79" i="7"/>
  <c r="W77" i="7"/>
  <c r="W71" i="7"/>
  <c r="W64" i="7"/>
  <c r="W69" i="7"/>
  <c r="W62" i="7"/>
  <c r="W67" i="7"/>
  <c r="W72" i="7"/>
  <c r="W63" i="7"/>
  <c r="W65" i="7"/>
  <c r="W70" i="7"/>
  <c r="W68" i="7"/>
  <c r="W66" i="7"/>
  <c r="W61" i="7"/>
  <c r="W50" i="7"/>
  <c r="W48" i="7"/>
  <c r="W46" i="7"/>
  <c r="W51" i="7"/>
  <c r="W49" i="7"/>
  <c r="W47" i="7"/>
  <c r="W38" i="7"/>
  <c r="W36" i="7"/>
  <c r="W39" i="7"/>
  <c r="W37" i="7"/>
  <c r="B33" i="7"/>
  <c r="B33" i="6"/>
  <c r="W78" i="6"/>
  <c r="W62" i="6"/>
  <c r="W67" i="6"/>
  <c r="W46" i="6"/>
  <c r="W76" i="6"/>
  <c r="W51" i="6"/>
  <c r="W81" i="6"/>
  <c r="W65" i="6"/>
  <c r="W38" i="6"/>
  <c r="W70" i="6"/>
  <c r="W49" i="6"/>
  <c r="W69" i="6"/>
  <c r="W79" i="6"/>
  <c r="W63" i="6"/>
  <c r="W36" i="6"/>
  <c r="W68" i="6"/>
  <c r="W47" i="6"/>
  <c r="W77" i="6"/>
  <c r="W61" i="6"/>
  <c r="W48" i="6"/>
  <c r="W66" i="6"/>
  <c r="W39" i="6"/>
  <c r="W71" i="6"/>
  <c r="W50" i="6"/>
  <c r="W80" i="6"/>
  <c r="W64" i="6"/>
  <c r="W37" i="6"/>
  <c r="W81" i="5"/>
  <c r="W79" i="5"/>
  <c r="W77" i="5"/>
  <c r="W82" i="5"/>
  <c r="W80" i="5"/>
  <c r="W78" i="5"/>
  <c r="W76" i="5"/>
  <c r="W70" i="5"/>
  <c r="W63" i="5"/>
  <c r="W68" i="5"/>
  <c r="W61" i="5"/>
  <c r="W66" i="5"/>
  <c r="W71" i="5"/>
  <c r="W64" i="5"/>
  <c r="W69" i="5"/>
  <c r="W65" i="5"/>
  <c r="W62" i="5"/>
  <c r="W67" i="5"/>
  <c r="W51" i="5"/>
  <c r="W49" i="5"/>
  <c r="W47" i="5"/>
  <c r="W52" i="5"/>
  <c r="W50" i="5"/>
  <c r="W48" i="5"/>
  <c r="W46" i="5"/>
  <c r="W38" i="5"/>
  <c r="W36" i="5"/>
  <c r="W39" i="5"/>
  <c r="W37" i="5"/>
  <c r="W37" i="4"/>
  <c r="W38" i="4"/>
  <c r="W36" i="4"/>
  <c r="B33" i="5"/>
  <c r="B33" i="4"/>
  <c r="W72" i="4"/>
  <c r="W50" i="4"/>
  <c r="W79" i="4"/>
  <c r="W65" i="4"/>
  <c r="W66" i="4"/>
  <c r="W70" i="4"/>
  <c r="W48" i="4"/>
  <c r="W77" i="4"/>
  <c r="W63" i="4"/>
  <c r="W68" i="4"/>
  <c r="W46" i="4"/>
  <c r="W73" i="4"/>
  <c r="W61" i="4"/>
  <c r="W80" i="4"/>
  <c r="W49" i="4"/>
  <c r="W71" i="4"/>
  <c r="W78" i="4"/>
  <c r="W64" i="4"/>
  <c r="W69" i="4"/>
  <c r="W47" i="4"/>
  <c r="W76" i="4"/>
  <c r="W62" i="4"/>
  <c r="W67" i="4"/>
  <c r="W80" i="1"/>
  <c r="W78" i="1"/>
  <c r="W76" i="1"/>
  <c r="W81" i="1"/>
  <c r="W79" i="1"/>
  <c r="W77" i="1"/>
  <c r="W71" i="1"/>
  <c r="W64" i="1"/>
  <c r="W69" i="1"/>
  <c r="W62" i="1"/>
  <c r="W67" i="1"/>
  <c r="W72" i="1"/>
  <c r="W65" i="1"/>
  <c r="W70" i="1"/>
  <c r="W63" i="1"/>
  <c r="W66" i="1"/>
  <c r="W68" i="1"/>
  <c r="W61" i="1"/>
  <c r="W50" i="1"/>
  <c r="W48" i="1"/>
  <c r="W46" i="1"/>
  <c r="W51" i="1"/>
  <c r="W49" i="1"/>
  <c r="W47" i="1"/>
  <c r="W37" i="1"/>
  <c r="W38" i="1"/>
  <c r="B33" i="3"/>
  <c r="B33" i="2"/>
  <c r="W36" i="1"/>
  <c r="B33" i="1"/>
  <c r="I33" i="32"/>
  <c r="K33" i="32"/>
  <c r="L33" i="32"/>
  <c r="K33" i="31"/>
  <c r="L33" i="31"/>
  <c r="I33" i="31"/>
  <c r="I33" i="30"/>
  <c r="J33" i="30"/>
  <c r="K33" i="30"/>
  <c r="L33" i="30"/>
  <c r="J33" i="29"/>
  <c r="K33" i="29"/>
  <c r="L33" i="29"/>
  <c r="I33" i="29"/>
  <c r="I33" i="28"/>
  <c r="K33" i="28"/>
  <c r="L33" i="28"/>
  <c r="I33" i="27"/>
  <c r="J33" i="27"/>
  <c r="K33" i="27"/>
  <c r="L33" i="27"/>
  <c r="L33" i="26"/>
  <c r="I33" i="26"/>
  <c r="I33" i="25"/>
  <c r="J33" i="25"/>
  <c r="K33" i="25"/>
  <c r="L33" i="25"/>
  <c r="E33" i="24"/>
  <c r="G33" i="24"/>
  <c r="I33" i="24"/>
  <c r="J33" i="24"/>
  <c r="K33" i="24"/>
  <c r="L33" i="24"/>
  <c r="I33" i="23"/>
  <c r="J33" i="23"/>
  <c r="K33" i="23"/>
  <c r="L33" i="23"/>
  <c r="I33" i="22"/>
  <c r="J33" i="22"/>
  <c r="K33" i="22"/>
  <c r="L33" i="22"/>
  <c r="I33" i="21"/>
  <c r="K33" i="21"/>
  <c r="L33" i="21"/>
  <c r="K33" i="20"/>
  <c r="L33" i="20"/>
  <c r="I33" i="20"/>
  <c r="I33" i="19"/>
  <c r="L33" i="18"/>
  <c r="I33" i="18"/>
  <c r="I33" i="17"/>
  <c r="G33" i="16"/>
  <c r="I33" i="16"/>
  <c r="J33" i="16"/>
  <c r="I33" i="15"/>
  <c r="K33" i="15"/>
  <c r="L33" i="15"/>
  <c r="I33" i="14"/>
  <c r="J33" i="14"/>
  <c r="K33" i="14"/>
  <c r="L33" i="14"/>
  <c r="K33" i="13"/>
  <c r="L33" i="13"/>
  <c r="I33" i="13"/>
  <c r="I33" i="12"/>
  <c r="K33" i="12"/>
  <c r="L33" i="12"/>
  <c r="I33" i="11"/>
  <c r="J33" i="11"/>
  <c r="K33" i="11"/>
  <c r="L33" i="11"/>
  <c r="I33" i="10"/>
  <c r="J33" i="10"/>
  <c r="K33" i="10"/>
  <c r="L33" i="10"/>
  <c r="K33" i="9"/>
  <c r="L33" i="9"/>
  <c r="I33" i="9"/>
  <c r="D33" i="9"/>
  <c r="J33" i="9"/>
  <c r="K33" i="8"/>
  <c r="L33" i="8"/>
  <c r="I33" i="8"/>
  <c r="K33" i="7"/>
  <c r="I33" i="7"/>
  <c r="L33" i="7"/>
  <c r="I33" i="6"/>
  <c r="J33" i="6"/>
  <c r="K33" i="6"/>
  <c r="L33" i="6"/>
  <c r="J33" i="5"/>
  <c r="K33" i="5"/>
  <c r="L33" i="5"/>
  <c r="I33" i="5"/>
  <c r="I33" i="4"/>
  <c r="J33" i="4"/>
  <c r="K33" i="4"/>
  <c r="L33" i="4"/>
  <c r="K33" i="2"/>
  <c r="L33" i="2"/>
  <c r="J33" i="1"/>
  <c r="L33" i="1"/>
  <c r="J33" i="3"/>
  <c r="H33" i="2"/>
  <c r="I33" i="1"/>
  <c r="K33" i="1"/>
  <c r="H33" i="3"/>
  <c r="J33" i="2"/>
  <c r="K33" i="3"/>
  <c r="L33" i="3"/>
  <c r="B33" i="24" l="1"/>
  <c r="W81" i="3"/>
  <c r="W79" i="3"/>
  <c r="W77" i="3"/>
  <c r="W76" i="3"/>
  <c r="W82" i="3"/>
  <c r="W80" i="3"/>
  <c r="W78" i="3"/>
  <c r="W70" i="3"/>
  <c r="W63" i="3"/>
  <c r="W68" i="3"/>
  <c r="W61" i="3"/>
  <c r="W66" i="3"/>
  <c r="W65" i="3"/>
  <c r="W71" i="3"/>
  <c r="W64" i="3"/>
  <c r="W69" i="3"/>
  <c r="W62" i="3"/>
  <c r="W67" i="3"/>
  <c r="W50" i="3"/>
  <c r="W48" i="3"/>
  <c r="W46" i="3"/>
  <c r="W51" i="3"/>
  <c r="W49" i="3"/>
  <c r="W47" i="3"/>
  <c r="W38" i="3"/>
  <c r="W36" i="3"/>
  <c r="W39" i="3"/>
  <c r="W37" i="3"/>
  <c r="W70" i="2"/>
  <c r="W49" i="2"/>
  <c r="W77" i="2"/>
  <c r="W63" i="2"/>
  <c r="W68" i="2"/>
  <c r="W47" i="2"/>
  <c r="W73" i="2"/>
  <c r="W61" i="2"/>
  <c r="W80" i="2"/>
  <c r="W66" i="2"/>
  <c r="W38" i="2"/>
  <c r="W71" i="2"/>
  <c r="W50" i="2"/>
  <c r="W76" i="2"/>
  <c r="W78" i="2"/>
  <c r="W64" i="2"/>
  <c r="W36" i="2"/>
  <c r="W69" i="2"/>
  <c r="W48" i="2"/>
  <c r="W62" i="2"/>
  <c r="W81" i="2"/>
  <c r="W67" i="2"/>
  <c r="W46" i="2"/>
  <c r="W72" i="2"/>
  <c r="W51" i="2"/>
  <c r="W79" i="2"/>
  <c r="W65" i="2"/>
  <c r="W37" i="2"/>
  <c r="I33" i="2"/>
  <c r="I33" i="3"/>
</calcChain>
</file>

<file path=xl/sharedStrings.xml><?xml version="1.0" encoding="utf-8"?>
<sst xmlns="http://schemas.openxmlformats.org/spreadsheetml/2006/main" count="17049" uniqueCount="1762">
  <si>
    <t>player_name</t>
  </si>
  <si>
    <t>recent_team</t>
  </si>
  <si>
    <t>pos</t>
  </si>
  <si>
    <t>g</t>
  </si>
  <si>
    <t>p_att</t>
  </si>
  <si>
    <t>cmp</t>
  </si>
  <si>
    <t>p_yd</t>
  </si>
  <si>
    <t>p_td</t>
  </si>
  <si>
    <t>int</t>
  </si>
  <si>
    <t>car</t>
  </si>
  <si>
    <t>r_yd</t>
  </si>
  <si>
    <t>r_td</t>
  </si>
  <si>
    <t>tgt</t>
  </si>
  <si>
    <t>rec</t>
  </si>
  <si>
    <t>rec_yd</t>
  </si>
  <si>
    <t>rec_td</t>
  </si>
  <si>
    <t>fmb</t>
  </si>
  <si>
    <t>tp_c</t>
  </si>
  <si>
    <t>f_ppr</t>
  </si>
  <si>
    <t>tgt_share</t>
  </si>
  <si>
    <t>ypc</t>
  </si>
  <si>
    <t>ypr</t>
  </si>
  <si>
    <t>cmp_pct</t>
  </si>
  <si>
    <t>td_rate</t>
  </si>
  <si>
    <t>C.Tune</t>
  </si>
  <si>
    <t>ARI</t>
  </si>
  <si>
    <t>QB</t>
  </si>
  <si>
    <t>J.Dobbs</t>
  </si>
  <si>
    <t>K.Murray</t>
  </si>
  <si>
    <t>D.Williams</t>
  </si>
  <si>
    <t>RB</t>
  </si>
  <si>
    <t>E.Demercado</t>
  </si>
  <si>
    <t>J.Conner</t>
  </si>
  <si>
    <t>K.Ingram</t>
  </si>
  <si>
    <t>M.Carter</t>
  </si>
  <si>
    <t>T.Jones</t>
  </si>
  <si>
    <t>E.Higgins</t>
  </si>
  <si>
    <t>TE</t>
  </si>
  <si>
    <t>G.Swaim</t>
  </si>
  <si>
    <t>T.McBride</t>
  </si>
  <si>
    <t>Z.Ertz</t>
  </si>
  <si>
    <t>G.Dortch</t>
  </si>
  <si>
    <t>WR</t>
  </si>
  <si>
    <t>M.Brown</t>
  </si>
  <si>
    <t>M.Wilson</t>
  </si>
  <si>
    <t>R.Moore</t>
  </si>
  <si>
    <t>Z.Pascal</t>
  </si>
  <si>
    <t>team</t>
  </si>
  <si>
    <t>off_yd</t>
  </si>
  <si>
    <t>p_ff</t>
  </si>
  <si>
    <t>Name</t>
  </si>
  <si>
    <t>POS</t>
  </si>
  <si>
    <t>Age</t>
  </si>
  <si>
    <t>Exp</t>
  </si>
  <si>
    <t>College</t>
  </si>
  <si>
    <t>f_custom</t>
  </si>
  <si>
    <t>Kyler Murray</t>
  </si>
  <si>
    <t>Oklahoma</t>
  </si>
  <si>
    <t>Desmond Ridder</t>
  </si>
  <si>
    <t>Cincinnati</t>
  </si>
  <si>
    <t>Clayton Tune</t>
  </si>
  <si>
    <t>Houston</t>
  </si>
  <si>
    <t>Trey Benson</t>
  </si>
  <si>
    <t>Florida State</t>
  </si>
  <si>
    <t>Michael Carter</t>
  </si>
  <si>
    <t>North Carolina</t>
  </si>
  <si>
    <t>James Conner</t>
  </si>
  <si>
    <t>Pittsburgh</t>
  </si>
  <si>
    <t>DeeJay Dallas</t>
  </si>
  <si>
    <t>Miami</t>
  </si>
  <si>
    <t>Emari Demercado</t>
  </si>
  <si>
    <t>TCU</t>
  </si>
  <si>
    <t>Tony Jones Jr.</t>
  </si>
  <si>
    <t>Notre Dame</t>
  </si>
  <si>
    <t>Daniel Arias</t>
  </si>
  <si>
    <t>Colorado</t>
  </si>
  <si>
    <t>Andre Baccellia</t>
  </si>
  <si>
    <t>Washington</t>
  </si>
  <si>
    <t>Dan Chisena</t>
  </si>
  <si>
    <t>Penn State</t>
  </si>
  <si>
    <t>Greg Dortch</t>
  </si>
  <si>
    <t>Wake Forest</t>
  </si>
  <si>
    <t>Marvin Harrison Jr.</t>
  </si>
  <si>
    <t>Ohio State</t>
  </si>
  <si>
    <t>Zay Jones</t>
  </si>
  <si>
    <t>East Carolina</t>
  </si>
  <si>
    <t>Chris Moore</t>
  </si>
  <si>
    <t>Tejhaun Palmer</t>
  </si>
  <si>
    <t>UAB</t>
  </si>
  <si>
    <t>Zach Pascal</t>
  </si>
  <si>
    <t>Old Dominion</t>
  </si>
  <si>
    <t>Jeff Smith</t>
  </si>
  <si>
    <t>Boston College</t>
  </si>
  <si>
    <t>Xavier Weaver</t>
  </si>
  <si>
    <t>Michael Wilson</t>
  </si>
  <si>
    <t>Stanford</t>
  </si>
  <si>
    <t>Elijah Higgins</t>
  </si>
  <si>
    <t>Trey McBride</t>
  </si>
  <si>
    <t>Colorado State</t>
  </si>
  <si>
    <t>Tip Reiman</t>
  </si>
  <si>
    <t>Illinois</t>
  </si>
  <si>
    <t>Bernhard Seikovits</t>
  </si>
  <si>
    <t>--</t>
  </si>
  <si>
    <t>Travis Vokolek</t>
  </si>
  <si>
    <t>Nebraska</t>
  </si>
  <si>
    <t>Blake Whiteheart</t>
  </si>
  <si>
    <t>K.Smith</t>
  </si>
  <si>
    <t>ATL</t>
  </si>
  <si>
    <t>FB</t>
  </si>
  <si>
    <t>D.Ridder</t>
  </si>
  <si>
    <t>L.Woodside</t>
  </si>
  <si>
    <t>T.Heinicke</t>
  </si>
  <si>
    <t>B.Robinson</t>
  </si>
  <si>
    <t>C.Patterson</t>
  </si>
  <si>
    <t>T.Allgeier</t>
  </si>
  <si>
    <t>J.FitzPatrick</t>
  </si>
  <si>
    <t>J.Smith</t>
  </si>
  <si>
    <t>K.Pitts</t>
  </si>
  <si>
    <t>M.Pruitt</t>
  </si>
  <si>
    <t>T.Fisk</t>
  </si>
  <si>
    <t>D.Byrd</t>
  </si>
  <si>
    <t>D.London</t>
  </si>
  <si>
    <t>K.Hodge</t>
  </si>
  <si>
    <t>M.Hollins</t>
  </si>
  <si>
    <t>S.Miller</t>
  </si>
  <si>
    <t>V.Jefferson</t>
  </si>
  <si>
    <t>Kirk Cousins</t>
  </si>
  <si>
    <t>Michigan State</t>
  </si>
  <si>
    <t>Taylor Heinicke</t>
  </si>
  <si>
    <t>Michael Penix Jr.</t>
  </si>
  <si>
    <t>Nathan Rourke</t>
  </si>
  <si>
    <t>Ohio</t>
  </si>
  <si>
    <t>Tyler Allgeier</t>
  </si>
  <si>
    <t>BYU</t>
  </si>
  <si>
    <t>Robert Burns</t>
  </si>
  <si>
    <t>UConn</t>
  </si>
  <si>
    <t>Jase McClellan</t>
  </si>
  <si>
    <t>Alabama</t>
  </si>
  <si>
    <t>Bijan Robinson</t>
  </si>
  <si>
    <t>Texas</t>
  </si>
  <si>
    <t>Carlos Washington Jr.</t>
  </si>
  <si>
    <t>SE Louisiana</t>
  </si>
  <si>
    <t>Avery Williams</t>
  </si>
  <si>
    <t>Boise State</t>
  </si>
  <si>
    <t>Josh Ali</t>
  </si>
  <si>
    <t>Kentucky</t>
  </si>
  <si>
    <t>Chris Blair</t>
  </si>
  <si>
    <t>Alcorn State</t>
  </si>
  <si>
    <t>Dylan Drummond</t>
  </si>
  <si>
    <t>Eastern Michigan</t>
  </si>
  <si>
    <t>OJ Hiliare</t>
  </si>
  <si>
    <t>Bowling Green</t>
  </si>
  <si>
    <t>KhaDarel Hodge</t>
  </si>
  <si>
    <t>Prairie View A&amp;M</t>
  </si>
  <si>
    <t>Drake London</t>
  </si>
  <si>
    <t>USC</t>
  </si>
  <si>
    <t>Austin Mack</t>
  </si>
  <si>
    <t>Jesse Matthews</t>
  </si>
  <si>
    <t>San Diego State</t>
  </si>
  <si>
    <t>Ray-Ray McCloud III</t>
  </si>
  <si>
    <t>Clemson</t>
  </si>
  <si>
    <t>Darnell Mooney</t>
  </si>
  <si>
    <t>Tulane</t>
  </si>
  <si>
    <t>Rondale Moore</t>
  </si>
  <si>
    <t>Purdue</t>
  </si>
  <si>
    <t>Casey Washington</t>
  </si>
  <si>
    <t>James Washington</t>
  </si>
  <si>
    <t>Oklahoma State</t>
  </si>
  <si>
    <t>Ross Dwelley</t>
  </si>
  <si>
    <t>San Diego</t>
  </si>
  <si>
    <t>John FitzPatrick</t>
  </si>
  <si>
    <t>Georgia</t>
  </si>
  <si>
    <t>Kyle Pitts</t>
  </si>
  <si>
    <t>Florida</t>
  </si>
  <si>
    <t>Austin Stogner</t>
  </si>
  <si>
    <t>Jordan Thomas</t>
  </si>
  <si>
    <t>Mississippi State</t>
  </si>
  <si>
    <t>Charlie Woerner</t>
  </si>
  <si>
    <t>P.Ricard</t>
  </si>
  <si>
    <t>BAL</t>
  </si>
  <si>
    <t>L.Jackson</t>
  </si>
  <si>
    <t>T.Huntley</t>
  </si>
  <si>
    <t>G.Edwards</t>
  </si>
  <si>
    <t>J.Dobbins</t>
  </si>
  <si>
    <t>J.Hill</t>
  </si>
  <si>
    <t>K.Drake</t>
  </si>
  <si>
    <t>K.Mitchell</t>
  </si>
  <si>
    <t>M.Gordon</t>
  </si>
  <si>
    <t>C.Kolar</t>
  </si>
  <si>
    <t>I.Likely</t>
  </si>
  <si>
    <t>M.Andrews</t>
  </si>
  <si>
    <t>D.Duvernay</t>
  </si>
  <si>
    <t>L.Treadwell</t>
  </si>
  <si>
    <t>N.Agholor</t>
  </si>
  <si>
    <t>O.Beckham</t>
  </si>
  <si>
    <t>R.Bateman</t>
  </si>
  <si>
    <t>T.Wallace</t>
  </si>
  <si>
    <t>Z.Flowers</t>
  </si>
  <si>
    <t>Lamar Jackson</t>
  </si>
  <si>
    <t>Louisville</t>
  </si>
  <si>
    <t>Josh Johnson</t>
  </si>
  <si>
    <t>Emory Jones</t>
  </si>
  <si>
    <t>Devin Leary</t>
  </si>
  <si>
    <t>Rasheen Ali</t>
  </si>
  <si>
    <t>Marshall</t>
  </si>
  <si>
    <t>Chris Collier</t>
  </si>
  <si>
    <t>Lock Haven University</t>
  </si>
  <si>
    <t>Derrick Henry</t>
  </si>
  <si>
    <t>Justice Hill</t>
  </si>
  <si>
    <t>Keaton Mitchell</t>
  </si>
  <si>
    <t>Owen Wright</t>
  </si>
  <si>
    <t>Monmouth</t>
  </si>
  <si>
    <t>Nelson Agholor</t>
  </si>
  <si>
    <t>Rashod Bateman</t>
  </si>
  <si>
    <t>Minnesota</t>
  </si>
  <si>
    <t>Malik Cunningham</t>
  </si>
  <si>
    <t>Zay Flowers</t>
  </si>
  <si>
    <t>Deonte Harty</t>
  </si>
  <si>
    <t>Assumption</t>
  </si>
  <si>
    <t>Keith Kirkwood</t>
  </si>
  <si>
    <t>Temple</t>
  </si>
  <si>
    <t>Sean Ryan</t>
  </si>
  <si>
    <t>Rutgers</t>
  </si>
  <si>
    <t>Dayton Wade</t>
  </si>
  <si>
    <t>Ole Miss</t>
  </si>
  <si>
    <t>Devontez Walker</t>
  </si>
  <si>
    <t>Tylan Wallace</t>
  </si>
  <si>
    <t>Isaiah Washington</t>
  </si>
  <si>
    <t>Mark Andrews</t>
  </si>
  <si>
    <t>Qadir Ismail</t>
  </si>
  <si>
    <t>Samford</t>
  </si>
  <si>
    <t>Charlie Kolar</t>
  </si>
  <si>
    <t>Iowa State</t>
  </si>
  <si>
    <t>Isaiah Likely</t>
  </si>
  <si>
    <t>Coastal Carolina</t>
  </si>
  <si>
    <t>Mike Rigerman</t>
  </si>
  <si>
    <t>Findlay</t>
  </si>
  <si>
    <t>Riley Sharp</t>
  </si>
  <si>
    <t>Oregon State</t>
  </si>
  <si>
    <t>Scotty Washington</t>
  </si>
  <si>
    <t>R.Gilliam</t>
  </si>
  <si>
    <t>BUF</t>
  </si>
  <si>
    <t>J.Allen</t>
  </si>
  <si>
    <t>K.Allen</t>
  </si>
  <si>
    <t>D.Harris</t>
  </si>
  <si>
    <t>J.Cook</t>
  </si>
  <si>
    <t>L.Fournette</t>
  </si>
  <si>
    <t>L.Murray</t>
  </si>
  <si>
    <t>T.Johnson</t>
  </si>
  <si>
    <t>D.Kincaid</t>
  </si>
  <si>
    <t>D.Knox</t>
  </si>
  <si>
    <t>Q.Morris</t>
  </si>
  <si>
    <t>D.Harty</t>
  </si>
  <si>
    <t>G.Davis</t>
  </si>
  <si>
    <t>K.Shakir</t>
  </si>
  <si>
    <t>S.Diggs</t>
  </si>
  <si>
    <t>T.Sherfield</t>
  </si>
  <si>
    <t>Josh Allen</t>
  </si>
  <si>
    <t>Wyoming</t>
  </si>
  <si>
    <t>Shane Buechele</t>
  </si>
  <si>
    <t>SMU</t>
  </si>
  <si>
    <t>Mitchell Trubisky</t>
  </si>
  <si>
    <t>James Cook</t>
  </si>
  <si>
    <t>Ray Davis</t>
  </si>
  <si>
    <t>Darrynton Evans</t>
  </si>
  <si>
    <t>Appalachian State</t>
  </si>
  <si>
    <t>Frank Gore Jr.</t>
  </si>
  <si>
    <t>Southern Miss</t>
  </si>
  <si>
    <t>Ty Johnson</t>
  </si>
  <si>
    <t>Maryland</t>
  </si>
  <si>
    <t>Chase Claypool</t>
  </si>
  <si>
    <t>Keon Coleman</t>
  </si>
  <si>
    <t>KJ Hamler</t>
  </si>
  <si>
    <t>Mack Hollins</t>
  </si>
  <si>
    <t>Andy Isabella</t>
  </si>
  <si>
    <t>Massachusetts</t>
  </si>
  <si>
    <t>Xavier Johnson</t>
  </si>
  <si>
    <t>Lawrence Keys III</t>
  </si>
  <si>
    <t>Curtis Samuel</t>
  </si>
  <si>
    <t>Khalil Shakir</t>
  </si>
  <si>
    <t>Tyrell Shavers</t>
  </si>
  <si>
    <t>Middle Tennessee</t>
  </si>
  <si>
    <t>Justin Shorter</t>
  </si>
  <si>
    <t>Bryan Thompson</t>
  </si>
  <si>
    <t>Arizona State</t>
  </si>
  <si>
    <t>Marquez Valdes-Scantling</t>
  </si>
  <si>
    <t>South Florida</t>
  </si>
  <si>
    <t>Zach Davidson</t>
  </si>
  <si>
    <t>Central Missouri State</t>
  </si>
  <si>
    <t>Dalton Kincaid</t>
  </si>
  <si>
    <t>Utah</t>
  </si>
  <si>
    <t>Dawson Knox</t>
  </si>
  <si>
    <t>Tre' McKitty</t>
  </si>
  <si>
    <t>Quintin Morris</t>
  </si>
  <si>
    <t>A.Dalton</t>
  </si>
  <si>
    <t>CAR</t>
  </si>
  <si>
    <t>B.Young</t>
  </si>
  <si>
    <t>C.Hubbard</t>
  </si>
  <si>
    <t>M.Sanders</t>
  </si>
  <si>
    <t>R.Blackshear</t>
  </si>
  <si>
    <t>G.Ricci</t>
  </si>
  <si>
    <t>H.Hurst</t>
  </si>
  <si>
    <t>I.Thomas</t>
  </si>
  <si>
    <t>S.Sullivan</t>
  </si>
  <si>
    <t>T.Tremble</t>
  </si>
  <si>
    <t>A.Thielen</t>
  </si>
  <si>
    <t>D.Chark</t>
  </si>
  <si>
    <t>I.Smith-Marsette</t>
  </si>
  <si>
    <t>J.Mingo</t>
  </si>
  <si>
    <t>L.Shenault</t>
  </si>
  <si>
    <t>M.Strachan</t>
  </si>
  <si>
    <t>T.Marshall</t>
  </si>
  <si>
    <t>Andy Dalton</t>
  </si>
  <si>
    <t>Jake Luton</t>
  </si>
  <si>
    <t>Jack Plummer</t>
  </si>
  <si>
    <t>Bryce Young</t>
  </si>
  <si>
    <t>Raheem Blackshear</t>
  </si>
  <si>
    <t>Virginia Tech</t>
  </si>
  <si>
    <t>Mike Boone</t>
  </si>
  <si>
    <t>Jonathon Brooks</t>
  </si>
  <si>
    <t>Chuba Hubbard</t>
  </si>
  <si>
    <t>Dillon Johnson</t>
  </si>
  <si>
    <t>Miles Sanders</t>
  </si>
  <si>
    <t>Jaden Shirden</t>
  </si>
  <si>
    <t>Devin Carter</t>
  </si>
  <si>
    <t>West Virginia</t>
  </si>
  <si>
    <t>Jalen Coker</t>
  </si>
  <si>
    <t>Holy Cross</t>
  </si>
  <si>
    <t>Diontae Johnson</t>
  </si>
  <si>
    <t>Toledo</t>
  </si>
  <si>
    <t>Xavier Legette</t>
  </si>
  <si>
    <t>South Carolina</t>
  </si>
  <si>
    <t>Terrace Marshall Jr.</t>
  </si>
  <si>
    <t>LSU</t>
  </si>
  <si>
    <t>Jonathan Mingo</t>
  </si>
  <si>
    <t>David Moore</t>
  </si>
  <si>
    <t>East Central (OK)</t>
  </si>
  <si>
    <t>Ihmir Smith-Marsette</t>
  </si>
  <si>
    <t>Iowa</t>
  </si>
  <si>
    <t>Mike Strachan</t>
  </si>
  <si>
    <t>Charleston (WV)</t>
  </si>
  <si>
    <t>Adam Thielen</t>
  </si>
  <si>
    <t>Minnesota State</t>
  </si>
  <si>
    <t>Deven Thompkins</t>
  </si>
  <si>
    <t>Utah State</t>
  </si>
  <si>
    <t>Feleipe Franks</t>
  </si>
  <si>
    <t>Arkansas</t>
  </si>
  <si>
    <t>Jesper Horsted</t>
  </si>
  <si>
    <t>Princeton</t>
  </si>
  <si>
    <t>Jordan Matthews</t>
  </si>
  <si>
    <t>Vanderbilt</t>
  </si>
  <si>
    <t>Ja'Tavion Sanders</t>
  </si>
  <si>
    <t>Stephen Sullivan</t>
  </si>
  <si>
    <t>Ian Thomas</t>
  </si>
  <si>
    <t>Indiana</t>
  </si>
  <si>
    <t>Tommy Tremble</t>
  </si>
  <si>
    <t>K.Blasingame</t>
  </si>
  <si>
    <t>CHI</t>
  </si>
  <si>
    <t>J.Fields</t>
  </si>
  <si>
    <t>N.Peterman</t>
  </si>
  <si>
    <t>T.Bagent</t>
  </si>
  <si>
    <t>D.Evans</t>
  </si>
  <si>
    <t>D.Foreman</t>
  </si>
  <si>
    <t>K.Herbert</t>
  </si>
  <si>
    <t>R.Johnson</t>
  </si>
  <si>
    <t>T.Homer</t>
  </si>
  <si>
    <t>C.Kmet</t>
  </si>
  <si>
    <t>M.Lewis</t>
  </si>
  <si>
    <t>R.Tonyan</t>
  </si>
  <si>
    <t>C.Claypool</t>
  </si>
  <si>
    <t>C.Johnson</t>
  </si>
  <si>
    <t>D.Mooney</t>
  </si>
  <si>
    <t>D.Moore</t>
  </si>
  <si>
    <t>E.St. Brown</t>
  </si>
  <si>
    <t>T.Scott</t>
  </si>
  <si>
    <t>T.Taylor</t>
  </si>
  <si>
    <t>V.Jones</t>
  </si>
  <si>
    <t>Tyson Bagent</t>
  </si>
  <si>
    <t>Shepherd</t>
  </si>
  <si>
    <t>Austin Reed</t>
  </si>
  <si>
    <t>Western Kentucky</t>
  </si>
  <si>
    <t>Brett Rypien</t>
  </si>
  <si>
    <t>Caleb Williams</t>
  </si>
  <si>
    <t>Demetric Felton</t>
  </si>
  <si>
    <t>UCLA</t>
  </si>
  <si>
    <t>Khalil Herbert</t>
  </si>
  <si>
    <t>Travis Homer</t>
  </si>
  <si>
    <t>Roschon Johnson</t>
  </si>
  <si>
    <t>D'Andre Swift</t>
  </si>
  <si>
    <t>Ian Wheeler</t>
  </si>
  <si>
    <t>Howard</t>
  </si>
  <si>
    <t>Keenan Allen</t>
  </si>
  <si>
    <t>California</t>
  </si>
  <si>
    <t>DeAndre Carter</t>
  </si>
  <si>
    <t>Sacramento State</t>
  </si>
  <si>
    <t>John Jackson III</t>
  </si>
  <si>
    <t>Nevada</t>
  </si>
  <si>
    <t>Collin Johnson</t>
  </si>
  <si>
    <t>Velus Jones Jr.</t>
  </si>
  <si>
    <t>Tennessee</t>
  </si>
  <si>
    <t>DJ Moore</t>
  </si>
  <si>
    <t>Rome Odunze</t>
  </si>
  <si>
    <t>Dante Pettis</t>
  </si>
  <si>
    <t>Tyler Scott</t>
  </si>
  <si>
    <t>Freddie Swain</t>
  </si>
  <si>
    <t>Nsimba Webster</t>
  </si>
  <si>
    <t>Eastern Washington</t>
  </si>
  <si>
    <t>Brenden Bates</t>
  </si>
  <si>
    <t>Stephen Carlson</t>
  </si>
  <si>
    <t>Gerald Everett</t>
  </si>
  <si>
    <t>South Alabama</t>
  </si>
  <si>
    <t>Cole Kmet</t>
  </si>
  <si>
    <t>Marcedes Lewis</t>
  </si>
  <si>
    <t>Tommy Sweeney</t>
  </si>
  <si>
    <t>A.McCarron</t>
  </si>
  <si>
    <t>CIN</t>
  </si>
  <si>
    <t>J.Browning</t>
  </si>
  <si>
    <t>J.Burrow</t>
  </si>
  <si>
    <t>C.Brown</t>
  </si>
  <si>
    <t>C.Evans</t>
  </si>
  <si>
    <t>J.Mixon</t>
  </si>
  <si>
    <t>T.Williams</t>
  </si>
  <si>
    <t>D.Sample</t>
  </si>
  <si>
    <t>I.Smith</t>
  </si>
  <si>
    <t>M.Wilcox</t>
  </si>
  <si>
    <t>T.Hudson</t>
  </si>
  <si>
    <t>A.Iosivas</t>
  </si>
  <si>
    <t>C.Jones</t>
  </si>
  <si>
    <t>J.Chase</t>
  </si>
  <si>
    <t>K.Lassiter</t>
  </si>
  <si>
    <t>S.Jackson</t>
  </si>
  <si>
    <t>T.Boyd</t>
  </si>
  <si>
    <t>T.Higgins</t>
  </si>
  <si>
    <t>T.Irwin</t>
  </si>
  <si>
    <t>Jake Browning</t>
  </si>
  <si>
    <t>Joe Burrow</t>
  </si>
  <si>
    <t>Rocky Lombardi</t>
  </si>
  <si>
    <t>Northern Illinois</t>
  </si>
  <si>
    <t>Logan Woodside</t>
  </si>
  <si>
    <t>Chase Brown</t>
  </si>
  <si>
    <t>Noah Cain</t>
  </si>
  <si>
    <t>Elijah Collins</t>
  </si>
  <si>
    <t>Chris Evans</t>
  </si>
  <si>
    <t>Michigan</t>
  </si>
  <si>
    <t>Zack Moss</t>
  </si>
  <si>
    <t>Trayveon Williams</t>
  </si>
  <si>
    <t>Texas A&amp;M</t>
  </si>
  <si>
    <t>Cole Burgess</t>
  </si>
  <si>
    <t>Cortland</t>
  </si>
  <si>
    <t>Jermaine Burton</t>
  </si>
  <si>
    <t>Hakeem Butler</t>
  </si>
  <si>
    <t>Ja'Marr Chase</t>
  </si>
  <si>
    <t>Tee Higgins</t>
  </si>
  <si>
    <t>Andrei Iosivas</t>
  </si>
  <si>
    <t>Trenton Irwin</t>
  </si>
  <si>
    <t>Shedrick Jackson</t>
  </si>
  <si>
    <t>Auburn</t>
  </si>
  <si>
    <t>Charlie Jones</t>
  </si>
  <si>
    <t>Kwamie Lassiter II</t>
  </si>
  <si>
    <t>Kansas</t>
  </si>
  <si>
    <t>Tre Mosley</t>
  </si>
  <si>
    <t>Kendric Pryor</t>
  </si>
  <si>
    <t>Wisconsin</t>
  </si>
  <si>
    <t>Erick All Jr.</t>
  </si>
  <si>
    <t>Mike Gesicki</t>
  </si>
  <si>
    <t>Cam Grandy</t>
  </si>
  <si>
    <t>Illinois State</t>
  </si>
  <si>
    <t>Tanner Hudson</t>
  </si>
  <si>
    <t>Southern Arkansas</t>
  </si>
  <si>
    <t>Tanner McLachlan</t>
  </si>
  <si>
    <t>Arizona</t>
  </si>
  <si>
    <t>Drew Sample</t>
  </si>
  <si>
    <t>D.Thompson-Robinson</t>
  </si>
  <si>
    <t>CLE</t>
  </si>
  <si>
    <t>D.Watson</t>
  </si>
  <si>
    <t>J.Driskel</t>
  </si>
  <si>
    <t>J.Flacco</t>
  </si>
  <si>
    <t>P.Walker</t>
  </si>
  <si>
    <t>J.Ford</t>
  </si>
  <si>
    <t>K.Hunt</t>
  </si>
  <si>
    <t>N.Chubb</t>
  </si>
  <si>
    <t>P.Strong</t>
  </si>
  <si>
    <t>D.Njoku</t>
  </si>
  <si>
    <t>H.Bryant</t>
  </si>
  <si>
    <t>J.Akins</t>
  </si>
  <si>
    <t>A.Cooper</t>
  </si>
  <si>
    <t>C.Tillman</t>
  </si>
  <si>
    <t>D.Bell</t>
  </si>
  <si>
    <t>D.Peoples-Jones</t>
  </si>
  <si>
    <t>E.Moore</t>
  </si>
  <si>
    <t>J.Proche</t>
  </si>
  <si>
    <t>M.Goodwin</t>
  </si>
  <si>
    <t>Tyler Huntley</t>
  </si>
  <si>
    <t>Dorian Thompson-Robinson</t>
  </si>
  <si>
    <t>Deshaun Watson</t>
  </si>
  <si>
    <t>Jameis Winston</t>
  </si>
  <si>
    <t>Nick Chubb</t>
  </si>
  <si>
    <t>Jerome Ford</t>
  </si>
  <si>
    <t>D'Onta Foreman</t>
  </si>
  <si>
    <t>Nyheim Hines</t>
  </si>
  <si>
    <t>NC State</t>
  </si>
  <si>
    <t>John Kelly Jr.</t>
  </si>
  <si>
    <t>Aidan Robbins</t>
  </si>
  <si>
    <t>Pierre Strong Jr.</t>
  </si>
  <si>
    <t>South Dakota State</t>
  </si>
  <si>
    <t>David Bell</t>
  </si>
  <si>
    <t>Ahmarean Brown</t>
  </si>
  <si>
    <t>Jalen Camp</t>
  </si>
  <si>
    <t>Georgia Tech</t>
  </si>
  <si>
    <t>Amari Cooper</t>
  </si>
  <si>
    <t>Jaelon Darden</t>
  </si>
  <si>
    <t>North Texas</t>
  </si>
  <si>
    <t>Jerry Jeudy</t>
  </si>
  <si>
    <t>Matt Landers</t>
  </si>
  <si>
    <t>Elijah Moore</t>
  </si>
  <si>
    <t>James Proche II</t>
  </si>
  <si>
    <t>Jamari Thrash</t>
  </si>
  <si>
    <t>Cedric Tillman</t>
  </si>
  <si>
    <t>Michael Woods II</t>
  </si>
  <si>
    <t>Jordan Akins</t>
  </si>
  <si>
    <t>UCF</t>
  </si>
  <si>
    <t>Zaire Mitchell-Paden</t>
  </si>
  <si>
    <t>Florida Atlantic</t>
  </si>
  <si>
    <t>David Njoku</t>
  </si>
  <si>
    <t>Treyton Welch</t>
  </si>
  <si>
    <t>C.Rush</t>
  </si>
  <si>
    <t>DAL</t>
  </si>
  <si>
    <t>D.Prescott</t>
  </si>
  <si>
    <t>D.Vaughn</t>
  </si>
  <si>
    <t>H.Luepke</t>
  </si>
  <si>
    <t>R.Dowdle</t>
  </si>
  <si>
    <t>T.Pollard</t>
  </si>
  <si>
    <t>J.Ferguson</t>
  </si>
  <si>
    <t>L.Schoonmaker</t>
  </si>
  <si>
    <t>P.Hendershot</t>
  </si>
  <si>
    <t>S.McKeon</t>
  </si>
  <si>
    <t>B.Cooks</t>
  </si>
  <si>
    <t>C.Lamb</t>
  </si>
  <si>
    <t>J.Brooks</t>
  </si>
  <si>
    <t>J.Tolbert</t>
  </si>
  <si>
    <t>K.Turpin</t>
  </si>
  <si>
    <t>M.Gallup</t>
  </si>
  <si>
    <t>Trey Lance</t>
  </si>
  <si>
    <t>North Dakota State</t>
  </si>
  <si>
    <t>Dak Prescott</t>
  </si>
  <si>
    <t>Cooper Rush</t>
  </si>
  <si>
    <t>Central Michigan</t>
  </si>
  <si>
    <t>Snoop Conner</t>
  </si>
  <si>
    <t>Malik Davis</t>
  </si>
  <si>
    <t>Rico Dowdle</t>
  </si>
  <si>
    <t>Ezekiel Elliott</t>
  </si>
  <si>
    <t>Royce Freeman</t>
  </si>
  <si>
    <t>Oregon</t>
  </si>
  <si>
    <t>Hunter Luepke</t>
  </si>
  <si>
    <t>Nathaniel Peat</t>
  </si>
  <si>
    <t>Missouri</t>
  </si>
  <si>
    <t>Deuce Vaughn</t>
  </si>
  <si>
    <t>Kansas State</t>
  </si>
  <si>
    <t>Tyron Billy-Johnson</t>
  </si>
  <si>
    <t>Jalen Brooks</t>
  </si>
  <si>
    <t>Deontay Burnett</t>
  </si>
  <si>
    <t>Brandin Cooks</t>
  </si>
  <si>
    <t>Corey Crooms Jr.</t>
  </si>
  <si>
    <t>David Durden</t>
  </si>
  <si>
    <t>West Florida</t>
  </si>
  <si>
    <t>Ryan Flournoy</t>
  </si>
  <si>
    <t>Southeast Missouri State</t>
  </si>
  <si>
    <t>Kelvin Harmon</t>
  </si>
  <si>
    <t>Cam Johnson</t>
  </si>
  <si>
    <t>Northwestern</t>
  </si>
  <si>
    <t>CeeDee Lamb</t>
  </si>
  <si>
    <t>Racey McMath</t>
  </si>
  <si>
    <t>Jalen Moreno-Cropper</t>
  </si>
  <si>
    <t>Fresno State</t>
  </si>
  <si>
    <t>Jalen Tolbert</t>
  </si>
  <si>
    <t>KaVontae Turpin</t>
  </si>
  <si>
    <t>Princeton Fant</t>
  </si>
  <si>
    <t>Jake Ferguson</t>
  </si>
  <si>
    <t>Peyton Hendershot</t>
  </si>
  <si>
    <t>Alec Holler</t>
  </si>
  <si>
    <t>Luke Schoonmaker</t>
  </si>
  <si>
    <t>Brevyn Spann-Ford</t>
  </si>
  <si>
    <t>John Stephens Jr.</t>
  </si>
  <si>
    <t>Louisiana</t>
  </si>
  <si>
    <t>M.Burton</t>
  </si>
  <si>
    <t>DEN</t>
  </si>
  <si>
    <t>J.Stidham</t>
  </si>
  <si>
    <t>R.Wilson</t>
  </si>
  <si>
    <t>J.McLaughlin</t>
  </si>
  <si>
    <t>J.Williams</t>
  </si>
  <si>
    <t>S.Perine</t>
  </si>
  <si>
    <t>A.Trautman</t>
  </si>
  <si>
    <t>C.Manhertz</t>
  </si>
  <si>
    <t>G.Dulcich</t>
  </si>
  <si>
    <t>L.Krull</t>
  </si>
  <si>
    <t>N.Adkins</t>
  </si>
  <si>
    <t>B.Johnson</t>
  </si>
  <si>
    <t>C.Sutton</t>
  </si>
  <si>
    <t>J.Jeudy</t>
  </si>
  <si>
    <t>L.Humphrey</t>
  </si>
  <si>
    <t>M.Mims</t>
  </si>
  <si>
    <t>P.Dorsett</t>
  </si>
  <si>
    <t>Bo Nix</t>
  </si>
  <si>
    <t>Jarrett Stidham</t>
  </si>
  <si>
    <t>Zach Wilson</t>
  </si>
  <si>
    <t>Tyler Badie</t>
  </si>
  <si>
    <t>Audric Estime</t>
  </si>
  <si>
    <t>Jaleel McLaughlin</t>
  </si>
  <si>
    <t>Youngstown State</t>
  </si>
  <si>
    <t>Samaje Perine</t>
  </si>
  <si>
    <t>Blake Watson</t>
  </si>
  <si>
    <t>Memphis</t>
  </si>
  <si>
    <t>Javonte Williams</t>
  </si>
  <si>
    <t>Michael Bandy</t>
  </si>
  <si>
    <t>Phillip Dorsett</t>
  </si>
  <si>
    <t>Troy Franklin</t>
  </si>
  <si>
    <t>Lil'Jordan Humphrey</t>
  </si>
  <si>
    <t>Brandon Johnson</t>
  </si>
  <si>
    <t>Marvin Mims Jr.</t>
  </si>
  <si>
    <t>Tim Patrick</t>
  </si>
  <si>
    <t>Josh Reynolds</t>
  </si>
  <si>
    <t>David Sills V</t>
  </si>
  <si>
    <t>Courtland Sutton</t>
  </si>
  <si>
    <t>Devaughn Vele</t>
  </si>
  <si>
    <t>Jalen Virgil</t>
  </si>
  <si>
    <t>Nate Adkins</t>
  </si>
  <si>
    <t>Greg Dulcich</t>
  </si>
  <si>
    <t>Hunter Kampmoyer</t>
  </si>
  <si>
    <t>Lucas Krull</t>
  </si>
  <si>
    <t>Adam Trautman</t>
  </si>
  <si>
    <t>Dayton</t>
  </si>
  <si>
    <t>Thomas Yassmin</t>
  </si>
  <si>
    <t>J.Cabinda</t>
  </si>
  <si>
    <t>DET</t>
  </si>
  <si>
    <t>J.Goff</t>
  </si>
  <si>
    <t>T.Bridgewater</t>
  </si>
  <si>
    <t>C.Reynolds</t>
  </si>
  <si>
    <t>D.Montgomery</t>
  </si>
  <si>
    <t>D.Ozigbo</t>
  </si>
  <si>
    <t>J.Gibbs</t>
  </si>
  <si>
    <t>Z.Knight</t>
  </si>
  <si>
    <t>B.Wright</t>
  </si>
  <si>
    <t>J.Mitchell</t>
  </si>
  <si>
    <t>S.LaPorta</t>
  </si>
  <si>
    <t>A.Green</t>
  </si>
  <si>
    <t>A.St. Brown</t>
  </si>
  <si>
    <t>J.Reynolds</t>
  </si>
  <si>
    <t>K.Raymond</t>
  </si>
  <si>
    <t>M.Jones</t>
  </si>
  <si>
    <t>Jared Goff</t>
  </si>
  <si>
    <t>Hendon Hooker</t>
  </si>
  <si>
    <t>Nate Sudfeld</t>
  </si>
  <si>
    <t>Jake Funk</t>
  </si>
  <si>
    <t>Jahmyr Gibbs</t>
  </si>
  <si>
    <t>Justin Jackson</t>
  </si>
  <si>
    <t>Jermar Jefferson</t>
  </si>
  <si>
    <t>Zonovan Knight</t>
  </si>
  <si>
    <t>David Montgomery</t>
  </si>
  <si>
    <t>Craig Reynolds</t>
  </si>
  <si>
    <t>Kutztown</t>
  </si>
  <si>
    <t>Sione Vaki</t>
  </si>
  <si>
    <t>Maurice Alexander</t>
  </si>
  <si>
    <t>Florida International</t>
  </si>
  <si>
    <t>Jalon Calhoun</t>
  </si>
  <si>
    <t>Duke</t>
  </si>
  <si>
    <t>Kaden Davis</t>
  </si>
  <si>
    <t>Daurice Fountain</t>
  </si>
  <si>
    <t>Northern Iowa</t>
  </si>
  <si>
    <t>Antoine Green</t>
  </si>
  <si>
    <t>Tom Kennedy</t>
  </si>
  <si>
    <t>Bryant University</t>
  </si>
  <si>
    <t>Donovan Peoples-Jones</t>
  </si>
  <si>
    <t>Kalif Raymond</t>
  </si>
  <si>
    <t>Tre'Quan Smith</t>
  </si>
  <si>
    <t>Amon-Ra St. Brown</t>
  </si>
  <si>
    <t>Isaiah Williams</t>
  </si>
  <si>
    <t>Jameson Williams</t>
  </si>
  <si>
    <t>Parker Hesse</t>
  </si>
  <si>
    <t>Sam LaPorta</t>
  </si>
  <si>
    <t>Sean McKeon</t>
  </si>
  <si>
    <t>James Mitchell</t>
  </si>
  <si>
    <t>Brock Wright</t>
  </si>
  <si>
    <t>Shane Zylstra</t>
  </si>
  <si>
    <t>J.Love</t>
  </si>
  <si>
    <t>GB</t>
  </si>
  <si>
    <t>S.Clifford</t>
  </si>
  <si>
    <t>A.Dillon</t>
  </si>
  <si>
    <t>A.Jones</t>
  </si>
  <si>
    <t>E.Wilson</t>
  </si>
  <si>
    <t>J.Robinson</t>
  </si>
  <si>
    <t>P.Taylor</t>
  </si>
  <si>
    <t>B.Sims</t>
  </si>
  <si>
    <t>J.Deguara</t>
  </si>
  <si>
    <t>L.Musgrave</t>
  </si>
  <si>
    <t>T.Kraft</t>
  </si>
  <si>
    <t>B.Melton</t>
  </si>
  <si>
    <t>C.Watson</t>
  </si>
  <si>
    <t>D.Wicks</t>
  </si>
  <si>
    <t>J.Reed</t>
  </si>
  <si>
    <t>M.Heath</t>
  </si>
  <si>
    <t>R.Doubs</t>
  </si>
  <si>
    <t>S.Toure</t>
  </si>
  <si>
    <t>Sean Clifford</t>
  </si>
  <si>
    <t>Jordan Love</t>
  </si>
  <si>
    <t>Michael Pratt</t>
  </si>
  <si>
    <t>AJ Dillon</t>
  </si>
  <si>
    <t>Jarveon Howard</t>
  </si>
  <si>
    <t>Josh Jacobs</t>
  </si>
  <si>
    <t>MarShawn Lloyd</t>
  </si>
  <si>
    <t>Ellis Merriweather</t>
  </si>
  <si>
    <t>Emanuel Wilson</t>
  </si>
  <si>
    <t>Fort Valley State</t>
  </si>
  <si>
    <t>Romeo Doubs</t>
  </si>
  <si>
    <t>Grant DuBose</t>
  </si>
  <si>
    <t>Charlotte</t>
  </si>
  <si>
    <t>Malik Heath</t>
  </si>
  <si>
    <t>Julian Hicks</t>
  </si>
  <si>
    <t>UAlbany</t>
  </si>
  <si>
    <t>Bo Melton</t>
  </si>
  <si>
    <t>Jayden Reed</t>
  </si>
  <si>
    <t>Dimitri Stanley</t>
  </si>
  <si>
    <t>Rory Starkey</t>
  </si>
  <si>
    <t>Samori Toure</t>
  </si>
  <si>
    <t>Christian Watson</t>
  </si>
  <si>
    <t>Jalen Wayne</t>
  </si>
  <si>
    <t>Dontayvion Wicks</t>
  </si>
  <si>
    <t>Virginia</t>
  </si>
  <si>
    <t>Tyler Davis</t>
  </si>
  <si>
    <t>Tucker Kraft</t>
  </si>
  <si>
    <t>Luke Musgrave</t>
  </si>
  <si>
    <t>Ben Sims</t>
  </si>
  <si>
    <t>Baylor</t>
  </si>
  <si>
    <t>Messiah Swinson</t>
  </si>
  <si>
    <t>Joel Wilson</t>
  </si>
  <si>
    <t>A.Beck</t>
  </si>
  <si>
    <t>HOU</t>
  </si>
  <si>
    <t>C.Keenum</t>
  </si>
  <si>
    <t>C.Stroud</t>
  </si>
  <si>
    <t>D.Mills</t>
  </si>
  <si>
    <t>D.Ogunbowale</t>
  </si>
  <si>
    <t>D.Pierce</t>
  </si>
  <si>
    <t>D.Singletary</t>
  </si>
  <si>
    <t>M.Boone</t>
  </si>
  <si>
    <t>B.Jordan</t>
  </si>
  <si>
    <t>D.Schultz</t>
  </si>
  <si>
    <t>E.Saubert</t>
  </si>
  <si>
    <t>T.Quitoriano</t>
  </si>
  <si>
    <t>J.Metchie</t>
  </si>
  <si>
    <t>N.Brown</t>
  </si>
  <si>
    <t>N.Collins</t>
  </si>
  <si>
    <t>R.Woods</t>
  </si>
  <si>
    <t>S.Sims</t>
  </si>
  <si>
    <t>T.Dell</t>
  </si>
  <si>
    <t>X.Hutchinson</t>
  </si>
  <si>
    <t>Tim Boyle</t>
  </si>
  <si>
    <t>Eastern Kentucky</t>
  </si>
  <si>
    <t>Case Keenum</t>
  </si>
  <si>
    <t>Davis Mills</t>
  </si>
  <si>
    <t>C.J. Stroud</t>
  </si>
  <si>
    <t>Cam Akers</t>
  </si>
  <si>
    <t>British Brooks</t>
  </si>
  <si>
    <t>Jawhar Jordan</t>
  </si>
  <si>
    <t>Joe Mixon</t>
  </si>
  <si>
    <t>Dare Ogunbowale</t>
  </si>
  <si>
    <t>Dameon Pierce</t>
  </si>
  <si>
    <t>J.J. Taylor</t>
  </si>
  <si>
    <t>Noah Brown</t>
  </si>
  <si>
    <t>Quintez Cephus</t>
  </si>
  <si>
    <t>Nico Collins</t>
  </si>
  <si>
    <t>Tank Dell</t>
  </si>
  <si>
    <t>Stefon Diggs</t>
  </si>
  <si>
    <t>Xavier Hutchinson</t>
  </si>
  <si>
    <t>Jadon Janke</t>
  </si>
  <si>
    <t>Johnny Johnson III</t>
  </si>
  <si>
    <t>John Metchie III</t>
  </si>
  <si>
    <t>Steven Sims</t>
  </si>
  <si>
    <t>Ben Skowronek</t>
  </si>
  <si>
    <t>Robert Woods</t>
  </si>
  <si>
    <t>Brevin Jordan</t>
  </si>
  <si>
    <t>Dalton Keene</t>
  </si>
  <si>
    <t>Teagan Quitoriano</t>
  </si>
  <si>
    <t>Dalton Schultz</t>
  </si>
  <si>
    <t>Cade Stover</t>
  </si>
  <si>
    <t>A.Richardson</t>
  </si>
  <si>
    <t>IND</t>
  </si>
  <si>
    <t>G.Minshew</t>
  </si>
  <si>
    <t>D.Jackson</t>
  </si>
  <si>
    <t>E.Hull</t>
  </si>
  <si>
    <t>J.Funk</t>
  </si>
  <si>
    <t>J.Taylor</t>
  </si>
  <si>
    <t>T.Goodson</t>
  </si>
  <si>
    <t>T.Sermon</t>
  </si>
  <si>
    <t>Z.Moss</t>
  </si>
  <si>
    <t>A.Ogletree</t>
  </si>
  <si>
    <t>K.Granson</t>
  </si>
  <si>
    <t>M.Alie-Cox</t>
  </si>
  <si>
    <t>W.Mallory</t>
  </si>
  <si>
    <t>A.Pierce</t>
  </si>
  <si>
    <t>A.Rodgers</t>
  </si>
  <si>
    <t>I.McKenzie</t>
  </si>
  <si>
    <t>J.Downs</t>
  </si>
  <si>
    <t>J.Winfree</t>
  </si>
  <si>
    <t>M.Pittman</t>
  </si>
  <si>
    <t>Jason Bean</t>
  </si>
  <si>
    <t>Sam Ehlinger</t>
  </si>
  <si>
    <t>Joe Flacco</t>
  </si>
  <si>
    <t>Delaware</t>
  </si>
  <si>
    <t>Anthony Richardson</t>
  </si>
  <si>
    <t>Kedon Slovis</t>
  </si>
  <si>
    <t>Tyler Goodson</t>
  </si>
  <si>
    <t>Evan Hull</t>
  </si>
  <si>
    <t>Trent Pennix</t>
  </si>
  <si>
    <t>Zavier Scott</t>
  </si>
  <si>
    <t>Maine</t>
  </si>
  <si>
    <t>Trey Sermon</t>
  </si>
  <si>
    <t>Jonathan Taylor</t>
  </si>
  <si>
    <t>Tyrie Cleveland</t>
  </si>
  <si>
    <t>Josh Downs</t>
  </si>
  <si>
    <t>Ashton Dulin</t>
  </si>
  <si>
    <t>Malone</t>
  </si>
  <si>
    <t>Ethan Fernea</t>
  </si>
  <si>
    <t>Anthony Gould</t>
  </si>
  <si>
    <t>Adonai Mitchell</t>
  </si>
  <si>
    <t>D.J. Montgomery</t>
  </si>
  <si>
    <t>Austin Peay</t>
  </si>
  <si>
    <t>Alec Pierce</t>
  </si>
  <si>
    <t>Michael Pittman Jr.</t>
  </si>
  <si>
    <t>Derek Slywka</t>
  </si>
  <si>
    <t>Ithaca</t>
  </si>
  <si>
    <t>Laquon Treadwell</t>
  </si>
  <si>
    <t>Juwann Winfree</t>
  </si>
  <si>
    <t>Mo Alie-Cox</t>
  </si>
  <si>
    <t>VCU</t>
  </si>
  <si>
    <t>Kylen Granson</t>
  </si>
  <si>
    <t>Will Mallory</t>
  </si>
  <si>
    <t>Jordan Murray</t>
  </si>
  <si>
    <t>Hawai'i</t>
  </si>
  <si>
    <t>Drew Ogletree</t>
  </si>
  <si>
    <t>Eric Tomlinson</t>
  </si>
  <si>
    <t>UTEP</t>
  </si>
  <si>
    <t>Jelani Woods</t>
  </si>
  <si>
    <t>C.Beathard</t>
  </si>
  <si>
    <t>JAX</t>
  </si>
  <si>
    <t>M.Barkley</t>
  </si>
  <si>
    <t>T.Lawrence</t>
  </si>
  <si>
    <t>D.Johnson</t>
  </si>
  <si>
    <t>J.Hasty</t>
  </si>
  <si>
    <t>T.Bigsby</t>
  </si>
  <si>
    <t>T.Etienne</t>
  </si>
  <si>
    <t>B.Strange</t>
  </si>
  <si>
    <t>E.Engram</t>
  </si>
  <si>
    <t>L.Farrell</t>
  </si>
  <si>
    <t>C.Kirk</t>
  </si>
  <si>
    <t>C.Ridley</t>
  </si>
  <si>
    <t>E.Cooks</t>
  </si>
  <si>
    <t>J.Agnew</t>
  </si>
  <si>
    <t>P.Washington</t>
  </si>
  <si>
    <t>Z.Jones</t>
  </si>
  <si>
    <t>C.J. Beathard</t>
  </si>
  <si>
    <t>Mac Jones</t>
  </si>
  <si>
    <t>Trevor Lawrence</t>
  </si>
  <si>
    <t>Tank Bigsby</t>
  </si>
  <si>
    <t>Gary Brightwell</t>
  </si>
  <si>
    <t>Travis Etienne Jr.</t>
  </si>
  <si>
    <t>Jalen Jackson</t>
  </si>
  <si>
    <t>Villanova</t>
  </si>
  <si>
    <t>D'Ernest Johnson</t>
  </si>
  <si>
    <t>Lorenzo Lingard</t>
  </si>
  <si>
    <t>Akron</t>
  </si>
  <si>
    <t>Keilan Robinson</t>
  </si>
  <si>
    <t>Joshua Cephus</t>
  </si>
  <si>
    <t>UTSA</t>
  </si>
  <si>
    <t>Elijah Cooks</t>
  </si>
  <si>
    <t>San José State</t>
  </si>
  <si>
    <t>Gabe Davis</t>
  </si>
  <si>
    <t>Devin Duvernay</t>
  </si>
  <si>
    <t>Brevin Easton</t>
  </si>
  <si>
    <t>Tim Jones</t>
  </si>
  <si>
    <t>Christian Kirk</t>
  </si>
  <si>
    <t>Denzel Mims</t>
  </si>
  <si>
    <t>Joseph Scates</t>
  </si>
  <si>
    <t>Brian Thomas Jr.</t>
  </si>
  <si>
    <t>Austin Trammell</t>
  </si>
  <si>
    <t>Rice</t>
  </si>
  <si>
    <t>Parker Washington</t>
  </si>
  <si>
    <t>Seth Williams</t>
  </si>
  <si>
    <t>Shawn Bowman</t>
  </si>
  <si>
    <t>Josiah Deguara</t>
  </si>
  <si>
    <t>Evan Engram</t>
  </si>
  <si>
    <t>Luke Farrell</t>
  </si>
  <si>
    <t>Patrick Murtagh</t>
  </si>
  <si>
    <t>Chris Myarick</t>
  </si>
  <si>
    <t>Josh Pederson</t>
  </si>
  <si>
    <t>UL Monroe</t>
  </si>
  <si>
    <t>Brenton Strange</t>
  </si>
  <si>
    <t>B.Gabbert</t>
  </si>
  <si>
    <t>KC</t>
  </si>
  <si>
    <t>P.Mahomes</t>
  </si>
  <si>
    <t>C.Edwards-Helaire</t>
  </si>
  <si>
    <t>I.Pacheco</t>
  </si>
  <si>
    <t>J.McKinnon</t>
  </si>
  <si>
    <t>L.Perine</t>
  </si>
  <si>
    <t>B.Bell</t>
  </si>
  <si>
    <t>N.Gray</t>
  </si>
  <si>
    <t>T.Kelce</t>
  </si>
  <si>
    <t>J.Ross</t>
  </si>
  <si>
    <t>J.Watson</t>
  </si>
  <si>
    <t>K.Toney</t>
  </si>
  <si>
    <t>M.Hardman</t>
  </si>
  <si>
    <t>M.Valdes-Scantling</t>
  </si>
  <si>
    <t>R.James</t>
  </si>
  <si>
    <t>R.Rice</t>
  </si>
  <si>
    <t>S.Moore</t>
  </si>
  <si>
    <t>Ian Book</t>
  </si>
  <si>
    <t>Patrick Mahomes</t>
  </si>
  <si>
    <t>Texas Tech</t>
  </si>
  <si>
    <t>Chris Oladokun</t>
  </si>
  <si>
    <t>Carson Wentz</t>
  </si>
  <si>
    <t>Emani Bailey</t>
  </si>
  <si>
    <t>Clyde Edwards-Helaire</t>
  </si>
  <si>
    <t>Keaontay Ingram</t>
  </si>
  <si>
    <t>Isiah Pacheco</t>
  </si>
  <si>
    <t>Deneric Prince</t>
  </si>
  <si>
    <t>Tulsa</t>
  </si>
  <si>
    <t>Louis Rees-Zammit</t>
  </si>
  <si>
    <t>Carson Steele</t>
  </si>
  <si>
    <t>Phillip Brooks</t>
  </si>
  <si>
    <t>Marquise Brown</t>
  </si>
  <si>
    <t>Mecole Hardman</t>
  </si>
  <si>
    <t>Jaaron Hayek</t>
  </si>
  <si>
    <t>Skyy Moore</t>
  </si>
  <si>
    <t>Western Michigan</t>
  </si>
  <si>
    <t>Cornell Powell</t>
  </si>
  <si>
    <t>Nikko Remigio</t>
  </si>
  <si>
    <t>Rashee Rice</t>
  </si>
  <si>
    <t>Justyn Ross</t>
  </si>
  <si>
    <t>Kyle Sheets</t>
  </si>
  <si>
    <t>Slippery Rock</t>
  </si>
  <si>
    <t>Kadarius Toney</t>
  </si>
  <si>
    <t>Montrell Washington</t>
  </si>
  <si>
    <t>Justin Watson</t>
  </si>
  <si>
    <t>Pennsylvania</t>
  </si>
  <si>
    <t>Xavier Worthy</t>
  </si>
  <si>
    <t>Baylor Cupp</t>
  </si>
  <si>
    <t>Noah Gray</t>
  </si>
  <si>
    <t>Travis Kelce</t>
  </si>
  <si>
    <t>Irv Smith Jr.</t>
  </si>
  <si>
    <t>Geor'quarius Spivey</t>
  </si>
  <si>
    <t>Jared Wiley</t>
  </si>
  <si>
    <t>E.Stick</t>
  </si>
  <si>
    <t>LAC</t>
  </si>
  <si>
    <t>J.Herbert</t>
  </si>
  <si>
    <t>A.Ekeler</t>
  </si>
  <si>
    <t>E.Dotson</t>
  </si>
  <si>
    <t>I.Spiller</t>
  </si>
  <si>
    <t>J.Kelley</t>
  </si>
  <si>
    <t>D.Parham</t>
  </si>
  <si>
    <t>G.Everett</t>
  </si>
  <si>
    <t>N.Vannett</t>
  </si>
  <si>
    <t>S.Smartt</t>
  </si>
  <si>
    <t>A.Erickson</t>
  </si>
  <si>
    <t>D.Davis</t>
  </si>
  <si>
    <t>J.Guyton</t>
  </si>
  <si>
    <t>J.Palmer</t>
  </si>
  <si>
    <t>K.Doss</t>
  </si>
  <si>
    <t>M.Williams</t>
  </si>
  <si>
    <t>Q.Johnston</t>
  </si>
  <si>
    <t>S.Fehoko</t>
  </si>
  <si>
    <t>Casey Bauman</t>
  </si>
  <si>
    <t>Augustana University (SD)</t>
  </si>
  <si>
    <t>Max Duggan</t>
  </si>
  <si>
    <t>Justin Herbert</t>
  </si>
  <si>
    <t>Easton Stick</t>
  </si>
  <si>
    <t>J.K. Dobbins</t>
  </si>
  <si>
    <t>Elijah Dotson</t>
  </si>
  <si>
    <t>Northern Colorado</t>
  </si>
  <si>
    <t>Gus Edwards</t>
  </si>
  <si>
    <t>Jaret Patterson</t>
  </si>
  <si>
    <t>Buffalo</t>
  </si>
  <si>
    <t>Isaiah Spiller</t>
  </si>
  <si>
    <t>Kimani Vidal</t>
  </si>
  <si>
    <t>Troy</t>
  </si>
  <si>
    <t>DJ Chark Jr.</t>
  </si>
  <si>
    <t>Derius Davis</t>
  </si>
  <si>
    <t>Simi Fehoko</t>
  </si>
  <si>
    <t>Jaelen Gill</t>
  </si>
  <si>
    <t>Cornelius Johnson</t>
  </si>
  <si>
    <t>Jaylen Johnson</t>
  </si>
  <si>
    <t>Leon Johnson III</t>
  </si>
  <si>
    <t>Quentin Johnston</t>
  </si>
  <si>
    <t>Ladd McConkey</t>
  </si>
  <si>
    <t>Praise Olatoke</t>
  </si>
  <si>
    <t>Joshua Palmer</t>
  </si>
  <si>
    <t>Brenden Rice</t>
  </si>
  <si>
    <t>Luke Benson</t>
  </si>
  <si>
    <t>Will Dissly</t>
  </si>
  <si>
    <t>Zach Heins</t>
  </si>
  <si>
    <t>Hayden Hurst</t>
  </si>
  <si>
    <t>Ben Mason</t>
  </si>
  <si>
    <t>Donald Parham Jr.</t>
  </si>
  <si>
    <t>Stetson</t>
  </si>
  <si>
    <t>Stone Smartt</t>
  </si>
  <si>
    <t>B.Rypien</t>
  </si>
  <si>
    <t>LAR</t>
  </si>
  <si>
    <t>C.Wentz</t>
  </si>
  <si>
    <t>M.Stafford</t>
  </si>
  <si>
    <t>C.Akers</t>
  </si>
  <si>
    <t>D.Henderson</t>
  </si>
  <si>
    <t>K.Williams</t>
  </si>
  <si>
    <t>R.Freeman</t>
  </si>
  <si>
    <t>R.Rivers</t>
  </si>
  <si>
    <t>Z.Evans</t>
  </si>
  <si>
    <t>B.Hopkins</t>
  </si>
  <si>
    <t>D.Allen</t>
  </si>
  <si>
    <t>T.Higbee</t>
  </si>
  <si>
    <t>A.Trammell</t>
  </si>
  <si>
    <t>B.Skowronek</t>
  </si>
  <si>
    <t>C.Kupp</t>
  </si>
  <si>
    <t>D.Robinson</t>
  </si>
  <si>
    <t>P.Nacua</t>
  </si>
  <si>
    <t>T.Atwell</t>
  </si>
  <si>
    <t>Stetson Bennett</t>
  </si>
  <si>
    <t>Jimmy Garoppolo</t>
  </si>
  <si>
    <t>Eastern Illinois</t>
  </si>
  <si>
    <t>Matthew Stafford</t>
  </si>
  <si>
    <t>Dresser Winn</t>
  </si>
  <si>
    <t>UT Martin</t>
  </si>
  <si>
    <t>Blake Corum</t>
  </si>
  <si>
    <t>Zach Evans</t>
  </si>
  <si>
    <t>Ronnie Rivers</t>
  </si>
  <si>
    <t>Boston Scott</t>
  </si>
  <si>
    <t>Louisiana Tech</t>
  </si>
  <si>
    <t>Kyren Williams</t>
  </si>
  <si>
    <t>Tutu Atwell</t>
  </si>
  <si>
    <t>Tyler Johnson</t>
  </si>
  <si>
    <t>Cooper Kupp</t>
  </si>
  <si>
    <t>JJ Laap</t>
  </si>
  <si>
    <t>Puka Nacua</t>
  </si>
  <si>
    <t>Demarcus Robinson</t>
  </si>
  <si>
    <t>Xavier Smith</t>
  </si>
  <si>
    <t>Florida A&amp;M</t>
  </si>
  <si>
    <t>Drake Stoops</t>
  </si>
  <si>
    <t>Jordan Whittington</t>
  </si>
  <si>
    <t>Sam Wiglusz</t>
  </si>
  <si>
    <t>Davis Allen</t>
  </si>
  <si>
    <t>Miller Forristall</t>
  </si>
  <si>
    <t>Tyler Higbee</t>
  </si>
  <si>
    <t>Neal Johnson</t>
  </si>
  <si>
    <t>Nikola Kalinic</t>
  </si>
  <si>
    <t>Hunter Long</t>
  </si>
  <si>
    <t>Colby Parkinson</t>
  </si>
  <si>
    <t>J.Johnson</t>
  </si>
  <si>
    <t>LV</t>
  </si>
  <si>
    <t>A.O'Connell</t>
  </si>
  <si>
    <t>B.Hoyer</t>
  </si>
  <si>
    <t>J.Garoppolo</t>
  </si>
  <si>
    <t>A.Abdullah</t>
  </si>
  <si>
    <t>B.Bolden</t>
  </si>
  <si>
    <t>J.Jacobs</t>
  </si>
  <si>
    <t>Z.White</t>
  </si>
  <si>
    <t>A.Hooper</t>
  </si>
  <si>
    <t>C.Fotheringham</t>
  </si>
  <si>
    <t>J.Horsted</t>
  </si>
  <si>
    <t>M.Mayer</t>
  </si>
  <si>
    <t>D.Adams</t>
  </si>
  <si>
    <t>D.Carter</t>
  </si>
  <si>
    <t>H.Renfrow</t>
  </si>
  <si>
    <t>J.Meyers</t>
  </si>
  <si>
    <t>T.Tucker</t>
  </si>
  <si>
    <t>Carter Bradley</t>
  </si>
  <si>
    <t>Anthony Brown Jr.</t>
  </si>
  <si>
    <t>Gardner Minshew</t>
  </si>
  <si>
    <t>Washington State</t>
  </si>
  <si>
    <t>Aidan O'Connell</t>
  </si>
  <si>
    <t>Ameer Abdullah</t>
  </si>
  <si>
    <t>Brittain Brown</t>
  </si>
  <si>
    <t>Dylan Laube</t>
  </si>
  <si>
    <t>New Hampshire</t>
  </si>
  <si>
    <t>Alexander Mattison</t>
  </si>
  <si>
    <t>Sincere McCormick</t>
  </si>
  <si>
    <t>Zamir White</t>
  </si>
  <si>
    <t>Davante Adams</t>
  </si>
  <si>
    <t>Alex Bachman</t>
  </si>
  <si>
    <t>Terrell Bynum</t>
  </si>
  <si>
    <t>Keelan Doss</t>
  </si>
  <si>
    <t>UC Davis</t>
  </si>
  <si>
    <t>Jeff Foreman</t>
  </si>
  <si>
    <t>Arkansas State</t>
  </si>
  <si>
    <t>Tulu Griffin</t>
  </si>
  <si>
    <t>Jalen Guyton</t>
  </si>
  <si>
    <t>Ramel Keyton</t>
  </si>
  <si>
    <t>Tyreik McAllister</t>
  </si>
  <si>
    <t>Jakobi Meyers</t>
  </si>
  <si>
    <t>Tre Tucker</t>
  </si>
  <si>
    <t>DJ Turner</t>
  </si>
  <si>
    <t>Kristian Wilkerson</t>
  </si>
  <si>
    <t>Brock Bowers</t>
  </si>
  <si>
    <t>Harrison Bryant</t>
  </si>
  <si>
    <t>Cole Fotheringham</t>
  </si>
  <si>
    <t>Zach Gentry</t>
  </si>
  <si>
    <t>Michael Mayer</t>
  </si>
  <si>
    <t>John Samuel Shenker</t>
  </si>
  <si>
    <t>A.Ingold</t>
  </si>
  <si>
    <t>MIA</t>
  </si>
  <si>
    <t>M.White</t>
  </si>
  <si>
    <t>T.Tagovailoa</t>
  </si>
  <si>
    <t>C.Brooks</t>
  </si>
  <si>
    <t>D.Achane</t>
  </si>
  <si>
    <t>J.Wilson</t>
  </si>
  <si>
    <t>R.Mostert</t>
  </si>
  <si>
    <t>S.Ahmed</t>
  </si>
  <si>
    <t>D.Smythe</t>
  </si>
  <si>
    <t>B.Berrios</t>
  </si>
  <si>
    <t>C.Wilson</t>
  </si>
  <si>
    <t>E.Ezukanma</t>
  </si>
  <si>
    <t>J.Waddle</t>
  </si>
  <si>
    <t>R.Chosen</t>
  </si>
  <si>
    <t>R.Cracraft</t>
  </si>
  <si>
    <t>T.Hill</t>
  </si>
  <si>
    <t>Tua Tagovailoa</t>
  </si>
  <si>
    <t>Skylar Thompson</t>
  </si>
  <si>
    <t>Mike White</t>
  </si>
  <si>
    <t>De'Von Achane</t>
  </si>
  <si>
    <t>Salvon Ahmed</t>
  </si>
  <si>
    <t>Chris Brooks</t>
  </si>
  <si>
    <t>Raheem Mostert</t>
  </si>
  <si>
    <t>Jeff Wilson Jr.</t>
  </si>
  <si>
    <t>Jaylen Wright</t>
  </si>
  <si>
    <t>Odell Beckham Jr.</t>
  </si>
  <si>
    <t>Braxton Berrios</t>
  </si>
  <si>
    <t>Je'Quan Burton</t>
  </si>
  <si>
    <t>River Cracraft</t>
  </si>
  <si>
    <t>Erik Ezukanma</t>
  </si>
  <si>
    <t>Tyreek Hill</t>
  </si>
  <si>
    <t>West Alabama</t>
  </si>
  <si>
    <t>Braylon Sanders</t>
  </si>
  <si>
    <t>Anthony Schwartz</t>
  </si>
  <si>
    <t>Willie Snead IV</t>
  </si>
  <si>
    <t>Ball State</t>
  </si>
  <si>
    <t>Jaylen Waddle</t>
  </si>
  <si>
    <t>Malik Washington</t>
  </si>
  <si>
    <t>Tanner Conner</t>
  </si>
  <si>
    <t>Idaho State</t>
  </si>
  <si>
    <t>Jody Fortson Jr.</t>
  </si>
  <si>
    <t>Valdosta State</t>
  </si>
  <si>
    <t>Julian Hill</t>
  </si>
  <si>
    <t>Campbell</t>
  </si>
  <si>
    <t>Hayden Rucci</t>
  </si>
  <si>
    <t>Jonnu Smith</t>
  </si>
  <si>
    <t>Durham Smythe</t>
  </si>
  <si>
    <t>C.Ham</t>
  </si>
  <si>
    <t>MIN</t>
  </si>
  <si>
    <t>J.Hall</t>
  </si>
  <si>
    <t>K.Cousins</t>
  </si>
  <si>
    <t>N.Mullens</t>
  </si>
  <si>
    <t>A.Mattison</t>
  </si>
  <si>
    <t>K.Nwangwu</t>
  </si>
  <si>
    <t>T.Chandler</t>
  </si>
  <si>
    <t>J.Mundt</t>
  </si>
  <si>
    <t>J.Oliver</t>
  </si>
  <si>
    <t>N.Muse</t>
  </si>
  <si>
    <t>T.Hockenson</t>
  </si>
  <si>
    <t>B.Powell</t>
  </si>
  <si>
    <t>J.Addison</t>
  </si>
  <si>
    <t>J.Jefferson</t>
  </si>
  <si>
    <t>J.Nailor</t>
  </si>
  <si>
    <t>K.Osborn</t>
  </si>
  <si>
    <t>T.Jackson</t>
  </si>
  <si>
    <t>Sam Darnold</t>
  </si>
  <si>
    <t>Jaren Hall</t>
  </si>
  <si>
    <t>J.J. McCarthy</t>
  </si>
  <si>
    <t>Nick Mullens</t>
  </si>
  <si>
    <t>Ty Chandler</t>
  </si>
  <si>
    <t>Myles Gaskin</t>
  </si>
  <si>
    <t>Aaron Jones</t>
  </si>
  <si>
    <t>DeWayne McBride</t>
  </si>
  <si>
    <t>Kene Nwangwu</t>
  </si>
  <si>
    <t>Jordan Addison</t>
  </si>
  <si>
    <t>N'Keal Harry</t>
  </si>
  <si>
    <t>Lucky Jackson</t>
  </si>
  <si>
    <t>Trishton Jackson</t>
  </si>
  <si>
    <t>Syracuse</t>
  </si>
  <si>
    <t>Ty James</t>
  </si>
  <si>
    <t>Mercer</t>
  </si>
  <si>
    <t>Justin Jefferson</t>
  </si>
  <si>
    <t>Jeshaun Jones</t>
  </si>
  <si>
    <t>Malik Knowles</t>
  </si>
  <si>
    <t>Jalen Nailor</t>
  </si>
  <si>
    <t>Brandon Powell</t>
  </si>
  <si>
    <t>Trent Sherfield Sr.</t>
  </si>
  <si>
    <t>Thayer Thomas</t>
  </si>
  <si>
    <t>T.J. Hockenson</t>
  </si>
  <si>
    <t>Trey Knox</t>
  </si>
  <si>
    <t>Johnny Mundt</t>
  </si>
  <si>
    <t>Nick Muse</t>
  </si>
  <si>
    <t>Josh Oliver</t>
  </si>
  <si>
    <t>Sammis Reyes</t>
  </si>
  <si>
    <t>Loyola New Orleans</t>
  </si>
  <si>
    <t>Robert Tonyan</t>
  </si>
  <si>
    <t>Indiana State</t>
  </si>
  <si>
    <t>B.Zappe</t>
  </si>
  <si>
    <t>NE</t>
  </si>
  <si>
    <t>E.Elliott</t>
  </si>
  <si>
    <t>K.Harris</t>
  </si>
  <si>
    <t>R.Stevenson</t>
  </si>
  <si>
    <t>H.Henry</t>
  </si>
  <si>
    <t>M.Gesicki</t>
  </si>
  <si>
    <t>P.Brown</t>
  </si>
  <si>
    <t>D.Douglas</t>
  </si>
  <si>
    <t>D.Parker</t>
  </si>
  <si>
    <t>J.Reagor</t>
  </si>
  <si>
    <t>J.Smith-Schuster</t>
  </si>
  <si>
    <t>K.Bourne</t>
  </si>
  <si>
    <t>K.Boutte</t>
  </si>
  <si>
    <t>M.Cunningham</t>
  </si>
  <si>
    <t>T.Montgomery</t>
  </si>
  <si>
    <t>T.Thornton</t>
  </si>
  <si>
    <t>Jacoby Brissett</t>
  </si>
  <si>
    <t>Drake Maye</t>
  </si>
  <si>
    <t>Joe Milton III</t>
  </si>
  <si>
    <t>Bailey Zappe</t>
  </si>
  <si>
    <t>Antonio Gibson</t>
  </si>
  <si>
    <t>Kevin Harris</t>
  </si>
  <si>
    <t>JaMycal Hasty</t>
  </si>
  <si>
    <t>Terrell Jennings</t>
  </si>
  <si>
    <t>Rhamondre Stevenson</t>
  </si>
  <si>
    <t>Javon Baker</t>
  </si>
  <si>
    <t>Kawaan Baker</t>
  </si>
  <si>
    <t>Kendrick Bourne</t>
  </si>
  <si>
    <t>Kayshon Boutte</t>
  </si>
  <si>
    <t>DeMario Douglas</t>
  </si>
  <si>
    <t>Liberty</t>
  </si>
  <si>
    <t>Jalen Hurd</t>
  </si>
  <si>
    <t>JaQuae Jackson</t>
  </si>
  <si>
    <t>K.J. Osborn</t>
  </si>
  <si>
    <t>Ja'Lynn Polk</t>
  </si>
  <si>
    <t>Jalen Reagor</t>
  </si>
  <si>
    <t>JuJu Smith-Schuster</t>
  </si>
  <si>
    <t>Tyquan Thornton</t>
  </si>
  <si>
    <t>David Wallis</t>
  </si>
  <si>
    <t>Randolph-Macon</t>
  </si>
  <si>
    <t>Jaheim Bell</t>
  </si>
  <si>
    <t>Hunter Henry</t>
  </si>
  <si>
    <t>Austin Hooper</t>
  </si>
  <si>
    <t>La'Michael Pettway</t>
  </si>
  <si>
    <t>Jacob Warren</t>
  </si>
  <si>
    <t>Mitchell Wilcox</t>
  </si>
  <si>
    <t>A.Prentice</t>
  </si>
  <si>
    <t>NO</t>
  </si>
  <si>
    <t>D.Carr</t>
  </si>
  <si>
    <t>J.Winston</t>
  </si>
  <si>
    <t>A.Kamara</t>
  </si>
  <si>
    <t>J.Mims</t>
  </si>
  <si>
    <t>K.Miller</t>
  </si>
  <si>
    <t>F.Moreau</t>
  </si>
  <si>
    <t>J.Graham</t>
  </si>
  <si>
    <t>A.Perry</t>
  </si>
  <si>
    <t>C.Olave</t>
  </si>
  <si>
    <t>K.Kirkwood</t>
  </si>
  <si>
    <t>L.Bowden</t>
  </si>
  <si>
    <t>M.Thomas</t>
  </si>
  <si>
    <t>R.Shaheed</t>
  </si>
  <si>
    <t>Derek Carr</t>
  </si>
  <si>
    <t>Jake Haener</t>
  </si>
  <si>
    <t>Taysom Hill</t>
  </si>
  <si>
    <t>Spencer Rattler</t>
  </si>
  <si>
    <t>Alvin Kamara</t>
  </si>
  <si>
    <t>Jacob Kibodi</t>
  </si>
  <si>
    <t>Kendre Miller</t>
  </si>
  <si>
    <t>Jordan Mims</t>
  </si>
  <si>
    <t>James Robinson</t>
  </si>
  <si>
    <t>Jamaal Williams</t>
  </si>
  <si>
    <t>Kevin Austin Jr.</t>
  </si>
  <si>
    <t>Marquez Callaway</t>
  </si>
  <si>
    <t>Bub Means</t>
  </si>
  <si>
    <t>Stanley Morgan Jr.</t>
  </si>
  <si>
    <t>Samson Nacua</t>
  </si>
  <si>
    <t>Chris Olave</t>
  </si>
  <si>
    <t>A.T. Perry</t>
  </si>
  <si>
    <t>Rashid Shaheed</t>
  </si>
  <si>
    <t>Weber State</t>
  </si>
  <si>
    <t>Equanimeous St. Brown</t>
  </si>
  <si>
    <t>Mason Tipton</t>
  </si>
  <si>
    <t>Yale</t>
  </si>
  <si>
    <t>Cedrick Wilson Jr.</t>
  </si>
  <si>
    <t>Mason Fairchild</t>
  </si>
  <si>
    <t>Dallin Holker</t>
  </si>
  <si>
    <t>Tommy Hudson</t>
  </si>
  <si>
    <t>Michael Jacobson</t>
  </si>
  <si>
    <t>Juwan Johnson</t>
  </si>
  <si>
    <t>Foster Moreau</t>
  </si>
  <si>
    <t>Kevin Rader</t>
  </si>
  <si>
    <t>D.Jones</t>
  </si>
  <si>
    <t>NYG</t>
  </si>
  <si>
    <t>T.DeVito</t>
  </si>
  <si>
    <t>E.Gray</t>
  </si>
  <si>
    <t>G.Brightwell</t>
  </si>
  <si>
    <t>J.Corbin</t>
  </si>
  <si>
    <t>M.Breida</t>
  </si>
  <si>
    <t>S.Barkley</t>
  </si>
  <si>
    <t>D.Bellinger</t>
  </si>
  <si>
    <t>D.Waller</t>
  </si>
  <si>
    <t>L.Cager</t>
  </si>
  <si>
    <t>D.Slayton</t>
  </si>
  <si>
    <t>G.Olszewski</t>
  </si>
  <si>
    <t>I.Hodgins</t>
  </si>
  <si>
    <t>J.Hyatt</t>
  </si>
  <si>
    <t>P.Campbell</t>
  </si>
  <si>
    <t>S.Shepard</t>
  </si>
  <si>
    <t>W.Robinson</t>
  </si>
  <si>
    <t>Tommy DeVito</t>
  </si>
  <si>
    <t>Daniel Jones</t>
  </si>
  <si>
    <t>Drew Lock</t>
  </si>
  <si>
    <t>Jashaun Corbin</t>
  </si>
  <si>
    <t>Eric Gray</t>
  </si>
  <si>
    <t>Dante Miller</t>
  </si>
  <si>
    <t>Jacob Saylors</t>
  </si>
  <si>
    <t>East Tennessee State</t>
  </si>
  <si>
    <t>Devin Singletary</t>
  </si>
  <si>
    <t>Tyrone Tracy Jr.</t>
  </si>
  <si>
    <t>Ayir Asante</t>
  </si>
  <si>
    <t>Miles Boykin</t>
  </si>
  <si>
    <t>Bryce Ford-Wheaton</t>
  </si>
  <si>
    <t>Isaiah Hodgins</t>
  </si>
  <si>
    <t>Dennis Houston</t>
  </si>
  <si>
    <t>Western Illinois</t>
  </si>
  <si>
    <t>Jalin Hyatt</t>
  </si>
  <si>
    <t>John Jiles</t>
  </si>
  <si>
    <t>Isaiah McKenzie</t>
  </si>
  <si>
    <t>Malik Nabers</t>
  </si>
  <si>
    <t>Gunner Olszewski</t>
  </si>
  <si>
    <t>Bemidji State</t>
  </si>
  <si>
    <t>Wan'Dale Robinson</t>
  </si>
  <si>
    <t>Allen Robinson II</t>
  </si>
  <si>
    <t>Darius Slayton</t>
  </si>
  <si>
    <t>Daniel Bellinger</t>
  </si>
  <si>
    <t>Lawrence Cager</t>
  </si>
  <si>
    <t>Tyree Jackson</t>
  </si>
  <si>
    <t>Theo Johnson</t>
  </si>
  <si>
    <t>Chris Manhertz</t>
  </si>
  <si>
    <t>Canisius</t>
  </si>
  <si>
    <t>Jack Stoll</t>
  </si>
  <si>
    <t>N.Bawden</t>
  </si>
  <si>
    <t>NYJ</t>
  </si>
  <si>
    <t>T.Boyle</t>
  </si>
  <si>
    <t>T.Siemian</t>
  </si>
  <si>
    <t>Z.Wilson</t>
  </si>
  <si>
    <t>B.Hall</t>
  </si>
  <si>
    <t>D.Cook</t>
  </si>
  <si>
    <t>I.Abanikanda</t>
  </si>
  <si>
    <t>C.Uzomah</t>
  </si>
  <si>
    <t>J.Ruckert</t>
  </si>
  <si>
    <t>K.Yeboah</t>
  </si>
  <si>
    <t>T.Conklin</t>
  </si>
  <si>
    <t>A.Lazard</t>
  </si>
  <si>
    <t>G.Wilson</t>
  </si>
  <si>
    <t>I.Charles</t>
  </si>
  <si>
    <t>J.Brownlee</t>
  </si>
  <si>
    <t>M.Taylor</t>
  </si>
  <si>
    <t>R.Cobb</t>
  </si>
  <si>
    <t>X.Gipson</t>
  </si>
  <si>
    <t>Adrian Martinez</t>
  </si>
  <si>
    <t>Andrew Peasley</t>
  </si>
  <si>
    <t>Aaron Rodgers</t>
  </si>
  <si>
    <t>Tyrod Taylor</t>
  </si>
  <si>
    <t>Jordan Travis</t>
  </si>
  <si>
    <t>Israel Abanikanda</t>
  </si>
  <si>
    <t>Braelon Allen</t>
  </si>
  <si>
    <t>Isaiah Davis</t>
  </si>
  <si>
    <t>Breece Hall</t>
  </si>
  <si>
    <t>Xazavian Valladay</t>
  </si>
  <si>
    <t>Jason Brownlee</t>
  </si>
  <si>
    <t>Irvin Charles</t>
  </si>
  <si>
    <t>Indiana-Pennsylvania</t>
  </si>
  <si>
    <t>Malachi Corley</t>
  </si>
  <si>
    <t>Hamze El-Zayat</t>
  </si>
  <si>
    <t>Xavier Gipson</t>
  </si>
  <si>
    <t>Stephen F. Austin</t>
  </si>
  <si>
    <t>Tyler Harrell</t>
  </si>
  <si>
    <t>Allen Lazard</t>
  </si>
  <si>
    <t>Lance McCutcheon</t>
  </si>
  <si>
    <t>Montana State</t>
  </si>
  <si>
    <t>Marcus Riley</t>
  </si>
  <si>
    <t>Brandon Smith</t>
  </si>
  <si>
    <t>Malik Taylor</t>
  </si>
  <si>
    <t>Ferris State</t>
  </si>
  <si>
    <t>Mike Williams</t>
  </si>
  <si>
    <t>Garrett Wilson</t>
  </si>
  <si>
    <t>Isaiah Winstead</t>
  </si>
  <si>
    <t>Tyler Conklin</t>
  </si>
  <si>
    <t>Anthony Firkser</t>
  </si>
  <si>
    <t>Harvard</t>
  </si>
  <si>
    <t>Zack Kuntz</t>
  </si>
  <si>
    <t>Jeremy Ruckert</t>
  </si>
  <si>
    <t>Lincoln Sefcik</t>
  </si>
  <si>
    <t>Kenny Yeboah</t>
  </si>
  <si>
    <t>J.Hurts</t>
  </si>
  <si>
    <t>PHI</t>
  </si>
  <si>
    <t>M.Mariota</t>
  </si>
  <si>
    <t>B.Scott</t>
  </si>
  <si>
    <t>D.Swift</t>
  </si>
  <si>
    <t>K.Gainwell</t>
  </si>
  <si>
    <t>R.Penny</t>
  </si>
  <si>
    <t>A.Okwuegbunam</t>
  </si>
  <si>
    <t>D.Goedert</t>
  </si>
  <si>
    <t>G.Calcaterra</t>
  </si>
  <si>
    <t>J.Stoll</t>
  </si>
  <si>
    <t>A.Brown</t>
  </si>
  <si>
    <t>B.Covey</t>
  </si>
  <si>
    <t>D.Smith</t>
  </si>
  <si>
    <t>J.Jones</t>
  </si>
  <si>
    <t>O.Zaccheaus</t>
  </si>
  <si>
    <t>Q.Watkins</t>
  </si>
  <si>
    <t>Will Grier</t>
  </si>
  <si>
    <t>Jalen Hurts</t>
  </si>
  <si>
    <t>Tanner McKee</t>
  </si>
  <si>
    <t>Kenny Pickett</t>
  </si>
  <si>
    <t>Saquon Barkley</t>
  </si>
  <si>
    <t>Tyrion Davis-Price</t>
  </si>
  <si>
    <t>Kenneth Gainwell</t>
  </si>
  <si>
    <t>Kendall Milton</t>
  </si>
  <si>
    <t>Lew Nichols</t>
  </si>
  <si>
    <t>Will Shipley</t>
  </si>
  <si>
    <t>A.J. Brown</t>
  </si>
  <si>
    <t>Parris Campbell</t>
  </si>
  <si>
    <t>Britain Covey</t>
  </si>
  <si>
    <t>Shaquan Davis</t>
  </si>
  <si>
    <t>South Carolina State</t>
  </si>
  <si>
    <t>Jacob Harris</t>
  </si>
  <si>
    <t>Griffin Hebert</t>
  </si>
  <si>
    <t>Joseph Ngata</t>
  </si>
  <si>
    <t>John Ross</t>
  </si>
  <si>
    <t>Ainias Smith</t>
  </si>
  <si>
    <t>DeVonta Smith</t>
  </si>
  <si>
    <t>Austin Watkins Jr.</t>
  </si>
  <si>
    <t>Johnny Wilson</t>
  </si>
  <si>
    <t>Grant Calcaterra</t>
  </si>
  <si>
    <t>Kevin Foelsch</t>
  </si>
  <si>
    <t>New Haven</t>
  </si>
  <si>
    <t>Dallas Goedert</t>
  </si>
  <si>
    <t>E.J. Jenkins</t>
  </si>
  <si>
    <t>Albert Okwuegbunam Jr.</t>
  </si>
  <si>
    <t>C.J. Uzomah</t>
  </si>
  <si>
    <t>K.Pickett</t>
  </si>
  <si>
    <t>PIT</t>
  </si>
  <si>
    <t>M.Rudolph</t>
  </si>
  <si>
    <t>M.Trubisky</t>
  </si>
  <si>
    <t>A.McFarland</t>
  </si>
  <si>
    <t>J.Warren</t>
  </si>
  <si>
    <t>N.Harris</t>
  </si>
  <si>
    <t>C.Heyward</t>
  </si>
  <si>
    <t>D.Washington</t>
  </si>
  <si>
    <t>P.Freiermuth</t>
  </si>
  <si>
    <t>R.Williams</t>
  </si>
  <si>
    <t>A.Robinson</t>
  </si>
  <si>
    <t>C.Austin</t>
  </si>
  <si>
    <t>G.Pickens</t>
  </si>
  <si>
    <t>M.Boykin</t>
  </si>
  <si>
    <t>Kyle Allen</t>
  </si>
  <si>
    <t>Justin Fields</t>
  </si>
  <si>
    <t>John Rhys Plumlee</t>
  </si>
  <si>
    <t>Russell Wilson</t>
  </si>
  <si>
    <t>Daijun Edwards</t>
  </si>
  <si>
    <t>Najee Harris</t>
  </si>
  <si>
    <t>Cordarrelle Patterson</t>
  </si>
  <si>
    <t>La'Mical Perine</t>
  </si>
  <si>
    <t>Aaron Shampklin</t>
  </si>
  <si>
    <t>Jonathan Ward</t>
  </si>
  <si>
    <t>Jaylen Warren</t>
  </si>
  <si>
    <t>Calvin Austin III</t>
  </si>
  <si>
    <t>Tarik Black</t>
  </si>
  <si>
    <t>Jacob Copeland</t>
  </si>
  <si>
    <t>Dez Fitzpatrick</t>
  </si>
  <si>
    <t>Van Jefferson</t>
  </si>
  <si>
    <t>Jaray Jenkins</t>
  </si>
  <si>
    <t>Scotty Miller</t>
  </si>
  <si>
    <t>George Pickens</t>
  </si>
  <si>
    <t>Quez Watkins</t>
  </si>
  <si>
    <t>Duece Watts</t>
  </si>
  <si>
    <t>Roman Wilson</t>
  </si>
  <si>
    <t>Pat Freiermuth</t>
  </si>
  <si>
    <t>Connor Heyward</t>
  </si>
  <si>
    <t>MyCole Pruitt</t>
  </si>
  <si>
    <t>Southern Illinois</t>
  </si>
  <si>
    <t>Matt Sokol</t>
  </si>
  <si>
    <t>Darnell Washington</t>
  </si>
  <si>
    <t>Rodney Williams</t>
  </si>
  <si>
    <t>D.Lock</t>
  </si>
  <si>
    <t>SEA</t>
  </si>
  <si>
    <t>G.Smith</t>
  </si>
  <si>
    <t>D.Dallas</t>
  </si>
  <si>
    <t>K.Walker</t>
  </si>
  <si>
    <t>Z.Charbonnet</t>
  </si>
  <si>
    <t>C.Parkinson</t>
  </si>
  <si>
    <t>N.Fant</t>
  </si>
  <si>
    <t>W.Dissly</t>
  </si>
  <si>
    <t>C.Thompson</t>
  </si>
  <si>
    <t>D.Eskridge</t>
  </si>
  <si>
    <t>D.Metcalf</t>
  </si>
  <si>
    <t>J.Bobo</t>
  </si>
  <si>
    <t>J.Smith-Njigba</t>
  </si>
  <si>
    <t>T.Lockett</t>
  </si>
  <si>
    <t>Sam Howell</t>
  </si>
  <si>
    <t>Geno Smith</t>
  </si>
  <si>
    <t>PJ Walker</t>
  </si>
  <si>
    <t>Zach Charbonnet</t>
  </si>
  <si>
    <t>George Holani</t>
  </si>
  <si>
    <t>Kobe Lewis</t>
  </si>
  <si>
    <t>Kenny McIntosh</t>
  </si>
  <si>
    <t>Kairee Robinson</t>
  </si>
  <si>
    <t>Kenneth Walker III</t>
  </si>
  <si>
    <t>Jake Bobo</t>
  </si>
  <si>
    <t>Dee Eskridge</t>
  </si>
  <si>
    <t>Hayden Hatten</t>
  </si>
  <si>
    <t>Idaho</t>
  </si>
  <si>
    <t>Tyler Lockett</t>
  </si>
  <si>
    <t>DK Metcalf</t>
  </si>
  <si>
    <t>Ty Scott</t>
  </si>
  <si>
    <t>Missouri State</t>
  </si>
  <si>
    <t>Laviska Shenault Jr.</t>
  </si>
  <si>
    <t>Marcus Simms</t>
  </si>
  <si>
    <t>Jaxon Smith-Njigba</t>
  </si>
  <si>
    <t>Cody White</t>
  </si>
  <si>
    <t>Dee Williams</t>
  </si>
  <si>
    <t>Easop Winston Jr.</t>
  </si>
  <si>
    <t>Dareke Young</t>
  </si>
  <si>
    <t>Lenoir-Rhyne</t>
  </si>
  <si>
    <t>AJ Barner</t>
  </si>
  <si>
    <t>Pharaoh Brown</t>
  </si>
  <si>
    <t>Noah Fant</t>
  </si>
  <si>
    <t>Tyler Mabry</t>
  </si>
  <si>
    <t>Brady Russell</t>
  </si>
  <si>
    <t>Jack Westover</t>
  </si>
  <si>
    <t>K.Juszczyk</t>
  </si>
  <si>
    <t>SF</t>
  </si>
  <si>
    <t>B.Purdy</t>
  </si>
  <si>
    <t>S.Darnold</t>
  </si>
  <si>
    <t>C.McCaffrey</t>
  </si>
  <si>
    <t>E.Mitchell</t>
  </si>
  <si>
    <t>J.Mason</t>
  </si>
  <si>
    <t>T.Davis-Price</t>
  </si>
  <si>
    <t>C.Woerner</t>
  </si>
  <si>
    <t>G.Kittle</t>
  </si>
  <si>
    <t>R.Dwelley</t>
  </si>
  <si>
    <t>B.Aiyuk</t>
  </si>
  <si>
    <t>C.Conley</t>
  </si>
  <si>
    <t>D.Samuel</t>
  </si>
  <si>
    <t>J.Jennings</t>
  </si>
  <si>
    <t>R.Bell</t>
  </si>
  <si>
    <t>R.McCloud</t>
  </si>
  <si>
    <t>W.Snead</t>
  </si>
  <si>
    <t>Brandon Allen</t>
  </si>
  <si>
    <t>Joshua Dobbs</t>
  </si>
  <si>
    <t>Tanner Mordecai</t>
  </si>
  <si>
    <t>Brock Purdy</t>
  </si>
  <si>
    <t>Isaac Guerendo</t>
  </si>
  <si>
    <t>Jordan Mason</t>
  </si>
  <si>
    <t>Christian McCaffrey</t>
  </si>
  <si>
    <t>Elijah Mitchell</t>
  </si>
  <si>
    <t>Cody Schrader</t>
  </si>
  <si>
    <t>Patrick Taylor Jr.</t>
  </si>
  <si>
    <t>Brandon Aiyuk</t>
  </si>
  <si>
    <t>Ronnie Bell</t>
  </si>
  <si>
    <t>Chris Conley</t>
  </si>
  <si>
    <t>Jacob Cowing</t>
  </si>
  <si>
    <t>Frank Darby</t>
  </si>
  <si>
    <t>Danny Gray</t>
  </si>
  <si>
    <t>Jauan Jennings</t>
  </si>
  <si>
    <t>Tay Martin</t>
  </si>
  <si>
    <t>Terique Owens</t>
  </si>
  <si>
    <t>Ricky Pearsall</t>
  </si>
  <si>
    <t>Deebo Samuel Sr.</t>
  </si>
  <si>
    <t>Trent Taylor</t>
  </si>
  <si>
    <t>Malik Turner</t>
  </si>
  <si>
    <t>George Kittle</t>
  </si>
  <si>
    <t>Cameron Latu</t>
  </si>
  <si>
    <t>Mason Pline</t>
  </si>
  <si>
    <t>Furman</t>
  </si>
  <si>
    <t>Eric Saubert</t>
  </si>
  <si>
    <t>Drake</t>
  </si>
  <si>
    <t>Logan Thomas</t>
  </si>
  <si>
    <t>Jake Tonges</t>
  </si>
  <si>
    <t>Brayden Willis</t>
  </si>
  <si>
    <t>B.Mayfield</t>
  </si>
  <si>
    <t>TB</t>
  </si>
  <si>
    <t>K.Trask</t>
  </si>
  <si>
    <t>C.Edmonds</t>
  </si>
  <si>
    <t>K.Vaughn</t>
  </si>
  <si>
    <t>R.White</t>
  </si>
  <si>
    <t>S.Tucker</t>
  </si>
  <si>
    <t>C.Otton</t>
  </si>
  <si>
    <t>D.Wells</t>
  </si>
  <si>
    <t>K.Kieft</t>
  </si>
  <si>
    <t>P.Durham</t>
  </si>
  <si>
    <t>C.Godwin</t>
  </si>
  <si>
    <t>D.Thompkins</t>
  </si>
  <si>
    <t>M.Evans</t>
  </si>
  <si>
    <t>R.Jarrett</t>
  </si>
  <si>
    <t>T.Palmer</t>
  </si>
  <si>
    <t>Zack Annexstad</t>
  </si>
  <si>
    <t>Baker Mayfield</t>
  </si>
  <si>
    <t>Kyle Trask</t>
  </si>
  <si>
    <t>John Wolford</t>
  </si>
  <si>
    <t>Chase Edmonds</t>
  </si>
  <si>
    <t>Fordham</t>
  </si>
  <si>
    <t>Bucky Irving</t>
  </si>
  <si>
    <t>Ramon Jefferson</t>
  </si>
  <si>
    <t>Sean Tucker</t>
  </si>
  <si>
    <t>Rachaad White</t>
  </si>
  <si>
    <t>DJ Williams</t>
  </si>
  <si>
    <t>Mike Evans</t>
  </si>
  <si>
    <t>Chris Godwin</t>
  </si>
  <si>
    <t>Rakim Jarrett</t>
  </si>
  <si>
    <t>Kameron Johnson</t>
  </si>
  <si>
    <t>Barton College</t>
  </si>
  <si>
    <t>Cephus Johnson III</t>
  </si>
  <si>
    <t>Latreal Jones</t>
  </si>
  <si>
    <t>Tanner Knue</t>
  </si>
  <si>
    <t>Jalen McMillan</t>
  </si>
  <si>
    <t>Ryan Miller</t>
  </si>
  <si>
    <t>Trey Palmer</t>
  </si>
  <si>
    <t>Sterling Shepard</t>
  </si>
  <si>
    <t>Cody Thompson</t>
  </si>
  <si>
    <t>Raleigh Webb</t>
  </si>
  <si>
    <t>The Citadel</t>
  </si>
  <si>
    <t>Sal Cannella</t>
  </si>
  <si>
    <t>Devin Culp</t>
  </si>
  <si>
    <t>Payne Durham</t>
  </si>
  <si>
    <t>Ko Kieft</t>
  </si>
  <si>
    <t>Cade Otton</t>
  </si>
  <si>
    <t>Tanner Taula</t>
  </si>
  <si>
    <t>David Wells</t>
  </si>
  <si>
    <t>M.Willis</t>
  </si>
  <si>
    <t>TEN</t>
  </si>
  <si>
    <t>R.Tannehill</t>
  </si>
  <si>
    <t>W.Levis</t>
  </si>
  <si>
    <t>D.Henry</t>
  </si>
  <si>
    <t>J.Ward</t>
  </si>
  <si>
    <t>T.Spears</t>
  </si>
  <si>
    <t>C.Okonkwo</t>
  </si>
  <si>
    <t>J.Whyle</t>
  </si>
  <si>
    <t>K.Rader</t>
  </si>
  <si>
    <t>T.Wesco</t>
  </si>
  <si>
    <t>C.Dowell</t>
  </si>
  <si>
    <t>C.Moore</t>
  </si>
  <si>
    <t>D.Hopkins</t>
  </si>
  <si>
    <t>K.Philips</t>
  </si>
  <si>
    <t>M.Kinsey</t>
  </si>
  <si>
    <t>N.Westbrook-Ikhine</t>
  </si>
  <si>
    <t>T.Burks</t>
  </si>
  <si>
    <t>Will Levis</t>
  </si>
  <si>
    <t>Mason Rudolph</t>
  </si>
  <si>
    <t>Malik Willis</t>
  </si>
  <si>
    <t>Julius Chestnut</t>
  </si>
  <si>
    <t>Sacred Heart</t>
  </si>
  <si>
    <t>Hassan Haskins</t>
  </si>
  <si>
    <t>Tony Pollard</t>
  </si>
  <si>
    <t>Jabari Small</t>
  </si>
  <si>
    <t>Tyjae Spears</t>
  </si>
  <si>
    <t>Tyler Boyd</t>
  </si>
  <si>
    <t>Treylon Burks</t>
  </si>
  <si>
    <t>Colton Dowell</t>
  </si>
  <si>
    <t>Tre'Shaun Harrison</t>
  </si>
  <si>
    <t>DeAndre Hopkins</t>
  </si>
  <si>
    <t>Jha'Quan Jackson</t>
  </si>
  <si>
    <t>Kearis Jackson</t>
  </si>
  <si>
    <t>Mason Kinsey</t>
  </si>
  <si>
    <t>Berry College</t>
  </si>
  <si>
    <t>Bryce Oliver</t>
  </si>
  <si>
    <t>Kyle Philips</t>
  </si>
  <si>
    <t>Calvin Ridley</t>
  </si>
  <si>
    <t>Sam Schnee</t>
  </si>
  <si>
    <t>Nick Westbrook-Ikhine</t>
  </si>
  <si>
    <t>David Martin-Robinson</t>
  </si>
  <si>
    <t>Thomas Odukoya</t>
  </si>
  <si>
    <t>Chigoziem Okonkwo</t>
  </si>
  <si>
    <t>Steven Stilianos</t>
  </si>
  <si>
    <t>Nick Vannett</t>
  </si>
  <si>
    <t>Josh Whyle</t>
  </si>
  <si>
    <t>J.Brissett</t>
  </si>
  <si>
    <t>WAS</t>
  </si>
  <si>
    <t>S.Howell</t>
  </si>
  <si>
    <t>A.Armah</t>
  </si>
  <si>
    <t>A.Gibson</t>
  </si>
  <si>
    <t>C.Rodriguez</t>
  </si>
  <si>
    <t>D.Gore</t>
  </si>
  <si>
    <t>C.Turner</t>
  </si>
  <si>
    <t>J.Bates</t>
  </si>
  <si>
    <t>L.Thomas</t>
  </si>
  <si>
    <t>B.Pringle</t>
  </si>
  <si>
    <t>C.Samuel</t>
  </si>
  <si>
    <t>D.Brown</t>
  </si>
  <si>
    <t>J.Crowder</t>
  </si>
  <si>
    <t>J.Dotson</t>
  </si>
  <si>
    <t>T.McLaurin</t>
  </si>
  <si>
    <t>Jayden Daniels</t>
  </si>
  <si>
    <t>Jeff Driskel</t>
  </si>
  <si>
    <t>Sam Hartman</t>
  </si>
  <si>
    <t>Marcus Mariota</t>
  </si>
  <si>
    <t>Austin Ekeler</t>
  </si>
  <si>
    <t>Western Colorado</t>
  </si>
  <si>
    <t>Austin Jones</t>
  </si>
  <si>
    <t>Jeremy McNichols</t>
  </si>
  <si>
    <t>Brian Robinson Jr.</t>
  </si>
  <si>
    <t>Chris Rodriguez Jr.</t>
  </si>
  <si>
    <t>Michael Wiley</t>
  </si>
  <si>
    <t>Kazmeir Allen</t>
  </si>
  <si>
    <t>Dyami Brown</t>
  </si>
  <si>
    <t>Jamison Crowder</t>
  </si>
  <si>
    <t>Davion Davis</t>
  </si>
  <si>
    <t>Sam Houston</t>
  </si>
  <si>
    <t>Jahan Dotson</t>
  </si>
  <si>
    <t>Luke McCaffrey</t>
  </si>
  <si>
    <t>Terry McLaurin</t>
  </si>
  <si>
    <t>Byron Pringle</t>
  </si>
  <si>
    <t>Marcus Rosemy-Jacksaint</t>
  </si>
  <si>
    <t>Mitchell Tinsley</t>
  </si>
  <si>
    <t>Brycen Tremayne</t>
  </si>
  <si>
    <t>Olamide Zaccheaus</t>
  </si>
  <si>
    <t>John Bates</t>
  </si>
  <si>
    <t>Zach Ertz</t>
  </si>
  <si>
    <t>Armani Rogers</t>
  </si>
  <si>
    <t>Ben Sinnott</t>
  </si>
  <si>
    <t>Cole Turner</t>
  </si>
  <si>
    <t>Colson Yankoff</t>
  </si>
  <si>
    <t>Custom Scoring</t>
  </si>
  <si>
    <t>Pass_td</t>
  </si>
  <si>
    <t>Pass_yd</t>
  </si>
  <si>
    <t>KEY</t>
  </si>
  <si>
    <t>Description</t>
  </si>
  <si>
    <t>Represents the total number of games played by a player.</t>
  </si>
  <si>
    <t>Denotes the number of pass attempts made by a player.</t>
  </si>
  <si>
    <t>Indicates the total number of passes completed successfully by a player.</t>
  </si>
  <si>
    <t>Signifies the accumulated passing yards gained by a player.</t>
  </si>
  <si>
    <t>Reflects the quantity of passing touchdowns thrown by a player.</t>
  </si>
  <si>
    <t>Represents the number of interceptions thrown by a player.</t>
  </si>
  <si>
    <t>Refers to the total rushing attempts, aka. carries, made by a player.</t>
  </si>
  <si>
    <t>Represents the total number of rushing yards gained by a player.</t>
  </si>
  <si>
    <t>Denotes the number of rushing touchdowns scored by a player.</t>
  </si>
  <si>
    <t>indicates the total number of times a player has been targeted to receive a pass.</t>
  </si>
  <si>
    <t>Represents the total number of passes caught(receptions) by a player.</t>
  </si>
  <si>
    <t>Signifies the total receiving yards gained by a player.</t>
  </si>
  <si>
    <t>Denotes the total number of receiving touchdowns scored by a player.</t>
  </si>
  <si>
    <t>Represents the total number of fumbles LOST by a player.</t>
  </si>
  <si>
    <t>Represents the total number of successful two point conversions by a player.</t>
  </si>
  <si>
    <t>Indicates the total number of fantasy points scored by a player in a PPR format.</t>
  </si>
  <si>
    <t>Represents the percentage of team targets that a player has received.</t>
  </si>
  <si>
    <t>Signifies the average yards gained per rushing attempt(yards per carry) by a player.</t>
  </si>
  <si>
    <t>Denotes the average yards gained per reception by a player.</t>
  </si>
  <si>
    <t>Indicates the percentage of pass attempts that were successfully completed by a player.</t>
  </si>
  <si>
    <t>Represents the frequency at which a player scores a passing touchdown relative to their pass attempts.</t>
  </si>
  <si>
    <t xml:space="preserve">Represents the *custom* fantasy points scored by a player, as specified on the Admin page. </t>
  </si>
  <si>
    <t>CLICK --&gt;</t>
  </si>
  <si>
    <t>Tutorial/suggestions to get started</t>
  </si>
  <si>
    <t>Stat out the team's quarterback. This will allow you to match the total passing touchdowns with receiving touchdowns. Same goes with receptions and receiving yards.</t>
  </si>
  <si>
    <t>Stat out the team's starting RB. This will give you a good understanding of how you think the team's offense will function this year. You should now have overall statistics that you can compare to last year.</t>
  </si>
  <si>
    <t>Finally, stat out each wide receiver and tight end. At least the relevant ones… Make sure that between rb, wr, and te the total receiving yards, receptions, etc all match the quarterback's output. If not, make the nubmers work!</t>
  </si>
  <si>
    <t>Start top-down with each team. First determine if you think the team's offense will be good this year. Looking up vegas win totals will give you a good idea. Consider there defense too. Generally, teams with good defenses tend to run the ball more and vice versa</t>
  </si>
  <si>
    <t>Median 2023</t>
  </si>
  <si>
    <t>top 15 in stat 2023</t>
  </si>
  <si>
    <t>~</t>
  </si>
  <si>
    <t>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</si>
</sst>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rgb="FF000000"/>
      <name val="Calibri"/>
      <family val="2"/>
      <scheme val="minor"/>
    </font>
    <font>
      <sz val="11"/>
      <color theme="1"/>
      <name val="Calibri"/>
      <family val="2"/>
      <scheme val="minor"/>
    </font>
    <font>
      <sz val="11"/>
      <color rgb="FF006100"/>
      <name val="Calibri"/>
      <family val="2"/>
      <scheme val="minor"/>
    </font>
    <font>
      <b/>
      <sz val="11"/>
      <color theme="0"/>
      <name val="Calibri"/>
      <family val="2"/>
      <scheme val="minor"/>
    </font>
    <font>
      <u/>
      <sz val="11"/>
      <color rgb="FF000000"/>
      <name val="Calibri"/>
      <family val="2"/>
      <scheme val="minor"/>
    </font>
  </fonts>
  <fills count="6">
    <fill>
      <patternFill patternType="none"/>
    </fill>
    <fill>
      <patternFill patternType="gray125"/>
    </fill>
    <fill>
      <patternFill patternType="solid">
        <fgColor rgb="FFC6EFCE"/>
      </patternFill>
    </fill>
    <fill>
      <patternFill patternType="solid">
        <fgColor rgb="FF0066CC"/>
        <bgColor indexed="64"/>
      </patternFill>
    </fill>
    <fill>
      <patternFill patternType="solid">
        <fgColor rgb="FFCCDDFF"/>
        <bgColor indexed="64"/>
      </patternFill>
    </fill>
    <fill>
      <patternFill patternType="solid">
        <fgColor rgb="FFFFFFFF"/>
        <bgColor indexed="64"/>
      </patternFill>
    </fill>
  </fills>
  <borders count="13">
    <border>
      <left/>
      <right/>
      <top/>
      <bottom/>
      <diagonal/>
    </border>
    <border>
      <left/>
      <right/>
      <top style="thin">
        <color theme="4"/>
      </top>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s>
  <cellStyleXfs count="2">
    <xf numFmtId="0" fontId="0" fillId="0" borderId="0"/>
    <xf numFmtId="0" fontId="2" fillId="2" borderId="0" applyNumberFormat="0" applyBorder="0" applyAlignment="0" applyProtection="0"/>
  </cellStyleXfs>
  <cellXfs count="21">
    <xf numFmtId="0" fontId="0" fillId="0" borderId="0" xfId="0"/>
    <xf numFmtId="0" fontId="0" fillId="3" borderId="0" xfId="0" applyFill="1"/>
    <xf numFmtId="0" fontId="0" fillId="4" borderId="0" xfId="0" applyFill="1"/>
    <xf numFmtId="0" fontId="0" fillId="5" borderId="0" xfId="0" applyFill="1"/>
    <xf numFmtId="0" fontId="4" fillId="0" borderId="0" xfId="0" applyFont="1"/>
    <xf numFmtId="0" fontId="2" fillId="2" borderId="0" xfId="1"/>
    <xf numFmtId="0" fontId="1" fillId="4" borderId="1" xfId="0" applyFont="1" applyFill="1" applyBorder="1"/>
    <xf numFmtId="0" fontId="1" fillId="5" borderId="1" xfId="0" applyFont="1" applyFill="1" applyBorder="1"/>
    <xf numFmtId="0" fontId="3" fillId="3" borderId="0" xfId="0" applyFont="1" applyFill="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1" xfId="0" applyBorder="1"/>
    <xf numFmtId="0" fontId="0" fillId="0" borderId="10" xfId="0" applyBorder="1"/>
    <xf numFmtId="0" fontId="0" fillId="0" borderId="12" xfId="0" applyBorder="1"/>
    <xf numFmtId="10" fontId="0" fillId="0" borderId="0" xfId="0" applyNumberFormat="1"/>
  </cellXfs>
  <cellStyles count="2">
    <cellStyle name="Good" xfId="1" builtinId="26"/>
    <cellStyle name="Normal" xfId="0" builtinId="0"/>
  </cellStyles>
  <dxfs count="5819">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i val="0"/>
        <strike val="0"/>
        <condense val="0"/>
        <extend val="0"/>
        <outline val="0"/>
        <shadow val="0"/>
        <u val="none"/>
        <vertAlign val="baseline"/>
        <sz val="11"/>
        <color theme="0"/>
        <name val="Calibri"/>
        <family val="2"/>
        <scheme val="minor"/>
      </font>
      <fill>
        <patternFill patternType="solid">
          <fgColor indexed="64"/>
          <bgColor rgb="FF0066CC"/>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i val="0"/>
        <strike val="0"/>
        <condense val="0"/>
        <extend val="0"/>
        <outline val="0"/>
        <shadow val="0"/>
        <u val="none"/>
        <vertAlign val="baseline"/>
        <sz val="11"/>
        <color theme="0"/>
        <name val="Calibri"/>
        <family val="2"/>
        <scheme val="minor"/>
      </font>
      <fill>
        <patternFill patternType="solid">
          <fgColor indexed="64"/>
          <bgColor rgb="FF0066CC"/>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i val="0"/>
        <strike val="0"/>
        <condense val="0"/>
        <extend val="0"/>
        <outline val="0"/>
        <shadow val="0"/>
        <u val="none"/>
        <vertAlign val="baseline"/>
        <sz val="11"/>
        <color theme="0"/>
        <name val="Calibri"/>
        <family val="2"/>
        <scheme val="minor"/>
      </font>
      <fill>
        <patternFill patternType="solid">
          <fgColor indexed="64"/>
          <bgColor rgb="FF0066CC"/>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i val="0"/>
        <strike val="0"/>
        <condense val="0"/>
        <extend val="0"/>
        <outline val="0"/>
        <shadow val="0"/>
        <u val="none"/>
        <vertAlign val="baseline"/>
        <sz val="11"/>
        <color theme="0"/>
        <name val="Calibri"/>
        <family val="2"/>
        <scheme val="minor"/>
      </font>
      <fill>
        <patternFill patternType="solid">
          <fgColor indexed="64"/>
          <bgColor rgb="FF0066CC"/>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op>
        <bottom/>
      </border>
    </dxf>
    <dxf>
      <font>
        <b/>
        <i val="0"/>
        <strike val="0"/>
        <condense val="0"/>
        <extend val="0"/>
        <outline val="0"/>
        <shadow val="0"/>
        <u val="none"/>
        <vertAlign val="baseline"/>
        <sz val="11"/>
        <color theme="0"/>
        <name val="Calibri"/>
        <family val="2"/>
        <scheme val="minor"/>
      </font>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CCDDFF"/>
        </patternFill>
      </fill>
    </dxf>
    <dxf>
      <fill>
        <patternFill patternType="solid">
          <fgColor indexed="64"/>
          <bgColor rgb="FF0066CC"/>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66CC"/>
        </patternFill>
      </fill>
    </dxf>
    <dxf>
      <border outline="0">
        <left style="thin">
          <color theme="4"/>
        </left>
        <right style="thin">
          <color theme="4"/>
        </right>
        <top style="thin">
          <color theme="4"/>
        </top>
        <bottom style="thin">
          <color theme="4"/>
        </bottom>
      </border>
    </dxf>
    <dxf>
      <border outline="0">
        <left style="thin">
          <color theme="4"/>
        </left>
        <right style="thin">
          <color theme="4"/>
        </right>
        <top style="thin">
          <color theme="4"/>
        </top>
        <bottom style="thin">
          <color theme="4"/>
        </bottom>
      </border>
    </dxf>
    <dxf>
      <border outline="0">
        <left style="thin">
          <color theme="4"/>
        </left>
        <right style="thin">
          <color theme="4"/>
        </right>
        <top style="thin">
          <color theme="4"/>
        </top>
        <bottom style="thin">
          <color theme="4"/>
        </bottom>
      </border>
    </dxf>
    <dxf>
      <border outline="0">
        <left style="thin">
          <color theme="4"/>
        </left>
        <right style="thin">
          <color theme="4"/>
        </right>
        <top style="thin">
          <color theme="4"/>
        </top>
        <bottom style="thin">
          <color theme="4"/>
        </bottom>
      </border>
    </dxf>
    <dxf>
      <border outline="0">
        <left style="thin">
          <color theme="4"/>
        </left>
        <right style="thin">
          <color theme="4"/>
        </right>
        <top style="thin">
          <color theme="4"/>
        </top>
        <bottom style="thin">
          <color theme="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drawings/drawing1.xml><?xml version="1.0" encoding="utf-8"?>
<xdr:wsDr xmlns:xdr="http://schemas.openxmlformats.org/drawingml/2006/spreadsheetDrawing" xmlns:a="http://schemas.openxmlformats.org/drawingml/2006/main">
  <xdr:twoCellAnchor>
    <xdr:from>
      <xdr:col>1</xdr:col>
      <xdr:colOff>19049</xdr:colOff>
      <xdr:row>14</xdr:row>
      <xdr:rowOff>85725</xdr:rowOff>
    </xdr:from>
    <xdr:to>
      <xdr:col>4</xdr:col>
      <xdr:colOff>123824</xdr:colOff>
      <xdr:row>17</xdr:row>
      <xdr:rowOff>180975</xdr:rowOff>
    </xdr:to>
    <xdr:sp macro="[0]!Rectangle1_Click" textlink="">
      <xdr:nvSpPr>
        <xdr:cNvPr id="2" name="Rectangle 1">
          <a:extLst>
            <a:ext uri="{FF2B5EF4-FFF2-40B4-BE49-F238E27FC236}">
              <a16:creationId xmlns:a16="http://schemas.microsoft.com/office/drawing/2014/main" id="{DC9E0053-8726-4CA0-A440-B1EE3E99DFF7}"/>
            </a:ext>
          </a:extLst>
        </xdr:cNvPr>
        <xdr:cNvSpPr/>
      </xdr:nvSpPr>
      <xdr:spPr>
        <a:xfrm>
          <a:off x="628649" y="2762250"/>
          <a:ext cx="1933575" cy="666750"/>
        </a:xfrm>
        <a:prstGeom prst="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US" sz="1100"/>
            <a:t>Refresh</a:t>
          </a:r>
          <a:r>
            <a:rPr lang="en-US" sz="1100" baseline="0"/>
            <a:t> button:</a:t>
          </a:r>
        </a:p>
        <a:p>
          <a:pPr algn="l"/>
          <a:r>
            <a:rPr lang="en-US" sz="1100" baseline="0"/>
            <a:t>Re-calculates overall tables</a:t>
          </a:r>
        </a:p>
        <a:p>
          <a:pPr algn="l"/>
          <a:r>
            <a:rPr lang="en-US" sz="1100" baseline="0"/>
            <a:t>fixes any changed formatting</a:t>
          </a:r>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ARI_Table1" displayName="ARI_Table1" ref="A1:Y19" totalsRowShown="0" headerRowDxfId="5813" dataDxfId="5787">
  <autoFilter ref="A1:Y19" xr:uid="{00000000-0009-0000-0100-000003000000}"/>
  <tableColumns count="25">
    <tableColumn id="1" xr3:uid="{00000000-0010-0000-0000-000001000000}" name="player_name" dataDxfId="5812"/>
    <tableColumn id="2" xr3:uid="{00000000-0010-0000-0000-000002000000}" name="recent_team" dataDxfId="5811"/>
    <tableColumn id="3" xr3:uid="{00000000-0010-0000-0000-000003000000}" name="pos" dataDxfId="5810"/>
    <tableColumn id="4" xr3:uid="{00000000-0010-0000-0000-000004000000}" name="g" dataDxfId="5809"/>
    <tableColumn id="5" xr3:uid="{00000000-0010-0000-0000-000005000000}" name="p_att" dataDxfId="5808"/>
    <tableColumn id="6" xr3:uid="{00000000-0010-0000-0000-000006000000}" name="cmp" dataDxfId="5807"/>
    <tableColumn id="7" xr3:uid="{00000000-0010-0000-0000-000007000000}" name="p_yd" dataDxfId="5806"/>
    <tableColumn id="8" xr3:uid="{00000000-0010-0000-0000-000008000000}" name="p_td" dataDxfId="5805"/>
    <tableColumn id="9" xr3:uid="{00000000-0010-0000-0000-000009000000}" name="int" dataDxfId="5804"/>
    <tableColumn id="10" xr3:uid="{00000000-0010-0000-0000-00000A000000}" name="car" dataDxfId="5803"/>
    <tableColumn id="11" xr3:uid="{00000000-0010-0000-0000-00000B000000}" name="r_yd" dataDxfId="5802"/>
    <tableColumn id="12" xr3:uid="{00000000-0010-0000-0000-00000C000000}" name="r_td" dataDxfId="5801"/>
    <tableColumn id="13" xr3:uid="{00000000-0010-0000-0000-00000D000000}" name="tgt" dataDxfId="5800"/>
    <tableColumn id="14" xr3:uid="{00000000-0010-0000-0000-00000E000000}" name="rec" dataDxfId="5799"/>
    <tableColumn id="15" xr3:uid="{00000000-0010-0000-0000-00000F000000}" name="rec_yd" dataDxfId="5798"/>
    <tableColumn id="16" xr3:uid="{00000000-0010-0000-0000-000010000000}" name="rec_td" dataDxfId="5797"/>
    <tableColumn id="17" xr3:uid="{00000000-0010-0000-0000-000011000000}" name="fmb" dataDxfId="5796"/>
    <tableColumn id="18" xr3:uid="{00000000-0010-0000-0000-000012000000}" name="tp_c" dataDxfId="5795"/>
    <tableColumn id="19" xr3:uid="{00000000-0010-0000-0000-000013000000}" name="f_ppr" dataDxfId="5794"/>
    <tableColumn id="20" xr3:uid="{00000000-0010-0000-0000-000014000000}" name="tgt_share" dataDxfId="5793"/>
    <tableColumn id="21" xr3:uid="{00000000-0010-0000-0000-000015000000}" name="ypc" dataDxfId="5792"/>
    <tableColumn id="22" xr3:uid="{00000000-0010-0000-0000-000016000000}" name="ypr" dataDxfId="5791"/>
    <tableColumn id="23" xr3:uid="{00000000-0010-0000-0000-000017000000}" name="cmp_pct" dataDxfId="5790"/>
    <tableColumn id="24" xr3:uid="{00000000-0010-0000-0000-000018000000}" name="td_rate" dataDxfId="5789"/>
    <tableColumn id="25" xr3:uid="{D9CBD7C7-645B-4108-BC0F-3AEAFD0F458E}" name="f_custom" dataDxfId="5788">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ARI_Table2" displayName="ARI_Table2" ref="A30:M31" totalsRowShown="0" headerRowDxfId="5786" dataDxfId="5772">
  <autoFilter ref="A30:M31" xr:uid="{00000000-0009-0000-0100-000004000000}"/>
  <tableColumns count="13">
    <tableColumn id="1" xr3:uid="{00000000-0010-0000-0100-000001000000}" name="team" dataDxfId="5785"/>
    <tableColumn id="2" xr3:uid="{00000000-0010-0000-0100-000002000000}" name="off_yd" dataDxfId="5784"/>
    <tableColumn id="3" xr3:uid="{00000000-0010-0000-0100-000003000000}" name="p_yd" dataDxfId="5783"/>
    <tableColumn id="4" xr3:uid="{00000000-0010-0000-0100-000004000000}" name="car" dataDxfId="5782"/>
    <tableColumn id="5" xr3:uid="{00000000-0010-0000-0100-000005000000}" name="r_yd" dataDxfId="5781"/>
    <tableColumn id="6" xr3:uid="{00000000-0010-0000-0100-000006000000}" name="r_td" dataDxfId="5780"/>
    <tableColumn id="7" xr3:uid="{00000000-0010-0000-0100-000007000000}" name="p_ff" dataDxfId="5779"/>
    <tableColumn id="8" xr3:uid="{00000000-0010-0000-0100-000008000000}" name="p_att" dataDxfId="5778"/>
    <tableColumn id="9" xr3:uid="{00000000-0010-0000-0100-000009000000}" name="cmp_pct" dataDxfId="5777"/>
    <tableColumn id="10" xr3:uid="{00000000-0010-0000-0100-00000A000000}" name="p_td" dataDxfId="5776"/>
    <tableColumn id="11" xr3:uid="{00000000-0010-0000-0100-00000B000000}" name="int" dataDxfId="5775"/>
    <tableColumn id="12" xr3:uid="{00000000-0010-0000-0100-00000C000000}" name="fmb" dataDxfId="5774"/>
    <tableColumn id="13" xr3:uid="{6E14CA2E-F603-45E1-9161-3D085F85B93B}" name="f_custom" dataDxfId="5773">
      <calculatedColumnFormula>SUM(INDIRECT(A33 &amp; "_Table1[[#All],[f_custom]]"))</calculatedColumnFormula>
    </tableColum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ARI_Table3" displayName="ARI_Table3" ref="A32:M33" totalsRowShown="0" headerRowDxfId="5771" dataDxfId="5757">
  <autoFilter ref="A32:M33" xr:uid="{00000000-0009-0000-0100-000005000000}"/>
  <tableColumns count="13">
    <tableColumn id="1" xr3:uid="{00000000-0010-0000-0200-000001000000}" name="team" dataDxfId="5770">
      <calculatedColumnFormula>A31</calculatedColumnFormula>
    </tableColumn>
    <tableColumn id="2" xr3:uid="{00000000-0010-0000-0200-000002000000}" name="off_yd" dataDxfId="5769">
      <calculatedColumnFormula>C33 + E33</calculatedColumnFormula>
    </tableColumn>
    <tableColumn id="3" xr3:uid="{00000000-0010-0000-0200-000003000000}" name="p_yd" dataDxfId="5768">
      <calculatedColumnFormula>SUM(INDIRECT(A33 &amp; "_Table4[[#All],[p_yd]]"))</calculatedColumnFormula>
    </tableColumn>
    <tableColumn id="4" xr3:uid="{00000000-0010-0000-0200-000004000000}" name="car" dataDxfId="5767">
      <calculatedColumnFormula>SUM(INDIRECT(A33 &amp; "_Table4[[#All],[car]]")) + SUM(INDIRECT(A33 &amp; "_Table5[[#All],[car]]")) + SUM(INDIRECT(A33 &amp; "_Table6[[#All],[car]]"))+SUM(INDIRECT(A33 &amp; "_Table7[[#All],[car]]"))</calculatedColumnFormula>
    </tableColumn>
    <tableColumn id="5" xr3:uid="{00000000-0010-0000-0200-000005000000}" name="r_yd" dataDxfId="5766">
      <calculatedColumnFormula>SUM(INDIRECT(A33 &amp; "_Table4[[#All],[r_yd]]")) + SUM(INDIRECT(A33 &amp; "_Table5[[#All],[r_yd]]")) + SUM(INDIRECT(A33 &amp; "_Table6[[#All],[r_yd]]"))+SUM(INDIRECT(A33 &amp; "_Table7[[#All],[r_yd]]"))</calculatedColumnFormula>
    </tableColumn>
    <tableColumn id="6" xr3:uid="{00000000-0010-0000-0200-000006000000}" name="r_td" dataDxfId="5765">
      <calculatedColumnFormula>SUM(INDIRECT(A33 &amp; "_Table4[[#All],[r_td]]")) + SUM(INDIRECT(A33 &amp; "_Table5[[#All],[r_td]]")) + SUM(INDIRECT(A33 &amp; "_Table6[[#All],[r_td]]"))+SUM(INDIRECT(A33 &amp; "_Table7[[#All],[r_td]]"))</calculatedColumnFormula>
    </tableColumn>
    <tableColumn id="7" xr3:uid="{00000000-0010-0000-0200-000007000000}" name="p_ff" dataDxfId="5764">
      <calculatedColumnFormula>SUM(INDIRECT(A33 &amp; "_Table4[[#All],[f_ppr]]")) + SUM(INDIRECT(A33 &amp; "_Table5[[#All],[f_ppr]]")) + SUM(INDIRECT(A33 &amp; "_Table6[[#All],[f_ppr]]"))+SUM(INDIRECT(A33 &amp; "_Table7[[#All],[f_ppr]]"))</calculatedColumnFormula>
    </tableColumn>
    <tableColumn id="8" xr3:uid="{00000000-0010-0000-0200-000008000000}" name="p_att" dataDxfId="5763">
      <calculatedColumnFormula>SUM(INDIRECT(A33 &amp; "_Table4[[#All],[p_att]]")) + SUM(INDIRECT(A33 &amp; "_Table5[[#All],[p_att]]")) + SUM(INDIRECT(A33 &amp; "_Table6[[#All],[p_att]]"))+SUM(INDIRECT(A33 &amp; "_Table7[[#All],[p_att]]"))</calculatedColumnFormula>
    </tableColumn>
    <tableColumn id="9" xr3:uid="{00000000-0010-0000-0200-000009000000}" name="cmp_pct" dataDxfId="5762">
      <calculatedColumnFormula>SUM(INDIRECT(A33 &amp; "_Table4[[#All],[cmp]]"))/H33</calculatedColumnFormula>
    </tableColumn>
    <tableColumn id="10" xr3:uid="{00000000-0010-0000-0200-00000A000000}" name="p_td" dataDxfId="5761">
      <calculatedColumnFormula>SUM(INDIRECT(A33 &amp; "_Table4[[#All],[p_td]]")) + SUM(INDIRECT(A33 &amp; "_Table5[[#All],[p_td]]")) + SUM(INDIRECT(A33 &amp; "_Table6[[#All],[p_td]]"))+SUM(INDIRECT(A33 &amp; "_Table7[[#All],[p_td]]"))</calculatedColumnFormula>
    </tableColumn>
    <tableColumn id="11" xr3:uid="{00000000-0010-0000-0200-00000B000000}" name="int" dataDxfId="5760">
      <calculatedColumnFormula>SUM(INDIRECT(A33 &amp; "_Table4[[#All],[int]]")) + SUM(INDIRECT(A33 &amp; "_Table5[[#All],[int]]")) + SUM(INDIRECT(A33 &amp; "_Table6[[#All],[int]]"))+SUM(INDIRECT(A33 &amp; "_Table7[[#All],[int]]"))</calculatedColumnFormula>
    </tableColumn>
    <tableColumn id="12" xr3:uid="{00000000-0010-0000-0200-00000C000000}" name="fmb" dataDxfId="5759">
      <calculatedColumnFormula>SUM(INDIRECT(A33 &amp; "_Table4[[#All],[fmb]]")) + SUM(INDIRECT(A33 &amp; "_Table5[[#All],[fmb]]")) + SUM(INDIRECT(A33 &amp; "_Table6[[#All],[fmb]]"))+SUM(INDIRECT(A33 &amp; "_Table7[[#All],[fmb]]"))</calculatedColumnFormula>
    </tableColumn>
    <tableColumn id="13" xr3:uid="{AE34453C-E5D4-470A-A54E-E70E28CA62EE}" name="f_custom" dataDxfId="5758">
      <calculatedColumnFormula>SUM(INDIRECT(A33 &amp; "_Table4[[#All],[f_custom]]"))+SUM(INDIRECT(A33 &amp; "_Table5[[#All],[f_custom]]"))+SUM(INDIRECT(A33 &amp; "_Table6[[#All],[f_custom]]"))+SUM(INDIRECT(A33 &amp; "_Table7[[#All],[f_custom]]"))</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ARI_Table4" displayName="ARI_Table4" ref="A35:AB38" totalsRowShown="0" headerRowDxfId="5756" dataDxfId="5727">
  <autoFilter ref="A35:AB38" xr:uid="{00000000-0009-0000-0100-000006000000}"/>
  <tableColumns count="28">
    <tableColumn id="1" xr3:uid="{00000000-0010-0000-0300-000001000000}" name="Name" dataDxfId="5755"/>
    <tableColumn id="2" xr3:uid="{00000000-0010-0000-0300-000002000000}" name="POS" dataDxfId="5754"/>
    <tableColumn id="3" xr3:uid="{00000000-0010-0000-0300-000003000000}" name="Age" dataDxfId="5753"/>
    <tableColumn id="4" xr3:uid="{00000000-0010-0000-0300-000004000000}" name="Exp" dataDxfId="5752"/>
    <tableColumn id="5" xr3:uid="{00000000-0010-0000-0300-000005000000}" name="College" dataDxfId="5751"/>
    <tableColumn id="6" xr3:uid="{00000000-0010-0000-0300-000006000000}" name="team" dataDxfId="5750"/>
    <tableColumn id="7" xr3:uid="{00000000-0010-0000-0300-000007000000}" name="g" dataDxfId="5749"/>
    <tableColumn id="8" xr3:uid="{00000000-0010-0000-0300-000008000000}" name="p_att" dataDxfId="5748"/>
    <tableColumn id="9" xr3:uid="{00000000-0010-0000-0300-000009000000}" name="cmp" dataDxfId="5747"/>
    <tableColumn id="10" xr3:uid="{00000000-0010-0000-0300-00000A000000}" name="p_yd" dataDxfId="5746"/>
    <tableColumn id="11" xr3:uid="{00000000-0010-0000-0300-00000B000000}" name="p_td" dataDxfId="5745"/>
    <tableColumn id="12" xr3:uid="{00000000-0010-0000-0300-00000C000000}" name="int" dataDxfId="5744"/>
    <tableColumn id="13" xr3:uid="{00000000-0010-0000-0300-00000D000000}" name="car" dataDxfId="5743"/>
    <tableColumn id="14" xr3:uid="{00000000-0010-0000-0300-00000E000000}" name="r_yd" dataDxfId="5742"/>
    <tableColumn id="15" xr3:uid="{00000000-0010-0000-0300-00000F000000}" name="r_td" dataDxfId="5741"/>
    <tableColumn id="16" xr3:uid="{00000000-0010-0000-0300-000010000000}" name="tgt" dataDxfId="5740"/>
    <tableColumn id="17" xr3:uid="{00000000-0010-0000-0300-000011000000}" name="rec" dataDxfId="5739"/>
    <tableColumn id="18" xr3:uid="{00000000-0010-0000-0300-000012000000}" name="rec_yd" dataDxfId="5738"/>
    <tableColumn id="19" xr3:uid="{00000000-0010-0000-0300-000013000000}" name="rec_td" dataDxfId="5737"/>
    <tableColumn id="20" xr3:uid="{00000000-0010-0000-0300-000014000000}" name="fmb" dataDxfId="5736"/>
    <tableColumn id="21" xr3:uid="{00000000-0010-0000-0300-000015000000}" name="tp_c" dataDxfId="5735"/>
    <tableColumn id="22" xr3:uid="{00000000-0010-0000-0300-000016000000}" name="f_ppr" dataDxfId="5734">
      <calculatedColumnFormula>($J36*0.04)+($K36*4)+($L36*-2)+($N36*0.1)+($O36*6)+($Q36)+($R36*0.1)+($S36*6)+($T36*-2)</calculatedColumnFormula>
    </tableColumn>
    <tableColumn id="23" xr3:uid="{00000000-0010-0000-0300-000017000000}" name="tgt_share" dataDxfId="5733">
      <calculatedColumnFormula>$P36/$H$33</calculatedColumnFormula>
    </tableColumn>
    <tableColumn id="24" xr3:uid="{00000000-0010-0000-0300-000018000000}" name="ypc" dataDxfId="5732">
      <calculatedColumnFormula>$N36/$M36</calculatedColumnFormula>
    </tableColumn>
    <tableColumn id="25" xr3:uid="{00000000-0010-0000-0300-000019000000}" name="ypr" dataDxfId="5731">
      <calculatedColumnFormula>$R36/$Q36</calculatedColumnFormula>
    </tableColumn>
    <tableColumn id="26" xr3:uid="{00000000-0010-0000-0300-00001A000000}" name="cmp_pct" dataDxfId="5730">
      <calculatedColumnFormula>$I36/$H36</calculatedColumnFormula>
    </tableColumn>
    <tableColumn id="27" xr3:uid="{00000000-0010-0000-0300-00001B000000}" name="td_rate" dataDxfId="5729">
      <calculatedColumnFormula>$K36/$H36</calculatedColumnFormula>
    </tableColumn>
    <tableColumn id="28" xr3:uid="{00000000-0010-0000-0300-00001C000000}" name="f_custom" dataDxfId="5728">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ARI_Table5" displayName="ARI_Table5" ref="A45:AB51" totalsRowShown="0" headerRowDxfId="5726" dataDxfId="5697">
  <autoFilter ref="A45:AB51" xr:uid="{00000000-0009-0000-0100-000007000000}"/>
  <tableColumns count="28">
    <tableColumn id="1" xr3:uid="{00000000-0010-0000-0400-000001000000}" name="Name" dataDxfId="5725"/>
    <tableColumn id="2" xr3:uid="{00000000-0010-0000-0400-000002000000}" name="POS" dataDxfId="5724"/>
    <tableColumn id="3" xr3:uid="{00000000-0010-0000-0400-000003000000}" name="Age" dataDxfId="5723"/>
    <tableColumn id="4" xr3:uid="{00000000-0010-0000-0400-000004000000}" name="Exp" dataDxfId="5722"/>
    <tableColumn id="5" xr3:uid="{00000000-0010-0000-0400-000005000000}" name="College" dataDxfId="5721"/>
    <tableColumn id="6" xr3:uid="{00000000-0010-0000-0400-000006000000}" name="team" dataDxfId="5720"/>
    <tableColumn id="7" xr3:uid="{00000000-0010-0000-0400-000007000000}" name="g" dataDxfId="5719"/>
    <tableColumn id="8" xr3:uid="{00000000-0010-0000-0400-000008000000}" name="p_att" dataDxfId="5718"/>
    <tableColumn id="9" xr3:uid="{00000000-0010-0000-0400-000009000000}" name="cmp" dataDxfId="5717"/>
    <tableColumn id="10" xr3:uid="{00000000-0010-0000-0400-00000A000000}" name="p_yd" dataDxfId="5716"/>
    <tableColumn id="11" xr3:uid="{00000000-0010-0000-0400-00000B000000}" name="p_td" dataDxfId="5715"/>
    <tableColumn id="12" xr3:uid="{00000000-0010-0000-0400-00000C000000}" name="int" dataDxfId="5714"/>
    <tableColumn id="13" xr3:uid="{00000000-0010-0000-0400-00000D000000}" name="car" dataDxfId="5713"/>
    <tableColumn id="14" xr3:uid="{00000000-0010-0000-0400-00000E000000}" name="r_yd" dataDxfId="5712"/>
    <tableColumn id="15" xr3:uid="{00000000-0010-0000-0400-00000F000000}" name="r_td" dataDxfId="5711"/>
    <tableColumn id="16" xr3:uid="{00000000-0010-0000-0400-000010000000}" name="tgt" dataDxfId="5710"/>
    <tableColumn id="17" xr3:uid="{00000000-0010-0000-0400-000011000000}" name="rec" dataDxfId="5709"/>
    <tableColumn id="18" xr3:uid="{00000000-0010-0000-0400-000012000000}" name="rec_yd" dataDxfId="5708"/>
    <tableColumn id="19" xr3:uid="{00000000-0010-0000-0400-000013000000}" name="rec_td" dataDxfId="5707"/>
    <tableColumn id="20" xr3:uid="{00000000-0010-0000-0400-000014000000}" name="fmb" dataDxfId="5706"/>
    <tableColumn id="21" xr3:uid="{00000000-0010-0000-0400-000015000000}" name="tp_c" dataDxfId="5705"/>
    <tableColumn id="22" xr3:uid="{00000000-0010-0000-0400-000016000000}" name="f_ppr" dataDxfId="5704">
      <calculatedColumnFormula>($J46*0.04)+($K46*4)+($L46*-2)+($N46*0.1)+($O46*6)+($Q46)+($R46*0.1)+($S46*6)+($T46*-2)</calculatedColumnFormula>
    </tableColumn>
    <tableColumn id="23" xr3:uid="{00000000-0010-0000-0400-000017000000}" name="tgt_share" dataDxfId="5703">
      <calculatedColumnFormula>$P46/$H$33</calculatedColumnFormula>
    </tableColumn>
    <tableColumn id="24" xr3:uid="{00000000-0010-0000-0400-000018000000}" name="ypc" dataDxfId="5702">
      <calculatedColumnFormula>$N46/$M46</calculatedColumnFormula>
    </tableColumn>
    <tableColumn id="25" xr3:uid="{00000000-0010-0000-0400-000019000000}" name="ypr" dataDxfId="5701">
      <calculatedColumnFormula>$R46/$Q46</calculatedColumnFormula>
    </tableColumn>
    <tableColumn id="26" xr3:uid="{00000000-0010-0000-0400-00001A000000}" name="cmp_pct" dataDxfId="5700">
      <calculatedColumnFormula>$I46/$H46</calculatedColumnFormula>
    </tableColumn>
    <tableColumn id="27" xr3:uid="{00000000-0010-0000-0400-00001B000000}" name="td_rate" dataDxfId="5699">
      <calculatedColumnFormula>$K46/$H46</calculatedColumnFormula>
    </tableColumn>
    <tableColumn id="28" xr3:uid="{00000000-0010-0000-0400-00001C000000}" name="f_custom" dataDxfId="5698">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ARI_Table6" displayName="ARI_Table6" ref="A60:AB72" totalsRowShown="0" headerRowDxfId="5696" dataDxfId="5667">
  <autoFilter ref="A60:AB72" xr:uid="{00000000-0009-0000-0100-000008000000}"/>
  <tableColumns count="28">
    <tableColumn id="1" xr3:uid="{00000000-0010-0000-0500-000001000000}" name="Name" dataDxfId="5695"/>
    <tableColumn id="2" xr3:uid="{00000000-0010-0000-0500-000002000000}" name="POS" dataDxfId="5694"/>
    <tableColumn id="3" xr3:uid="{00000000-0010-0000-0500-000003000000}" name="Age" dataDxfId="5693"/>
    <tableColumn id="4" xr3:uid="{00000000-0010-0000-0500-000004000000}" name="Exp" dataDxfId="5692"/>
    <tableColumn id="5" xr3:uid="{00000000-0010-0000-0500-000005000000}" name="College" dataDxfId="5691"/>
    <tableColumn id="6" xr3:uid="{00000000-0010-0000-0500-000006000000}" name="team" dataDxfId="5690"/>
    <tableColumn id="7" xr3:uid="{00000000-0010-0000-0500-000007000000}" name="g" dataDxfId="5689"/>
    <tableColumn id="8" xr3:uid="{00000000-0010-0000-0500-000008000000}" name="p_att" dataDxfId="5688"/>
    <tableColumn id="9" xr3:uid="{00000000-0010-0000-0500-000009000000}" name="cmp" dataDxfId="5687"/>
    <tableColumn id="10" xr3:uid="{00000000-0010-0000-0500-00000A000000}" name="p_yd" dataDxfId="5686"/>
    <tableColumn id="11" xr3:uid="{00000000-0010-0000-0500-00000B000000}" name="p_td" dataDxfId="5685"/>
    <tableColumn id="12" xr3:uid="{00000000-0010-0000-0500-00000C000000}" name="int" dataDxfId="5684"/>
    <tableColumn id="13" xr3:uid="{00000000-0010-0000-0500-00000D000000}" name="car" dataDxfId="5683"/>
    <tableColumn id="14" xr3:uid="{00000000-0010-0000-0500-00000E000000}" name="r_yd" dataDxfId="5682"/>
    <tableColumn id="15" xr3:uid="{00000000-0010-0000-0500-00000F000000}" name="r_td" dataDxfId="5681"/>
    <tableColumn id="16" xr3:uid="{00000000-0010-0000-0500-000010000000}" name="tgt" dataDxfId="5680"/>
    <tableColumn id="17" xr3:uid="{00000000-0010-0000-0500-000011000000}" name="rec" dataDxfId="5679"/>
    <tableColumn id="18" xr3:uid="{00000000-0010-0000-0500-000012000000}" name="rec_yd" dataDxfId="5678"/>
    <tableColumn id="19" xr3:uid="{00000000-0010-0000-0500-000013000000}" name="rec_td" dataDxfId="5677"/>
    <tableColumn id="20" xr3:uid="{00000000-0010-0000-0500-000014000000}" name="fmb" dataDxfId="5676"/>
    <tableColumn id="21" xr3:uid="{00000000-0010-0000-0500-000015000000}" name="tp_c" dataDxfId="5675"/>
    <tableColumn id="22" xr3:uid="{00000000-0010-0000-0500-000016000000}" name="f_ppr" dataDxfId="5674">
      <calculatedColumnFormula>($J61*0.04)+($K61*4)+($L61*-2)+($N61*0.1)+($O61*6)+($Q61)+($R61*0.1)+($S61*6)+($T61*-2)</calculatedColumnFormula>
    </tableColumn>
    <tableColumn id="23" xr3:uid="{00000000-0010-0000-0500-000017000000}" name="tgt_share" dataDxfId="5673">
      <calculatedColumnFormula>$P61/$H$33</calculatedColumnFormula>
    </tableColumn>
    <tableColumn id="24" xr3:uid="{00000000-0010-0000-0500-000018000000}" name="ypc" dataDxfId="5672">
      <calculatedColumnFormula>$N61/$M61</calculatedColumnFormula>
    </tableColumn>
    <tableColumn id="25" xr3:uid="{00000000-0010-0000-0500-000019000000}" name="ypr" dataDxfId="5671">
      <calculatedColumnFormula>$R61/$Q61</calculatedColumnFormula>
    </tableColumn>
    <tableColumn id="26" xr3:uid="{00000000-0010-0000-0500-00001A000000}" name="cmp_pct" dataDxfId="5670">
      <calculatedColumnFormula>$I61/$H61</calculatedColumnFormula>
    </tableColumn>
    <tableColumn id="27" xr3:uid="{00000000-0010-0000-0500-00001B000000}" name="td_rate" dataDxfId="5669">
      <calculatedColumnFormula>$K61/$H61</calculatedColumnFormula>
    </tableColumn>
    <tableColumn id="28" xr3:uid="{00000000-0010-0000-0500-00001C000000}" name="f_custom" dataDxfId="5668">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6000000}" name="ARI_Table7" displayName="ARI_Table7" ref="A75:AB81" totalsRowShown="0" headerRowDxfId="5666" dataDxfId="5637">
  <autoFilter ref="A75:AB81" xr:uid="{00000000-0009-0000-0100-000009000000}"/>
  <tableColumns count="28">
    <tableColumn id="1" xr3:uid="{00000000-0010-0000-0600-000001000000}" name="Name" dataDxfId="5665"/>
    <tableColumn id="2" xr3:uid="{00000000-0010-0000-0600-000002000000}" name="POS" dataDxfId="5664"/>
    <tableColumn id="3" xr3:uid="{00000000-0010-0000-0600-000003000000}" name="Age" dataDxfId="5663"/>
    <tableColumn id="4" xr3:uid="{00000000-0010-0000-0600-000004000000}" name="Exp" dataDxfId="5662"/>
    <tableColumn id="5" xr3:uid="{00000000-0010-0000-0600-000005000000}" name="College" dataDxfId="5661"/>
    <tableColumn id="6" xr3:uid="{00000000-0010-0000-0600-000006000000}" name="team" dataDxfId="5660"/>
    <tableColumn id="7" xr3:uid="{00000000-0010-0000-0600-000007000000}" name="g" dataDxfId="5659"/>
    <tableColumn id="8" xr3:uid="{00000000-0010-0000-0600-000008000000}" name="p_att" dataDxfId="5658"/>
    <tableColumn id="9" xr3:uid="{00000000-0010-0000-0600-000009000000}" name="cmp" dataDxfId="5657"/>
    <tableColumn id="10" xr3:uid="{00000000-0010-0000-0600-00000A000000}" name="p_yd" dataDxfId="5656"/>
    <tableColumn id="11" xr3:uid="{00000000-0010-0000-0600-00000B000000}" name="p_td" dataDxfId="5655"/>
    <tableColumn id="12" xr3:uid="{00000000-0010-0000-0600-00000C000000}" name="int" dataDxfId="5654"/>
    <tableColumn id="13" xr3:uid="{00000000-0010-0000-0600-00000D000000}" name="car" dataDxfId="5653"/>
    <tableColumn id="14" xr3:uid="{00000000-0010-0000-0600-00000E000000}" name="r_yd" dataDxfId="5652"/>
    <tableColumn id="15" xr3:uid="{00000000-0010-0000-0600-00000F000000}" name="r_td" dataDxfId="5651"/>
    <tableColumn id="16" xr3:uid="{00000000-0010-0000-0600-000010000000}" name="tgt" dataDxfId="5650"/>
    <tableColumn id="17" xr3:uid="{00000000-0010-0000-0600-000011000000}" name="rec" dataDxfId="5649"/>
    <tableColumn id="18" xr3:uid="{00000000-0010-0000-0600-000012000000}" name="rec_yd" dataDxfId="5648"/>
    <tableColumn id="19" xr3:uid="{00000000-0010-0000-0600-000013000000}" name="rec_td" dataDxfId="5647"/>
    <tableColumn id="20" xr3:uid="{00000000-0010-0000-0600-000014000000}" name="fmb" dataDxfId="5646"/>
    <tableColumn id="21" xr3:uid="{00000000-0010-0000-0600-000015000000}" name="tp_c" dataDxfId="5645"/>
    <tableColumn id="22" xr3:uid="{00000000-0010-0000-0600-000016000000}" name="f_ppr" dataDxfId="5644">
      <calculatedColumnFormula>($J76*0.04)+($K76*4)+($L76*-2)+($N76*0.1)+($O76*6)+($Q76)+($R76*0.1)+($S76*6)+($T76*-2)</calculatedColumnFormula>
    </tableColumn>
    <tableColumn id="23" xr3:uid="{00000000-0010-0000-0600-000017000000}" name="tgt_share" dataDxfId="5643">
      <calculatedColumnFormula>$P76/$H$33</calculatedColumnFormula>
    </tableColumn>
    <tableColumn id="24" xr3:uid="{00000000-0010-0000-0600-000018000000}" name="ypc" dataDxfId="5642">
      <calculatedColumnFormula>$N76/$M76</calculatedColumnFormula>
    </tableColumn>
    <tableColumn id="25" xr3:uid="{00000000-0010-0000-0600-000019000000}" name="ypr" dataDxfId="5641">
      <calculatedColumnFormula>$R76/$Q76</calculatedColumnFormula>
    </tableColumn>
    <tableColumn id="26" xr3:uid="{00000000-0010-0000-0600-00001A000000}" name="cmp_pct" dataDxfId="5640">
      <calculatedColumnFormula>$I76/$H76</calculatedColumnFormula>
    </tableColumn>
    <tableColumn id="27" xr3:uid="{00000000-0010-0000-0600-00001B000000}" name="td_rate" dataDxfId="5639">
      <calculatedColumnFormula>$K76/$H76</calculatedColumnFormula>
    </tableColumn>
    <tableColumn id="28" xr3:uid="{00000000-0010-0000-0600-00001C000000}" name="f_custom" dataDxfId="5638">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ATL_Table1" displayName="ATL_Table1" ref="A1:Y19" totalsRowShown="0" headerRowDxfId="5636" dataDxfId="5610">
  <autoFilter ref="A1:Y19" xr:uid="{00000000-0009-0000-0100-00000A000000}"/>
  <tableColumns count="25">
    <tableColumn id="1" xr3:uid="{00000000-0010-0000-0700-000001000000}" name="player_name" dataDxfId="5635"/>
    <tableColumn id="2" xr3:uid="{00000000-0010-0000-0700-000002000000}" name="recent_team" dataDxfId="5634"/>
    <tableColumn id="3" xr3:uid="{00000000-0010-0000-0700-000003000000}" name="pos" dataDxfId="5633"/>
    <tableColumn id="4" xr3:uid="{00000000-0010-0000-0700-000004000000}" name="g" dataDxfId="5632"/>
    <tableColumn id="5" xr3:uid="{00000000-0010-0000-0700-000005000000}" name="p_att" dataDxfId="5631"/>
    <tableColumn id="6" xr3:uid="{00000000-0010-0000-0700-000006000000}" name="cmp" dataDxfId="5630"/>
    <tableColumn id="7" xr3:uid="{00000000-0010-0000-0700-000007000000}" name="p_yd" dataDxfId="5629"/>
    <tableColumn id="8" xr3:uid="{00000000-0010-0000-0700-000008000000}" name="p_td" dataDxfId="5628"/>
    <tableColumn id="9" xr3:uid="{00000000-0010-0000-0700-000009000000}" name="int" dataDxfId="5627"/>
    <tableColumn id="10" xr3:uid="{00000000-0010-0000-0700-00000A000000}" name="car" dataDxfId="5626"/>
    <tableColumn id="11" xr3:uid="{00000000-0010-0000-0700-00000B000000}" name="r_yd" dataDxfId="5625"/>
    <tableColumn id="12" xr3:uid="{00000000-0010-0000-0700-00000C000000}" name="r_td" dataDxfId="5624"/>
    <tableColumn id="13" xr3:uid="{00000000-0010-0000-0700-00000D000000}" name="tgt" dataDxfId="5623"/>
    <tableColumn id="14" xr3:uid="{00000000-0010-0000-0700-00000E000000}" name="rec" dataDxfId="5622"/>
    <tableColumn id="15" xr3:uid="{00000000-0010-0000-0700-00000F000000}" name="rec_yd" dataDxfId="5621"/>
    <tableColumn id="16" xr3:uid="{00000000-0010-0000-0700-000010000000}" name="rec_td" dataDxfId="5620"/>
    <tableColumn id="17" xr3:uid="{00000000-0010-0000-0700-000011000000}" name="fmb" dataDxfId="5619"/>
    <tableColumn id="18" xr3:uid="{00000000-0010-0000-0700-000012000000}" name="tp_c" dataDxfId="5618"/>
    <tableColumn id="19" xr3:uid="{00000000-0010-0000-0700-000013000000}" name="f_ppr" dataDxfId="5617"/>
    <tableColumn id="20" xr3:uid="{00000000-0010-0000-0700-000014000000}" name="tgt_share" dataDxfId="5616"/>
    <tableColumn id="21" xr3:uid="{00000000-0010-0000-0700-000015000000}" name="ypc" dataDxfId="5615"/>
    <tableColumn id="22" xr3:uid="{00000000-0010-0000-0700-000016000000}" name="ypr" dataDxfId="5614"/>
    <tableColumn id="23" xr3:uid="{00000000-0010-0000-0700-000017000000}" name="cmp_pct" dataDxfId="5613"/>
    <tableColumn id="24" xr3:uid="{00000000-0010-0000-0700-000018000000}" name="td_rate" dataDxfId="5612"/>
    <tableColumn id="25" xr3:uid="{B4BBBF3B-C464-4974-9AC6-A604F66253CE}" name="f_custom" dataDxfId="5611">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ATL_Table2" displayName="ATL_Table2" ref="A30:M31" totalsRowShown="0" headerRowDxfId="5609" dataDxfId="5595">
  <autoFilter ref="A30:M31" xr:uid="{00000000-0009-0000-0100-00000B000000}"/>
  <tableColumns count="13">
    <tableColumn id="1" xr3:uid="{00000000-0010-0000-0800-000001000000}" name="team" dataDxfId="5608"/>
    <tableColumn id="2" xr3:uid="{00000000-0010-0000-0800-000002000000}" name="off_yd" dataDxfId="5607"/>
    <tableColumn id="3" xr3:uid="{00000000-0010-0000-0800-000003000000}" name="p_yd" dataDxfId="5606"/>
    <tableColumn id="4" xr3:uid="{00000000-0010-0000-0800-000004000000}" name="car" dataDxfId="5605"/>
    <tableColumn id="5" xr3:uid="{00000000-0010-0000-0800-000005000000}" name="r_yd" dataDxfId="5604"/>
    <tableColumn id="6" xr3:uid="{00000000-0010-0000-0800-000006000000}" name="r_td" dataDxfId="5603"/>
    <tableColumn id="7" xr3:uid="{00000000-0010-0000-0800-000007000000}" name="p_ff" dataDxfId="5602"/>
    <tableColumn id="8" xr3:uid="{00000000-0010-0000-0800-000008000000}" name="p_att" dataDxfId="5601"/>
    <tableColumn id="9" xr3:uid="{00000000-0010-0000-0800-000009000000}" name="cmp_pct" dataDxfId="5600"/>
    <tableColumn id="10" xr3:uid="{00000000-0010-0000-0800-00000A000000}" name="p_td" dataDxfId="5599"/>
    <tableColumn id="11" xr3:uid="{00000000-0010-0000-0800-00000B000000}" name="int" dataDxfId="5598"/>
    <tableColumn id="12" xr3:uid="{00000000-0010-0000-0800-00000C000000}" name="fmb" dataDxfId="5597"/>
    <tableColumn id="13" xr3:uid="{068CF06B-9654-495E-AECC-611425CA4092}" name="f_custom" dataDxfId="5596">
      <calculatedColumnFormula>SUM(INDIRECT(A33 &amp; "_Table1[[#All],[f_custom]]"))</calculatedColumnFormula>
    </tableColumn>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ATL_Table3" displayName="ATL_Table3" ref="A32:M33" totalsRowShown="0" headerRowDxfId="5594" dataDxfId="5580">
  <autoFilter ref="A32:M33" xr:uid="{00000000-0009-0000-0100-00000C000000}"/>
  <tableColumns count="13">
    <tableColumn id="1" xr3:uid="{00000000-0010-0000-0900-000001000000}" name="team" dataDxfId="5593">
      <calculatedColumnFormula>A31</calculatedColumnFormula>
    </tableColumn>
    <tableColumn id="2" xr3:uid="{00000000-0010-0000-0900-000002000000}" name="off_yd" dataDxfId="5592">
      <calculatedColumnFormula>C33 + E33</calculatedColumnFormula>
    </tableColumn>
    <tableColumn id="3" xr3:uid="{00000000-0010-0000-0900-000003000000}" name="p_yd" dataDxfId="5591">
      <calculatedColumnFormula>SUM(INDIRECT(A33 &amp; "_Table4[[#All],[p_yd]]"))</calculatedColumnFormula>
    </tableColumn>
    <tableColumn id="4" xr3:uid="{00000000-0010-0000-0900-000004000000}" name="car" dataDxfId="5590">
      <calculatedColumnFormula>SUM(INDIRECT(A33 &amp; "_Table4[[#All],[car]]")) + SUM(INDIRECT(A33 &amp; "_Table5[[#All],[car]]")) + SUM(INDIRECT(A33 &amp; "_Table6[[#All],[car]]"))+SUM(INDIRECT(A33 &amp; "_Table7[[#All],[car]]"))</calculatedColumnFormula>
    </tableColumn>
    <tableColumn id="5" xr3:uid="{00000000-0010-0000-0900-000005000000}" name="r_yd" dataDxfId="5589">
      <calculatedColumnFormula>SUM(INDIRECT(A33 &amp; "_Table4[[#All],[r_yd]]")) + SUM(INDIRECT(A33 &amp; "_Table5[[#All],[r_yd]]")) + SUM(INDIRECT(A33 &amp; "_Table6[[#All],[r_yd]]"))+SUM(INDIRECT(A33 &amp; "_Table7[[#All],[r_yd]]"))</calculatedColumnFormula>
    </tableColumn>
    <tableColumn id="6" xr3:uid="{00000000-0010-0000-0900-000006000000}" name="r_td" dataDxfId="5588">
      <calculatedColumnFormula>SUM(INDIRECT(A33 &amp; "_Table4[[#All],[r_td]]")) + SUM(INDIRECT(A33 &amp; "_Table5[[#All],[r_td]]")) + SUM(INDIRECT(A33 &amp; "_Table6[[#All],[r_td]]"))+SUM(INDIRECT(A33 &amp; "_Table7[[#All],[r_td]]"))</calculatedColumnFormula>
    </tableColumn>
    <tableColumn id="7" xr3:uid="{00000000-0010-0000-0900-000007000000}" name="p_ff" dataDxfId="5587">
      <calculatedColumnFormula>SUM(INDIRECT(A33 &amp; "_Table4[[#All],[f_ppr]]")) + SUM(INDIRECT(A33 &amp; "_Table5[[#All],[f_ppr]]")) + SUM(INDIRECT(A33 &amp; "_Table6[[#All],[f_ppr]]"))+SUM(INDIRECT(A33 &amp; "_Table7[[#All],[f_ppr]]"))</calculatedColumnFormula>
    </tableColumn>
    <tableColumn id="8" xr3:uid="{00000000-0010-0000-0900-000008000000}" name="p_att" dataDxfId="5586">
      <calculatedColumnFormula>SUM(INDIRECT(A33 &amp; "_Table4[[#All],[p_att]]")) + SUM(INDIRECT(A33 &amp; "_Table5[[#All],[p_att]]")) + SUM(INDIRECT(A33 &amp; "_Table6[[#All],[p_att]]"))+SUM(INDIRECT(A33 &amp; "_Table7[[#All],[p_att]]"))</calculatedColumnFormula>
    </tableColumn>
    <tableColumn id="9" xr3:uid="{00000000-0010-0000-0900-000009000000}" name="cmp_pct" dataDxfId="5585">
      <calculatedColumnFormula>SUM(INDIRECT(A33 &amp; "_Table4[[#All],[cmp]]"))/H33</calculatedColumnFormula>
    </tableColumn>
    <tableColumn id="10" xr3:uid="{00000000-0010-0000-0900-00000A000000}" name="p_td" dataDxfId="5584">
      <calculatedColumnFormula>SUM(INDIRECT(A33 &amp; "_Table4[[#All],[p_td]]")) + SUM(INDIRECT(A33 &amp; "_Table5[[#All],[p_td]]")) + SUM(INDIRECT(A33 &amp; "_Table6[[#All],[p_td]]"))+SUM(INDIRECT(A33 &amp; "_Table7[[#All],[p_td]]"))</calculatedColumnFormula>
    </tableColumn>
    <tableColumn id="11" xr3:uid="{00000000-0010-0000-0900-00000B000000}" name="int" dataDxfId="5583">
      <calculatedColumnFormula>SUM(INDIRECT(A33 &amp; "_Table4[[#All],[int]]")) + SUM(INDIRECT(A33 &amp; "_Table5[[#All],[int]]")) + SUM(INDIRECT(A33 &amp; "_Table6[[#All],[int]]"))+SUM(INDIRECT(A33 &amp; "_Table7[[#All],[int]]"))</calculatedColumnFormula>
    </tableColumn>
    <tableColumn id="12" xr3:uid="{00000000-0010-0000-0900-00000C000000}" name="fmb" dataDxfId="5582">
      <calculatedColumnFormula>SUM(INDIRECT(A33 &amp; "_Table4[[#All],[fmb]]")) + SUM(INDIRECT(A33 &amp; "_Table5[[#All],[fmb]]")) + SUM(INDIRECT(A33 &amp; "_Table6[[#All],[fmb]]"))+SUM(INDIRECT(A33 &amp; "_Table7[[#All],[fmb]]"))</calculatedColumnFormula>
    </tableColumn>
    <tableColumn id="13" xr3:uid="{F8C981FF-44C4-43B1-A90F-85C4D0BCD113}" name="f_custom" dataDxfId="5581">
      <calculatedColumnFormula>SUM(INDIRECT(A33 &amp; "_Table4[[#All],[f_custom]]"))+SUM(INDIRECT(A33 &amp; "_Table5[[#All],[f_custom]]"))+SUM(INDIRECT(A33 &amp; "_Table6[[#All],[f_custom]]"))+SUM(INDIRECT(A33 &amp; "_Table7[[#All],[f_custom]]"))</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A000000}" name="ATL_Table4" displayName="ATL_Table4" ref="A35:AB39" totalsRowShown="0" headerRowDxfId="5579" dataDxfId="5550">
  <autoFilter ref="A35:AB39" xr:uid="{00000000-0009-0000-0100-00000D000000}"/>
  <tableColumns count="28">
    <tableColumn id="1" xr3:uid="{00000000-0010-0000-0A00-000001000000}" name="Name" dataDxfId="5578"/>
    <tableColumn id="2" xr3:uid="{00000000-0010-0000-0A00-000002000000}" name="POS" dataDxfId="5577"/>
    <tableColumn id="3" xr3:uid="{00000000-0010-0000-0A00-000003000000}" name="Age" dataDxfId="5576"/>
    <tableColumn id="4" xr3:uid="{00000000-0010-0000-0A00-000004000000}" name="Exp" dataDxfId="5575"/>
    <tableColumn id="5" xr3:uid="{00000000-0010-0000-0A00-000005000000}" name="College" dataDxfId="5574"/>
    <tableColumn id="6" xr3:uid="{00000000-0010-0000-0A00-000006000000}" name="team" dataDxfId="5573"/>
    <tableColumn id="7" xr3:uid="{00000000-0010-0000-0A00-000007000000}" name="g" dataDxfId="5572"/>
    <tableColumn id="8" xr3:uid="{00000000-0010-0000-0A00-000008000000}" name="p_att" dataDxfId="5571"/>
    <tableColumn id="9" xr3:uid="{00000000-0010-0000-0A00-000009000000}" name="cmp" dataDxfId="5570"/>
    <tableColumn id="10" xr3:uid="{00000000-0010-0000-0A00-00000A000000}" name="p_yd" dataDxfId="5569"/>
    <tableColumn id="11" xr3:uid="{00000000-0010-0000-0A00-00000B000000}" name="p_td" dataDxfId="5568"/>
    <tableColumn id="12" xr3:uid="{00000000-0010-0000-0A00-00000C000000}" name="int" dataDxfId="5567"/>
    <tableColumn id="13" xr3:uid="{00000000-0010-0000-0A00-00000D000000}" name="car" dataDxfId="5566"/>
    <tableColumn id="14" xr3:uid="{00000000-0010-0000-0A00-00000E000000}" name="r_yd" dataDxfId="5565"/>
    <tableColumn id="15" xr3:uid="{00000000-0010-0000-0A00-00000F000000}" name="r_td" dataDxfId="5564"/>
    <tableColumn id="16" xr3:uid="{00000000-0010-0000-0A00-000010000000}" name="tgt" dataDxfId="5563"/>
    <tableColumn id="17" xr3:uid="{00000000-0010-0000-0A00-000011000000}" name="rec" dataDxfId="5562"/>
    <tableColumn id="18" xr3:uid="{00000000-0010-0000-0A00-000012000000}" name="rec_yd" dataDxfId="5561"/>
    <tableColumn id="19" xr3:uid="{00000000-0010-0000-0A00-000013000000}" name="rec_td" dataDxfId="5560"/>
    <tableColumn id="20" xr3:uid="{00000000-0010-0000-0A00-000014000000}" name="fmb" dataDxfId="5559"/>
    <tableColumn id="21" xr3:uid="{00000000-0010-0000-0A00-000015000000}" name="tp_c" dataDxfId="5558"/>
    <tableColumn id="22" xr3:uid="{00000000-0010-0000-0A00-000016000000}" name="f_ppr" dataDxfId="5557"/>
    <tableColumn id="23" xr3:uid="{00000000-0010-0000-0A00-000017000000}" name="tgt_share" dataDxfId="5556"/>
    <tableColumn id="24" xr3:uid="{00000000-0010-0000-0A00-000018000000}" name="ypc" dataDxfId="5555"/>
    <tableColumn id="25" xr3:uid="{00000000-0010-0000-0A00-000019000000}" name="ypr" dataDxfId="5554"/>
    <tableColumn id="26" xr3:uid="{00000000-0010-0000-0A00-00001A000000}" name="cmp_pct" dataDxfId="5553"/>
    <tableColumn id="27" xr3:uid="{00000000-0010-0000-0A00-00001B000000}" name="td_rate" dataDxfId="5552"/>
    <tableColumn id="28" xr3:uid="{00000000-0010-0000-0A00-00001C000000}" name="f_custom" dataDxfId="5551">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B000000}" name="ATL_Table5" displayName="ATL_Table5" ref="A45:AB51" totalsRowShown="0" headerRowDxfId="5549" dataDxfId="5520">
  <autoFilter ref="A45:AB51" xr:uid="{00000000-0009-0000-0100-00000E000000}"/>
  <tableColumns count="28">
    <tableColumn id="1" xr3:uid="{00000000-0010-0000-0B00-000001000000}" name="Name" dataDxfId="5548"/>
    <tableColumn id="2" xr3:uid="{00000000-0010-0000-0B00-000002000000}" name="POS" dataDxfId="5547"/>
    <tableColumn id="3" xr3:uid="{00000000-0010-0000-0B00-000003000000}" name="Age" dataDxfId="5546"/>
    <tableColumn id="4" xr3:uid="{00000000-0010-0000-0B00-000004000000}" name="Exp" dataDxfId="5545"/>
    <tableColumn id="5" xr3:uid="{00000000-0010-0000-0B00-000005000000}" name="College" dataDxfId="5544"/>
    <tableColumn id="6" xr3:uid="{00000000-0010-0000-0B00-000006000000}" name="team" dataDxfId="5543"/>
    <tableColumn id="7" xr3:uid="{00000000-0010-0000-0B00-000007000000}" name="g" dataDxfId="5542"/>
    <tableColumn id="8" xr3:uid="{00000000-0010-0000-0B00-000008000000}" name="p_att" dataDxfId="5541"/>
    <tableColumn id="9" xr3:uid="{00000000-0010-0000-0B00-000009000000}" name="cmp" dataDxfId="5540"/>
    <tableColumn id="10" xr3:uid="{00000000-0010-0000-0B00-00000A000000}" name="p_yd" dataDxfId="5539"/>
    <tableColumn id="11" xr3:uid="{00000000-0010-0000-0B00-00000B000000}" name="p_td" dataDxfId="5538"/>
    <tableColumn id="12" xr3:uid="{00000000-0010-0000-0B00-00000C000000}" name="int" dataDxfId="5537"/>
    <tableColumn id="13" xr3:uid="{00000000-0010-0000-0B00-00000D000000}" name="car" dataDxfId="5536"/>
    <tableColumn id="14" xr3:uid="{00000000-0010-0000-0B00-00000E000000}" name="r_yd" dataDxfId="5535"/>
    <tableColumn id="15" xr3:uid="{00000000-0010-0000-0B00-00000F000000}" name="r_td" dataDxfId="5534"/>
    <tableColumn id="16" xr3:uid="{00000000-0010-0000-0B00-000010000000}" name="tgt" dataDxfId="5533"/>
    <tableColumn id="17" xr3:uid="{00000000-0010-0000-0B00-000011000000}" name="rec" dataDxfId="5532"/>
    <tableColumn id="18" xr3:uid="{00000000-0010-0000-0B00-000012000000}" name="rec_yd" dataDxfId="5531"/>
    <tableColumn id="19" xr3:uid="{00000000-0010-0000-0B00-000013000000}" name="rec_td" dataDxfId="5530"/>
    <tableColumn id="20" xr3:uid="{00000000-0010-0000-0B00-000014000000}" name="fmb" dataDxfId="5529"/>
    <tableColumn id="21" xr3:uid="{00000000-0010-0000-0B00-000015000000}" name="tp_c" dataDxfId="5528"/>
    <tableColumn id="22" xr3:uid="{00000000-0010-0000-0B00-000016000000}" name="f_ppr" dataDxfId="5527">
      <calculatedColumnFormula>($J46*0.04)+($K46*4)+($L46*-2)+($N46*0.1)+($O46*6)+($Q46)+($R46*0.1)+($S46*6)+($T46*-2)</calculatedColumnFormula>
    </tableColumn>
    <tableColumn id="23" xr3:uid="{00000000-0010-0000-0B00-000017000000}" name="tgt_share" dataDxfId="5526">
      <calculatedColumnFormula>$P46/$H$33</calculatedColumnFormula>
    </tableColumn>
    <tableColumn id="24" xr3:uid="{00000000-0010-0000-0B00-000018000000}" name="ypc" dataDxfId="5525">
      <calculatedColumnFormula>$N46/$M46</calculatedColumnFormula>
    </tableColumn>
    <tableColumn id="25" xr3:uid="{00000000-0010-0000-0B00-000019000000}" name="ypr" dataDxfId="5524">
      <calculatedColumnFormula>$R46/$Q46</calculatedColumnFormula>
    </tableColumn>
    <tableColumn id="26" xr3:uid="{00000000-0010-0000-0B00-00001A000000}" name="cmp_pct" dataDxfId="5523">
      <calculatedColumnFormula>$I46/$H46</calculatedColumnFormula>
    </tableColumn>
    <tableColumn id="27" xr3:uid="{00000000-0010-0000-0B00-00001B000000}" name="td_rate" dataDxfId="5522">
      <calculatedColumnFormula>$K46/$H46</calculatedColumnFormula>
    </tableColumn>
    <tableColumn id="28" xr3:uid="{00000000-0010-0000-0B00-00001C000000}" name="f_custom" dataDxfId="5521">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C000000}" name="ATL_Table6" displayName="ATL_Table6" ref="A60:AB73" totalsRowShown="0" headerRowDxfId="5519" dataDxfId="5490">
  <autoFilter ref="A60:AB73" xr:uid="{00000000-0009-0000-0100-00000F000000}"/>
  <tableColumns count="28">
    <tableColumn id="1" xr3:uid="{00000000-0010-0000-0C00-000001000000}" name="Name" dataDxfId="5518"/>
    <tableColumn id="2" xr3:uid="{00000000-0010-0000-0C00-000002000000}" name="POS" dataDxfId="5517"/>
    <tableColumn id="3" xr3:uid="{00000000-0010-0000-0C00-000003000000}" name="Age" dataDxfId="5516"/>
    <tableColumn id="4" xr3:uid="{00000000-0010-0000-0C00-000004000000}" name="Exp" dataDxfId="5515"/>
    <tableColumn id="5" xr3:uid="{00000000-0010-0000-0C00-000005000000}" name="College" dataDxfId="5514"/>
    <tableColumn id="6" xr3:uid="{00000000-0010-0000-0C00-000006000000}" name="team" dataDxfId="5513"/>
    <tableColumn id="7" xr3:uid="{00000000-0010-0000-0C00-000007000000}" name="g" dataDxfId="5512"/>
    <tableColumn id="8" xr3:uid="{00000000-0010-0000-0C00-000008000000}" name="p_att" dataDxfId="5511"/>
    <tableColumn id="9" xr3:uid="{00000000-0010-0000-0C00-000009000000}" name="cmp" dataDxfId="5510"/>
    <tableColumn id="10" xr3:uid="{00000000-0010-0000-0C00-00000A000000}" name="p_yd" dataDxfId="5509"/>
    <tableColumn id="11" xr3:uid="{00000000-0010-0000-0C00-00000B000000}" name="p_td" dataDxfId="5508"/>
    <tableColumn id="12" xr3:uid="{00000000-0010-0000-0C00-00000C000000}" name="int" dataDxfId="5507"/>
    <tableColumn id="13" xr3:uid="{00000000-0010-0000-0C00-00000D000000}" name="car" dataDxfId="5506"/>
    <tableColumn id="14" xr3:uid="{00000000-0010-0000-0C00-00000E000000}" name="r_yd" dataDxfId="5505"/>
    <tableColumn id="15" xr3:uid="{00000000-0010-0000-0C00-00000F000000}" name="r_td" dataDxfId="5504"/>
    <tableColumn id="16" xr3:uid="{00000000-0010-0000-0C00-000010000000}" name="tgt" dataDxfId="5503"/>
    <tableColumn id="17" xr3:uid="{00000000-0010-0000-0C00-000011000000}" name="rec" dataDxfId="5502"/>
    <tableColumn id="18" xr3:uid="{00000000-0010-0000-0C00-000012000000}" name="rec_yd" dataDxfId="5501"/>
    <tableColumn id="19" xr3:uid="{00000000-0010-0000-0C00-000013000000}" name="rec_td" dataDxfId="5500"/>
    <tableColumn id="20" xr3:uid="{00000000-0010-0000-0C00-000014000000}" name="fmb" dataDxfId="5499"/>
    <tableColumn id="21" xr3:uid="{00000000-0010-0000-0C00-000015000000}" name="tp_c" dataDxfId="5498"/>
    <tableColumn id="22" xr3:uid="{00000000-0010-0000-0C00-000016000000}" name="f_ppr" dataDxfId="5497">
      <calculatedColumnFormula>($J61*0.04)+($K61*4)+($L61*-2)+($N61*0.1)+($O61*6)+($Q61)+($R61*0.1)+($S61*6)+($T61*-2)</calculatedColumnFormula>
    </tableColumn>
    <tableColumn id="23" xr3:uid="{00000000-0010-0000-0C00-000017000000}" name="tgt_share" dataDxfId="5496">
      <calculatedColumnFormula>$P61/$H$33</calculatedColumnFormula>
    </tableColumn>
    <tableColumn id="24" xr3:uid="{00000000-0010-0000-0C00-000018000000}" name="ypc" dataDxfId="5495">
      <calculatedColumnFormula>$N61/$M61</calculatedColumnFormula>
    </tableColumn>
    <tableColumn id="25" xr3:uid="{00000000-0010-0000-0C00-000019000000}" name="ypr" dataDxfId="5494">
      <calculatedColumnFormula>$R61/$Q61</calculatedColumnFormula>
    </tableColumn>
    <tableColumn id="26" xr3:uid="{00000000-0010-0000-0C00-00001A000000}" name="cmp_pct" dataDxfId="5493">
      <calculatedColumnFormula>$I61/$H61</calculatedColumnFormula>
    </tableColumn>
    <tableColumn id="27" xr3:uid="{00000000-0010-0000-0C00-00001B000000}" name="td_rate" dataDxfId="5492">
      <calculatedColumnFormula>$K61/$H61</calculatedColumnFormula>
    </tableColumn>
    <tableColumn id="28" xr3:uid="{00000000-0010-0000-0C00-00001C000000}" name="f_custom" dataDxfId="5491">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ATL_Table7" displayName="ATL_Table7" ref="A75:AB81" totalsRowShown="0" headerRowDxfId="5489" dataDxfId="5460">
  <autoFilter ref="A75:AB81" xr:uid="{00000000-0009-0000-0100-000010000000}"/>
  <tableColumns count="28">
    <tableColumn id="1" xr3:uid="{00000000-0010-0000-0D00-000001000000}" name="Name" dataDxfId="5488"/>
    <tableColumn id="2" xr3:uid="{00000000-0010-0000-0D00-000002000000}" name="POS" dataDxfId="5487"/>
    <tableColumn id="3" xr3:uid="{00000000-0010-0000-0D00-000003000000}" name="Age" dataDxfId="5486"/>
    <tableColumn id="4" xr3:uid="{00000000-0010-0000-0D00-000004000000}" name="Exp" dataDxfId="5485"/>
    <tableColumn id="5" xr3:uid="{00000000-0010-0000-0D00-000005000000}" name="College" dataDxfId="5484"/>
    <tableColumn id="6" xr3:uid="{00000000-0010-0000-0D00-000006000000}" name="team" dataDxfId="5483"/>
    <tableColumn id="7" xr3:uid="{00000000-0010-0000-0D00-000007000000}" name="g" dataDxfId="5482"/>
    <tableColumn id="8" xr3:uid="{00000000-0010-0000-0D00-000008000000}" name="p_att" dataDxfId="5481"/>
    <tableColumn id="9" xr3:uid="{00000000-0010-0000-0D00-000009000000}" name="cmp" dataDxfId="5480"/>
    <tableColumn id="10" xr3:uid="{00000000-0010-0000-0D00-00000A000000}" name="p_yd" dataDxfId="5479"/>
    <tableColumn id="11" xr3:uid="{00000000-0010-0000-0D00-00000B000000}" name="p_td" dataDxfId="5478"/>
    <tableColumn id="12" xr3:uid="{00000000-0010-0000-0D00-00000C000000}" name="int" dataDxfId="5477"/>
    <tableColumn id="13" xr3:uid="{00000000-0010-0000-0D00-00000D000000}" name="car" dataDxfId="5476"/>
    <tableColumn id="14" xr3:uid="{00000000-0010-0000-0D00-00000E000000}" name="r_yd" dataDxfId="5475"/>
    <tableColumn id="15" xr3:uid="{00000000-0010-0000-0D00-00000F000000}" name="r_td" dataDxfId="5474"/>
    <tableColumn id="16" xr3:uid="{00000000-0010-0000-0D00-000010000000}" name="tgt" dataDxfId="5473"/>
    <tableColumn id="17" xr3:uid="{00000000-0010-0000-0D00-000011000000}" name="rec" dataDxfId="5472"/>
    <tableColumn id="18" xr3:uid="{00000000-0010-0000-0D00-000012000000}" name="rec_yd" dataDxfId="5471"/>
    <tableColumn id="19" xr3:uid="{00000000-0010-0000-0D00-000013000000}" name="rec_td" dataDxfId="5470"/>
    <tableColumn id="20" xr3:uid="{00000000-0010-0000-0D00-000014000000}" name="fmb" dataDxfId="5469"/>
    <tableColumn id="21" xr3:uid="{00000000-0010-0000-0D00-000015000000}" name="tp_c" dataDxfId="5468"/>
    <tableColumn id="22" xr3:uid="{00000000-0010-0000-0D00-000016000000}" name="f_ppr" dataDxfId="5467">
      <calculatedColumnFormula>($J76*0.04)+($K76*4)+($L76*-2)+($N76*0.1)+($O76*6)+($Q76)+($R76*0.1)+($S76*6)+($T76*-2)</calculatedColumnFormula>
    </tableColumn>
    <tableColumn id="23" xr3:uid="{00000000-0010-0000-0D00-000017000000}" name="tgt_share" dataDxfId="5466">
      <calculatedColumnFormula>$P76/$H$33</calculatedColumnFormula>
    </tableColumn>
    <tableColumn id="24" xr3:uid="{00000000-0010-0000-0D00-000018000000}" name="ypc" dataDxfId="5465">
      <calculatedColumnFormula>$N76/$M76</calculatedColumnFormula>
    </tableColumn>
    <tableColumn id="25" xr3:uid="{00000000-0010-0000-0D00-000019000000}" name="ypr" dataDxfId="5464">
      <calculatedColumnFormula>$R76/$Q76</calculatedColumnFormula>
    </tableColumn>
    <tableColumn id="26" xr3:uid="{00000000-0010-0000-0D00-00001A000000}" name="cmp_pct" dataDxfId="5463">
      <calculatedColumnFormula>$I76/$H76</calculatedColumnFormula>
    </tableColumn>
    <tableColumn id="27" xr3:uid="{00000000-0010-0000-0D00-00001B000000}" name="td_rate" dataDxfId="5462">
      <calculatedColumnFormula>$K76/$H76</calculatedColumnFormula>
    </tableColumn>
    <tableColumn id="28" xr3:uid="{00000000-0010-0000-0D00-00001C000000}" name="f_custom" dataDxfId="5461">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BAL_Table1" displayName="BAL_Table1" ref="A1:Y20" totalsRowShown="0" headerRowDxfId="5459" dataDxfId="5433">
  <autoFilter ref="A1:Y20" xr:uid="{00000000-0009-0000-0100-000011000000}"/>
  <tableColumns count="25">
    <tableColumn id="1" xr3:uid="{00000000-0010-0000-0E00-000001000000}" name="player_name" dataDxfId="5458"/>
    <tableColumn id="2" xr3:uid="{00000000-0010-0000-0E00-000002000000}" name="recent_team" dataDxfId="5457"/>
    <tableColumn id="3" xr3:uid="{00000000-0010-0000-0E00-000003000000}" name="pos" dataDxfId="5456"/>
    <tableColumn id="4" xr3:uid="{00000000-0010-0000-0E00-000004000000}" name="g" dataDxfId="5455"/>
    <tableColumn id="5" xr3:uid="{00000000-0010-0000-0E00-000005000000}" name="p_att" dataDxfId="5454"/>
    <tableColumn id="6" xr3:uid="{00000000-0010-0000-0E00-000006000000}" name="cmp" dataDxfId="5453"/>
    <tableColumn id="7" xr3:uid="{00000000-0010-0000-0E00-000007000000}" name="p_yd" dataDxfId="5452"/>
    <tableColumn id="8" xr3:uid="{00000000-0010-0000-0E00-000008000000}" name="p_td" dataDxfId="5451"/>
    <tableColumn id="9" xr3:uid="{00000000-0010-0000-0E00-000009000000}" name="int" dataDxfId="5450"/>
    <tableColumn id="10" xr3:uid="{00000000-0010-0000-0E00-00000A000000}" name="car" dataDxfId="5449"/>
    <tableColumn id="11" xr3:uid="{00000000-0010-0000-0E00-00000B000000}" name="r_yd" dataDxfId="5448"/>
    <tableColumn id="12" xr3:uid="{00000000-0010-0000-0E00-00000C000000}" name="r_td" dataDxfId="5447"/>
    <tableColumn id="13" xr3:uid="{00000000-0010-0000-0E00-00000D000000}" name="tgt" dataDxfId="5446"/>
    <tableColumn id="14" xr3:uid="{00000000-0010-0000-0E00-00000E000000}" name="rec" dataDxfId="5445"/>
    <tableColumn id="15" xr3:uid="{00000000-0010-0000-0E00-00000F000000}" name="rec_yd" dataDxfId="5444"/>
    <tableColumn id="16" xr3:uid="{00000000-0010-0000-0E00-000010000000}" name="rec_td" dataDxfId="5443"/>
    <tableColumn id="17" xr3:uid="{00000000-0010-0000-0E00-000011000000}" name="fmb" dataDxfId="5442"/>
    <tableColumn id="18" xr3:uid="{00000000-0010-0000-0E00-000012000000}" name="tp_c" dataDxfId="5441"/>
    <tableColumn id="19" xr3:uid="{00000000-0010-0000-0E00-000013000000}" name="f_ppr" dataDxfId="5440"/>
    <tableColumn id="20" xr3:uid="{00000000-0010-0000-0E00-000014000000}" name="tgt_share" dataDxfId="5439"/>
    <tableColumn id="21" xr3:uid="{00000000-0010-0000-0E00-000015000000}" name="ypc" dataDxfId="5438"/>
    <tableColumn id="22" xr3:uid="{00000000-0010-0000-0E00-000016000000}" name="ypr" dataDxfId="5437"/>
    <tableColumn id="23" xr3:uid="{00000000-0010-0000-0E00-000017000000}" name="cmp_pct" dataDxfId="5436"/>
    <tableColumn id="24" xr3:uid="{00000000-0010-0000-0E00-000018000000}" name="td_rate" dataDxfId="5435"/>
    <tableColumn id="25" xr3:uid="{6F8F6EDE-4975-4F2A-9E8A-6B231EB27399}" name="f_custom" dataDxfId="5434">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F000000}" name="BAL_Table2" displayName="BAL_Table2" ref="A30:M31" totalsRowShown="0" headerRowDxfId="5432" dataDxfId="5418">
  <autoFilter ref="A30:M31" xr:uid="{00000000-0009-0000-0100-000012000000}"/>
  <tableColumns count="13">
    <tableColumn id="1" xr3:uid="{00000000-0010-0000-0F00-000001000000}" name="team" dataDxfId="5431"/>
    <tableColumn id="2" xr3:uid="{00000000-0010-0000-0F00-000002000000}" name="off_yd" dataDxfId="5430"/>
    <tableColumn id="3" xr3:uid="{00000000-0010-0000-0F00-000003000000}" name="p_yd" dataDxfId="5429"/>
    <tableColumn id="4" xr3:uid="{00000000-0010-0000-0F00-000004000000}" name="car" dataDxfId="5428"/>
    <tableColumn id="5" xr3:uid="{00000000-0010-0000-0F00-000005000000}" name="r_yd" dataDxfId="5427"/>
    <tableColumn id="6" xr3:uid="{00000000-0010-0000-0F00-000006000000}" name="r_td" dataDxfId="5426"/>
    <tableColumn id="7" xr3:uid="{00000000-0010-0000-0F00-000007000000}" name="p_ff" dataDxfId="5425"/>
    <tableColumn id="8" xr3:uid="{00000000-0010-0000-0F00-000008000000}" name="p_att" dataDxfId="5424"/>
    <tableColumn id="9" xr3:uid="{00000000-0010-0000-0F00-000009000000}" name="cmp_pct" dataDxfId="5423"/>
    <tableColumn id="10" xr3:uid="{00000000-0010-0000-0F00-00000A000000}" name="p_td" dataDxfId="5422"/>
    <tableColumn id="11" xr3:uid="{00000000-0010-0000-0F00-00000B000000}" name="int" dataDxfId="5421"/>
    <tableColumn id="12" xr3:uid="{00000000-0010-0000-0F00-00000C000000}" name="fmb" dataDxfId="5420"/>
    <tableColumn id="13" xr3:uid="{741BAAFF-E86C-4062-93F2-F7E31FFDFA7C}" name="f_custom" dataDxfId="5419">
      <calculatedColumnFormula>SUM(INDIRECT(A33 &amp; "_Table1[[#All],[f_custom]]"))</calculatedColumnFormula>
    </tableColumn>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0000000}" name="BAL_Table3" displayName="BAL_Table3" ref="A32:M33" totalsRowShown="0" headerRowDxfId="5417" dataDxfId="5403">
  <autoFilter ref="A32:M33" xr:uid="{00000000-0009-0000-0100-000013000000}"/>
  <tableColumns count="13">
    <tableColumn id="1" xr3:uid="{00000000-0010-0000-1000-000001000000}" name="team" dataDxfId="5416">
      <calculatedColumnFormula>A31</calculatedColumnFormula>
    </tableColumn>
    <tableColumn id="2" xr3:uid="{00000000-0010-0000-1000-000002000000}" name="off_yd" dataDxfId="5415">
      <calculatedColumnFormula>C33 + E33</calculatedColumnFormula>
    </tableColumn>
    <tableColumn id="3" xr3:uid="{00000000-0010-0000-1000-000003000000}" name="p_yd" dataDxfId="5414">
      <calculatedColumnFormula>SUM(INDIRECT(A33 &amp; "_Table4[[#All],[p_yd]]"))</calculatedColumnFormula>
    </tableColumn>
    <tableColumn id="4" xr3:uid="{00000000-0010-0000-1000-000004000000}" name="car" dataDxfId="5413">
      <calculatedColumnFormula>SUM(INDIRECT(A33 &amp; "_Table4[[#All],[car]]")) + SUM(INDIRECT(A33 &amp; "_Table5[[#All],[car]]")) + SUM(INDIRECT(A33 &amp; "_Table6[[#All],[car]]"))+SUM(INDIRECT(A33 &amp; "_Table7[[#All],[car]]"))</calculatedColumnFormula>
    </tableColumn>
    <tableColumn id="5" xr3:uid="{00000000-0010-0000-1000-000005000000}" name="r_yd" dataDxfId="5412">
      <calculatedColumnFormula>SUM(INDIRECT(A33 &amp; "_Table4[[#All],[r_yd]]")) + SUM(INDIRECT(A33 &amp; "_Table5[[#All],[r_yd]]")) + SUM(INDIRECT(A33 &amp; "_Table6[[#All],[r_yd]]"))+SUM(INDIRECT(A33 &amp; "_Table7[[#All],[r_yd]]"))</calculatedColumnFormula>
    </tableColumn>
    <tableColumn id="6" xr3:uid="{00000000-0010-0000-1000-000006000000}" name="r_td" dataDxfId="5411">
      <calculatedColumnFormula>SUM(INDIRECT(A33 &amp; "_Table4[[#All],[r_td]]")) + SUM(INDIRECT(A33 &amp; "_Table5[[#All],[r_td]]")) + SUM(INDIRECT(A33 &amp; "_Table6[[#All],[r_td]]"))+SUM(INDIRECT(A33 &amp; "_Table7[[#All],[r_td]]"))</calculatedColumnFormula>
    </tableColumn>
    <tableColumn id="7" xr3:uid="{00000000-0010-0000-1000-000007000000}" name="p_ff" dataDxfId="5410">
      <calculatedColumnFormula>SUM(INDIRECT(A33 &amp; "_Table4[[#All],[f_ppr]]")) + SUM(INDIRECT(A33 &amp; "_Table5[[#All],[f_ppr]]")) + SUM(INDIRECT(A33 &amp; "_Table6[[#All],[f_ppr]]"))+SUM(INDIRECT(A33 &amp; "_Table7[[#All],[f_ppr]]"))</calculatedColumnFormula>
    </tableColumn>
    <tableColumn id="8" xr3:uid="{00000000-0010-0000-1000-000008000000}" name="p_att" dataDxfId="5409">
      <calculatedColumnFormula>SUM(INDIRECT(A33 &amp; "_Table4[[#All],[p_att]]")) + SUM(INDIRECT(A33 &amp; "_Table5[[#All],[p_att]]")) + SUM(INDIRECT(A33 &amp; "_Table6[[#All],[p_att]]"))+SUM(INDIRECT(A33 &amp; "_Table7[[#All],[p_att]]"))</calculatedColumnFormula>
    </tableColumn>
    <tableColumn id="9" xr3:uid="{00000000-0010-0000-1000-000009000000}" name="cmp_pct" dataDxfId="5408">
      <calculatedColumnFormula>SUM(INDIRECT(A33 &amp; "_Table4[[#All],[cmp]]"))/H33</calculatedColumnFormula>
    </tableColumn>
    <tableColumn id="10" xr3:uid="{00000000-0010-0000-1000-00000A000000}" name="p_td" dataDxfId="5407">
      <calculatedColumnFormula>SUM(INDIRECT(A33 &amp; "_Table4[[#All],[p_td]]")) + SUM(INDIRECT(A33 &amp; "_Table5[[#All],[p_td]]")) + SUM(INDIRECT(A33 &amp; "_Table6[[#All],[p_td]]"))+SUM(INDIRECT(A33 &amp; "_Table7[[#All],[p_td]]"))</calculatedColumnFormula>
    </tableColumn>
    <tableColumn id="11" xr3:uid="{00000000-0010-0000-1000-00000B000000}" name="int" dataDxfId="5406">
      <calculatedColumnFormula>SUM(INDIRECT(A33 &amp; "_Table4[[#All],[int]]")) + SUM(INDIRECT(A33 &amp; "_Table5[[#All],[int]]")) + SUM(INDIRECT(A33 &amp; "_Table6[[#All],[int]]"))+SUM(INDIRECT(A33 &amp; "_Table7[[#All],[int]]"))</calculatedColumnFormula>
    </tableColumn>
    <tableColumn id="12" xr3:uid="{00000000-0010-0000-1000-00000C000000}" name="fmb" dataDxfId="5405">
      <calculatedColumnFormula>SUM(INDIRECT(A33 &amp; "_Table4[[#All],[fmb]]")) + SUM(INDIRECT(A33 &amp; "_Table5[[#All],[fmb]]")) + SUM(INDIRECT(A33 &amp; "_Table6[[#All],[fmb]]"))+SUM(INDIRECT(A33 &amp; "_Table7[[#All],[fmb]]"))</calculatedColumnFormula>
    </tableColumn>
    <tableColumn id="13" xr3:uid="{A69836E7-5927-49FA-B95E-2D6DFF912ED5}" name="f_custom" dataDxfId="5404">
      <calculatedColumnFormula>SUM(INDIRECT(A33 &amp; "_Table4[[#All],[f_custom]]"))+SUM(INDIRECT(A33 &amp; "_Table5[[#All],[f_custom]]"))+SUM(INDIRECT(A33 &amp; "_Table6[[#All],[f_custom]]"))+SUM(INDIRECT(A33 &amp; "_Table7[[#All],[f_custom]]"))</calculatedColumnFormula>
    </tableColumn>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1000000}" name="BAL_Table4" displayName="BAL_Table4" ref="A35:AB39" totalsRowShown="0" headerRowDxfId="5402" dataDxfId="5373">
  <autoFilter ref="A35:AB39" xr:uid="{00000000-0009-0000-0100-000014000000}"/>
  <tableColumns count="28">
    <tableColumn id="1" xr3:uid="{00000000-0010-0000-1100-000001000000}" name="Name" dataDxfId="5401"/>
    <tableColumn id="2" xr3:uid="{00000000-0010-0000-1100-000002000000}" name="POS" dataDxfId="5400"/>
    <tableColumn id="3" xr3:uid="{00000000-0010-0000-1100-000003000000}" name="Age" dataDxfId="5399"/>
    <tableColumn id="4" xr3:uid="{00000000-0010-0000-1100-000004000000}" name="Exp" dataDxfId="5398"/>
    <tableColumn id="5" xr3:uid="{00000000-0010-0000-1100-000005000000}" name="College" dataDxfId="5397"/>
    <tableColumn id="6" xr3:uid="{00000000-0010-0000-1100-000006000000}" name="team" dataDxfId="5396"/>
    <tableColumn id="7" xr3:uid="{00000000-0010-0000-1100-000007000000}" name="g" dataDxfId="5395"/>
    <tableColumn id="8" xr3:uid="{00000000-0010-0000-1100-000008000000}" name="p_att" dataDxfId="5394"/>
    <tableColumn id="9" xr3:uid="{00000000-0010-0000-1100-000009000000}" name="cmp" dataDxfId="5393"/>
    <tableColumn id="10" xr3:uid="{00000000-0010-0000-1100-00000A000000}" name="p_yd" dataDxfId="5392"/>
    <tableColumn id="11" xr3:uid="{00000000-0010-0000-1100-00000B000000}" name="p_td" dataDxfId="5391"/>
    <tableColumn id="12" xr3:uid="{00000000-0010-0000-1100-00000C000000}" name="int" dataDxfId="5390"/>
    <tableColumn id="13" xr3:uid="{00000000-0010-0000-1100-00000D000000}" name="car" dataDxfId="5389"/>
    <tableColumn id="14" xr3:uid="{00000000-0010-0000-1100-00000E000000}" name="r_yd" dataDxfId="5388"/>
    <tableColumn id="15" xr3:uid="{00000000-0010-0000-1100-00000F000000}" name="r_td" dataDxfId="5387"/>
    <tableColumn id="16" xr3:uid="{00000000-0010-0000-1100-000010000000}" name="tgt" dataDxfId="5386"/>
    <tableColumn id="17" xr3:uid="{00000000-0010-0000-1100-000011000000}" name="rec" dataDxfId="5385"/>
    <tableColumn id="18" xr3:uid="{00000000-0010-0000-1100-000012000000}" name="rec_yd" dataDxfId="5384"/>
    <tableColumn id="19" xr3:uid="{00000000-0010-0000-1100-000013000000}" name="rec_td" dataDxfId="5383"/>
    <tableColumn id="20" xr3:uid="{00000000-0010-0000-1100-000014000000}" name="fmb" dataDxfId="5382"/>
    <tableColumn id="21" xr3:uid="{00000000-0010-0000-1100-000015000000}" name="tp_c" dataDxfId="5381"/>
    <tableColumn id="22" xr3:uid="{00000000-0010-0000-1100-000016000000}" name="f_ppr" dataDxfId="5380">
      <calculatedColumnFormula>($J36*0.04)+($K36*4)+($L36*-2)+($N36*0.1)+($O36*6)+($Q36)+($R36*0.1)+($S36*6)+($T36*-2)</calculatedColumnFormula>
    </tableColumn>
    <tableColumn id="23" xr3:uid="{00000000-0010-0000-1100-000017000000}" name="tgt_share" dataDxfId="5379">
      <calculatedColumnFormula>$P36/$H$33</calculatedColumnFormula>
    </tableColumn>
    <tableColumn id="24" xr3:uid="{00000000-0010-0000-1100-000018000000}" name="ypc" dataDxfId="5378">
      <calculatedColumnFormula>$N36/$M36</calculatedColumnFormula>
    </tableColumn>
    <tableColumn id="25" xr3:uid="{00000000-0010-0000-1100-000019000000}" name="ypr" dataDxfId="5377">
      <calculatedColumnFormula>$R36/$Q36</calculatedColumnFormula>
    </tableColumn>
    <tableColumn id="26" xr3:uid="{00000000-0010-0000-1100-00001A000000}" name="cmp_pct" dataDxfId="5376">
      <calculatedColumnFormula>$I36/$H36</calculatedColumnFormula>
    </tableColumn>
    <tableColumn id="27" xr3:uid="{00000000-0010-0000-1100-00001B000000}" name="td_rate" dataDxfId="5375">
      <calculatedColumnFormula>$K36/$H36</calculatedColumnFormula>
    </tableColumn>
    <tableColumn id="28" xr3:uid="{00000000-0010-0000-1100-00001C000000}" name="f_custom" dataDxfId="5374">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2000000}" name="BAL_Table5" displayName="BAL_Table5" ref="A45:AB51" totalsRowShown="0" headerRowDxfId="5372" dataDxfId="5343">
  <autoFilter ref="A45:AB51" xr:uid="{00000000-0009-0000-0100-000015000000}"/>
  <tableColumns count="28">
    <tableColumn id="1" xr3:uid="{00000000-0010-0000-1200-000001000000}" name="Name" dataDxfId="5371"/>
    <tableColumn id="2" xr3:uid="{00000000-0010-0000-1200-000002000000}" name="POS" dataDxfId="5370"/>
    <tableColumn id="3" xr3:uid="{00000000-0010-0000-1200-000003000000}" name="Age" dataDxfId="5369"/>
    <tableColumn id="4" xr3:uid="{00000000-0010-0000-1200-000004000000}" name="Exp" dataDxfId="5368"/>
    <tableColumn id="5" xr3:uid="{00000000-0010-0000-1200-000005000000}" name="College" dataDxfId="5367"/>
    <tableColumn id="6" xr3:uid="{00000000-0010-0000-1200-000006000000}" name="team" dataDxfId="5366"/>
    <tableColumn id="7" xr3:uid="{00000000-0010-0000-1200-000007000000}" name="g" dataDxfId="5365"/>
    <tableColumn id="8" xr3:uid="{00000000-0010-0000-1200-000008000000}" name="p_att" dataDxfId="5364"/>
    <tableColumn id="9" xr3:uid="{00000000-0010-0000-1200-000009000000}" name="cmp" dataDxfId="5363"/>
    <tableColumn id="10" xr3:uid="{00000000-0010-0000-1200-00000A000000}" name="p_yd" dataDxfId="5362"/>
    <tableColumn id="11" xr3:uid="{00000000-0010-0000-1200-00000B000000}" name="p_td" dataDxfId="5361"/>
    <tableColumn id="12" xr3:uid="{00000000-0010-0000-1200-00000C000000}" name="int" dataDxfId="5360"/>
    <tableColumn id="13" xr3:uid="{00000000-0010-0000-1200-00000D000000}" name="car" dataDxfId="5359"/>
    <tableColumn id="14" xr3:uid="{00000000-0010-0000-1200-00000E000000}" name="r_yd" dataDxfId="5358"/>
    <tableColumn id="15" xr3:uid="{00000000-0010-0000-1200-00000F000000}" name="r_td" dataDxfId="5357"/>
    <tableColumn id="16" xr3:uid="{00000000-0010-0000-1200-000010000000}" name="tgt" dataDxfId="5356"/>
    <tableColumn id="17" xr3:uid="{00000000-0010-0000-1200-000011000000}" name="rec" dataDxfId="5355"/>
    <tableColumn id="18" xr3:uid="{00000000-0010-0000-1200-000012000000}" name="rec_yd" dataDxfId="5354"/>
    <tableColumn id="19" xr3:uid="{00000000-0010-0000-1200-000013000000}" name="rec_td" dataDxfId="5353"/>
    <tableColumn id="20" xr3:uid="{00000000-0010-0000-1200-000014000000}" name="fmb" dataDxfId="5352"/>
    <tableColumn id="21" xr3:uid="{00000000-0010-0000-1200-000015000000}" name="tp_c" dataDxfId="5351"/>
    <tableColumn id="22" xr3:uid="{00000000-0010-0000-1200-000016000000}" name="f_ppr" dataDxfId="5350">
      <calculatedColumnFormula>($J46*0.04)+($K46*4)+($L46*-2)+($N46*0.1)+($O46*6)+($Q46)+($R46*0.1)+($S46*6)+($T46*-2)</calculatedColumnFormula>
    </tableColumn>
    <tableColumn id="23" xr3:uid="{00000000-0010-0000-1200-000017000000}" name="tgt_share" dataDxfId="5349">
      <calculatedColumnFormula>$P46/$H$33</calculatedColumnFormula>
    </tableColumn>
    <tableColumn id="24" xr3:uid="{00000000-0010-0000-1200-000018000000}" name="ypc" dataDxfId="5348">
      <calculatedColumnFormula>$N46/$M46</calculatedColumnFormula>
    </tableColumn>
    <tableColumn id="25" xr3:uid="{00000000-0010-0000-1200-000019000000}" name="ypr" dataDxfId="5347">
      <calculatedColumnFormula>$R46/$Q46</calculatedColumnFormula>
    </tableColumn>
    <tableColumn id="26" xr3:uid="{00000000-0010-0000-1200-00001A000000}" name="cmp_pct" dataDxfId="5346">
      <calculatedColumnFormula>$I46/$H46</calculatedColumnFormula>
    </tableColumn>
    <tableColumn id="27" xr3:uid="{00000000-0010-0000-1200-00001B000000}" name="td_rate" dataDxfId="5345">
      <calculatedColumnFormula>$K46/$H46</calculatedColumnFormula>
    </tableColumn>
    <tableColumn id="28" xr3:uid="{00000000-0010-0000-1200-00001C000000}" name="f_custom" dataDxfId="5344">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3000000}" name="BAL_Table6" displayName="BAL_Table6" ref="A60:AB71" totalsRowShown="0" headerRowDxfId="5342" dataDxfId="5313">
  <autoFilter ref="A60:AB71" xr:uid="{00000000-0009-0000-0100-000016000000}"/>
  <tableColumns count="28">
    <tableColumn id="1" xr3:uid="{00000000-0010-0000-1300-000001000000}" name="Name" dataDxfId="5341"/>
    <tableColumn id="2" xr3:uid="{00000000-0010-0000-1300-000002000000}" name="POS" dataDxfId="5340"/>
    <tableColumn id="3" xr3:uid="{00000000-0010-0000-1300-000003000000}" name="Age" dataDxfId="5339"/>
    <tableColumn id="4" xr3:uid="{00000000-0010-0000-1300-000004000000}" name="Exp" dataDxfId="5338"/>
    <tableColumn id="5" xr3:uid="{00000000-0010-0000-1300-000005000000}" name="College" dataDxfId="5337"/>
    <tableColumn id="6" xr3:uid="{00000000-0010-0000-1300-000006000000}" name="team" dataDxfId="5336"/>
    <tableColumn id="7" xr3:uid="{00000000-0010-0000-1300-000007000000}" name="g" dataDxfId="5335"/>
    <tableColumn id="8" xr3:uid="{00000000-0010-0000-1300-000008000000}" name="p_att" dataDxfId="5334"/>
    <tableColumn id="9" xr3:uid="{00000000-0010-0000-1300-000009000000}" name="cmp" dataDxfId="5333"/>
    <tableColumn id="10" xr3:uid="{00000000-0010-0000-1300-00000A000000}" name="p_yd" dataDxfId="5332"/>
    <tableColumn id="11" xr3:uid="{00000000-0010-0000-1300-00000B000000}" name="p_td" dataDxfId="5331"/>
    <tableColumn id="12" xr3:uid="{00000000-0010-0000-1300-00000C000000}" name="int" dataDxfId="5330"/>
    <tableColumn id="13" xr3:uid="{00000000-0010-0000-1300-00000D000000}" name="car" dataDxfId="5329"/>
    <tableColumn id="14" xr3:uid="{00000000-0010-0000-1300-00000E000000}" name="r_yd" dataDxfId="5328"/>
    <tableColumn id="15" xr3:uid="{00000000-0010-0000-1300-00000F000000}" name="r_td" dataDxfId="5327"/>
    <tableColumn id="16" xr3:uid="{00000000-0010-0000-1300-000010000000}" name="tgt" dataDxfId="5326"/>
    <tableColumn id="17" xr3:uid="{00000000-0010-0000-1300-000011000000}" name="rec" dataDxfId="5325"/>
    <tableColumn id="18" xr3:uid="{00000000-0010-0000-1300-000012000000}" name="rec_yd" dataDxfId="5324"/>
    <tableColumn id="19" xr3:uid="{00000000-0010-0000-1300-000013000000}" name="rec_td" dataDxfId="5323"/>
    <tableColumn id="20" xr3:uid="{00000000-0010-0000-1300-000014000000}" name="fmb" dataDxfId="5322"/>
    <tableColumn id="21" xr3:uid="{00000000-0010-0000-1300-000015000000}" name="tp_c" dataDxfId="5321"/>
    <tableColumn id="22" xr3:uid="{00000000-0010-0000-1300-000016000000}" name="f_ppr" dataDxfId="5320">
      <calculatedColumnFormula>($J61*0.04)+($K61*4)+($L61*-2)+($N61*0.1)+($O61*6)+($Q61)+($R61*0.1)+($S61*6)+($T61*-2)</calculatedColumnFormula>
    </tableColumn>
    <tableColumn id="23" xr3:uid="{00000000-0010-0000-1300-000017000000}" name="tgt_share" dataDxfId="5319">
      <calculatedColumnFormula>$P61/$H$33</calculatedColumnFormula>
    </tableColumn>
    <tableColumn id="24" xr3:uid="{00000000-0010-0000-1300-000018000000}" name="ypc" dataDxfId="5318">
      <calculatedColumnFormula>$N61/$M61</calculatedColumnFormula>
    </tableColumn>
    <tableColumn id="25" xr3:uid="{00000000-0010-0000-1300-000019000000}" name="ypr" dataDxfId="5317">
      <calculatedColumnFormula>$R61/$Q61</calculatedColumnFormula>
    </tableColumn>
    <tableColumn id="26" xr3:uid="{00000000-0010-0000-1300-00001A000000}" name="cmp_pct" dataDxfId="5316">
      <calculatedColumnFormula>$I61/$H61</calculatedColumnFormula>
    </tableColumn>
    <tableColumn id="27" xr3:uid="{00000000-0010-0000-1300-00001B000000}" name="td_rate" dataDxfId="5315">
      <calculatedColumnFormula>$K61/$H61</calculatedColumnFormula>
    </tableColumn>
    <tableColumn id="28" xr3:uid="{00000000-0010-0000-1300-00001C000000}" name="f_custom" dataDxfId="5314">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4000000}" name="BAL_Table7" displayName="BAL_Table7" ref="A75:AB82" totalsRowShown="0" headerRowDxfId="5312" dataDxfId="5283">
  <autoFilter ref="A75:AB82" xr:uid="{00000000-0009-0000-0100-000017000000}"/>
  <tableColumns count="28">
    <tableColumn id="1" xr3:uid="{00000000-0010-0000-1400-000001000000}" name="Name" dataDxfId="5311"/>
    <tableColumn id="2" xr3:uid="{00000000-0010-0000-1400-000002000000}" name="POS" dataDxfId="5310"/>
    <tableColumn id="3" xr3:uid="{00000000-0010-0000-1400-000003000000}" name="Age" dataDxfId="5309"/>
    <tableColumn id="4" xr3:uid="{00000000-0010-0000-1400-000004000000}" name="Exp" dataDxfId="5308"/>
    <tableColumn id="5" xr3:uid="{00000000-0010-0000-1400-000005000000}" name="College" dataDxfId="5307"/>
    <tableColumn id="6" xr3:uid="{00000000-0010-0000-1400-000006000000}" name="team" dataDxfId="5306"/>
    <tableColumn id="7" xr3:uid="{00000000-0010-0000-1400-000007000000}" name="g" dataDxfId="5305"/>
    <tableColumn id="8" xr3:uid="{00000000-0010-0000-1400-000008000000}" name="p_att" dataDxfId="5304"/>
    <tableColumn id="9" xr3:uid="{00000000-0010-0000-1400-000009000000}" name="cmp" dataDxfId="5303"/>
    <tableColumn id="10" xr3:uid="{00000000-0010-0000-1400-00000A000000}" name="p_yd" dataDxfId="5302"/>
    <tableColumn id="11" xr3:uid="{00000000-0010-0000-1400-00000B000000}" name="p_td" dataDxfId="5301"/>
    <tableColumn id="12" xr3:uid="{00000000-0010-0000-1400-00000C000000}" name="int" dataDxfId="5300"/>
    <tableColumn id="13" xr3:uid="{00000000-0010-0000-1400-00000D000000}" name="car" dataDxfId="5299"/>
    <tableColumn id="14" xr3:uid="{00000000-0010-0000-1400-00000E000000}" name="r_yd" dataDxfId="5298"/>
    <tableColumn id="15" xr3:uid="{00000000-0010-0000-1400-00000F000000}" name="r_td" dataDxfId="5297"/>
    <tableColumn id="16" xr3:uid="{00000000-0010-0000-1400-000010000000}" name="tgt" dataDxfId="5296"/>
    <tableColumn id="17" xr3:uid="{00000000-0010-0000-1400-000011000000}" name="rec" dataDxfId="5295"/>
    <tableColumn id="18" xr3:uid="{00000000-0010-0000-1400-000012000000}" name="rec_yd" dataDxfId="5294"/>
    <tableColumn id="19" xr3:uid="{00000000-0010-0000-1400-000013000000}" name="rec_td" dataDxfId="5293"/>
    <tableColumn id="20" xr3:uid="{00000000-0010-0000-1400-000014000000}" name="fmb" dataDxfId="5292"/>
    <tableColumn id="21" xr3:uid="{00000000-0010-0000-1400-000015000000}" name="tp_c" dataDxfId="5291"/>
    <tableColumn id="22" xr3:uid="{00000000-0010-0000-1400-000016000000}" name="f_ppr" dataDxfId="5290">
      <calculatedColumnFormula>($J76*0.04)+($K76*4)+($L76*-2)+($N76*0.1)+($O76*6)+($Q76)+($R76*0.1)+($S76*6)+($T76*-2)</calculatedColumnFormula>
    </tableColumn>
    <tableColumn id="23" xr3:uid="{00000000-0010-0000-1400-000017000000}" name="tgt_share" dataDxfId="5289">
      <calculatedColumnFormula>$P76/$H$33</calculatedColumnFormula>
    </tableColumn>
    <tableColumn id="24" xr3:uid="{00000000-0010-0000-1400-000018000000}" name="ypc" dataDxfId="5288">
      <calculatedColumnFormula>$N76/$M76</calculatedColumnFormula>
    </tableColumn>
    <tableColumn id="25" xr3:uid="{00000000-0010-0000-1400-000019000000}" name="ypr" dataDxfId="5287">
      <calculatedColumnFormula>$R76/$Q76</calculatedColumnFormula>
    </tableColumn>
    <tableColumn id="26" xr3:uid="{00000000-0010-0000-1400-00001A000000}" name="cmp_pct" dataDxfId="5286">
      <calculatedColumnFormula>$I76/$H76</calculatedColumnFormula>
    </tableColumn>
    <tableColumn id="27" xr3:uid="{00000000-0010-0000-1400-00001B000000}" name="td_rate" dataDxfId="5285">
      <calculatedColumnFormula>$K76/$H76</calculatedColumnFormula>
    </tableColumn>
    <tableColumn id="28" xr3:uid="{00000000-0010-0000-1400-00001C000000}" name="f_custom" dataDxfId="5284">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5000000}" name="BUF_Table1" displayName="BUF_Table1" ref="A1:Y17" totalsRowShown="0" headerRowDxfId="5282" dataDxfId="5256">
  <autoFilter ref="A1:Y17" xr:uid="{00000000-0009-0000-0100-000018000000}"/>
  <tableColumns count="25">
    <tableColumn id="1" xr3:uid="{00000000-0010-0000-1500-000001000000}" name="player_name" dataDxfId="5281"/>
    <tableColumn id="2" xr3:uid="{00000000-0010-0000-1500-000002000000}" name="recent_team" dataDxfId="5280"/>
    <tableColumn id="3" xr3:uid="{00000000-0010-0000-1500-000003000000}" name="pos" dataDxfId="5279"/>
    <tableColumn id="4" xr3:uid="{00000000-0010-0000-1500-000004000000}" name="g" dataDxfId="5278"/>
    <tableColumn id="5" xr3:uid="{00000000-0010-0000-1500-000005000000}" name="p_att" dataDxfId="5277"/>
    <tableColumn id="6" xr3:uid="{00000000-0010-0000-1500-000006000000}" name="cmp" dataDxfId="5276"/>
    <tableColumn id="7" xr3:uid="{00000000-0010-0000-1500-000007000000}" name="p_yd" dataDxfId="5275"/>
    <tableColumn id="8" xr3:uid="{00000000-0010-0000-1500-000008000000}" name="p_td" dataDxfId="5274"/>
    <tableColumn id="9" xr3:uid="{00000000-0010-0000-1500-000009000000}" name="int" dataDxfId="5273"/>
    <tableColumn id="10" xr3:uid="{00000000-0010-0000-1500-00000A000000}" name="car" dataDxfId="5272"/>
    <tableColumn id="11" xr3:uid="{00000000-0010-0000-1500-00000B000000}" name="r_yd" dataDxfId="5271"/>
    <tableColumn id="12" xr3:uid="{00000000-0010-0000-1500-00000C000000}" name="r_td" dataDxfId="5270"/>
    <tableColumn id="13" xr3:uid="{00000000-0010-0000-1500-00000D000000}" name="tgt" dataDxfId="5269"/>
    <tableColumn id="14" xr3:uid="{00000000-0010-0000-1500-00000E000000}" name="rec" dataDxfId="5268"/>
    <tableColumn id="15" xr3:uid="{00000000-0010-0000-1500-00000F000000}" name="rec_yd" dataDxfId="5267"/>
    <tableColumn id="16" xr3:uid="{00000000-0010-0000-1500-000010000000}" name="rec_td" dataDxfId="5266"/>
    <tableColumn id="17" xr3:uid="{00000000-0010-0000-1500-000011000000}" name="fmb" dataDxfId="5265"/>
    <tableColumn id="18" xr3:uid="{00000000-0010-0000-1500-000012000000}" name="tp_c" dataDxfId="5264"/>
    <tableColumn id="19" xr3:uid="{00000000-0010-0000-1500-000013000000}" name="f_ppr" dataDxfId="5263"/>
    <tableColumn id="20" xr3:uid="{00000000-0010-0000-1500-000014000000}" name="tgt_share" dataDxfId="5262"/>
    <tableColumn id="21" xr3:uid="{00000000-0010-0000-1500-000015000000}" name="ypc" dataDxfId="5261"/>
    <tableColumn id="22" xr3:uid="{00000000-0010-0000-1500-000016000000}" name="ypr" dataDxfId="5260"/>
    <tableColumn id="23" xr3:uid="{00000000-0010-0000-1500-000017000000}" name="cmp_pct" dataDxfId="5259"/>
    <tableColumn id="24" xr3:uid="{00000000-0010-0000-1500-000018000000}" name="td_rate" dataDxfId="5258"/>
    <tableColumn id="25" xr3:uid="{63CF23BE-82F5-4858-B24B-6E5F43C7140C}" name="f_custom" dataDxfId="5257">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6000000}" name="BUF_Table2" displayName="BUF_Table2" ref="A30:M31" totalsRowShown="0" headerRowDxfId="5255" dataDxfId="5241">
  <autoFilter ref="A30:M31" xr:uid="{00000000-0009-0000-0100-000019000000}"/>
  <tableColumns count="13">
    <tableColumn id="1" xr3:uid="{00000000-0010-0000-1600-000001000000}" name="team" dataDxfId="5254"/>
    <tableColumn id="2" xr3:uid="{00000000-0010-0000-1600-000002000000}" name="off_yd" dataDxfId="5253"/>
    <tableColumn id="3" xr3:uid="{00000000-0010-0000-1600-000003000000}" name="p_yd" dataDxfId="5252"/>
    <tableColumn id="4" xr3:uid="{00000000-0010-0000-1600-000004000000}" name="car" dataDxfId="5251"/>
    <tableColumn id="5" xr3:uid="{00000000-0010-0000-1600-000005000000}" name="r_yd" dataDxfId="5250"/>
    <tableColumn id="6" xr3:uid="{00000000-0010-0000-1600-000006000000}" name="r_td" dataDxfId="5249"/>
    <tableColumn id="7" xr3:uid="{00000000-0010-0000-1600-000007000000}" name="p_ff" dataDxfId="5248"/>
    <tableColumn id="8" xr3:uid="{00000000-0010-0000-1600-000008000000}" name="p_att" dataDxfId="5247"/>
    <tableColumn id="9" xr3:uid="{00000000-0010-0000-1600-000009000000}" name="cmp_pct" dataDxfId="5246"/>
    <tableColumn id="10" xr3:uid="{00000000-0010-0000-1600-00000A000000}" name="p_td" dataDxfId="5245"/>
    <tableColumn id="11" xr3:uid="{00000000-0010-0000-1600-00000B000000}" name="int" dataDxfId="5244"/>
    <tableColumn id="12" xr3:uid="{00000000-0010-0000-1600-00000C000000}" name="fmb" dataDxfId="5243"/>
    <tableColumn id="13" xr3:uid="{6BB3F220-5E07-4D3C-9A38-8DF20A737187}" name="f_custom" dataDxfId="5242">
      <calculatedColumnFormula>SUM(INDIRECT(A33 &amp; "_Table1[[#All],[f_custom]]"))</calculatedColumnFormula>
    </tableColumn>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7000000}" name="BUF_Table3" displayName="BUF_Table3" ref="A32:M33" totalsRowShown="0" headerRowDxfId="5240" dataDxfId="5226">
  <autoFilter ref="A32:M33" xr:uid="{00000000-0009-0000-0100-00001A000000}"/>
  <tableColumns count="13">
    <tableColumn id="1" xr3:uid="{00000000-0010-0000-1700-000001000000}" name="team" dataDxfId="5239">
      <calculatedColumnFormula>A31</calculatedColumnFormula>
    </tableColumn>
    <tableColumn id="2" xr3:uid="{00000000-0010-0000-1700-000002000000}" name="off_yd" dataDxfId="5238">
      <calculatedColumnFormula>C33 + E33</calculatedColumnFormula>
    </tableColumn>
    <tableColumn id="3" xr3:uid="{00000000-0010-0000-1700-000003000000}" name="p_yd" dataDxfId="5237">
      <calculatedColumnFormula>SUM(INDIRECT(A33 &amp; "_Table4[[#All],[p_yd]]"))</calculatedColumnFormula>
    </tableColumn>
    <tableColumn id="4" xr3:uid="{00000000-0010-0000-1700-000004000000}" name="car" dataDxfId="5236">
      <calculatedColumnFormula>SUM(INDIRECT(A33 &amp; "_Table4[[#All],[car]]")) + SUM(INDIRECT(A33 &amp; "_Table5[[#All],[car]]")) + SUM(INDIRECT(A33 &amp; "_Table6[[#All],[car]]"))+SUM(INDIRECT(A33 &amp; "_Table7[[#All],[car]]"))</calculatedColumnFormula>
    </tableColumn>
    <tableColumn id="5" xr3:uid="{00000000-0010-0000-1700-000005000000}" name="r_yd" dataDxfId="5235">
      <calculatedColumnFormula>SUM(INDIRECT(A33 &amp; "_Table4[[#All],[r_yd]]")) + SUM(INDIRECT(A33 &amp; "_Table5[[#All],[r_yd]]")) + SUM(INDIRECT(A33 &amp; "_Table6[[#All],[r_yd]]"))+SUM(INDIRECT(A33 &amp; "_Table7[[#All],[r_yd]]"))</calculatedColumnFormula>
    </tableColumn>
    <tableColumn id="6" xr3:uid="{00000000-0010-0000-1700-000006000000}" name="r_td" dataDxfId="5234">
      <calculatedColumnFormula>SUM(INDIRECT(A33 &amp; "_Table4[[#All],[r_td]]")) + SUM(INDIRECT(A33 &amp; "_Table5[[#All],[r_td]]")) + SUM(INDIRECT(A33 &amp; "_Table6[[#All],[r_td]]"))+SUM(INDIRECT(A33 &amp; "_Table7[[#All],[r_td]]"))</calculatedColumnFormula>
    </tableColumn>
    <tableColumn id="7" xr3:uid="{00000000-0010-0000-1700-000007000000}" name="p_ff" dataDxfId="5233">
      <calculatedColumnFormula>SUM(INDIRECT(A33 &amp; "_Table4[[#All],[f_ppr]]")) + SUM(INDIRECT(A33 &amp; "_Table5[[#All],[f_ppr]]")) + SUM(INDIRECT(A33 &amp; "_Table6[[#All],[f_ppr]]"))+SUM(INDIRECT(A33 &amp; "_Table7[[#All],[f_ppr]]"))</calculatedColumnFormula>
    </tableColumn>
    <tableColumn id="8" xr3:uid="{00000000-0010-0000-1700-000008000000}" name="p_att" dataDxfId="5232">
      <calculatedColumnFormula>SUM(INDIRECT(A33 &amp; "_Table4[[#All],[p_att]]")) + SUM(INDIRECT(A33 &amp; "_Table5[[#All],[p_att]]")) + SUM(INDIRECT(A33 &amp; "_Table6[[#All],[p_att]]"))+SUM(INDIRECT(A33 &amp; "_Table7[[#All],[p_att]]"))</calculatedColumnFormula>
    </tableColumn>
    <tableColumn id="9" xr3:uid="{00000000-0010-0000-1700-000009000000}" name="cmp_pct" dataDxfId="5231">
      <calculatedColumnFormula>SUM(INDIRECT(A33 &amp; "_Table4[[#All],[cmp]]"))/H33</calculatedColumnFormula>
    </tableColumn>
    <tableColumn id="10" xr3:uid="{00000000-0010-0000-1700-00000A000000}" name="p_td" dataDxfId="5230">
      <calculatedColumnFormula>SUM(INDIRECT(A33 &amp; "_Table4[[#All],[p_td]]")) + SUM(INDIRECT(A33 &amp; "_Table5[[#All],[p_td]]")) + SUM(INDIRECT(A33 &amp; "_Table6[[#All],[p_td]]"))+SUM(INDIRECT(A33 &amp; "_Table7[[#All],[p_td]]"))</calculatedColumnFormula>
    </tableColumn>
    <tableColumn id="11" xr3:uid="{00000000-0010-0000-1700-00000B000000}" name="int" dataDxfId="5229">
      <calculatedColumnFormula>SUM(INDIRECT(A33 &amp; "_Table4[[#All],[int]]")) + SUM(INDIRECT(A33 &amp; "_Table5[[#All],[int]]")) + SUM(INDIRECT(A33 &amp; "_Table6[[#All],[int]]"))+SUM(INDIRECT(A33 &amp; "_Table7[[#All],[int]]"))</calculatedColumnFormula>
    </tableColumn>
    <tableColumn id="12" xr3:uid="{00000000-0010-0000-1700-00000C000000}" name="fmb" dataDxfId="5228">
      <calculatedColumnFormula>SUM(INDIRECT(A33 &amp; "_Table4[[#All],[fmb]]")) + SUM(INDIRECT(A33 &amp; "_Table5[[#All],[fmb]]")) + SUM(INDIRECT(A33 &amp; "_Table6[[#All],[fmb]]"))+SUM(INDIRECT(A33 &amp; "_Table7[[#All],[fmb]]"))</calculatedColumnFormula>
    </tableColumn>
    <tableColumn id="13" xr3:uid="{03DF017C-8522-43F4-A178-082C489B9983}" name="f_custom" dataDxfId="5227">
      <calculatedColumnFormula>SUM(INDIRECT(A33 &amp; "_Table4[[#All],[f_custom]]"))+SUM(INDIRECT(A33 &amp; "_Table5[[#All],[f_custom]]"))+SUM(INDIRECT(A33 &amp; "_Table6[[#All],[f_custom]]"))+SUM(INDIRECT(A33 &amp; "_Table7[[#All],[f_custom]]"))</calculatedColumnFormula>
    </tableColumn>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8000000}" name="BUF_Table4" displayName="BUF_Table4" ref="A35:AB38" totalsRowShown="0" headerRowDxfId="5225" dataDxfId="5196">
  <autoFilter ref="A35:AB38" xr:uid="{00000000-0009-0000-0100-00001B000000}"/>
  <tableColumns count="28">
    <tableColumn id="1" xr3:uid="{00000000-0010-0000-1800-000001000000}" name="Name" dataDxfId="5224"/>
    <tableColumn id="2" xr3:uid="{00000000-0010-0000-1800-000002000000}" name="POS" dataDxfId="5223"/>
    <tableColumn id="3" xr3:uid="{00000000-0010-0000-1800-000003000000}" name="Age" dataDxfId="5222"/>
    <tableColumn id="4" xr3:uid="{00000000-0010-0000-1800-000004000000}" name="Exp" dataDxfId="5221"/>
    <tableColumn id="5" xr3:uid="{00000000-0010-0000-1800-000005000000}" name="College" dataDxfId="5220"/>
    <tableColumn id="6" xr3:uid="{00000000-0010-0000-1800-000006000000}" name="team" dataDxfId="5219"/>
    <tableColumn id="7" xr3:uid="{00000000-0010-0000-1800-000007000000}" name="g" dataDxfId="5218"/>
    <tableColumn id="8" xr3:uid="{00000000-0010-0000-1800-000008000000}" name="p_att" dataDxfId="5217"/>
    <tableColumn id="9" xr3:uid="{00000000-0010-0000-1800-000009000000}" name="cmp" dataDxfId="5216"/>
    <tableColumn id="10" xr3:uid="{00000000-0010-0000-1800-00000A000000}" name="p_yd" dataDxfId="5215"/>
    <tableColumn id="11" xr3:uid="{00000000-0010-0000-1800-00000B000000}" name="p_td" dataDxfId="5214"/>
    <tableColumn id="12" xr3:uid="{00000000-0010-0000-1800-00000C000000}" name="int" dataDxfId="5213"/>
    <tableColumn id="13" xr3:uid="{00000000-0010-0000-1800-00000D000000}" name="car" dataDxfId="5212"/>
    <tableColumn id="14" xr3:uid="{00000000-0010-0000-1800-00000E000000}" name="r_yd" dataDxfId="5211"/>
    <tableColumn id="15" xr3:uid="{00000000-0010-0000-1800-00000F000000}" name="r_td" dataDxfId="5210"/>
    <tableColumn id="16" xr3:uid="{00000000-0010-0000-1800-000010000000}" name="tgt" dataDxfId="5209"/>
    <tableColumn id="17" xr3:uid="{00000000-0010-0000-1800-000011000000}" name="rec" dataDxfId="5208"/>
    <tableColumn id="18" xr3:uid="{00000000-0010-0000-1800-000012000000}" name="rec_yd" dataDxfId="5207"/>
    <tableColumn id="19" xr3:uid="{00000000-0010-0000-1800-000013000000}" name="rec_td" dataDxfId="5206"/>
    <tableColumn id="20" xr3:uid="{00000000-0010-0000-1800-000014000000}" name="fmb" dataDxfId="5205"/>
    <tableColumn id="21" xr3:uid="{00000000-0010-0000-1800-000015000000}" name="tp_c" dataDxfId="5204"/>
    <tableColumn id="22" xr3:uid="{00000000-0010-0000-1800-000016000000}" name="f_ppr" dataDxfId="5203">
      <calculatedColumnFormula>($J36*0.04)+($K36*4)+($L36*-2)+($N36*0.1)+($O36*6)+($Q36)+($R36*0.1)+($S36*6)+($T36*-2)</calculatedColumnFormula>
    </tableColumn>
    <tableColumn id="23" xr3:uid="{00000000-0010-0000-1800-000017000000}" name="tgt_share" dataDxfId="5202">
      <calculatedColumnFormula>$P36/$H$33</calculatedColumnFormula>
    </tableColumn>
    <tableColumn id="24" xr3:uid="{00000000-0010-0000-1800-000018000000}" name="ypc" dataDxfId="5201">
      <calculatedColumnFormula>$N36/$M36</calculatedColumnFormula>
    </tableColumn>
    <tableColumn id="25" xr3:uid="{00000000-0010-0000-1800-000019000000}" name="ypr" dataDxfId="5200">
      <calculatedColumnFormula>$R36/$Q36</calculatedColumnFormula>
    </tableColumn>
    <tableColumn id="26" xr3:uid="{00000000-0010-0000-1800-00001A000000}" name="cmp_pct" dataDxfId="5199">
      <calculatedColumnFormula>$I36/$H36</calculatedColumnFormula>
    </tableColumn>
    <tableColumn id="27" xr3:uid="{00000000-0010-0000-1800-00001B000000}" name="td_rate" dataDxfId="5198">
      <calculatedColumnFormula>$K36/$H36</calculatedColumnFormula>
    </tableColumn>
    <tableColumn id="28" xr3:uid="{00000000-0010-0000-1800-00001C000000}" name="f_custom" dataDxfId="5197">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9000000}" name="BUF_Table5" displayName="BUF_Table5" ref="A45:AB50" totalsRowShown="0" headerRowDxfId="5195" dataDxfId="5166">
  <autoFilter ref="A45:AB50" xr:uid="{00000000-0009-0000-0100-00001C000000}"/>
  <tableColumns count="28">
    <tableColumn id="1" xr3:uid="{00000000-0010-0000-1900-000001000000}" name="Name" dataDxfId="5194"/>
    <tableColumn id="2" xr3:uid="{00000000-0010-0000-1900-000002000000}" name="POS" dataDxfId="5193"/>
    <tableColumn id="3" xr3:uid="{00000000-0010-0000-1900-000003000000}" name="Age" dataDxfId="5192"/>
    <tableColumn id="4" xr3:uid="{00000000-0010-0000-1900-000004000000}" name="Exp" dataDxfId="5191"/>
    <tableColumn id="5" xr3:uid="{00000000-0010-0000-1900-000005000000}" name="College" dataDxfId="5190"/>
    <tableColumn id="6" xr3:uid="{00000000-0010-0000-1900-000006000000}" name="team" dataDxfId="5189"/>
    <tableColumn id="7" xr3:uid="{00000000-0010-0000-1900-000007000000}" name="g" dataDxfId="5188"/>
    <tableColumn id="8" xr3:uid="{00000000-0010-0000-1900-000008000000}" name="p_att" dataDxfId="5187"/>
    <tableColumn id="9" xr3:uid="{00000000-0010-0000-1900-000009000000}" name="cmp" dataDxfId="5186"/>
    <tableColumn id="10" xr3:uid="{00000000-0010-0000-1900-00000A000000}" name="p_yd" dataDxfId="5185"/>
    <tableColumn id="11" xr3:uid="{00000000-0010-0000-1900-00000B000000}" name="p_td" dataDxfId="5184"/>
    <tableColumn id="12" xr3:uid="{00000000-0010-0000-1900-00000C000000}" name="int" dataDxfId="5183"/>
    <tableColumn id="13" xr3:uid="{00000000-0010-0000-1900-00000D000000}" name="car" dataDxfId="5182"/>
    <tableColumn id="14" xr3:uid="{00000000-0010-0000-1900-00000E000000}" name="r_yd" dataDxfId="5181"/>
    <tableColumn id="15" xr3:uid="{00000000-0010-0000-1900-00000F000000}" name="r_td" dataDxfId="5180"/>
    <tableColumn id="16" xr3:uid="{00000000-0010-0000-1900-000010000000}" name="tgt" dataDxfId="5179"/>
    <tableColumn id="17" xr3:uid="{00000000-0010-0000-1900-000011000000}" name="rec" dataDxfId="5178"/>
    <tableColumn id="18" xr3:uid="{00000000-0010-0000-1900-000012000000}" name="rec_yd" dataDxfId="5177"/>
    <tableColumn id="19" xr3:uid="{00000000-0010-0000-1900-000013000000}" name="rec_td" dataDxfId="5176"/>
    <tableColumn id="20" xr3:uid="{00000000-0010-0000-1900-000014000000}" name="fmb" dataDxfId="5175"/>
    <tableColumn id="21" xr3:uid="{00000000-0010-0000-1900-000015000000}" name="tp_c" dataDxfId="5174"/>
    <tableColumn id="22" xr3:uid="{00000000-0010-0000-1900-000016000000}" name="f_ppr" dataDxfId="5173">
      <calculatedColumnFormula>($J46*0.04)+($K46*4)+($L46*-2)+($N46*0.1)+($O46*6)+($Q46)+($R46*0.1)+($S46*6)+($T46*-2)</calculatedColumnFormula>
    </tableColumn>
    <tableColumn id="23" xr3:uid="{00000000-0010-0000-1900-000017000000}" name="tgt_share" dataDxfId="5172">
      <calculatedColumnFormula>$P46/$H$33</calculatedColumnFormula>
    </tableColumn>
    <tableColumn id="24" xr3:uid="{00000000-0010-0000-1900-000018000000}" name="ypc" dataDxfId="5171">
      <calculatedColumnFormula>$N46/$M46</calculatedColumnFormula>
    </tableColumn>
    <tableColumn id="25" xr3:uid="{00000000-0010-0000-1900-000019000000}" name="ypr" dataDxfId="5170">
      <calculatedColumnFormula>$R46/$Q46</calculatedColumnFormula>
    </tableColumn>
    <tableColumn id="26" xr3:uid="{00000000-0010-0000-1900-00001A000000}" name="cmp_pct" dataDxfId="5169">
      <calculatedColumnFormula>$I46/$H46</calculatedColumnFormula>
    </tableColumn>
    <tableColumn id="27" xr3:uid="{00000000-0010-0000-1900-00001B000000}" name="td_rate" dataDxfId="5168">
      <calculatedColumnFormula>$K46/$H46</calculatedColumnFormula>
    </tableColumn>
    <tableColumn id="28" xr3:uid="{00000000-0010-0000-1900-00001C000000}" name="f_custom" dataDxfId="5167">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A000000}" name="BUF_Table6" displayName="BUF_Table6" ref="A60:AB73" totalsRowShown="0" headerRowDxfId="5165" dataDxfId="5136">
  <autoFilter ref="A60:AB73" xr:uid="{00000000-0009-0000-0100-00001D000000}"/>
  <tableColumns count="28">
    <tableColumn id="1" xr3:uid="{00000000-0010-0000-1A00-000001000000}" name="Name" dataDxfId="5164"/>
    <tableColumn id="2" xr3:uid="{00000000-0010-0000-1A00-000002000000}" name="POS" dataDxfId="5163"/>
    <tableColumn id="3" xr3:uid="{00000000-0010-0000-1A00-000003000000}" name="Age" dataDxfId="5162"/>
    <tableColumn id="4" xr3:uid="{00000000-0010-0000-1A00-000004000000}" name="Exp" dataDxfId="5161"/>
    <tableColumn id="5" xr3:uid="{00000000-0010-0000-1A00-000005000000}" name="College" dataDxfId="5160"/>
    <tableColumn id="6" xr3:uid="{00000000-0010-0000-1A00-000006000000}" name="team" dataDxfId="5159"/>
    <tableColumn id="7" xr3:uid="{00000000-0010-0000-1A00-000007000000}" name="g" dataDxfId="5158"/>
    <tableColumn id="8" xr3:uid="{00000000-0010-0000-1A00-000008000000}" name="p_att" dataDxfId="5157"/>
    <tableColumn id="9" xr3:uid="{00000000-0010-0000-1A00-000009000000}" name="cmp" dataDxfId="5156"/>
    <tableColumn id="10" xr3:uid="{00000000-0010-0000-1A00-00000A000000}" name="p_yd" dataDxfId="5155"/>
    <tableColumn id="11" xr3:uid="{00000000-0010-0000-1A00-00000B000000}" name="p_td" dataDxfId="5154"/>
    <tableColumn id="12" xr3:uid="{00000000-0010-0000-1A00-00000C000000}" name="int" dataDxfId="5153"/>
    <tableColumn id="13" xr3:uid="{00000000-0010-0000-1A00-00000D000000}" name="car" dataDxfId="5152"/>
    <tableColumn id="14" xr3:uid="{00000000-0010-0000-1A00-00000E000000}" name="r_yd" dataDxfId="5151"/>
    <tableColumn id="15" xr3:uid="{00000000-0010-0000-1A00-00000F000000}" name="r_td" dataDxfId="5150"/>
    <tableColumn id="16" xr3:uid="{00000000-0010-0000-1A00-000010000000}" name="tgt" dataDxfId="5149"/>
    <tableColumn id="17" xr3:uid="{00000000-0010-0000-1A00-000011000000}" name="rec" dataDxfId="5148"/>
    <tableColumn id="18" xr3:uid="{00000000-0010-0000-1A00-000012000000}" name="rec_yd" dataDxfId="5147"/>
    <tableColumn id="19" xr3:uid="{00000000-0010-0000-1A00-000013000000}" name="rec_td" dataDxfId="5146"/>
    <tableColumn id="20" xr3:uid="{00000000-0010-0000-1A00-000014000000}" name="fmb" dataDxfId="5145"/>
    <tableColumn id="21" xr3:uid="{00000000-0010-0000-1A00-000015000000}" name="tp_c" dataDxfId="5144"/>
    <tableColumn id="22" xr3:uid="{00000000-0010-0000-1A00-000016000000}" name="f_ppr" dataDxfId="5143">
      <calculatedColumnFormula>($J61*0.04)+($K61*4)+($L61*-2)+($N61*0.1)+($O61*6)+($Q61)+($R61*0.1)+($S61*6)+($T61*-2)</calculatedColumnFormula>
    </tableColumn>
    <tableColumn id="23" xr3:uid="{00000000-0010-0000-1A00-000017000000}" name="tgt_share" dataDxfId="5142">
      <calculatedColumnFormula>$P61/$H$33</calculatedColumnFormula>
    </tableColumn>
    <tableColumn id="24" xr3:uid="{00000000-0010-0000-1A00-000018000000}" name="ypc" dataDxfId="5141">
      <calculatedColumnFormula>$N61/$M61</calculatedColumnFormula>
    </tableColumn>
    <tableColumn id="25" xr3:uid="{00000000-0010-0000-1A00-000019000000}" name="ypr" dataDxfId="5140">
      <calculatedColumnFormula>$R61/$Q61</calculatedColumnFormula>
    </tableColumn>
    <tableColumn id="26" xr3:uid="{00000000-0010-0000-1A00-00001A000000}" name="cmp_pct" dataDxfId="5139">
      <calculatedColumnFormula>$I61/$H61</calculatedColumnFormula>
    </tableColumn>
    <tableColumn id="27" xr3:uid="{00000000-0010-0000-1A00-00001B000000}" name="td_rate" dataDxfId="5138">
      <calculatedColumnFormula>$K61/$H61</calculatedColumnFormula>
    </tableColumn>
    <tableColumn id="28" xr3:uid="{00000000-0010-0000-1A00-00001C000000}" name="f_custom" dataDxfId="5137">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BUF_Table7" displayName="BUF_Table7" ref="A75:AB80" totalsRowShown="0" headerRowDxfId="5135" dataDxfId="5106">
  <autoFilter ref="A75:AB80" xr:uid="{00000000-0009-0000-0100-00001E000000}"/>
  <tableColumns count="28">
    <tableColumn id="1" xr3:uid="{00000000-0010-0000-1B00-000001000000}" name="Name" dataDxfId="5134"/>
    <tableColumn id="2" xr3:uid="{00000000-0010-0000-1B00-000002000000}" name="POS" dataDxfId="5133"/>
    <tableColumn id="3" xr3:uid="{00000000-0010-0000-1B00-000003000000}" name="Age" dataDxfId="5132"/>
    <tableColumn id="4" xr3:uid="{00000000-0010-0000-1B00-000004000000}" name="Exp" dataDxfId="5131"/>
    <tableColumn id="5" xr3:uid="{00000000-0010-0000-1B00-000005000000}" name="College" dataDxfId="5130"/>
    <tableColumn id="6" xr3:uid="{00000000-0010-0000-1B00-000006000000}" name="team" dataDxfId="5129"/>
    <tableColumn id="7" xr3:uid="{00000000-0010-0000-1B00-000007000000}" name="g" dataDxfId="5128"/>
    <tableColumn id="8" xr3:uid="{00000000-0010-0000-1B00-000008000000}" name="p_att" dataDxfId="5127"/>
    <tableColumn id="9" xr3:uid="{00000000-0010-0000-1B00-000009000000}" name="cmp" dataDxfId="5126"/>
    <tableColumn id="10" xr3:uid="{00000000-0010-0000-1B00-00000A000000}" name="p_yd" dataDxfId="5125"/>
    <tableColumn id="11" xr3:uid="{00000000-0010-0000-1B00-00000B000000}" name="p_td" dataDxfId="5124"/>
    <tableColumn id="12" xr3:uid="{00000000-0010-0000-1B00-00000C000000}" name="int" dataDxfId="5123"/>
    <tableColumn id="13" xr3:uid="{00000000-0010-0000-1B00-00000D000000}" name="car" dataDxfId="5122"/>
    <tableColumn id="14" xr3:uid="{00000000-0010-0000-1B00-00000E000000}" name="r_yd" dataDxfId="5121"/>
    <tableColumn id="15" xr3:uid="{00000000-0010-0000-1B00-00000F000000}" name="r_td" dataDxfId="5120"/>
    <tableColumn id="16" xr3:uid="{00000000-0010-0000-1B00-000010000000}" name="tgt" dataDxfId="5119"/>
    <tableColumn id="17" xr3:uid="{00000000-0010-0000-1B00-000011000000}" name="rec" dataDxfId="5118"/>
    <tableColumn id="18" xr3:uid="{00000000-0010-0000-1B00-000012000000}" name="rec_yd" dataDxfId="5117"/>
    <tableColumn id="19" xr3:uid="{00000000-0010-0000-1B00-000013000000}" name="rec_td" dataDxfId="5116"/>
    <tableColumn id="20" xr3:uid="{00000000-0010-0000-1B00-000014000000}" name="fmb" dataDxfId="5115"/>
    <tableColumn id="21" xr3:uid="{00000000-0010-0000-1B00-000015000000}" name="tp_c" dataDxfId="5114"/>
    <tableColumn id="22" xr3:uid="{00000000-0010-0000-1B00-000016000000}" name="f_ppr" dataDxfId="5113">
      <calculatedColumnFormula>($J76*0.04)+($K76*4)+($L76*-2)+($N76*0.1)+($O76*6)+($Q76)+($R76*0.1)+($S76*6)+($T76*-2)</calculatedColumnFormula>
    </tableColumn>
    <tableColumn id="23" xr3:uid="{00000000-0010-0000-1B00-000017000000}" name="tgt_share" dataDxfId="5112">
      <calculatedColumnFormula>$P76/$H$33</calculatedColumnFormula>
    </tableColumn>
    <tableColumn id="24" xr3:uid="{00000000-0010-0000-1B00-000018000000}" name="ypc" dataDxfId="5111">
      <calculatedColumnFormula>$N76/$M76</calculatedColumnFormula>
    </tableColumn>
    <tableColumn id="25" xr3:uid="{00000000-0010-0000-1B00-000019000000}" name="ypr" dataDxfId="5110">
      <calculatedColumnFormula>$R76/$Q76</calculatedColumnFormula>
    </tableColumn>
    <tableColumn id="26" xr3:uid="{00000000-0010-0000-1B00-00001A000000}" name="cmp_pct" dataDxfId="5109">
      <calculatedColumnFormula>$I76/$H76</calculatedColumnFormula>
    </tableColumn>
    <tableColumn id="27" xr3:uid="{00000000-0010-0000-1B00-00001B000000}" name="td_rate" dataDxfId="5108">
      <calculatedColumnFormula>$K76/$H76</calculatedColumnFormula>
    </tableColumn>
    <tableColumn id="28" xr3:uid="{00000000-0010-0000-1B00-00001C000000}" name="f_custom" dataDxfId="5107">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CAR_Table1" displayName="CAR_Table1" ref="A1:Y18" totalsRowShown="0" headerRowDxfId="5105" dataDxfId="5079">
  <autoFilter ref="A1:Y18" xr:uid="{00000000-0009-0000-0100-00001F000000}"/>
  <tableColumns count="25">
    <tableColumn id="1" xr3:uid="{00000000-0010-0000-1C00-000001000000}" name="player_name" dataDxfId="5104"/>
    <tableColumn id="2" xr3:uid="{00000000-0010-0000-1C00-000002000000}" name="recent_team" dataDxfId="5103"/>
    <tableColumn id="3" xr3:uid="{00000000-0010-0000-1C00-000003000000}" name="pos" dataDxfId="5102"/>
    <tableColumn id="4" xr3:uid="{00000000-0010-0000-1C00-000004000000}" name="g" dataDxfId="5101"/>
    <tableColumn id="5" xr3:uid="{00000000-0010-0000-1C00-000005000000}" name="p_att" dataDxfId="5100"/>
    <tableColumn id="6" xr3:uid="{00000000-0010-0000-1C00-000006000000}" name="cmp" dataDxfId="5099"/>
    <tableColumn id="7" xr3:uid="{00000000-0010-0000-1C00-000007000000}" name="p_yd" dataDxfId="5098"/>
    <tableColumn id="8" xr3:uid="{00000000-0010-0000-1C00-000008000000}" name="p_td" dataDxfId="5097"/>
    <tableColumn id="9" xr3:uid="{00000000-0010-0000-1C00-000009000000}" name="int" dataDxfId="5096"/>
    <tableColumn id="10" xr3:uid="{00000000-0010-0000-1C00-00000A000000}" name="car" dataDxfId="5095"/>
    <tableColumn id="11" xr3:uid="{00000000-0010-0000-1C00-00000B000000}" name="r_yd" dataDxfId="5094"/>
    <tableColumn id="12" xr3:uid="{00000000-0010-0000-1C00-00000C000000}" name="r_td" dataDxfId="5093"/>
    <tableColumn id="13" xr3:uid="{00000000-0010-0000-1C00-00000D000000}" name="tgt" dataDxfId="5092"/>
    <tableColumn id="14" xr3:uid="{00000000-0010-0000-1C00-00000E000000}" name="rec" dataDxfId="5091"/>
    <tableColumn id="15" xr3:uid="{00000000-0010-0000-1C00-00000F000000}" name="rec_yd" dataDxfId="5090"/>
    <tableColumn id="16" xr3:uid="{00000000-0010-0000-1C00-000010000000}" name="rec_td" dataDxfId="5089"/>
    <tableColumn id="17" xr3:uid="{00000000-0010-0000-1C00-000011000000}" name="fmb" dataDxfId="5088"/>
    <tableColumn id="18" xr3:uid="{00000000-0010-0000-1C00-000012000000}" name="tp_c" dataDxfId="5087"/>
    <tableColumn id="19" xr3:uid="{00000000-0010-0000-1C00-000013000000}" name="f_ppr" dataDxfId="5086"/>
    <tableColumn id="20" xr3:uid="{00000000-0010-0000-1C00-000014000000}" name="tgt_share" dataDxfId="5085"/>
    <tableColumn id="21" xr3:uid="{00000000-0010-0000-1C00-000015000000}" name="ypc" dataDxfId="5084"/>
    <tableColumn id="22" xr3:uid="{00000000-0010-0000-1C00-000016000000}" name="ypr" dataDxfId="5083"/>
    <tableColumn id="23" xr3:uid="{00000000-0010-0000-1C00-000017000000}" name="cmp_pct" dataDxfId="5082"/>
    <tableColumn id="24" xr3:uid="{00000000-0010-0000-1C00-000018000000}" name="td_rate" dataDxfId="5081"/>
    <tableColumn id="25" xr3:uid="{FE359C13-5D27-4AD3-99ED-B04AD9885AC3}" name="f_custom" dataDxfId="5080">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CAR_Table2" displayName="CAR_Table2" ref="A30:M31" totalsRowShown="0" headerRowDxfId="5078" dataDxfId="5064">
  <autoFilter ref="A30:M31" xr:uid="{00000000-0009-0000-0100-000020000000}"/>
  <tableColumns count="13">
    <tableColumn id="1" xr3:uid="{00000000-0010-0000-1D00-000001000000}" name="team" dataDxfId="5077"/>
    <tableColumn id="2" xr3:uid="{00000000-0010-0000-1D00-000002000000}" name="off_yd" dataDxfId="5076"/>
    <tableColumn id="3" xr3:uid="{00000000-0010-0000-1D00-000003000000}" name="p_yd" dataDxfId="5075"/>
    <tableColumn id="4" xr3:uid="{00000000-0010-0000-1D00-000004000000}" name="car" dataDxfId="5074"/>
    <tableColumn id="5" xr3:uid="{00000000-0010-0000-1D00-000005000000}" name="r_yd" dataDxfId="5073"/>
    <tableColumn id="6" xr3:uid="{00000000-0010-0000-1D00-000006000000}" name="r_td" dataDxfId="5072"/>
    <tableColumn id="7" xr3:uid="{00000000-0010-0000-1D00-000007000000}" name="p_ff" dataDxfId="5071"/>
    <tableColumn id="8" xr3:uid="{00000000-0010-0000-1D00-000008000000}" name="p_att" dataDxfId="5070"/>
    <tableColumn id="9" xr3:uid="{00000000-0010-0000-1D00-000009000000}" name="cmp_pct" dataDxfId="5069"/>
    <tableColumn id="10" xr3:uid="{00000000-0010-0000-1D00-00000A000000}" name="p_td" dataDxfId="5068"/>
    <tableColumn id="11" xr3:uid="{00000000-0010-0000-1D00-00000B000000}" name="int" dataDxfId="5067"/>
    <tableColumn id="12" xr3:uid="{00000000-0010-0000-1D00-00000C000000}" name="fmb" dataDxfId="5066"/>
    <tableColumn id="13" xr3:uid="{988F76A5-4BA8-42FF-B575-9B66D96C3EED}" name="f_custom" dataDxfId="5065">
      <calculatedColumnFormula>SUM(INDIRECT(A33 &amp; "_Table1[[#All],[f_custom]]"))</calculatedColumnFormula>
    </tableColumn>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E000000}" name="CAR_Table3" displayName="CAR_Table3" ref="A32:M33" totalsRowShown="0" headerRowDxfId="5063" dataDxfId="5049">
  <autoFilter ref="A32:M33" xr:uid="{00000000-0009-0000-0100-000021000000}"/>
  <tableColumns count="13">
    <tableColumn id="1" xr3:uid="{00000000-0010-0000-1E00-000001000000}" name="team" dataDxfId="5062">
      <calculatedColumnFormula>A31</calculatedColumnFormula>
    </tableColumn>
    <tableColumn id="2" xr3:uid="{00000000-0010-0000-1E00-000002000000}" name="off_yd" dataDxfId="5061">
      <calculatedColumnFormula>C33 + E33</calculatedColumnFormula>
    </tableColumn>
    <tableColumn id="3" xr3:uid="{00000000-0010-0000-1E00-000003000000}" name="p_yd" dataDxfId="5060">
      <calculatedColumnFormula>SUM(INDIRECT(A33 &amp; "_Table4[[#All],[p_yd]]"))</calculatedColumnFormula>
    </tableColumn>
    <tableColumn id="4" xr3:uid="{00000000-0010-0000-1E00-000004000000}" name="car" dataDxfId="5059">
      <calculatedColumnFormula>SUM(INDIRECT(A33 &amp; "_Table4[[#All],[car]]")) + SUM(INDIRECT(A33 &amp; "_Table5[[#All],[car]]")) + SUM(INDIRECT(A33 &amp; "_Table6[[#All],[car]]"))+SUM(INDIRECT(A33 &amp; "_Table7[[#All],[car]]"))</calculatedColumnFormula>
    </tableColumn>
    <tableColumn id="5" xr3:uid="{00000000-0010-0000-1E00-000005000000}" name="r_yd" dataDxfId="5058">
      <calculatedColumnFormula>SUM(INDIRECT(A33 &amp; "_Table4[[#All],[r_yd]]")) + SUM(INDIRECT(A33 &amp; "_Table5[[#All],[r_yd]]")) + SUM(INDIRECT(A33 &amp; "_Table6[[#All],[r_yd]]"))+SUM(INDIRECT(A33 &amp; "_Table7[[#All],[r_yd]]"))</calculatedColumnFormula>
    </tableColumn>
    <tableColumn id="6" xr3:uid="{00000000-0010-0000-1E00-000006000000}" name="r_td" dataDxfId="5057">
      <calculatedColumnFormula>SUM(INDIRECT(A33 &amp; "_Table4[[#All],[r_td]]")) + SUM(INDIRECT(A33 &amp; "_Table5[[#All],[r_td]]")) + SUM(INDIRECT(A33 &amp; "_Table6[[#All],[r_td]]"))+SUM(INDIRECT(A33 &amp; "_Table7[[#All],[r_td]]"))</calculatedColumnFormula>
    </tableColumn>
    <tableColumn id="7" xr3:uid="{00000000-0010-0000-1E00-000007000000}" name="p_ff" dataDxfId="5056">
      <calculatedColumnFormula>SUM(INDIRECT(A33 &amp; "_Table4[[#All],[f_ppr]]")) + SUM(INDIRECT(A33 &amp; "_Table5[[#All],[f_ppr]]")) + SUM(INDIRECT(A33 &amp; "_Table6[[#All],[f_ppr]]"))+SUM(INDIRECT(A33 &amp; "_Table7[[#All],[f_ppr]]"))</calculatedColumnFormula>
    </tableColumn>
    <tableColumn id="8" xr3:uid="{00000000-0010-0000-1E00-000008000000}" name="p_att" dataDxfId="5055">
      <calculatedColumnFormula>SUM(INDIRECT(A33 &amp; "_Table4[[#All],[p_att]]")) + SUM(INDIRECT(A33 &amp; "_Table5[[#All],[p_att]]")) + SUM(INDIRECT(A33 &amp; "_Table6[[#All],[p_att]]"))+SUM(INDIRECT(A33 &amp; "_Table7[[#All],[p_att]]"))</calculatedColumnFormula>
    </tableColumn>
    <tableColumn id="9" xr3:uid="{00000000-0010-0000-1E00-000009000000}" name="cmp_pct" dataDxfId="5054">
      <calculatedColumnFormula>SUM(INDIRECT(A33 &amp; "_Table4[[#All],[cmp]]"))/H33</calculatedColumnFormula>
    </tableColumn>
    <tableColumn id="10" xr3:uid="{00000000-0010-0000-1E00-00000A000000}" name="p_td" dataDxfId="5053">
      <calculatedColumnFormula>SUM(INDIRECT(A33 &amp; "_Table4[[#All],[p_td]]")) + SUM(INDIRECT(A33 &amp; "_Table5[[#All],[p_td]]")) + SUM(INDIRECT(A33 &amp; "_Table6[[#All],[p_td]]"))+SUM(INDIRECT(A33 &amp; "_Table7[[#All],[p_td]]"))</calculatedColumnFormula>
    </tableColumn>
    <tableColumn id="11" xr3:uid="{00000000-0010-0000-1E00-00000B000000}" name="int" dataDxfId="5052">
      <calculatedColumnFormula>SUM(INDIRECT(A33 &amp; "_Table4[[#All],[int]]")) + SUM(INDIRECT(A33 &amp; "_Table5[[#All],[int]]")) + SUM(INDIRECT(A33 &amp; "_Table6[[#All],[int]]"))+SUM(INDIRECT(A33 &amp; "_Table7[[#All],[int]]"))</calculatedColumnFormula>
    </tableColumn>
    <tableColumn id="12" xr3:uid="{00000000-0010-0000-1E00-00000C000000}" name="fmb" dataDxfId="5051">
      <calculatedColumnFormula>SUM(INDIRECT(A33 &amp; "_Table4[[#All],[fmb]]")) + SUM(INDIRECT(A33 &amp; "_Table5[[#All],[fmb]]")) + SUM(INDIRECT(A33 &amp; "_Table6[[#All],[fmb]]"))+SUM(INDIRECT(A33 &amp; "_Table7[[#All],[fmb]]"))</calculatedColumnFormula>
    </tableColumn>
    <tableColumn id="13" xr3:uid="{F18B0507-44E9-4810-9BD8-22F9389934E0}" name="f_custom" dataDxfId="5050">
      <calculatedColumnFormula>SUM(INDIRECT(A33 &amp; "_Table4[[#All],[f_custom]]"))+SUM(INDIRECT(A33 &amp; "_Table5[[#All],[f_custom]]"))+SUM(INDIRECT(A33 &amp; "_Table6[[#All],[f_custom]]"))+SUM(INDIRECT(A33 &amp; "_Table7[[#All],[f_custom]]"))</calculatedColumnFormula>
    </tableColumn>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CAR_Table4" displayName="CAR_Table4" ref="A35:AB39" totalsRowShown="0" headerRowDxfId="5048" dataDxfId="5019">
  <autoFilter ref="A35:AB39" xr:uid="{00000000-0009-0000-0100-000022000000}"/>
  <tableColumns count="28">
    <tableColumn id="1" xr3:uid="{00000000-0010-0000-1F00-000001000000}" name="Name" dataDxfId="5047"/>
    <tableColumn id="2" xr3:uid="{00000000-0010-0000-1F00-000002000000}" name="POS" dataDxfId="5046"/>
    <tableColumn id="3" xr3:uid="{00000000-0010-0000-1F00-000003000000}" name="Age" dataDxfId="5045"/>
    <tableColumn id="4" xr3:uid="{00000000-0010-0000-1F00-000004000000}" name="Exp" dataDxfId="5044"/>
    <tableColumn id="5" xr3:uid="{00000000-0010-0000-1F00-000005000000}" name="College" dataDxfId="5043"/>
    <tableColumn id="6" xr3:uid="{00000000-0010-0000-1F00-000006000000}" name="team" dataDxfId="5042"/>
    <tableColumn id="7" xr3:uid="{00000000-0010-0000-1F00-000007000000}" name="g" dataDxfId="5041"/>
    <tableColumn id="8" xr3:uid="{00000000-0010-0000-1F00-000008000000}" name="p_att" dataDxfId="5040"/>
    <tableColumn id="9" xr3:uid="{00000000-0010-0000-1F00-000009000000}" name="cmp" dataDxfId="5039"/>
    <tableColumn id="10" xr3:uid="{00000000-0010-0000-1F00-00000A000000}" name="p_yd" dataDxfId="5038"/>
    <tableColumn id="11" xr3:uid="{00000000-0010-0000-1F00-00000B000000}" name="p_td" dataDxfId="5037"/>
    <tableColumn id="12" xr3:uid="{00000000-0010-0000-1F00-00000C000000}" name="int" dataDxfId="5036"/>
    <tableColumn id="13" xr3:uid="{00000000-0010-0000-1F00-00000D000000}" name="car" dataDxfId="5035"/>
    <tableColumn id="14" xr3:uid="{00000000-0010-0000-1F00-00000E000000}" name="r_yd" dataDxfId="5034"/>
    <tableColumn id="15" xr3:uid="{00000000-0010-0000-1F00-00000F000000}" name="r_td" dataDxfId="5033"/>
    <tableColumn id="16" xr3:uid="{00000000-0010-0000-1F00-000010000000}" name="tgt" dataDxfId="5032"/>
    <tableColumn id="17" xr3:uid="{00000000-0010-0000-1F00-000011000000}" name="rec" dataDxfId="5031"/>
    <tableColumn id="18" xr3:uid="{00000000-0010-0000-1F00-000012000000}" name="rec_yd" dataDxfId="5030"/>
    <tableColumn id="19" xr3:uid="{00000000-0010-0000-1F00-000013000000}" name="rec_td" dataDxfId="5029"/>
    <tableColumn id="20" xr3:uid="{00000000-0010-0000-1F00-000014000000}" name="fmb" dataDxfId="5028"/>
    <tableColumn id="21" xr3:uid="{00000000-0010-0000-1F00-000015000000}" name="tp_c" dataDxfId="5027"/>
    <tableColumn id="22" xr3:uid="{00000000-0010-0000-1F00-000016000000}" name="f_ppr" dataDxfId="5026">
      <calculatedColumnFormula>($J36*0.04)+($K36*4)+($L36*-2)+($N36*0.1)+($O36*6)+($Q36)+($R36*0.1)+($S36*6)+($T36*-2)</calculatedColumnFormula>
    </tableColumn>
    <tableColumn id="23" xr3:uid="{00000000-0010-0000-1F00-000017000000}" name="tgt_share" dataDxfId="5025">
      <calculatedColumnFormula>$P36/$H$33</calculatedColumnFormula>
    </tableColumn>
    <tableColumn id="24" xr3:uid="{00000000-0010-0000-1F00-000018000000}" name="ypc" dataDxfId="5024">
      <calculatedColumnFormula>$N36/$M36</calculatedColumnFormula>
    </tableColumn>
    <tableColumn id="25" xr3:uid="{00000000-0010-0000-1F00-000019000000}" name="ypr" dataDxfId="5023">
      <calculatedColumnFormula>$R36/$Q36</calculatedColumnFormula>
    </tableColumn>
    <tableColumn id="26" xr3:uid="{00000000-0010-0000-1F00-00001A000000}" name="cmp_pct" dataDxfId="5022">
      <calculatedColumnFormula>$I36/$H36</calculatedColumnFormula>
    </tableColumn>
    <tableColumn id="27" xr3:uid="{00000000-0010-0000-1F00-00001B000000}" name="td_rate" dataDxfId="5021">
      <calculatedColumnFormula>$K36/$H36</calculatedColumnFormula>
    </tableColumn>
    <tableColumn id="28" xr3:uid="{00000000-0010-0000-1F00-00001C000000}" name="f_custom" dataDxfId="5020">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CAR_Table5" displayName="CAR_Table5" ref="A45:AB52" totalsRowShown="0" headerRowDxfId="5018" dataDxfId="4989">
  <autoFilter ref="A45:AB52" xr:uid="{00000000-0009-0000-0100-000023000000}"/>
  <tableColumns count="28">
    <tableColumn id="1" xr3:uid="{00000000-0010-0000-2000-000001000000}" name="Name" dataDxfId="5017"/>
    <tableColumn id="2" xr3:uid="{00000000-0010-0000-2000-000002000000}" name="POS" dataDxfId="5016"/>
    <tableColumn id="3" xr3:uid="{00000000-0010-0000-2000-000003000000}" name="Age" dataDxfId="5015"/>
    <tableColumn id="4" xr3:uid="{00000000-0010-0000-2000-000004000000}" name="Exp" dataDxfId="5014"/>
    <tableColumn id="5" xr3:uid="{00000000-0010-0000-2000-000005000000}" name="College" dataDxfId="5013"/>
    <tableColumn id="6" xr3:uid="{00000000-0010-0000-2000-000006000000}" name="team" dataDxfId="5012"/>
    <tableColumn id="7" xr3:uid="{00000000-0010-0000-2000-000007000000}" name="g" dataDxfId="5011"/>
    <tableColumn id="8" xr3:uid="{00000000-0010-0000-2000-000008000000}" name="p_att" dataDxfId="5010"/>
    <tableColumn id="9" xr3:uid="{00000000-0010-0000-2000-000009000000}" name="cmp" dataDxfId="5009"/>
    <tableColumn id="10" xr3:uid="{00000000-0010-0000-2000-00000A000000}" name="p_yd" dataDxfId="5008"/>
    <tableColumn id="11" xr3:uid="{00000000-0010-0000-2000-00000B000000}" name="p_td" dataDxfId="5007"/>
    <tableColumn id="12" xr3:uid="{00000000-0010-0000-2000-00000C000000}" name="int" dataDxfId="5006"/>
    <tableColumn id="13" xr3:uid="{00000000-0010-0000-2000-00000D000000}" name="car" dataDxfId="5005"/>
    <tableColumn id="14" xr3:uid="{00000000-0010-0000-2000-00000E000000}" name="r_yd" dataDxfId="5004"/>
    <tableColumn id="15" xr3:uid="{00000000-0010-0000-2000-00000F000000}" name="r_td" dataDxfId="5003"/>
    <tableColumn id="16" xr3:uid="{00000000-0010-0000-2000-000010000000}" name="tgt" dataDxfId="5002"/>
    <tableColumn id="17" xr3:uid="{00000000-0010-0000-2000-000011000000}" name="rec" dataDxfId="5001"/>
    <tableColumn id="18" xr3:uid="{00000000-0010-0000-2000-000012000000}" name="rec_yd" dataDxfId="5000"/>
    <tableColumn id="19" xr3:uid="{00000000-0010-0000-2000-000013000000}" name="rec_td" dataDxfId="4999"/>
    <tableColumn id="20" xr3:uid="{00000000-0010-0000-2000-000014000000}" name="fmb" dataDxfId="4998"/>
    <tableColumn id="21" xr3:uid="{00000000-0010-0000-2000-000015000000}" name="tp_c" dataDxfId="4997"/>
    <tableColumn id="22" xr3:uid="{00000000-0010-0000-2000-000016000000}" name="f_ppr" dataDxfId="4996">
      <calculatedColumnFormula>($J46*0.04)+($K46*4)+($L46*-2)+($N46*0.1)+($O46*6)+($Q46)+($R46*0.1)+($S46*6)+($T46*-2)</calculatedColumnFormula>
    </tableColumn>
    <tableColumn id="23" xr3:uid="{00000000-0010-0000-2000-000017000000}" name="tgt_share" dataDxfId="4995">
      <calculatedColumnFormula>$P46/$H$33</calculatedColumnFormula>
    </tableColumn>
    <tableColumn id="24" xr3:uid="{00000000-0010-0000-2000-000018000000}" name="ypc" dataDxfId="4994">
      <calculatedColumnFormula>$N46/$M46</calculatedColumnFormula>
    </tableColumn>
    <tableColumn id="25" xr3:uid="{00000000-0010-0000-2000-000019000000}" name="ypr" dataDxfId="4993">
      <calculatedColumnFormula>$R46/$Q46</calculatedColumnFormula>
    </tableColumn>
    <tableColumn id="26" xr3:uid="{00000000-0010-0000-2000-00001A000000}" name="cmp_pct" dataDxfId="4992">
      <calculatedColumnFormula>$I46/$H46</calculatedColumnFormula>
    </tableColumn>
    <tableColumn id="27" xr3:uid="{00000000-0010-0000-2000-00001B000000}" name="td_rate" dataDxfId="4991">
      <calculatedColumnFormula>$K46/$H46</calculatedColumnFormula>
    </tableColumn>
    <tableColumn id="28" xr3:uid="{00000000-0010-0000-2000-00001C000000}" name="f_custom" dataDxfId="4990">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CAR_Table6" displayName="CAR_Table6" ref="A60:AB71" totalsRowShown="0" headerRowDxfId="4988" dataDxfId="4959">
  <autoFilter ref="A60:AB71" xr:uid="{00000000-0009-0000-0100-000024000000}"/>
  <tableColumns count="28">
    <tableColumn id="1" xr3:uid="{00000000-0010-0000-2100-000001000000}" name="Name" dataDxfId="4987"/>
    <tableColumn id="2" xr3:uid="{00000000-0010-0000-2100-000002000000}" name="POS" dataDxfId="4986"/>
    <tableColumn id="3" xr3:uid="{00000000-0010-0000-2100-000003000000}" name="Age" dataDxfId="4985"/>
    <tableColumn id="4" xr3:uid="{00000000-0010-0000-2100-000004000000}" name="Exp" dataDxfId="4984"/>
    <tableColumn id="5" xr3:uid="{00000000-0010-0000-2100-000005000000}" name="College" dataDxfId="4983"/>
    <tableColumn id="6" xr3:uid="{00000000-0010-0000-2100-000006000000}" name="team" dataDxfId="4982"/>
    <tableColumn id="7" xr3:uid="{00000000-0010-0000-2100-000007000000}" name="g" dataDxfId="4981"/>
    <tableColumn id="8" xr3:uid="{00000000-0010-0000-2100-000008000000}" name="p_att" dataDxfId="4980"/>
    <tableColumn id="9" xr3:uid="{00000000-0010-0000-2100-000009000000}" name="cmp" dataDxfId="4979"/>
    <tableColumn id="10" xr3:uid="{00000000-0010-0000-2100-00000A000000}" name="p_yd" dataDxfId="4978"/>
    <tableColumn id="11" xr3:uid="{00000000-0010-0000-2100-00000B000000}" name="p_td" dataDxfId="4977"/>
    <tableColumn id="12" xr3:uid="{00000000-0010-0000-2100-00000C000000}" name="int" dataDxfId="4976"/>
    <tableColumn id="13" xr3:uid="{00000000-0010-0000-2100-00000D000000}" name="car" dataDxfId="4975"/>
    <tableColumn id="14" xr3:uid="{00000000-0010-0000-2100-00000E000000}" name="r_yd" dataDxfId="4974"/>
    <tableColumn id="15" xr3:uid="{00000000-0010-0000-2100-00000F000000}" name="r_td" dataDxfId="4973"/>
    <tableColumn id="16" xr3:uid="{00000000-0010-0000-2100-000010000000}" name="tgt" dataDxfId="4972"/>
    <tableColumn id="17" xr3:uid="{00000000-0010-0000-2100-000011000000}" name="rec" dataDxfId="4971"/>
    <tableColumn id="18" xr3:uid="{00000000-0010-0000-2100-000012000000}" name="rec_yd" dataDxfId="4970"/>
    <tableColumn id="19" xr3:uid="{00000000-0010-0000-2100-000013000000}" name="rec_td" dataDxfId="4969"/>
    <tableColumn id="20" xr3:uid="{00000000-0010-0000-2100-000014000000}" name="fmb" dataDxfId="4968"/>
    <tableColumn id="21" xr3:uid="{00000000-0010-0000-2100-000015000000}" name="tp_c" dataDxfId="4967"/>
    <tableColumn id="22" xr3:uid="{00000000-0010-0000-2100-000016000000}" name="f_ppr" dataDxfId="4966">
      <calculatedColumnFormula>($J61*0.04)+($K61*4)+($L61*-2)+($N61*0.1)+($O61*6)+($Q61)+($R61*0.1)+($S61*6)+($T61*-2)</calculatedColumnFormula>
    </tableColumn>
    <tableColumn id="23" xr3:uid="{00000000-0010-0000-2100-000017000000}" name="tgt_share" dataDxfId="4965">
      <calculatedColumnFormula>$P61/$H$33</calculatedColumnFormula>
    </tableColumn>
    <tableColumn id="24" xr3:uid="{00000000-0010-0000-2100-000018000000}" name="ypc" dataDxfId="4964">
      <calculatedColumnFormula>$N61/$M61</calculatedColumnFormula>
    </tableColumn>
    <tableColumn id="25" xr3:uid="{00000000-0010-0000-2100-000019000000}" name="ypr" dataDxfId="4963">
      <calculatedColumnFormula>$R61/$Q61</calculatedColumnFormula>
    </tableColumn>
    <tableColumn id="26" xr3:uid="{00000000-0010-0000-2100-00001A000000}" name="cmp_pct" dataDxfId="4962">
      <calculatedColumnFormula>$I61/$H61</calculatedColumnFormula>
    </tableColumn>
    <tableColumn id="27" xr3:uid="{00000000-0010-0000-2100-00001B000000}" name="td_rate" dataDxfId="4961">
      <calculatedColumnFormula>$K61/$H61</calculatedColumnFormula>
    </tableColumn>
    <tableColumn id="28" xr3:uid="{00000000-0010-0000-2100-00001C000000}" name="f_custom" dataDxfId="4960">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CAR_Table7" displayName="CAR_Table7" ref="A75:AB82" totalsRowShown="0" headerRowDxfId="4958" dataDxfId="4929">
  <autoFilter ref="A75:AB82" xr:uid="{00000000-0009-0000-0100-000025000000}"/>
  <tableColumns count="28">
    <tableColumn id="1" xr3:uid="{00000000-0010-0000-2200-000001000000}" name="Name" dataDxfId="4957"/>
    <tableColumn id="2" xr3:uid="{00000000-0010-0000-2200-000002000000}" name="POS" dataDxfId="4956"/>
    <tableColumn id="3" xr3:uid="{00000000-0010-0000-2200-000003000000}" name="Age" dataDxfId="4955"/>
    <tableColumn id="4" xr3:uid="{00000000-0010-0000-2200-000004000000}" name="Exp" dataDxfId="4954"/>
    <tableColumn id="5" xr3:uid="{00000000-0010-0000-2200-000005000000}" name="College" dataDxfId="4953"/>
    <tableColumn id="6" xr3:uid="{00000000-0010-0000-2200-000006000000}" name="team" dataDxfId="4952"/>
    <tableColumn id="7" xr3:uid="{00000000-0010-0000-2200-000007000000}" name="g" dataDxfId="4951"/>
    <tableColumn id="8" xr3:uid="{00000000-0010-0000-2200-000008000000}" name="p_att" dataDxfId="4950"/>
    <tableColumn id="9" xr3:uid="{00000000-0010-0000-2200-000009000000}" name="cmp" dataDxfId="4949"/>
    <tableColumn id="10" xr3:uid="{00000000-0010-0000-2200-00000A000000}" name="p_yd" dataDxfId="4948"/>
    <tableColumn id="11" xr3:uid="{00000000-0010-0000-2200-00000B000000}" name="p_td" dataDxfId="4947"/>
    <tableColumn id="12" xr3:uid="{00000000-0010-0000-2200-00000C000000}" name="int" dataDxfId="4946"/>
    <tableColumn id="13" xr3:uid="{00000000-0010-0000-2200-00000D000000}" name="car" dataDxfId="4945"/>
    <tableColumn id="14" xr3:uid="{00000000-0010-0000-2200-00000E000000}" name="r_yd" dataDxfId="4944"/>
    <tableColumn id="15" xr3:uid="{00000000-0010-0000-2200-00000F000000}" name="r_td" dataDxfId="4943"/>
    <tableColumn id="16" xr3:uid="{00000000-0010-0000-2200-000010000000}" name="tgt" dataDxfId="4942"/>
    <tableColumn id="17" xr3:uid="{00000000-0010-0000-2200-000011000000}" name="rec" dataDxfId="4941"/>
    <tableColumn id="18" xr3:uid="{00000000-0010-0000-2200-000012000000}" name="rec_yd" dataDxfId="4940"/>
    <tableColumn id="19" xr3:uid="{00000000-0010-0000-2200-000013000000}" name="rec_td" dataDxfId="4939"/>
    <tableColumn id="20" xr3:uid="{00000000-0010-0000-2200-000014000000}" name="fmb" dataDxfId="4938"/>
    <tableColumn id="21" xr3:uid="{00000000-0010-0000-2200-000015000000}" name="tp_c" dataDxfId="4937"/>
    <tableColumn id="22" xr3:uid="{00000000-0010-0000-2200-000016000000}" name="f_ppr" dataDxfId="4936">
      <calculatedColumnFormula>($J76*0.04)+($K76*4)+($L76*-2)+($N76*0.1)+($O76*6)+($Q76)+($R76*0.1)+($S76*6)+($T76*-2)</calculatedColumnFormula>
    </tableColumn>
    <tableColumn id="23" xr3:uid="{00000000-0010-0000-2200-000017000000}" name="tgt_share" dataDxfId="4935">
      <calculatedColumnFormula>$P76/$H$33</calculatedColumnFormula>
    </tableColumn>
    <tableColumn id="24" xr3:uid="{00000000-0010-0000-2200-000018000000}" name="ypc" dataDxfId="4934">
      <calculatedColumnFormula>$N76/$M76</calculatedColumnFormula>
    </tableColumn>
    <tableColumn id="25" xr3:uid="{00000000-0010-0000-2200-000019000000}" name="ypr" dataDxfId="4933">
      <calculatedColumnFormula>$R76/$Q76</calculatedColumnFormula>
    </tableColumn>
    <tableColumn id="26" xr3:uid="{00000000-0010-0000-2200-00001A000000}" name="cmp_pct" dataDxfId="4932">
      <calculatedColumnFormula>$I76/$H76</calculatedColumnFormula>
    </tableColumn>
    <tableColumn id="27" xr3:uid="{00000000-0010-0000-2200-00001B000000}" name="td_rate" dataDxfId="4931">
      <calculatedColumnFormula>$K76/$H76</calculatedColumnFormula>
    </tableColumn>
    <tableColumn id="28" xr3:uid="{00000000-0010-0000-2200-00001C000000}" name="f_custom" dataDxfId="4930">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CHI_Table1" displayName="CHI_Table1" ref="A1:Y21" totalsRowShown="0" headerRowDxfId="4928" dataDxfId="4902">
  <autoFilter ref="A1:Y21" xr:uid="{00000000-0009-0000-0100-000026000000}"/>
  <tableColumns count="25">
    <tableColumn id="1" xr3:uid="{00000000-0010-0000-2300-000001000000}" name="player_name" dataDxfId="4927"/>
    <tableColumn id="2" xr3:uid="{00000000-0010-0000-2300-000002000000}" name="recent_team" dataDxfId="4926"/>
    <tableColumn id="3" xr3:uid="{00000000-0010-0000-2300-000003000000}" name="pos" dataDxfId="4925"/>
    <tableColumn id="4" xr3:uid="{00000000-0010-0000-2300-000004000000}" name="g" dataDxfId="4924"/>
    <tableColumn id="5" xr3:uid="{00000000-0010-0000-2300-000005000000}" name="p_att" dataDxfId="4923"/>
    <tableColumn id="6" xr3:uid="{00000000-0010-0000-2300-000006000000}" name="cmp" dataDxfId="4922"/>
    <tableColumn id="7" xr3:uid="{00000000-0010-0000-2300-000007000000}" name="p_yd" dataDxfId="4921"/>
    <tableColumn id="8" xr3:uid="{00000000-0010-0000-2300-000008000000}" name="p_td" dataDxfId="4920"/>
    <tableColumn id="9" xr3:uid="{00000000-0010-0000-2300-000009000000}" name="int" dataDxfId="4919"/>
    <tableColumn id="10" xr3:uid="{00000000-0010-0000-2300-00000A000000}" name="car" dataDxfId="4918"/>
    <tableColumn id="11" xr3:uid="{00000000-0010-0000-2300-00000B000000}" name="r_yd" dataDxfId="4917"/>
    <tableColumn id="12" xr3:uid="{00000000-0010-0000-2300-00000C000000}" name="r_td" dataDxfId="4916"/>
    <tableColumn id="13" xr3:uid="{00000000-0010-0000-2300-00000D000000}" name="tgt" dataDxfId="4915"/>
    <tableColumn id="14" xr3:uid="{00000000-0010-0000-2300-00000E000000}" name="rec" dataDxfId="4914"/>
    <tableColumn id="15" xr3:uid="{00000000-0010-0000-2300-00000F000000}" name="rec_yd" dataDxfId="4913"/>
    <tableColumn id="16" xr3:uid="{00000000-0010-0000-2300-000010000000}" name="rec_td" dataDxfId="4912"/>
    <tableColumn id="17" xr3:uid="{00000000-0010-0000-2300-000011000000}" name="fmb" dataDxfId="4911"/>
    <tableColumn id="18" xr3:uid="{00000000-0010-0000-2300-000012000000}" name="tp_c" dataDxfId="4910"/>
    <tableColumn id="19" xr3:uid="{00000000-0010-0000-2300-000013000000}" name="f_ppr" dataDxfId="4909"/>
    <tableColumn id="20" xr3:uid="{00000000-0010-0000-2300-000014000000}" name="tgt_share" dataDxfId="4908"/>
    <tableColumn id="21" xr3:uid="{00000000-0010-0000-2300-000015000000}" name="ypc" dataDxfId="4907"/>
    <tableColumn id="22" xr3:uid="{00000000-0010-0000-2300-000016000000}" name="ypr" dataDxfId="4906"/>
    <tableColumn id="23" xr3:uid="{00000000-0010-0000-2300-000017000000}" name="cmp_pct" dataDxfId="4905"/>
    <tableColumn id="24" xr3:uid="{00000000-0010-0000-2300-000018000000}" name="td_rate" dataDxfId="4904"/>
    <tableColumn id="25" xr3:uid="{A01DF4DE-B39A-4A8C-B9B7-092C5198B537}" name="f_custom" dataDxfId="4903">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4000000}" name="CHI_Table2" displayName="CHI_Table2" ref="A30:M31" totalsRowShown="0" headerRowDxfId="4901" dataDxfId="4887">
  <autoFilter ref="A30:M31" xr:uid="{00000000-0009-0000-0100-000027000000}"/>
  <tableColumns count="13">
    <tableColumn id="1" xr3:uid="{00000000-0010-0000-2400-000001000000}" name="team" dataDxfId="4900"/>
    <tableColumn id="2" xr3:uid="{00000000-0010-0000-2400-000002000000}" name="off_yd" dataDxfId="4899"/>
    <tableColumn id="3" xr3:uid="{00000000-0010-0000-2400-000003000000}" name="p_yd" dataDxfId="4898"/>
    <tableColumn id="4" xr3:uid="{00000000-0010-0000-2400-000004000000}" name="car" dataDxfId="4897"/>
    <tableColumn id="5" xr3:uid="{00000000-0010-0000-2400-000005000000}" name="r_yd" dataDxfId="4896"/>
    <tableColumn id="6" xr3:uid="{00000000-0010-0000-2400-000006000000}" name="r_td" dataDxfId="4895"/>
    <tableColumn id="7" xr3:uid="{00000000-0010-0000-2400-000007000000}" name="p_ff" dataDxfId="4894"/>
    <tableColumn id="8" xr3:uid="{00000000-0010-0000-2400-000008000000}" name="p_att" dataDxfId="4893"/>
    <tableColumn id="9" xr3:uid="{00000000-0010-0000-2400-000009000000}" name="cmp_pct" dataDxfId="4892"/>
    <tableColumn id="10" xr3:uid="{00000000-0010-0000-2400-00000A000000}" name="p_td" dataDxfId="4891"/>
    <tableColumn id="11" xr3:uid="{00000000-0010-0000-2400-00000B000000}" name="int" dataDxfId="4890"/>
    <tableColumn id="12" xr3:uid="{00000000-0010-0000-2400-00000C000000}" name="fmb" dataDxfId="4889"/>
    <tableColumn id="13" xr3:uid="{9847D78B-0BA9-4C6D-A422-5D0684259438}" name="f_custom" dataDxfId="4888">
      <calculatedColumnFormula>SUM(INDIRECT(A33 &amp; "_Table1[[#All],[f_custom]]"))</calculatedColumnFormula>
    </tableColumn>
  </tableColumns>
  <tableStyleInfo name="TableStyleLight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5000000}" name="CHI_Table3" displayName="CHI_Table3" ref="A32:M33" totalsRowShown="0" headerRowDxfId="4886" dataDxfId="4872">
  <autoFilter ref="A32:M33" xr:uid="{00000000-0009-0000-0100-000028000000}"/>
  <tableColumns count="13">
    <tableColumn id="1" xr3:uid="{00000000-0010-0000-2500-000001000000}" name="team" dataDxfId="4885">
      <calculatedColumnFormula>A31</calculatedColumnFormula>
    </tableColumn>
    <tableColumn id="2" xr3:uid="{00000000-0010-0000-2500-000002000000}" name="off_yd" dataDxfId="4884">
      <calculatedColumnFormula>C33 + E33</calculatedColumnFormula>
    </tableColumn>
    <tableColumn id="3" xr3:uid="{00000000-0010-0000-2500-000003000000}" name="p_yd" dataDxfId="4883">
      <calculatedColumnFormula>SUM(INDIRECT(A33 &amp; "_Table4[[#All],[p_yd]]"))</calculatedColumnFormula>
    </tableColumn>
    <tableColumn id="4" xr3:uid="{00000000-0010-0000-2500-000004000000}" name="car" dataDxfId="4882">
      <calculatedColumnFormula>SUM(INDIRECT(A33 &amp; "_Table4[[#All],[car]]")) + SUM(INDIRECT(A33 &amp; "_Table5[[#All],[car]]")) + SUM(INDIRECT(A33 &amp; "_Table6[[#All],[car]]"))+SUM(INDIRECT(A33 &amp; "_Table7[[#All],[car]]"))</calculatedColumnFormula>
    </tableColumn>
    <tableColumn id="5" xr3:uid="{00000000-0010-0000-2500-000005000000}" name="r_yd" dataDxfId="4881">
      <calculatedColumnFormula>SUM(INDIRECT(A33 &amp; "_Table4[[#All],[r_yd]]")) + SUM(INDIRECT(A33 &amp; "_Table5[[#All],[r_yd]]")) + SUM(INDIRECT(A33 &amp; "_Table6[[#All],[r_yd]]"))+SUM(INDIRECT(A33 &amp; "_Table7[[#All],[r_yd]]"))</calculatedColumnFormula>
    </tableColumn>
    <tableColumn id="6" xr3:uid="{00000000-0010-0000-2500-000006000000}" name="r_td" dataDxfId="4880">
      <calculatedColumnFormula>SUM(INDIRECT(A33 &amp; "_Table4[[#All],[r_td]]")) + SUM(INDIRECT(A33 &amp; "_Table5[[#All],[r_td]]")) + SUM(INDIRECT(A33 &amp; "_Table6[[#All],[r_td]]"))+SUM(INDIRECT(A33 &amp; "_Table7[[#All],[r_td]]"))</calculatedColumnFormula>
    </tableColumn>
    <tableColumn id="7" xr3:uid="{00000000-0010-0000-2500-000007000000}" name="p_ff" dataDxfId="4879">
      <calculatedColumnFormula>SUM(INDIRECT(A33 &amp; "_Table4[[#All],[f_ppr]]")) + SUM(INDIRECT(A33 &amp; "_Table5[[#All],[f_ppr]]")) + SUM(INDIRECT(A33 &amp; "_Table6[[#All],[f_ppr]]"))+SUM(INDIRECT(A33 &amp; "_Table7[[#All],[f_ppr]]"))</calculatedColumnFormula>
    </tableColumn>
    <tableColumn id="8" xr3:uid="{00000000-0010-0000-2500-000008000000}" name="p_att" dataDxfId="4878">
      <calculatedColumnFormula>SUM(INDIRECT(A33 &amp; "_Table4[[#All],[p_att]]")) + SUM(INDIRECT(A33 &amp; "_Table5[[#All],[p_att]]")) + SUM(INDIRECT(A33 &amp; "_Table6[[#All],[p_att]]"))+SUM(INDIRECT(A33 &amp; "_Table7[[#All],[p_att]]"))</calculatedColumnFormula>
    </tableColumn>
    <tableColumn id="9" xr3:uid="{00000000-0010-0000-2500-000009000000}" name="cmp_pct" dataDxfId="4877">
      <calculatedColumnFormula>SUM(INDIRECT(A33 &amp; "_Table4[[#All],[cmp]]"))/H33</calculatedColumnFormula>
    </tableColumn>
    <tableColumn id="10" xr3:uid="{00000000-0010-0000-2500-00000A000000}" name="p_td" dataDxfId="4876">
      <calculatedColumnFormula>SUM(INDIRECT(A33 &amp; "_Table4[[#All],[p_td]]")) + SUM(INDIRECT(A33 &amp; "_Table5[[#All],[p_td]]")) + SUM(INDIRECT(A33 &amp; "_Table6[[#All],[p_td]]"))+SUM(INDIRECT(A33 &amp; "_Table7[[#All],[p_td]]"))</calculatedColumnFormula>
    </tableColumn>
    <tableColumn id="11" xr3:uid="{00000000-0010-0000-2500-00000B000000}" name="int" dataDxfId="4875">
      <calculatedColumnFormula>SUM(INDIRECT(A33 &amp; "_Table4[[#All],[int]]")) + SUM(INDIRECT(A33 &amp; "_Table5[[#All],[int]]")) + SUM(INDIRECT(A33 &amp; "_Table6[[#All],[int]]"))+SUM(INDIRECT(A33 &amp; "_Table7[[#All],[int]]"))</calculatedColumnFormula>
    </tableColumn>
    <tableColumn id="12" xr3:uid="{00000000-0010-0000-2500-00000C000000}" name="fmb" dataDxfId="4874">
      <calculatedColumnFormula>SUM(INDIRECT(A33 &amp; "_Table4[[#All],[fmb]]")) + SUM(INDIRECT(A33 &amp; "_Table5[[#All],[fmb]]")) + SUM(INDIRECT(A33 &amp; "_Table6[[#All],[fmb]]"))+SUM(INDIRECT(A33 &amp; "_Table7[[#All],[fmb]]"))</calculatedColumnFormula>
    </tableColumn>
    <tableColumn id="13" xr3:uid="{411DA203-1ED3-478A-A091-43945A6703D3}" name="f_custom" dataDxfId="4873">
      <calculatedColumnFormula>SUM(INDIRECT(A33 &amp; "_Table4[[#All],[f_custom]]"))+SUM(INDIRECT(A33 &amp; "_Table5[[#All],[f_custom]]"))+SUM(INDIRECT(A33 &amp; "_Table6[[#All],[f_custom]]"))+SUM(INDIRECT(A33 &amp; "_Table7[[#All],[f_custom]]"))</calculatedColumnFormula>
    </tableColumn>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6000000}" name="CHI_Table4" displayName="CHI_Table4" ref="A35:AB39" totalsRowShown="0" headerRowDxfId="4871" dataDxfId="4842">
  <autoFilter ref="A35:AB39" xr:uid="{00000000-0009-0000-0100-000029000000}"/>
  <tableColumns count="28">
    <tableColumn id="1" xr3:uid="{00000000-0010-0000-2600-000001000000}" name="Name" dataDxfId="4870"/>
    <tableColumn id="2" xr3:uid="{00000000-0010-0000-2600-000002000000}" name="POS" dataDxfId="4869"/>
    <tableColumn id="3" xr3:uid="{00000000-0010-0000-2600-000003000000}" name="Age" dataDxfId="4868"/>
    <tableColumn id="4" xr3:uid="{00000000-0010-0000-2600-000004000000}" name="Exp" dataDxfId="4867"/>
    <tableColumn id="5" xr3:uid="{00000000-0010-0000-2600-000005000000}" name="College" dataDxfId="4866"/>
    <tableColumn id="6" xr3:uid="{00000000-0010-0000-2600-000006000000}" name="team" dataDxfId="4865"/>
    <tableColumn id="7" xr3:uid="{00000000-0010-0000-2600-000007000000}" name="g" dataDxfId="4864"/>
    <tableColumn id="8" xr3:uid="{00000000-0010-0000-2600-000008000000}" name="p_att" dataDxfId="4863"/>
    <tableColumn id="9" xr3:uid="{00000000-0010-0000-2600-000009000000}" name="cmp" dataDxfId="4862"/>
    <tableColumn id="10" xr3:uid="{00000000-0010-0000-2600-00000A000000}" name="p_yd" dataDxfId="4861"/>
    <tableColumn id="11" xr3:uid="{00000000-0010-0000-2600-00000B000000}" name="p_td" dataDxfId="4860"/>
    <tableColumn id="12" xr3:uid="{00000000-0010-0000-2600-00000C000000}" name="int" dataDxfId="4859"/>
    <tableColumn id="13" xr3:uid="{00000000-0010-0000-2600-00000D000000}" name="car" dataDxfId="4858"/>
    <tableColumn id="14" xr3:uid="{00000000-0010-0000-2600-00000E000000}" name="r_yd" dataDxfId="4857"/>
    <tableColumn id="15" xr3:uid="{00000000-0010-0000-2600-00000F000000}" name="r_td" dataDxfId="4856"/>
    <tableColumn id="16" xr3:uid="{00000000-0010-0000-2600-000010000000}" name="tgt" dataDxfId="4855"/>
    <tableColumn id="17" xr3:uid="{00000000-0010-0000-2600-000011000000}" name="rec" dataDxfId="4854"/>
    <tableColumn id="18" xr3:uid="{00000000-0010-0000-2600-000012000000}" name="rec_yd" dataDxfId="4853"/>
    <tableColumn id="19" xr3:uid="{00000000-0010-0000-2600-000013000000}" name="rec_td" dataDxfId="4852"/>
    <tableColumn id="20" xr3:uid="{00000000-0010-0000-2600-000014000000}" name="fmb" dataDxfId="4851"/>
    <tableColumn id="21" xr3:uid="{00000000-0010-0000-2600-000015000000}" name="tp_c" dataDxfId="4850"/>
    <tableColumn id="22" xr3:uid="{00000000-0010-0000-2600-000016000000}" name="f_ppr" dataDxfId="4849">
      <calculatedColumnFormula>($J36*0.04)+($K36*4)+($L36*-2)+($N36*0.1)+($O36*6)+($Q36)+($R36*0.1)+($S36*6)+($T36*-2)</calculatedColumnFormula>
    </tableColumn>
    <tableColumn id="23" xr3:uid="{00000000-0010-0000-2600-000017000000}" name="tgt_share" dataDxfId="4848">
      <calculatedColumnFormula>$P36/$H$33</calculatedColumnFormula>
    </tableColumn>
    <tableColumn id="24" xr3:uid="{00000000-0010-0000-2600-000018000000}" name="ypc" dataDxfId="4847">
      <calculatedColumnFormula>$N36/$M36</calculatedColumnFormula>
    </tableColumn>
    <tableColumn id="25" xr3:uid="{00000000-0010-0000-2600-000019000000}" name="ypr" dataDxfId="4846">
      <calculatedColumnFormula>$R36/$Q36</calculatedColumnFormula>
    </tableColumn>
    <tableColumn id="26" xr3:uid="{00000000-0010-0000-2600-00001A000000}" name="cmp_pct" dataDxfId="4845">
      <calculatedColumnFormula>$I36/$H36</calculatedColumnFormula>
    </tableColumn>
    <tableColumn id="27" xr3:uid="{00000000-0010-0000-2600-00001B000000}" name="td_rate" dataDxfId="4844">
      <calculatedColumnFormula>$K36/$H36</calculatedColumnFormula>
    </tableColumn>
    <tableColumn id="28" xr3:uid="{00000000-0010-0000-2600-00001C000000}" name="f_custom" dataDxfId="4843">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7000000}" name="CHI_Table5" displayName="CHI_Table5" ref="A45:AB51" totalsRowShown="0" headerRowDxfId="4841" dataDxfId="4812">
  <autoFilter ref="A45:AB51" xr:uid="{00000000-0009-0000-0100-00002A000000}"/>
  <tableColumns count="28">
    <tableColumn id="1" xr3:uid="{00000000-0010-0000-2700-000001000000}" name="Name" dataDxfId="4840"/>
    <tableColumn id="2" xr3:uid="{00000000-0010-0000-2700-000002000000}" name="POS" dataDxfId="4839"/>
    <tableColumn id="3" xr3:uid="{00000000-0010-0000-2700-000003000000}" name="Age" dataDxfId="4838"/>
    <tableColumn id="4" xr3:uid="{00000000-0010-0000-2700-000004000000}" name="Exp" dataDxfId="4837"/>
    <tableColumn id="5" xr3:uid="{00000000-0010-0000-2700-000005000000}" name="College" dataDxfId="4836"/>
    <tableColumn id="6" xr3:uid="{00000000-0010-0000-2700-000006000000}" name="team" dataDxfId="4835"/>
    <tableColumn id="7" xr3:uid="{00000000-0010-0000-2700-000007000000}" name="g" dataDxfId="4834"/>
    <tableColumn id="8" xr3:uid="{00000000-0010-0000-2700-000008000000}" name="p_att" dataDxfId="4833"/>
    <tableColumn id="9" xr3:uid="{00000000-0010-0000-2700-000009000000}" name="cmp" dataDxfId="4832"/>
    <tableColumn id="10" xr3:uid="{00000000-0010-0000-2700-00000A000000}" name="p_yd" dataDxfId="4831"/>
    <tableColumn id="11" xr3:uid="{00000000-0010-0000-2700-00000B000000}" name="p_td" dataDxfId="4830"/>
    <tableColumn id="12" xr3:uid="{00000000-0010-0000-2700-00000C000000}" name="int" dataDxfId="4829"/>
    <tableColumn id="13" xr3:uid="{00000000-0010-0000-2700-00000D000000}" name="car" dataDxfId="4828"/>
    <tableColumn id="14" xr3:uid="{00000000-0010-0000-2700-00000E000000}" name="r_yd" dataDxfId="4827"/>
    <tableColumn id="15" xr3:uid="{00000000-0010-0000-2700-00000F000000}" name="r_td" dataDxfId="4826"/>
    <tableColumn id="16" xr3:uid="{00000000-0010-0000-2700-000010000000}" name="tgt" dataDxfId="4825"/>
    <tableColumn id="17" xr3:uid="{00000000-0010-0000-2700-000011000000}" name="rec" dataDxfId="4824"/>
    <tableColumn id="18" xr3:uid="{00000000-0010-0000-2700-000012000000}" name="rec_yd" dataDxfId="4823"/>
    <tableColumn id="19" xr3:uid="{00000000-0010-0000-2700-000013000000}" name="rec_td" dataDxfId="4822"/>
    <tableColumn id="20" xr3:uid="{00000000-0010-0000-2700-000014000000}" name="fmb" dataDxfId="4821"/>
    <tableColumn id="21" xr3:uid="{00000000-0010-0000-2700-000015000000}" name="tp_c" dataDxfId="4820"/>
    <tableColumn id="22" xr3:uid="{00000000-0010-0000-2700-000016000000}" name="f_ppr" dataDxfId="4819">
      <calculatedColumnFormula>($J46*0.04)+($K46*4)+($L46*-2)+($N46*0.1)+($O46*6)+($Q46)+($R46*0.1)+($S46*6)+($T46*-2)</calculatedColumnFormula>
    </tableColumn>
    <tableColumn id="23" xr3:uid="{00000000-0010-0000-2700-000017000000}" name="tgt_share" dataDxfId="4818">
      <calculatedColumnFormula>$P46/$H$33</calculatedColumnFormula>
    </tableColumn>
    <tableColumn id="24" xr3:uid="{00000000-0010-0000-2700-000018000000}" name="ypc" dataDxfId="4817">
      <calculatedColumnFormula>$N46/$M46</calculatedColumnFormula>
    </tableColumn>
    <tableColumn id="25" xr3:uid="{00000000-0010-0000-2700-000019000000}" name="ypr" dataDxfId="4816">
      <calculatedColumnFormula>$R46/$Q46</calculatedColumnFormula>
    </tableColumn>
    <tableColumn id="26" xr3:uid="{00000000-0010-0000-2700-00001A000000}" name="cmp_pct" dataDxfId="4815">
      <calculatedColumnFormula>$I46/$H46</calculatedColumnFormula>
    </tableColumn>
    <tableColumn id="27" xr3:uid="{00000000-0010-0000-2700-00001B000000}" name="td_rate" dataDxfId="4814">
      <calculatedColumnFormula>$K46/$H46</calculatedColumnFormula>
    </tableColumn>
    <tableColumn id="28" xr3:uid="{00000000-0010-0000-2700-00001C000000}" name="f_custom" dataDxfId="4813">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8000000}" name="CHI_Table6" displayName="CHI_Table6" ref="A60:AB71" totalsRowShown="0" headerRowDxfId="4811" dataDxfId="4782">
  <autoFilter ref="A60:AB71" xr:uid="{00000000-0009-0000-0100-00002B000000}"/>
  <tableColumns count="28">
    <tableColumn id="1" xr3:uid="{00000000-0010-0000-2800-000001000000}" name="Name" dataDxfId="4810"/>
    <tableColumn id="2" xr3:uid="{00000000-0010-0000-2800-000002000000}" name="POS" dataDxfId="4809"/>
    <tableColumn id="3" xr3:uid="{00000000-0010-0000-2800-000003000000}" name="Age" dataDxfId="4808"/>
    <tableColumn id="4" xr3:uid="{00000000-0010-0000-2800-000004000000}" name="Exp" dataDxfId="4807"/>
    <tableColumn id="5" xr3:uid="{00000000-0010-0000-2800-000005000000}" name="College" dataDxfId="4806"/>
    <tableColumn id="6" xr3:uid="{00000000-0010-0000-2800-000006000000}" name="team" dataDxfId="4805"/>
    <tableColumn id="7" xr3:uid="{00000000-0010-0000-2800-000007000000}" name="g" dataDxfId="4804"/>
    <tableColumn id="8" xr3:uid="{00000000-0010-0000-2800-000008000000}" name="p_att" dataDxfId="4803"/>
    <tableColumn id="9" xr3:uid="{00000000-0010-0000-2800-000009000000}" name="cmp" dataDxfId="4802"/>
    <tableColumn id="10" xr3:uid="{00000000-0010-0000-2800-00000A000000}" name="p_yd" dataDxfId="4801"/>
    <tableColumn id="11" xr3:uid="{00000000-0010-0000-2800-00000B000000}" name="p_td" dataDxfId="4800"/>
    <tableColumn id="12" xr3:uid="{00000000-0010-0000-2800-00000C000000}" name="int" dataDxfId="4799"/>
    <tableColumn id="13" xr3:uid="{00000000-0010-0000-2800-00000D000000}" name="car" dataDxfId="4798"/>
    <tableColumn id="14" xr3:uid="{00000000-0010-0000-2800-00000E000000}" name="r_yd" dataDxfId="4797"/>
    <tableColumn id="15" xr3:uid="{00000000-0010-0000-2800-00000F000000}" name="r_td" dataDxfId="4796"/>
    <tableColumn id="16" xr3:uid="{00000000-0010-0000-2800-000010000000}" name="tgt" dataDxfId="4795"/>
    <tableColumn id="17" xr3:uid="{00000000-0010-0000-2800-000011000000}" name="rec" dataDxfId="4794"/>
    <tableColumn id="18" xr3:uid="{00000000-0010-0000-2800-000012000000}" name="rec_yd" dataDxfId="4793"/>
    <tableColumn id="19" xr3:uid="{00000000-0010-0000-2800-000013000000}" name="rec_td" dataDxfId="4792"/>
    <tableColumn id="20" xr3:uid="{00000000-0010-0000-2800-000014000000}" name="fmb" dataDxfId="4791"/>
    <tableColumn id="21" xr3:uid="{00000000-0010-0000-2800-000015000000}" name="tp_c" dataDxfId="4790"/>
    <tableColumn id="22" xr3:uid="{00000000-0010-0000-2800-000016000000}" name="f_ppr" dataDxfId="4789">
      <calculatedColumnFormula>($J61*0.04)+($K61*4)+($L61*-2)+($N61*0.1)+($O61*6)+($Q61)+($R61*0.1)+($S61*6)+($T61*-2)</calculatedColumnFormula>
    </tableColumn>
    <tableColumn id="23" xr3:uid="{00000000-0010-0000-2800-000017000000}" name="tgt_share" dataDxfId="4788">
      <calculatedColumnFormula>$P61/$H$33</calculatedColumnFormula>
    </tableColumn>
    <tableColumn id="24" xr3:uid="{00000000-0010-0000-2800-000018000000}" name="ypc" dataDxfId="4787">
      <calculatedColumnFormula>$N61/$M61</calculatedColumnFormula>
    </tableColumn>
    <tableColumn id="25" xr3:uid="{00000000-0010-0000-2800-000019000000}" name="ypr" dataDxfId="4786">
      <calculatedColumnFormula>$R61/$Q61</calculatedColumnFormula>
    </tableColumn>
    <tableColumn id="26" xr3:uid="{00000000-0010-0000-2800-00001A000000}" name="cmp_pct" dataDxfId="4785">
      <calculatedColumnFormula>$I61/$H61</calculatedColumnFormula>
    </tableColumn>
    <tableColumn id="27" xr3:uid="{00000000-0010-0000-2800-00001B000000}" name="td_rate" dataDxfId="4784">
      <calculatedColumnFormula>$K61/$H61</calculatedColumnFormula>
    </tableColumn>
    <tableColumn id="28" xr3:uid="{00000000-0010-0000-2800-00001C000000}" name="f_custom" dataDxfId="4783">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9000000}" name="CHI_Table7" displayName="CHI_Table7" ref="A75:AB81" totalsRowShown="0" headerRowDxfId="4781" dataDxfId="4752">
  <autoFilter ref="A75:AB81" xr:uid="{00000000-0009-0000-0100-00002C000000}"/>
  <tableColumns count="28">
    <tableColumn id="1" xr3:uid="{00000000-0010-0000-2900-000001000000}" name="Name" dataDxfId="4780"/>
    <tableColumn id="2" xr3:uid="{00000000-0010-0000-2900-000002000000}" name="POS" dataDxfId="4779"/>
    <tableColumn id="3" xr3:uid="{00000000-0010-0000-2900-000003000000}" name="Age" dataDxfId="4778"/>
    <tableColumn id="4" xr3:uid="{00000000-0010-0000-2900-000004000000}" name="Exp" dataDxfId="4777"/>
    <tableColumn id="5" xr3:uid="{00000000-0010-0000-2900-000005000000}" name="College" dataDxfId="4776"/>
    <tableColumn id="6" xr3:uid="{00000000-0010-0000-2900-000006000000}" name="team" dataDxfId="4775"/>
    <tableColumn id="7" xr3:uid="{00000000-0010-0000-2900-000007000000}" name="g" dataDxfId="4774"/>
    <tableColumn id="8" xr3:uid="{00000000-0010-0000-2900-000008000000}" name="p_att" dataDxfId="4773"/>
    <tableColumn id="9" xr3:uid="{00000000-0010-0000-2900-000009000000}" name="cmp" dataDxfId="4772"/>
    <tableColumn id="10" xr3:uid="{00000000-0010-0000-2900-00000A000000}" name="p_yd" dataDxfId="4771"/>
    <tableColumn id="11" xr3:uid="{00000000-0010-0000-2900-00000B000000}" name="p_td" dataDxfId="4770"/>
    <tableColumn id="12" xr3:uid="{00000000-0010-0000-2900-00000C000000}" name="int" dataDxfId="4769"/>
    <tableColumn id="13" xr3:uid="{00000000-0010-0000-2900-00000D000000}" name="car" dataDxfId="4768"/>
    <tableColumn id="14" xr3:uid="{00000000-0010-0000-2900-00000E000000}" name="r_yd" dataDxfId="4767"/>
    <tableColumn id="15" xr3:uid="{00000000-0010-0000-2900-00000F000000}" name="r_td" dataDxfId="4766"/>
    <tableColumn id="16" xr3:uid="{00000000-0010-0000-2900-000010000000}" name="tgt" dataDxfId="4765"/>
    <tableColumn id="17" xr3:uid="{00000000-0010-0000-2900-000011000000}" name="rec" dataDxfId="4764"/>
    <tableColumn id="18" xr3:uid="{00000000-0010-0000-2900-000012000000}" name="rec_yd" dataDxfId="4763"/>
    <tableColumn id="19" xr3:uid="{00000000-0010-0000-2900-000013000000}" name="rec_td" dataDxfId="4762"/>
    <tableColumn id="20" xr3:uid="{00000000-0010-0000-2900-000014000000}" name="fmb" dataDxfId="4761"/>
    <tableColumn id="21" xr3:uid="{00000000-0010-0000-2900-000015000000}" name="tp_c" dataDxfId="4760"/>
    <tableColumn id="22" xr3:uid="{00000000-0010-0000-2900-000016000000}" name="f_ppr" dataDxfId="4759">
      <calculatedColumnFormula>($J76*0.04)+($K76*4)+($L76*-2)+($N76*0.1)+($O76*6)+($Q76)+($R76*0.1)+($S76*6)+($T76*-2)</calculatedColumnFormula>
    </tableColumn>
    <tableColumn id="23" xr3:uid="{00000000-0010-0000-2900-000017000000}" name="tgt_share" dataDxfId="4758">
      <calculatedColumnFormula>$P76/$H$33</calculatedColumnFormula>
    </tableColumn>
    <tableColumn id="24" xr3:uid="{00000000-0010-0000-2900-000018000000}" name="ypc" dataDxfId="4757">
      <calculatedColumnFormula>$N76/$M76</calculatedColumnFormula>
    </tableColumn>
    <tableColumn id="25" xr3:uid="{00000000-0010-0000-2900-000019000000}" name="ypr" dataDxfId="4756">
      <calculatedColumnFormula>$R76/$Q76</calculatedColumnFormula>
    </tableColumn>
    <tableColumn id="26" xr3:uid="{00000000-0010-0000-2900-00001A000000}" name="cmp_pct" dataDxfId="4755">
      <calculatedColumnFormula>$I76/$H76</calculatedColumnFormula>
    </tableColumn>
    <tableColumn id="27" xr3:uid="{00000000-0010-0000-2900-00001B000000}" name="td_rate" dataDxfId="4754">
      <calculatedColumnFormula>$K76/$H76</calculatedColumnFormula>
    </tableColumn>
    <tableColumn id="28" xr3:uid="{00000000-0010-0000-2900-00001C000000}" name="f_custom" dataDxfId="4753">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A000000}" name="CIN_Table1" displayName="CIN_Table1" ref="A1:Y20" totalsRowShown="0" headerRowDxfId="4751" dataDxfId="4725">
  <autoFilter ref="A1:Y20" xr:uid="{00000000-0009-0000-0100-00002D000000}"/>
  <tableColumns count="25">
    <tableColumn id="1" xr3:uid="{00000000-0010-0000-2A00-000001000000}" name="player_name" dataDxfId="4750"/>
    <tableColumn id="2" xr3:uid="{00000000-0010-0000-2A00-000002000000}" name="recent_team" dataDxfId="4749"/>
    <tableColumn id="3" xr3:uid="{00000000-0010-0000-2A00-000003000000}" name="pos" dataDxfId="4748"/>
    <tableColumn id="4" xr3:uid="{00000000-0010-0000-2A00-000004000000}" name="g" dataDxfId="4747"/>
    <tableColumn id="5" xr3:uid="{00000000-0010-0000-2A00-000005000000}" name="p_att" dataDxfId="4746"/>
    <tableColumn id="6" xr3:uid="{00000000-0010-0000-2A00-000006000000}" name="cmp" dataDxfId="4745"/>
    <tableColumn id="7" xr3:uid="{00000000-0010-0000-2A00-000007000000}" name="p_yd" dataDxfId="4744"/>
    <tableColumn id="8" xr3:uid="{00000000-0010-0000-2A00-000008000000}" name="p_td" dataDxfId="4743"/>
    <tableColumn id="9" xr3:uid="{00000000-0010-0000-2A00-000009000000}" name="int" dataDxfId="4742"/>
    <tableColumn id="10" xr3:uid="{00000000-0010-0000-2A00-00000A000000}" name="car" dataDxfId="4741"/>
    <tableColumn id="11" xr3:uid="{00000000-0010-0000-2A00-00000B000000}" name="r_yd" dataDxfId="4740"/>
    <tableColumn id="12" xr3:uid="{00000000-0010-0000-2A00-00000C000000}" name="r_td" dataDxfId="4739"/>
    <tableColumn id="13" xr3:uid="{00000000-0010-0000-2A00-00000D000000}" name="tgt" dataDxfId="4738"/>
    <tableColumn id="14" xr3:uid="{00000000-0010-0000-2A00-00000E000000}" name="rec" dataDxfId="4737"/>
    <tableColumn id="15" xr3:uid="{00000000-0010-0000-2A00-00000F000000}" name="rec_yd" dataDxfId="4736"/>
    <tableColumn id="16" xr3:uid="{00000000-0010-0000-2A00-000010000000}" name="rec_td" dataDxfId="4735"/>
    <tableColumn id="17" xr3:uid="{00000000-0010-0000-2A00-000011000000}" name="fmb" dataDxfId="4734"/>
    <tableColumn id="18" xr3:uid="{00000000-0010-0000-2A00-000012000000}" name="tp_c" dataDxfId="4733"/>
    <tableColumn id="19" xr3:uid="{00000000-0010-0000-2A00-000013000000}" name="f_ppr" dataDxfId="4732"/>
    <tableColumn id="20" xr3:uid="{00000000-0010-0000-2A00-000014000000}" name="tgt_share" dataDxfId="4731"/>
    <tableColumn id="21" xr3:uid="{00000000-0010-0000-2A00-000015000000}" name="ypc" dataDxfId="4730"/>
    <tableColumn id="22" xr3:uid="{00000000-0010-0000-2A00-000016000000}" name="ypr" dataDxfId="4729"/>
    <tableColumn id="23" xr3:uid="{00000000-0010-0000-2A00-000017000000}" name="cmp_pct" dataDxfId="4728"/>
    <tableColumn id="24" xr3:uid="{00000000-0010-0000-2A00-000018000000}" name="td_rate" dataDxfId="4727"/>
    <tableColumn id="25" xr3:uid="{8B57D26B-3C72-439F-B82C-1FE9615B7984}" name="f_custom" dataDxfId="4726">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B000000}" name="CIN_Table2" displayName="CIN_Table2" ref="A30:M31" totalsRowShown="0" headerRowDxfId="4724" dataDxfId="4710">
  <autoFilter ref="A30:M31" xr:uid="{00000000-0009-0000-0100-00002E000000}"/>
  <tableColumns count="13">
    <tableColumn id="1" xr3:uid="{00000000-0010-0000-2B00-000001000000}" name="team" dataDxfId="4723"/>
    <tableColumn id="2" xr3:uid="{00000000-0010-0000-2B00-000002000000}" name="off_yd" dataDxfId="4722"/>
    <tableColumn id="3" xr3:uid="{00000000-0010-0000-2B00-000003000000}" name="p_yd" dataDxfId="4721"/>
    <tableColumn id="4" xr3:uid="{00000000-0010-0000-2B00-000004000000}" name="car" dataDxfId="4720"/>
    <tableColumn id="5" xr3:uid="{00000000-0010-0000-2B00-000005000000}" name="r_yd" dataDxfId="4719"/>
    <tableColumn id="6" xr3:uid="{00000000-0010-0000-2B00-000006000000}" name="r_td" dataDxfId="4718"/>
    <tableColumn id="7" xr3:uid="{00000000-0010-0000-2B00-000007000000}" name="p_ff" dataDxfId="4717"/>
    <tableColumn id="8" xr3:uid="{00000000-0010-0000-2B00-000008000000}" name="p_att" dataDxfId="4716"/>
    <tableColumn id="9" xr3:uid="{00000000-0010-0000-2B00-000009000000}" name="cmp_pct" dataDxfId="4715"/>
    <tableColumn id="10" xr3:uid="{00000000-0010-0000-2B00-00000A000000}" name="p_td" dataDxfId="4714"/>
    <tableColumn id="11" xr3:uid="{00000000-0010-0000-2B00-00000B000000}" name="int" dataDxfId="4713"/>
    <tableColumn id="12" xr3:uid="{00000000-0010-0000-2B00-00000C000000}" name="fmb" dataDxfId="4712"/>
    <tableColumn id="13" xr3:uid="{488DC8F9-EB98-4F93-84DE-7620832E4EE0}" name="f_custom" dataDxfId="4711">
      <calculatedColumnFormula>SUM(INDIRECT(A33 &amp; "_Table1[[#All],[f_custom]]"))</calculatedColumnFormula>
    </tableColumn>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C000000}" name="CIN_Table3" displayName="CIN_Table3" ref="A32:M33" totalsRowShown="0" headerRowDxfId="4709" dataDxfId="4695">
  <autoFilter ref="A32:M33" xr:uid="{00000000-0009-0000-0100-00002F000000}"/>
  <tableColumns count="13">
    <tableColumn id="1" xr3:uid="{00000000-0010-0000-2C00-000001000000}" name="team" dataDxfId="4708">
      <calculatedColumnFormula>A31</calculatedColumnFormula>
    </tableColumn>
    <tableColumn id="2" xr3:uid="{00000000-0010-0000-2C00-000002000000}" name="off_yd" dataDxfId="4707">
      <calculatedColumnFormula>C33 + E33</calculatedColumnFormula>
    </tableColumn>
    <tableColumn id="3" xr3:uid="{00000000-0010-0000-2C00-000003000000}" name="p_yd" dataDxfId="4706">
      <calculatedColumnFormula>SUM(INDIRECT(A33 &amp; "_Table4[[#All],[p_yd]]"))</calculatedColumnFormula>
    </tableColumn>
    <tableColumn id="4" xr3:uid="{00000000-0010-0000-2C00-000004000000}" name="car" dataDxfId="4705">
      <calculatedColumnFormula>SUM(INDIRECT(A33 &amp; "_Table4[[#All],[car]]")) + SUM(INDIRECT(A33 &amp; "_Table5[[#All],[car]]")) + SUM(INDIRECT(A33 &amp; "_Table6[[#All],[car]]"))+SUM(INDIRECT(A33 &amp; "_Table7[[#All],[car]]"))</calculatedColumnFormula>
    </tableColumn>
    <tableColumn id="5" xr3:uid="{00000000-0010-0000-2C00-000005000000}" name="r_yd" dataDxfId="4704">
      <calculatedColumnFormula>SUM(INDIRECT(A33 &amp; "_Table4[[#All],[r_yd]]")) + SUM(INDIRECT(A33 &amp; "_Table5[[#All],[r_yd]]")) + SUM(INDIRECT(A33 &amp; "_Table6[[#All],[r_yd]]"))+SUM(INDIRECT(A33 &amp; "_Table7[[#All],[r_yd]]"))</calculatedColumnFormula>
    </tableColumn>
    <tableColumn id="6" xr3:uid="{00000000-0010-0000-2C00-000006000000}" name="r_td" dataDxfId="4703">
      <calculatedColumnFormula>SUM(INDIRECT(A33 &amp; "_Table4[[#All],[r_td]]")) + SUM(INDIRECT(A33 &amp; "_Table5[[#All],[r_td]]")) + SUM(INDIRECT(A33 &amp; "_Table6[[#All],[r_td]]"))+SUM(INDIRECT(A33 &amp; "_Table7[[#All],[r_td]]"))</calculatedColumnFormula>
    </tableColumn>
    <tableColumn id="7" xr3:uid="{00000000-0010-0000-2C00-000007000000}" name="p_ff" dataDxfId="4702">
      <calculatedColumnFormula>SUM(INDIRECT(A33 &amp; "_Table4[[#All],[f_ppr]]")) + SUM(INDIRECT(A33 &amp; "_Table5[[#All],[f_ppr]]")) + SUM(INDIRECT(A33 &amp; "_Table6[[#All],[f_ppr]]"))+SUM(INDIRECT(A33 &amp; "_Table7[[#All],[f_ppr]]"))</calculatedColumnFormula>
    </tableColumn>
    <tableColumn id="8" xr3:uid="{00000000-0010-0000-2C00-000008000000}" name="p_att" dataDxfId="4701">
      <calculatedColumnFormula>SUM(INDIRECT(A33 &amp; "_Table4[[#All],[p_att]]")) + SUM(INDIRECT(A33 &amp; "_Table5[[#All],[p_att]]")) + SUM(INDIRECT(A33 &amp; "_Table6[[#All],[p_att]]"))+SUM(INDIRECT(A33 &amp; "_Table7[[#All],[p_att]]"))</calculatedColumnFormula>
    </tableColumn>
    <tableColumn id="9" xr3:uid="{00000000-0010-0000-2C00-000009000000}" name="cmp_pct" dataDxfId="4700">
      <calculatedColumnFormula>SUM(INDIRECT(A33 &amp; "_Table4[[#All],[cmp]]"))/H33</calculatedColumnFormula>
    </tableColumn>
    <tableColumn id="10" xr3:uid="{00000000-0010-0000-2C00-00000A000000}" name="p_td" dataDxfId="4699">
      <calculatedColumnFormula>SUM(INDIRECT(A33 &amp; "_Table4[[#All],[p_td]]")) + SUM(INDIRECT(A33 &amp; "_Table5[[#All],[p_td]]")) + SUM(INDIRECT(A33 &amp; "_Table6[[#All],[p_td]]"))+SUM(INDIRECT(A33 &amp; "_Table7[[#All],[p_td]]"))</calculatedColumnFormula>
    </tableColumn>
    <tableColumn id="11" xr3:uid="{00000000-0010-0000-2C00-00000B000000}" name="int" dataDxfId="4698">
      <calculatedColumnFormula>SUM(INDIRECT(A33 &amp; "_Table4[[#All],[int]]")) + SUM(INDIRECT(A33 &amp; "_Table5[[#All],[int]]")) + SUM(INDIRECT(A33 &amp; "_Table6[[#All],[int]]"))+SUM(INDIRECT(A33 &amp; "_Table7[[#All],[int]]"))</calculatedColumnFormula>
    </tableColumn>
    <tableColumn id="12" xr3:uid="{00000000-0010-0000-2C00-00000C000000}" name="fmb" dataDxfId="4697">
      <calculatedColumnFormula>SUM(INDIRECT(A33 &amp; "_Table4[[#All],[fmb]]")) + SUM(INDIRECT(A33 &amp; "_Table5[[#All],[fmb]]")) + SUM(INDIRECT(A33 &amp; "_Table6[[#All],[fmb]]"))+SUM(INDIRECT(A33 &amp; "_Table7[[#All],[fmb]]"))</calculatedColumnFormula>
    </tableColumn>
    <tableColumn id="13" xr3:uid="{9F9E9CB1-8CFA-4C54-BE46-E10954F2082B}" name="f_custom" dataDxfId="4696">
      <calculatedColumnFormula>SUM(INDIRECT(A33 &amp; "_Table4[[#All],[f_custom]]"))+SUM(INDIRECT(A33 &amp; "_Table5[[#All],[f_custom]]"))+SUM(INDIRECT(A33 &amp; "_Table6[[#All],[f_custom]]"))+SUM(INDIRECT(A33 &amp; "_Table7[[#All],[f_custom]]"))</calculatedColumnFormula>
    </tableColumn>
  </tableColumns>
  <tableStyleInfo name="TableStyleLight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D000000}" name="CIN_Table4" displayName="CIN_Table4" ref="A35:AB39" totalsRowShown="0" headerRowDxfId="4694" dataDxfId="4665">
  <autoFilter ref="A35:AB39" xr:uid="{00000000-0009-0000-0100-000030000000}"/>
  <tableColumns count="28">
    <tableColumn id="1" xr3:uid="{00000000-0010-0000-2D00-000001000000}" name="Name" dataDxfId="4693"/>
    <tableColumn id="2" xr3:uid="{00000000-0010-0000-2D00-000002000000}" name="POS" dataDxfId="4692"/>
    <tableColumn id="3" xr3:uid="{00000000-0010-0000-2D00-000003000000}" name="Age" dataDxfId="4691"/>
    <tableColumn id="4" xr3:uid="{00000000-0010-0000-2D00-000004000000}" name="Exp" dataDxfId="4690"/>
    <tableColumn id="5" xr3:uid="{00000000-0010-0000-2D00-000005000000}" name="College" dataDxfId="4689"/>
    <tableColumn id="6" xr3:uid="{00000000-0010-0000-2D00-000006000000}" name="team" dataDxfId="4688"/>
    <tableColumn id="7" xr3:uid="{00000000-0010-0000-2D00-000007000000}" name="g" dataDxfId="4687"/>
    <tableColumn id="8" xr3:uid="{00000000-0010-0000-2D00-000008000000}" name="p_att" dataDxfId="4686"/>
    <tableColumn id="9" xr3:uid="{00000000-0010-0000-2D00-000009000000}" name="cmp" dataDxfId="4685"/>
    <tableColumn id="10" xr3:uid="{00000000-0010-0000-2D00-00000A000000}" name="p_yd" dataDxfId="4684"/>
    <tableColumn id="11" xr3:uid="{00000000-0010-0000-2D00-00000B000000}" name="p_td" dataDxfId="4683"/>
    <tableColumn id="12" xr3:uid="{00000000-0010-0000-2D00-00000C000000}" name="int" dataDxfId="4682"/>
    <tableColumn id="13" xr3:uid="{00000000-0010-0000-2D00-00000D000000}" name="car" dataDxfId="4681"/>
    <tableColumn id="14" xr3:uid="{00000000-0010-0000-2D00-00000E000000}" name="r_yd" dataDxfId="4680"/>
    <tableColumn id="15" xr3:uid="{00000000-0010-0000-2D00-00000F000000}" name="r_td" dataDxfId="4679"/>
    <tableColumn id="16" xr3:uid="{00000000-0010-0000-2D00-000010000000}" name="tgt" dataDxfId="4678"/>
    <tableColumn id="17" xr3:uid="{00000000-0010-0000-2D00-000011000000}" name="rec" dataDxfId="4677"/>
    <tableColumn id="18" xr3:uid="{00000000-0010-0000-2D00-000012000000}" name="rec_yd" dataDxfId="4676"/>
    <tableColumn id="19" xr3:uid="{00000000-0010-0000-2D00-000013000000}" name="rec_td" dataDxfId="4675"/>
    <tableColumn id="20" xr3:uid="{00000000-0010-0000-2D00-000014000000}" name="fmb" dataDxfId="4674"/>
    <tableColumn id="21" xr3:uid="{00000000-0010-0000-2D00-000015000000}" name="tp_c" dataDxfId="4673"/>
    <tableColumn id="22" xr3:uid="{00000000-0010-0000-2D00-000016000000}" name="f_ppr" dataDxfId="4672">
      <calculatedColumnFormula>($J36*0.04)+($K36*4)+($L36*-2)+($N36*0.1)+($O36*6)+($Q36)+($R36*0.1)+($S36*6)+($T36*-2)</calculatedColumnFormula>
    </tableColumn>
    <tableColumn id="23" xr3:uid="{00000000-0010-0000-2D00-000017000000}" name="tgt_share" dataDxfId="4671">
      <calculatedColumnFormula>$P36/$H$33</calculatedColumnFormula>
    </tableColumn>
    <tableColumn id="24" xr3:uid="{00000000-0010-0000-2D00-000018000000}" name="ypc" dataDxfId="4670">
      <calculatedColumnFormula>$N36/$M36</calculatedColumnFormula>
    </tableColumn>
    <tableColumn id="25" xr3:uid="{00000000-0010-0000-2D00-000019000000}" name="ypr" dataDxfId="4669">
      <calculatedColumnFormula>$R36/$Q36</calculatedColumnFormula>
    </tableColumn>
    <tableColumn id="26" xr3:uid="{00000000-0010-0000-2D00-00001A000000}" name="cmp_pct" dataDxfId="4668">
      <calculatedColumnFormula>$I36/$H36</calculatedColumnFormula>
    </tableColumn>
    <tableColumn id="27" xr3:uid="{00000000-0010-0000-2D00-00001B000000}" name="td_rate" dataDxfId="4667">
      <calculatedColumnFormula>$K36/$H36</calculatedColumnFormula>
    </tableColumn>
    <tableColumn id="28" xr3:uid="{00000000-0010-0000-2D00-00001C000000}" name="f_custom" dataDxfId="4666">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E000000}" name="CIN_Table5" displayName="CIN_Table5" ref="A45:AB51" totalsRowShown="0" headerRowDxfId="4664" dataDxfId="4635">
  <autoFilter ref="A45:AB51" xr:uid="{00000000-0009-0000-0100-000031000000}"/>
  <tableColumns count="28">
    <tableColumn id="1" xr3:uid="{00000000-0010-0000-2E00-000001000000}" name="Name" dataDxfId="4663"/>
    <tableColumn id="2" xr3:uid="{00000000-0010-0000-2E00-000002000000}" name="POS" dataDxfId="4662"/>
    <tableColumn id="3" xr3:uid="{00000000-0010-0000-2E00-000003000000}" name="Age" dataDxfId="4661"/>
    <tableColumn id="4" xr3:uid="{00000000-0010-0000-2E00-000004000000}" name="Exp" dataDxfId="4660"/>
    <tableColumn id="5" xr3:uid="{00000000-0010-0000-2E00-000005000000}" name="College" dataDxfId="4659"/>
    <tableColumn id="6" xr3:uid="{00000000-0010-0000-2E00-000006000000}" name="team" dataDxfId="4658"/>
    <tableColumn id="7" xr3:uid="{00000000-0010-0000-2E00-000007000000}" name="g" dataDxfId="4657"/>
    <tableColumn id="8" xr3:uid="{00000000-0010-0000-2E00-000008000000}" name="p_att" dataDxfId="4656"/>
    <tableColumn id="9" xr3:uid="{00000000-0010-0000-2E00-000009000000}" name="cmp" dataDxfId="4655"/>
    <tableColumn id="10" xr3:uid="{00000000-0010-0000-2E00-00000A000000}" name="p_yd" dataDxfId="4654"/>
    <tableColumn id="11" xr3:uid="{00000000-0010-0000-2E00-00000B000000}" name="p_td" dataDxfId="4653"/>
    <tableColumn id="12" xr3:uid="{00000000-0010-0000-2E00-00000C000000}" name="int" dataDxfId="4652"/>
    <tableColumn id="13" xr3:uid="{00000000-0010-0000-2E00-00000D000000}" name="car" dataDxfId="4651"/>
    <tableColumn id="14" xr3:uid="{00000000-0010-0000-2E00-00000E000000}" name="r_yd" dataDxfId="4650"/>
    <tableColumn id="15" xr3:uid="{00000000-0010-0000-2E00-00000F000000}" name="r_td" dataDxfId="4649"/>
    <tableColumn id="16" xr3:uid="{00000000-0010-0000-2E00-000010000000}" name="tgt" dataDxfId="4648"/>
    <tableColumn id="17" xr3:uid="{00000000-0010-0000-2E00-000011000000}" name="rec" dataDxfId="4647"/>
    <tableColumn id="18" xr3:uid="{00000000-0010-0000-2E00-000012000000}" name="rec_yd" dataDxfId="4646"/>
    <tableColumn id="19" xr3:uid="{00000000-0010-0000-2E00-000013000000}" name="rec_td" dataDxfId="4645"/>
    <tableColumn id="20" xr3:uid="{00000000-0010-0000-2E00-000014000000}" name="fmb" dataDxfId="4644"/>
    <tableColumn id="21" xr3:uid="{00000000-0010-0000-2E00-000015000000}" name="tp_c" dataDxfId="4643"/>
    <tableColumn id="22" xr3:uid="{00000000-0010-0000-2E00-000016000000}" name="f_ppr" dataDxfId="4642">
      <calculatedColumnFormula>($J46*0.04)+($K46*4)+($L46*-2)+($N46*0.1)+($O46*6)+($Q46)+($R46*0.1)+($S46*6)+($T46*-2)</calculatedColumnFormula>
    </tableColumn>
    <tableColumn id="23" xr3:uid="{00000000-0010-0000-2E00-000017000000}" name="tgt_share" dataDxfId="4641">
      <calculatedColumnFormula>$P46/$H$33</calculatedColumnFormula>
    </tableColumn>
    <tableColumn id="24" xr3:uid="{00000000-0010-0000-2E00-000018000000}" name="ypc" dataDxfId="4640">
      <calculatedColumnFormula>$N46/$M46</calculatedColumnFormula>
    </tableColumn>
    <tableColumn id="25" xr3:uid="{00000000-0010-0000-2E00-000019000000}" name="ypr" dataDxfId="4639">
      <calculatedColumnFormula>$R46/$Q46</calculatedColumnFormula>
    </tableColumn>
    <tableColumn id="26" xr3:uid="{00000000-0010-0000-2E00-00001A000000}" name="cmp_pct" dataDxfId="4638">
      <calculatedColumnFormula>$I46/$H46</calculatedColumnFormula>
    </tableColumn>
    <tableColumn id="27" xr3:uid="{00000000-0010-0000-2E00-00001B000000}" name="td_rate" dataDxfId="4637">
      <calculatedColumnFormula>$K46/$H46</calculatedColumnFormula>
    </tableColumn>
    <tableColumn id="28" xr3:uid="{00000000-0010-0000-2E00-00001C000000}" name="f_custom" dataDxfId="4636">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F000000}" name="CIN_Table6" displayName="CIN_Table6" ref="A60:AB72" totalsRowShown="0" headerRowDxfId="4634" dataDxfId="4605">
  <autoFilter ref="A60:AB72" xr:uid="{00000000-0009-0000-0100-000032000000}"/>
  <tableColumns count="28">
    <tableColumn id="1" xr3:uid="{00000000-0010-0000-2F00-000001000000}" name="Name" dataDxfId="4633"/>
    <tableColumn id="2" xr3:uid="{00000000-0010-0000-2F00-000002000000}" name="POS" dataDxfId="4632"/>
    <tableColumn id="3" xr3:uid="{00000000-0010-0000-2F00-000003000000}" name="Age" dataDxfId="4631"/>
    <tableColumn id="4" xr3:uid="{00000000-0010-0000-2F00-000004000000}" name="Exp" dataDxfId="4630"/>
    <tableColumn id="5" xr3:uid="{00000000-0010-0000-2F00-000005000000}" name="College" dataDxfId="4629"/>
    <tableColumn id="6" xr3:uid="{00000000-0010-0000-2F00-000006000000}" name="team" dataDxfId="4628"/>
    <tableColumn id="7" xr3:uid="{00000000-0010-0000-2F00-000007000000}" name="g" dataDxfId="4627"/>
    <tableColumn id="8" xr3:uid="{00000000-0010-0000-2F00-000008000000}" name="p_att" dataDxfId="4626"/>
    <tableColumn id="9" xr3:uid="{00000000-0010-0000-2F00-000009000000}" name="cmp" dataDxfId="4625"/>
    <tableColumn id="10" xr3:uid="{00000000-0010-0000-2F00-00000A000000}" name="p_yd" dataDxfId="4624"/>
    <tableColumn id="11" xr3:uid="{00000000-0010-0000-2F00-00000B000000}" name="p_td" dataDxfId="4623"/>
    <tableColumn id="12" xr3:uid="{00000000-0010-0000-2F00-00000C000000}" name="int" dataDxfId="4622"/>
    <tableColumn id="13" xr3:uid="{00000000-0010-0000-2F00-00000D000000}" name="car" dataDxfId="4621"/>
    <tableColumn id="14" xr3:uid="{00000000-0010-0000-2F00-00000E000000}" name="r_yd" dataDxfId="4620"/>
    <tableColumn id="15" xr3:uid="{00000000-0010-0000-2F00-00000F000000}" name="r_td" dataDxfId="4619"/>
    <tableColumn id="16" xr3:uid="{00000000-0010-0000-2F00-000010000000}" name="tgt" dataDxfId="4618"/>
    <tableColumn id="17" xr3:uid="{00000000-0010-0000-2F00-000011000000}" name="rec" dataDxfId="4617"/>
    <tableColumn id="18" xr3:uid="{00000000-0010-0000-2F00-000012000000}" name="rec_yd" dataDxfId="4616"/>
    <tableColumn id="19" xr3:uid="{00000000-0010-0000-2F00-000013000000}" name="rec_td" dataDxfId="4615"/>
    <tableColumn id="20" xr3:uid="{00000000-0010-0000-2F00-000014000000}" name="fmb" dataDxfId="4614"/>
    <tableColumn id="21" xr3:uid="{00000000-0010-0000-2F00-000015000000}" name="tp_c" dataDxfId="4613"/>
    <tableColumn id="22" xr3:uid="{00000000-0010-0000-2F00-000016000000}" name="f_ppr" dataDxfId="4612">
      <calculatedColumnFormula>($J61*0.04)+($K61*4)+($L61*-2)+($N61*0.1)+($O61*6)+($Q61)+($R61*0.1)+($S61*6)+($T61*-2)</calculatedColumnFormula>
    </tableColumn>
    <tableColumn id="23" xr3:uid="{00000000-0010-0000-2F00-000017000000}" name="tgt_share" dataDxfId="4611">
      <calculatedColumnFormula>$P61/$H$33</calculatedColumnFormula>
    </tableColumn>
    <tableColumn id="24" xr3:uid="{00000000-0010-0000-2F00-000018000000}" name="ypc" dataDxfId="4610">
      <calculatedColumnFormula>$N61/$M61</calculatedColumnFormula>
    </tableColumn>
    <tableColumn id="25" xr3:uid="{00000000-0010-0000-2F00-000019000000}" name="ypr" dataDxfId="4609">
      <calculatedColumnFormula>$R61/$Q61</calculatedColumnFormula>
    </tableColumn>
    <tableColumn id="26" xr3:uid="{00000000-0010-0000-2F00-00001A000000}" name="cmp_pct" dataDxfId="4608">
      <calculatedColumnFormula>$I61/$H61</calculatedColumnFormula>
    </tableColumn>
    <tableColumn id="27" xr3:uid="{00000000-0010-0000-2F00-00001B000000}" name="td_rate" dataDxfId="4607">
      <calculatedColumnFormula>$K61/$H61</calculatedColumnFormula>
    </tableColumn>
    <tableColumn id="28" xr3:uid="{00000000-0010-0000-2F00-00001C000000}" name="f_custom" dataDxfId="4606">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0000000}" name="CIN_Table7" displayName="CIN_Table7" ref="A75:AB81" totalsRowShown="0" headerRowDxfId="4604" dataDxfId="4575">
  <autoFilter ref="A75:AB81" xr:uid="{00000000-0009-0000-0100-000033000000}"/>
  <tableColumns count="28">
    <tableColumn id="1" xr3:uid="{00000000-0010-0000-3000-000001000000}" name="Name" dataDxfId="4603"/>
    <tableColumn id="2" xr3:uid="{00000000-0010-0000-3000-000002000000}" name="POS" dataDxfId="4602"/>
    <tableColumn id="3" xr3:uid="{00000000-0010-0000-3000-000003000000}" name="Age" dataDxfId="4601"/>
    <tableColumn id="4" xr3:uid="{00000000-0010-0000-3000-000004000000}" name="Exp" dataDxfId="4600"/>
    <tableColumn id="5" xr3:uid="{00000000-0010-0000-3000-000005000000}" name="College" dataDxfId="4599"/>
    <tableColumn id="6" xr3:uid="{00000000-0010-0000-3000-000006000000}" name="team" dataDxfId="4598"/>
    <tableColumn id="7" xr3:uid="{00000000-0010-0000-3000-000007000000}" name="g" dataDxfId="4597"/>
    <tableColumn id="8" xr3:uid="{00000000-0010-0000-3000-000008000000}" name="p_att" dataDxfId="4596"/>
    <tableColumn id="9" xr3:uid="{00000000-0010-0000-3000-000009000000}" name="cmp" dataDxfId="4595"/>
    <tableColumn id="10" xr3:uid="{00000000-0010-0000-3000-00000A000000}" name="p_yd" dataDxfId="4594"/>
    <tableColumn id="11" xr3:uid="{00000000-0010-0000-3000-00000B000000}" name="p_td" dataDxfId="4593"/>
    <tableColumn id="12" xr3:uid="{00000000-0010-0000-3000-00000C000000}" name="int" dataDxfId="4592"/>
    <tableColumn id="13" xr3:uid="{00000000-0010-0000-3000-00000D000000}" name="car" dataDxfId="4591"/>
    <tableColumn id="14" xr3:uid="{00000000-0010-0000-3000-00000E000000}" name="r_yd" dataDxfId="4590"/>
    <tableColumn id="15" xr3:uid="{00000000-0010-0000-3000-00000F000000}" name="r_td" dataDxfId="4589"/>
    <tableColumn id="16" xr3:uid="{00000000-0010-0000-3000-000010000000}" name="tgt" dataDxfId="4588"/>
    <tableColumn id="17" xr3:uid="{00000000-0010-0000-3000-000011000000}" name="rec" dataDxfId="4587"/>
    <tableColumn id="18" xr3:uid="{00000000-0010-0000-3000-000012000000}" name="rec_yd" dataDxfId="4586"/>
    <tableColumn id="19" xr3:uid="{00000000-0010-0000-3000-000013000000}" name="rec_td" dataDxfId="4585"/>
    <tableColumn id="20" xr3:uid="{00000000-0010-0000-3000-000014000000}" name="fmb" dataDxfId="4584"/>
    <tableColumn id="21" xr3:uid="{00000000-0010-0000-3000-000015000000}" name="tp_c" dataDxfId="4583"/>
    <tableColumn id="22" xr3:uid="{00000000-0010-0000-3000-000016000000}" name="f_ppr" dataDxfId="4582">
      <calculatedColumnFormula>($J76*0.04)+($K76*4)+($L76*-2)+($N76*0.1)+($O76*6)+($Q76)+($R76*0.1)+($S76*6)+($T76*-2)</calculatedColumnFormula>
    </tableColumn>
    <tableColumn id="23" xr3:uid="{00000000-0010-0000-3000-000017000000}" name="tgt_share" dataDxfId="4581">
      <calculatedColumnFormula>$P76/$H$33</calculatedColumnFormula>
    </tableColumn>
    <tableColumn id="24" xr3:uid="{00000000-0010-0000-3000-000018000000}" name="ypc" dataDxfId="4580">
      <calculatedColumnFormula>$N76/$M76</calculatedColumnFormula>
    </tableColumn>
    <tableColumn id="25" xr3:uid="{00000000-0010-0000-3000-000019000000}" name="ypr" dataDxfId="4579">
      <calculatedColumnFormula>$R76/$Q76</calculatedColumnFormula>
    </tableColumn>
    <tableColumn id="26" xr3:uid="{00000000-0010-0000-3000-00001A000000}" name="cmp_pct" dataDxfId="4578">
      <calculatedColumnFormula>$I76/$H76</calculatedColumnFormula>
    </tableColumn>
    <tableColumn id="27" xr3:uid="{00000000-0010-0000-3000-00001B000000}" name="td_rate" dataDxfId="4577">
      <calculatedColumnFormula>$K76/$H76</calculatedColumnFormula>
    </tableColumn>
    <tableColumn id="28" xr3:uid="{00000000-0010-0000-3000-00001C000000}" name="f_custom" dataDxfId="4576">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1000000}" name="CLE_Table1" displayName="CLE_Table1" ref="A1:Y20" totalsRowShown="0" headerRowDxfId="4574" dataDxfId="4548">
  <autoFilter ref="A1:Y20" xr:uid="{00000000-0009-0000-0100-000034000000}"/>
  <tableColumns count="25">
    <tableColumn id="1" xr3:uid="{00000000-0010-0000-3100-000001000000}" name="player_name" dataDxfId="4573"/>
    <tableColumn id="2" xr3:uid="{00000000-0010-0000-3100-000002000000}" name="recent_team" dataDxfId="4572"/>
    <tableColumn id="3" xr3:uid="{00000000-0010-0000-3100-000003000000}" name="pos" dataDxfId="4571"/>
    <tableColumn id="4" xr3:uid="{00000000-0010-0000-3100-000004000000}" name="g" dataDxfId="4570"/>
    <tableColumn id="5" xr3:uid="{00000000-0010-0000-3100-000005000000}" name="p_att" dataDxfId="4569"/>
    <tableColumn id="6" xr3:uid="{00000000-0010-0000-3100-000006000000}" name="cmp" dataDxfId="4568"/>
    <tableColumn id="7" xr3:uid="{00000000-0010-0000-3100-000007000000}" name="p_yd" dataDxfId="4567"/>
    <tableColumn id="8" xr3:uid="{00000000-0010-0000-3100-000008000000}" name="p_td" dataDxfId="4566"/>
    <tableColumn id="9" xr3:uid="{00000000-0010-0000-3100-000009000000}" name="int" dataDxfId="4565"/>
    <tableColumn id="10" xr3:uid="{00000000-0010-0000-3100-00000A000000}" name="car" dataDxfId="4564"/>
    <tableColumn id="11" xr3:uid="{00000000-0010-0000-3100-00000B000000}" name="r_yd" dataDxfId="4563"/>
    <tableColumn id="12" xr3:uid="{00000000-0010-0000-3100-00000C000000}" name="r_td" dataDxfId="4562"/>
    <tableColumn id="13" xr3:uid="{00000000-0010-0000-3100-00000D000000}" name="tgt" dataDxfId="4561"/>
    <tableColumn id="14" xr3:uid="{00000000-0010-0000-3100-00000E000000}" name="rec" dataDxfId="4560"/>
    <tableColumn id="15" xr3:uid="{00000000-0010-0000-3100-00000F000000}" name="rec_yd" dataDxfId="4559"/>
    <tableColumn id="16" xr3:uid="{00000000-0010-0000-3100-000010000000}" name="rec_td" dataDxfId="4558"/>
    <tableColumn id="17" xr3:uid="{00000000-0010-0000-3100-000011000000}" name="fmb" dataDxfId="4557"/>
    <tableColumn id="18" xr3:uid="{00000000-0010-0000-3100-000012000000}" name="tp_c" dataDxfId="4556"/>
    <tableColumn id="19" xr3:uid="{00000000-0010-0000-3100-000013000000}" name="f_ppr" dataDxfId="4555"/>
    <tableColumn id="20" xr3:uid="{00000000-0010-0000-3100-000014000000}" name="tgt_share" dataDxfId="4554"/>
    <tableColumn id="21" xr3:uid="{00000000-0010-0000-3100-000015000000}" name="ypc" dataDxfId="4553"/>
    <tableColumn id="22" xr3:uid="{00000000-0010-0000-3100-000016000000}" name="ypr" dataDxfId="4552"/>
    <tableColumn id="23" xr3:uid="{00000000-0010-0000-3100-000017000000}" name="cmp_pct" dataDxfId="4551"/>
    <tableColumn id="24" xr3:uid="{00000000-0010-0000-3100-000018000000}" name="td_rate" dataDxfId="4550"/>
    <tableColumn id="25" xr3:uid="{47B3412F-08C5-4C04-AE90-217D0CB0212B}" name="f_custom" dataDxfId="4549">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2000000}" name="CLE_Table2" displayName="CLE_Table2" ref="A30:M31" totalsRowShown="0" headerRowDxfId="4547" dataDxfId="4533">
  <autoFilter ref="A30:M31" xr:uid="{00000000-0009-0000-0100-000035000000}"/>
  <tableColumns count="13">
    <tableColumn id="1" xr3:uid="{00000000-0010-0000-3200-000001000000}" name="team" dataDxfId="4546"/>
    <tableColumn id="2" xr3:uid="{00000000-0010-0000-3200-000002000000}" name="off_yd" dataDxfId="4545"/>
    <tableColumn id="3" xr3:uid="{00000000-0010-0000-3200-000003000000}" name="p_yd" dataDxfId="4544"/>
    <tableColumn id="4" xr3:uid="{00000000-0010-0000-3200-000004000000}" name="car" dataDxfId="4543"/>
    <tableColumn id="5" xr3:uid="{00000000-0010-0000-3200-000005000000}" name="r_yd" dataDxfId="4542"/>
    <tableColumn id="6" xr3:uid="{00000000-0010-0000-3200-000006000000}" name="r_td" dataDxfId="4541"/>
    <tableColumn id="7" xr3:uid="{00000000-0010-0000-3200-000007000000}" name="p_ff" dataDxfId="4540"/>
    <tableColumn id="8" xr3:uid="{00000000-0010-0000-3200-000008000000}" name="p_att" dataDxfId="4539"/>
    <tableColumn id="9" xr3:uid="{00000000-0010-0000-3200-000009000000}" name="cmp_pct" dataDxfId="4538"/>
    <tableColumn id="10" xr3:uid="{00000000-0010-0000-3200-00000A000000}" name="p_td" dataDxfId="4537"/>
    <tableColumn id="11" xr3:uid="{00000000-0010-0000-3200-00000B000000}" name="int" dataDxfId="4536"/>
    <tableColumn id="12" xr3:uid="{00000000-0010-0000-3200-00000C000000}" name="fmb" dataDxfId="4535"/>
    <tableColumn id="13" xr3:uid="{48513BBF-3AE2-4BCC-A3BA-B4C8986012A5}" name="f_custom" dataDxfId="4534">
      <calculatedColumnFormula>SUM(INDIRECT(A33 &amp; "_Table1[[#All],[f_custom]]"))</calculatedColumnFormula>
    </tableColumn>
  </tableColumns>
  <tableStyleInfo name="TableStyleLight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3000000}" name="CLE_Table3" displayName="CLE_Table3" ref="A32:M33" totalsRowShown="0" headerRowDxfId="4532" dataDxfId="4518">
  <autoFilter ref="A32:M33" xr:uid="{00000000-0009-0000-0100-000036000000}"/>
  <tableColumns count="13">
    <tableColumn id="1" xr3:uid="{00000000-0010-0000-3300-000001000000}" name="team" dataDxfId="4531">
      <calculatedColumnFormula>A31</calculatedColumnFormula>
    </tableColumn>
    <tableColumn id="2" xr3:uid="{00000000-0010-0000-3300-000002000000}" name="off_yd" dataDxfId="4530">
      <calculatedColumnFormula>C33 + E33</calculatedColumnFormula>
    </tableColumn>
    <tableColumn id="3" xr3:uid="{00000000-0010-0000-3300-000003000000}" name="p_yd" dataDxfId="4529">
      <calculatedColumnFormula>SUM(INDIRECT(A33 &amp; "_Table4[[#All],[p_yd]]"))</calculatedColumnFormula>
    </tableColumn>
    <tableColumn id="4" xr3:uid="{00000000-0010-0000-3300-000004000000}" name="car" dataDxfId="4528">
      <calculatedColumnFormula>SUM(INDIRECT(A33 &amp; "_Table4[[#All],[car]]")) + SUM(INDIRECT(A33 &amp; "_Table5[[#All],[car]]")) + SUM(INDIRECT(A33 &amp; "_Table6[[#All],[car]]"))+SUM(INDIRECT(A33 &amp; "_Table7[[#All],[car]]"))</calculatedColumnFormula>
    </tableColumn>
    <tableColumn id="5" xr3:uid="{00000000-0010-0000-3300-000005000000}" name="r_yd" dataDxfId="4527">
      <calculatedColumnFormula>SUM(INDIRECT(A33 &amp; "_Table4[[#All],[r_yd]]")) + SUM(INDIRECT(A33 &amp; "_Table5[[#All],[r_yd]]")) + SUM(INDIRECT(A33 &amp; "_Table6[[#All],[r_yd]]"))+SUM(INDIRECT(A33 &amp; "_Table7[[#All],[r_yd]]"))</calculatedColumnFormula>
    </tableColumn>
    <tableColumn id="6" xr3:uid="{00000000-0010-0000-3300-000006000000}" name="r_td" dataDxfId="4526">
      <calculatedColumnFormula>SUM(INDIRECT(A33 &amp; "_Table4[[#All],[r_td]]")) + SUM(INDIRECT(A33 &amp; "_Table5[[#All],[r_td]]")) + SUM(INDIRECT(A33 &amp; "_Table6[[#All],[r_td]]"))+SUM(INDIRECT(A33 &amp; "_Table7[[#All],[r_td]]"))</calculatedColumnFormula>
    </tableColumn>
    <tableColumn id="7" xr3:uid="{00000000-0010-0000-3300-000007000000}" name="p_ff" dataDxfId="4525">
      <calculatedColumnFormula>SUM(INDIRECT(A33 &amp; "_Table4[[#All],[f_ppr]]")) + SUM(INDIRECT(A33 &amp; "_Table5[[#All],[f_ppr]]")) + SUM(INDIRECT(A33 &amp; "_Table6[[#All],[f_ppr]]"))+SUM(INDIRECT(A33 &amp; "_Table7[[#All],[f_ppr]]"))</calculatedColumnFormula>
    </tableColumn>
    <tableColumn id="8" xr3:uid="{00000000-0010-0000-3300-000008000000}" name="p_att" dataDxfId="4524">
      <calculatedColumnFormula>SUM(INDIRECT(A33 &amp; "_Table4[[#All],[p_att]]")) + SUM(INDIRECT(A33 &amp; "_Table5[[#All],[p_att]]")) + SUM(INDIRECT(A33 &amp; "_Table6[[#All],[p_att]]"))+SUM(INDIRECT(A33 &amp; "_Table7[[#All],[p_att]]"))</calculatedColumnFormula>
    </tableColumn>
    <tableColumn id="9" xr3:uid="{00000000-0010-0000-3300-000009000000}" name="cmp_pct" dataDxfId="4523">
      <calculatedColumnFormula>SUM(INDIRECT(A33 &amp; "_Table4[[#All],[cmp]]"))/H33</calculatedColumnFormula>
    </tableColumn>
    <tableColumn id="10" xr3:uid="{00000000-0010-0000-3300-00000A000000}" name="p_td" dataDxfId="4522">
      <calculatedColumnFormula>SUM(INDIRECT(A33 &amp; "_Table4[[#All],[p_td]]")) + SUM(INDIRECT(A33 &amp; "_Table5[[#All],[p_td]]")) + SUM(INDIRECT(A33 &amp; "_Table6[[#All],[p_td]]"))+SUM(INDIRECT(A33 &amp; "_Table7[[#All],[p_td]]"))</calculatedColumnFormula>
    </tableColumn>
    <tableColumn id="11" xr3:uid="{00000000-0010-0000-3300-00000B000000}" name="int" dataDxfId="4521">
      <calculatedColumnFormula>SUM(INDIRECT(A33 &amp; "_Table4[[#All],[int]]")) + SUM(INDIRECT(A33 &amp; "_Table5[[#All],[int]]")) + SUM(INDIRECT(A33 &amp; "_Table6[[#All],[int]]"))+SUM(INDIRECT(A33 &amp; "_Table7[[#All],[int]]"))</calculatedColumnFormula>
    </tableColumn>
    <tableColumn id="12" xr3:uid="{00000000-0010-0000-3300-00000C000000}" name="fmb" dataDxfId="4520">
      <calculatedColumnFormula>SUM(INDIRECT(A33 &amp; "_Table4[[#All],[fmb]]")) + SUM(INDIRECT(A33 &amp; "_Table5[[#All],[fmb]]")) + SUM(INDIRECT(A33 &amp; "_Table6[[#All],[fmb]]"))+SUM(INDIRECT(A33 &amp; "_Table7[[#All],[fmb]]"))</calculatedColumnFormula>
    </tableColumn>
    <tableColumn id="13" xr3:uid="{F8017869-7864-495C-9CE0-780D9E29BC87}" name="f_custom" dataDxfId="4519">
      <calculatedColumnFormula>SUM(INDIRECT(A33 &amp; "_Table4[[#All],[f_custom]]"))+SUM(INDIRECT(A33 &amp; "_Table5[[#All],[f_custom]]"))+SUM(INDIRECT(A33 &amp; "_Table6[[#All],[f_custom]]"))+SUM(INDIRECT(A33 &amp; "_Table7[[#All],[f_custom]]"))</calculatedColumnFormula>
    </tableColumn>
  </tableColumns>
  <tableStyleInfo name="TableStyleLight9"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4000000}" name="CLE_Table4" displayName="CLE_Table4" ref="A35:AB39" totalsRowShown="0" headerRowDxfId="4517" dataDxfId="4488">
  <autoFilter ref="A35:AB39" xr:uid="{00000000-0009-0000-0100-000037000000}"/>
  <tableColumns count="28">
    <tableColumn id="1" xr3:uid="{00000000-0010-0000-3400-000001000000}" name="Name" dataDxfId="4516"/>
    <tableColumn id="2" xr3:uid="{00000000-0010-0000-3400-000002000000}" name="POS" dataDxfId="4515"/>
    <tableColumn id="3" xr3:uid="{00000000-0010-0000-3400-000003000000}" name="Age" dataDxfId="4514"/>
    <tableColumn id="4" xr3:uid="{00000000-0010-0000-3400-000004000000}" name="Exp" dataDxfId="4513"/>
    <tableColumn id="5" xr3:uid="{00000000-0010-0000-3400-000005000000}" name="College" dataDxfId="4512"/>
    <tableColumn id="6" xr3:uid="{00000000-0010-0000-3400-000006000000}" name="team" dataDxfId="4511"/>
    <tableColumn id="7" xr3:uid="{00000000-0010-0000-3400-000007000000}" name="g" dataDxfId="4510"/>
    <tableColumn id="8" xr3:uid="{00000000-0010-0000-3400-000008000000}" name="p_att" dataDxfId="4509"/>
    <tableColumn id="9" xr3:uid="{00000000-0010-0000-3400-000009000000}" name="cmp" dataDxfId="4508"/>
    <tableColumn id="10" xr3:uid="{00000000-0010-0000-3400-00000A000000}" name="p_yd" dataDxfId="4507"/>
    <tableColumn id="11" xr3:uid="{00000000-0010-0000-3400-00000B000000}" name="p_td" dataDxfId="4506"/>
    <tableColumn id="12" xr3:uid="{00000000-0010-0000-3400-00000C000000}" name="int" dataDxfId="4505"/>
    <tableColumn id="13" xr3:uid="{00000000-0010-0000-3400-00000D000000}" name="car" dataDxfId="4504"/>
    <tableColumn id="14" xr3:uid="{00000000-0010-0000-3400-00000E000000}" name="r_yd" dataDxfId="4503"/>
    <tableColumn id="15" xr3:uid="{00000000-0010-0000-3400-00000F000000}" name="r_td" dataDxfId="4502"/>
    <tableColumn id="16" xr3:uid="{00000000-0010-0000-3400-000010000000}" name="tgt" dataDxfId="4501"/>
    <tableColumn id="17" xr3:uid="{00000000-0010-0000-3400-000011000000}" name="rec" dataDxfId="4500"/>
    <tableColumn id="18" xr3:uid="{00000000-0010-0000-3400-000012000000}" name="rec_yd" dataDxfId="4499"/>
    <tableColumn id="19" xr3:uid="{00000000-0010-0000-3400-000013000000}" name="rec_td" dataDxfId="4498"/>
    <tableColumn id="20" xr3:uid="{00000000-0010-0000-3400-000014000000}" name="fmb" dataDxfId="4497"/>
    <tableColumn id="21" xr3:uid="{00000000-0010-0000-3400-000015000000}" name="tp_c" dataDxfId="4496"/>
    <tableColumn id="22" xr3:uid="{00000000-0010-0000-3400-000016000000}" name="f_ppr" dataDxfId="4495">
      <calculatedColumnFormula>($J36*0.04)+($K36*4)+($L36*-2)+($N36*0.1)+($O36*6)+($Q36)+($R36*0.1)+($S36*6)+($T36*-2)</calculatedColumnFormula>
    </tableColumn>
    <tableColumn id="23" xr3:uid="{00000000-0010-0000-3400-000017000000}" name="tgt_share" dataDxfId="4494">
      <calculatedColumnFormula>$P36/$H$33</calculatedColumnFormula>
    </tableColumn>
    <tableColumn id="24" xr3:uid="{00000000-0010-0000-3400-000018000000}" name="ypc" dataDxfId="4493">
      <calculatedColumnFormula>$N36/$M36</calculatedColumnFormula>
    </tableColumn>
    <tableColumn id="25" xr3:uid="{00000000-0010-0000-3400-000019000000}" name="ypr" dataDxfId="4492">
      <calculatedColumnFormula>$R36/$Q36</calculatedColumnFormula>
    </tableColumn>
    <tableColumn id="26" xr3:uid="{00000000-0010-0000-3400-00001A000000}" name="cmp_pct" dataDxfId="4491">
      <calculatedColumnFormula>$I36/$H36</calculatedColumnFormula>
    </tableColumn>
    <tableColumn id="27" xr3:uid="{00000000-0010-0000-3400-00001B000000}" name="td_rate" dataDxfId="4490">
      <calculatedColumnFormula>$K36/$H36</calculatedColumnFormula>
    </tableColumn>
    <tableColumn id="28" xr3:uid="{00000000-0010-0000-3400-00001C000000}" name="f_custom" dataDxfId="4489">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5000000}" name="CLE_Table5" displayName="CLE_Table5" ref="A45:AB52" totalsRowShown="0" headerRowDxfId="4487" dataDxfId="4458">
  <autoFilter ref="A45:AB52" xr:uid="{00000000-0009-0000-0100-000038000000}"/>
  <tableColumns count="28">
    <tableColumn id="1" xr3:uid="{00000000-0010-0000-3500-000001000000}" name="Name" dataDxfId="4486"/>
    <tableColumn id="2" xr3:uid="{00000000-0010-0000-3500-000002000000}" name="POS" dataDxfId="4485"/>
    <tableColumn id="3" xr3:uid="{00000000-0010-0000-3500-000003000000}" name="Age" dataDxfId="4484"/>
    <tableColumn id="4" xr3:uid="{00000000-0010-0000-3500-000004000000}" name="Exp" dataDxfId="4483"/>
    <tableColumn id="5" xr3:uid="{00000000-0010-0000-3500-000005000000}" name="College" dataDxfId="4482"/>
    <tableColumn id="6" xr3:uid="{00000000-0010-0000-3500-000006000000}" name="team" dataDxfId="4481"/>
    <tableColumn id="7" xr3:uid="{00000000-0010-0000-3500-000007000000}" name="g" dataDxfId="4480"/>
    <tableColumn id="8" xr3:uid="{00000000-0010-0000-3500-000008000000}" name="p_att" dataDxfId="4479"/>
    <tableColumn id="9" xr3:uid="{00000000-0010-0000-3500-000009000000}" name="cmp" dataDxfId="4478"/>
    <tableColumn id="10" xr3:uid="{00000000-0010-0000-3500-00000A000000}" name="p_yd" dataDxfId="4477"/>
    <tableColumn id="11" xr3:uid="{00000000-0010-0000-3500-00000B000000}" name="p_td" dataDxfId="4476"/>
    <tableColumn id="12" xr3:uid="{00000000-0010-0000-3500-00000C000000}" name="int" dataDxfId="4475"/>
    <tableColumn id="13" xr3:uid="{00000000-0010-0000-3500-00000D000000}" name="car" dataDxfId="4474"/>
    <tableColumn id="14" xr3:uid="{00000000-0010-0000-3500-00000E000000}" name="r_yd" dataDxfId="4473"/>
    <tableColumn id="15" xr3:uid="{00000000-0010-0000-3500-00000F000000}" name="r_td" dataDxfId="4472"/>
    <tableColumn id="16" xr3:uid="{00000000-0010-0000-3500-000010000000}" name="tgt" dataDxfId="4471"/>
    <tableColumn id="17" xr3:uid="{00000000-0010-0000-3500-000011000000}" name="rec" dataDxfId="4470"/>
    <tableColumn id="18" xr3:uid="{00000000-0010-0000-3500-000012000000}" name="rec_yd" dataDxfId="4469"/>
    <tableColumn id="19" xr3:uid="{00000000-0010-0000-3500-000013000000}" name="rec_td" dataDxfId="4468"/>
    <tableColumn id="20" xr3:uid="{00000000-0010-0000-3500-000014000000}" name="fmb" dataDxfId="4467"/>
    <tableColumn id="21" xr3:uid="{00000000-0010-0000-3500-000015000000}" name="tp_c" dataDxfId="4466"/>
    <tableColumn id="22" xr3:uid="{00000000-0010-0000-3500-000016000000}" name="f_ppr" dataDxfId="4465">
      <calculatedColumnFormula>($J46*0.04)+($K46*4)+($L46*-2)+($N46*0.1)+($O46*6)+($Q46)+($R46*0.1)+($S46*6)+($T46*-2)</calculatedColumnFormula>
    </tableColumn>
    <tableColumn id="23" xr3:uid="{00000000-0010-0000-3500-000017000000}" name="tgt_share" dataDxfId="4464">
      <calculatedColumnFormula>$P46/$H$33</calculatedColumnFormula>
    </tableColumn>
    <tableColumn id="24" xr3:uid="{00000000-0010-0000-3500-000018000000}" name="ypc" dataDxfId="4463">
      <calculatedColumnFormula>$N46/$M46</calculatedColumnFormula>
    </tableColumn>
    <tableColumn id="25" xr3:uid="{00000000-0010-0000-3500-000019000000}" name="ypr" dataDxfId="4462">
      <calculatedColumnFormula>$R46/$Q46</calculatedColumnFormula>
    </tableColumn>
    <tableColumn id="26" xr3:uid="{00000000-0010-0000-3500-00001A000000}" name="cmp_pct" dataDxfId="4461">
      <calculatedColumnFormula>$I46/$H46</calculatedColumnFormula>
    </tableColumn>
    <tableColumn id="27" xr3:uid="{00000000-0010-0000-3500-00001B000000}" name="td_rate" dataDxfId="4460">
      <calculatedColumnFormula>$K46/$H46</calculatedColumnFormula>
    </tableColumn>
    <tableColumn id="28" xr3:uid="{00000000-0010-0000-3500-00001C000000}" name="f_custom" dataDxfId="4459">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6000000}" name="CLE_Table6" displayName="CLE_Table6" ref="A60:AB72" totalsRowShown="0" headerRowDxfId="4457" dataDxfId="4428">
  <autoFilter ref="A60:AB72" xr:uid="{00000000-0009-0000-0100-000039000000}"/>
  <tableColumns count="28">
    <tableColumn id="1" xr3:uid="{00000000-0010-0000-3600-000001000000}" name="Name" dataDxfId="4456"/>
    <tableColumn id="2" xr3:uid="{00000000-0010-0000-3600-000002000000}" name="POS" dataDxfId="4455"/>
    <tableColumn id="3" xr3:uid="{00000000-0010-0000-3600-000003000000}" name="Age" dataDxfId="4454"/>
    <tableColumn id="4" xr3:uid="{00000000-0010-0000-3600-000004000000}" name="Exp" dataDxfId="4453"/>
    <tableColumn id="5" xr3:uid="{00000000-0010-0000-3600-000005000000}" name="College" dataDxfId="4452"/>
    <tableColumn id="6" xr3:uid="{00000000-0010-0000-3600-000006000000}" name="team" dataDxfId="4451"/>
    <tableColumn id="7" xr3:uid="{00000000-0010-0000-3600-000007000000}" name="g" dataDxfId="4450"/>
    <tableColumn id="8" xr3:uid="{00000000-0010-0000-3600-000008000000}" name="p_att" dataDxfId="4449"/>
    <tableColumn id="9" xr3:uid="{00000000-0010-0000-3600-000009000000}" name="cmp" dataDxfId="4448"/>
    <tableColumn id="10" xr3:uid="{00000000-0010-0000-3600-00000A000000}" name="p_yd" dataDxfId="4447"/>
    <tableColumn id="11" xr3:uid="{00000000-0010-0000-3600-00000B000000}" name="p_td" dataDxfId="4446"/>
    <tableColumn id="12" xr3:uid="{00000000-0010-0000-3600-00000C000000}" name="int" dataDxfId="4445"/>
    <tableColumn id="13" xr3:uid="{00000000-0010-0000-3600-00000D000000}" name="car" dataDxfId="4444"/>
    <tableColumn id="14" xr3:uid="{00000000-0010-0000-3600-00000E000000}" name="r_yd" dataDxfId="4443"/>
    <tableColumn id="15" xr3:uid="{00000000-0010-0000-3600-00000F000000}" name="r_td" dataDxfId="4442"/>
    <tableColumn id="16" xr3:uid="{00000000-0010-0000-3600-000010000000}" name="tgt" dataDxfId="4441"/>
    <tableColumn id="17" xr3:uid="{00000000-0010-0000-3600-000011000000}" name="rec" dataDxfId="4440"/>
    <tableColumn id="18" xr3:uid="{00000000-0010-0000-3600-000012000000}" name="rec_yd" dataDxfId="4439"/>
    <tableColumn id="19" xr3:uid="{00000000-0010-0000-3600-000013000000}" name="rec_td" dataDxfId="4438"/>
    <tableColumn id="20" xr3:uid="{00000000-0010-0000-3600-000014000000}" name="fmb" dataDxfId="4437"/>
    <tableColumn id="21" xr3:uid="{00000000-0010-0000-3600-000015000000}" name="tp_c" dataDxfId="4436"/>
    <tableColumn id="22" xr3:uid="{00000000-0010-0000-3600-000016000000}" name="f_ppr" dataDxfId="4435">
      <calculatedColumnFormula>($J61*0.04)+($K61*4)+($L61*-2)+($N61*0.1)+($O61*6)+($Q61)+($R61*0.1)+($S61*6)+($T61*-2)</calculatedColumnFormula>
    </tableColumn>
    <tableColumn id="23" xr3:uid="{00000000-0010-0000-3600-000017000000}" name="tgt_share" dataDxfId="4434">
      <calculatedColumnFormula>$P61/$H$33</calculatedColumnFormula>
    </tableColumn>
    <tableColumn id="24" xr3:uid="{00000000-0010-0000-3600-000018000000}" name="ypc" dataDxfId="4433">
      <calculatedColumnFormula>$N61/$M61</calculatedColumnFormula>
    </tableColumn>
    <tableColumn id="25" xr3:uid="{00000000-0010-0000-3600-000019000000}" name="ypr" dataDxfId="4432">
      <calculatedColumnFormula>$R61/$Q61</calculatedColumnFormula>
    </tableColumn>
    <tableColumn id="26" xr3:uid="{00000000-0010-0000-3600-00001A000000}" name="cmp_pct" dataDxfId="4431">
      <calculatedColumnFormula>$I61/$H61</calculatedColumnFormula>
    </tableColumn>
    <tableColumn id="27" xr3:uid="{00000000-0010-0000-3600-00001B000000}" name="td_rate" dataDxfId="4430">
      <calculatedColumnFormula>$K61/$H61</calculatedColumnFormula>
    </tableColumn>
    <tableColumn id="28" xr3:uid="{00000000-0010-0000-3600-00001C000000}" name="f_custom" dataDxfId="4429">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37000000}" name="CLE_Table7" displayName="CLE_Table7" ref="A75:AB79" totalsRowShown="0" headerRowDxfId="4427" dataDxfId="4398">
  <autoFilter ref="A75:AB79" xr:uid="{00000000-0009-0000-0100-00003A000000}"/>
  <tableColumns count="28">
    <tableColumn id="1" xr3:uid="{00000000-0010-0000-3700-000001000000}" name="Name" dataDxfId="4426"/>
    <tableColumn id="2" xr3:uid="{00000000-0010-0000-3700-000002000000}" name="POS" dataDxfId="4425"/>
    <tableColumn id="3" xr3:uid="{00000000-0010-0000-3700-000003000000}" name="Age" dataDxfId="4424"/>
    <tableColumn id="4" xr3:uid="{00000000-0010-0000-3700-000004000000}" name="Exp" dataDxfId="4423"/>
    <tableColumn id="5" xr3:uid="{00000000-0010-0000-3700-000005000000}" name="College" dataDxfId="4422"/>
    <tableColumn id="6" xr3:uid="{00000000-0010-0000-3700-000006000000}" name="team" dataDxfId="4421"/>
    <tableColumn id="7" xr3:uid="{00000000-0010-0000-3700-000007000000}" name="g" dataDxfId="4420"/>
    <tableColumn id="8" xr3:uid="{00000000-0010-0000-3700-000008000000}" name="p_att" dataDxfId="4419"/>
    <tableColumn id="9" xr3:uid="{00000000-0010-0000-3700-000009000000}" name="cmp" dataDxfId="4418"/>
    <tableColumn id="10" xr3:uid="{00000000-0010-0000-3700-00000A000000}" name="p_yd" dataDxfId="4417"/>
    <tableColumn id="11" xr3:uid="{00000000-0010-0000-3700-00000B000000}" name="p_td" dataDxfId="4416"/>
    <tableColumn id="12" xr3:uid="{00000000-0010-0000-3700-00000C000000}" name="int" dataDxfId="4415"/>
    <tableColumn id="13" xr3:uid="{00000000-0010-0000-3700-00000D000000}" name="car" dataDxfId="4414"/>
    <tableColumn id="14" xr3:uid="{00000000-0010-0000-3700-00000E000000}" name="r_yd" dataDxfId="4413"/>
    <tableColumn id="15" xr3:uid="{00000000-0010-0000-3700-00000F000000}" name="r_td" dataDxfId="4412"/>
    <tableColumn id="16" xr3:uid="{00000000-0010-0000-3700-000010000000}" name="tgt" dataDxfId="4411"/>
    <tableColumn id="17" xr3:uid="{00000000-0010-0000-3700-000011000000}" name="rec" dataDxfId="4410"/>
    <tableColumn id="18" xr3:uid="{00000000-0010-0000-3700-000012000000}" name="rec_yd" dataDxfId="4409"/>
    <tableColumn id="19" xr3:uid="{00000000-0010-0000-3700-000013000000}" name="rec_td" dataDxfId="4408"/>
    <tableColumn id="20" xr3:uid="{00000000-0010-0000-3700-000014000000}" name="fmb" dataDxfId="4407"/>
    <tableColumn id="21" xr3:uid="{00000000-0010-0000-3700-000015000000}" name="tp_c" dataDxfId="4406"/>
    <tableColumn id="22" xr3:uid="{00000000-0010-0000-3700-000016000000}" name="f_ppr" dataDxfId="4405">
      <calculatedColumnFormula>($J76*0.04)+($K76*4)+($L76*-2)+($N76*0.1)+($O76*6)+($Q76)+($R76*0.1)+($S76*6)+($T76*-2)</calculatedColumnFormula>
    </tableColumn>
    <tableColumn id="23" xr3:uid="{00000000-0010-0000-3700-000017000000}" name="tgt_share" dataDxfId="4404">
      <calculatedColumnFormula>$P76/$H$33</calculatedColumnFormula>
    </tableColumn>
    <tableColumn id="24" xr3:uid="{00000000-0010-0000-3700-000018000000}" name="ypc" dataDxfId="4403">
      <calculatedColumnFormula>$N76/$M76</calculatedColumnFormula>
    </tableColumn>
    <tableColumn id="25" xr3:uid="{00000000-0010-0000-3700-000019000000}" name="ypr" dataDxfId="4402">
      <calculatedColumnFormula>$R76/$Q76</calculatedColumnFormula>
    </tableColumn>
    <tableColumn id="26" xr3:uid="{00000000-0010-0000-3700-00001A000000}" name="cmp_pct" dataDxfId="4401">
      <calculatedColumnFormula>$I76/$H76</calculatedColumnFormula>
    </tableColumn>
    <tableColumn id="27" xr3:uid="{00000000-0010-0000-3700-00001B000000}" name="td_rate" dataDxfId="4400">
      <calculatedColumnFormula>$K76/$H76</calculatedColumnFormula>
    </tableColumn>
    <tableColumn id="28" xr3:uid="{00000000-0010-0000-3700-00001C000000}" name="f_custom" dataDxfId="4399">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8000000}" name="DAL_Table1" displayName="DAL_Table1" ref="A1:Y17" totalsRowShown="0" headerRowDxfId="4397" dataDxfId="4371">
  <autoFilter ref="A1:Y17" xr:uid="{00000000-0009-0000-0100-00003B000000}"/>
  <tableColumns count="25">
    <tableColumn id="1" xr3:uid="{00000000-0010-0000-3800-000001000000}" name="player_name" dataDxfId="4396"/>
    <tableColumn id="2" xr3:uid="{00000000-0010-0000-3800-000002000000}" name="recent_team" dataDxfId="4395"/>
    <tableColumn id="3" xr3:uid="{00000000-0010-0000-3800-000003000000}" name="pos" dataDxfId="4394"/>
    <tableColumn id="4" xr3:uid="{00000000-0010-0000-3800-000004000000}" name="g" dataDxfId="4393"/>
    <tableColumn id="5" xr3:uid="{00000000-0010-0000-3800-000005000000}" name="p_att" dataDxfId="4392"/>
    <tableColumn id="6" xr3:uid="{00000000-0010-0000-3800-000006000000}" name="cmp" dataDxfId="4391"/>
    <tableColumn id="7" xr3:uid="{00000000-0010-0000-3800-000007000000}" name="p_yd" dataDxfId="4390"/>
    <tableColumn id="8" xr3:uid="{00000000-0010-0000-3800-000008000000}" name="p_td" dataDxfId="4389"/>
    <tableColumn id="9" xr3:uid="{00000000-0010-0000-3800-000009000000}" name="int" dataDxfId="4388"/>
    <tableColumn id="10" xr3:uid="{00000000-0010-0000-3800-00000A000000}" name="car" dataDxfId="4387"/>
    <tableColumn id="11" xr3:uid="{00000000-0010-0000-3800-00000B000000}" name="r_yd" dataDxfId="4386"/>
    <tableColumn id="12" xr3:uid="{00000000-0010-0000-3800-00000C000000}" name="r_td" dataDxfId="4385"/>
    <tableColumn id="13" xr3:uid="{00000000-0010-0000-3800-00000D000000}" name="tgt" dataDxfId="4384"/>
    <tableColumn id="14" xr3:uid="{00000000-0010-0000-3800-00000E000000}" name="rec" dataDxfId="4383"/>
    <tableColumn id="15" xr3:uid="{00000000-0010-0000-3800-00000F000000}" name="rec_yd" dataDxfId="4382"/>
    <tableColumn id="16" xr3:uid="{00000000-0010-0000-3800-000010000000}" name="rec_td" dataDxfId="4381"/>
    <tableColumn id="17" xr3:uid="{00000000-0010-0000-3800-000011000000}" name="fmb" dataDxfId="4380"/>
    <tableColumn id="18" xr3:uid="{00000000-0010-0000-3800-000012000000}" name="tp_c" dataDxfId="4379"/>
    <tableColumn id="19" xr3:uid="{00000000-0010-0000-3800-000013000000}" name="f_ppr" dataDxfId="4378"/>
    <tableColumn id="20" xr3:uid="{00000000-0010-0000-3800-000014000000}" name="tgt_share" dataDxfId="4377"/>
    <tableColumn id="21" xr3:uid="{00000000-0010-0000-3800-000015000000}" name="ypc" dataDxfId="4376"/>
    <tableColumn id="22" xr3:uid="{00000000-0010-0000-3800-000016000000}" name="ypr" dataDxfId="4375"/>
    <tableColumn id="23" xr3:uid="{00000000-0010-0000-3800-000017000000}" name="cmp_pct" dataDxfId="4374"/>
    <tableColumn id="24" xr3:uid="{00000000-0010-0000-3800-000018000000}" name="td_rate" dataDxfId="4373"/>
    <tableColumn id="25" xr3:uid="{079A0CF9-00E0-4D96-A761-8DA8F9FB8A86}" name="f_custom" dataDxfId="4372">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9000000}" name="DAL_Table2" displayName="DAL_Table2" ref="A30:M31" totalsRowShown="0" headerRowDxfId="4370" dataDxfId="4356">
  <autoFilter ref="A30:M31" xr:uid="{00000000-0009-0000-0100-00003C000000}"/>
  <tableColumns count="13">
    <tableColumn id="1" xr3:uid="{00000000-0010-0000-3900-000001000000}" name="team" dataDxfId="4369"/>
    <tableColumn id="2" xr3:uid="{00000000-0010-0000-3900-000002000000}" name="off_yd" dataDxfId="4368"/>
    <tableColumn id="3" xr3:uid="{00000000-0010-0000-3900-000003000000}" name="p_yd" dataDxfId="4367"/>
    <tableColumn id="4" xr3:uid="{00000000-0010-0000-3900-000004000000}" name="car" dataDxfId="4366"/>
    <tableColumn id="5" xr3:uid="{00000000-0010-0000-3900-000005000000}" name="r_yd" dataDxfId="4365"/>
    <tableColumn id="6" xr3:uid="{00000000-0010-0000-3900-000006000000}" name="r_td" dataDxfId="4364"/>
    <tableColumn id="7" xr3:uid="{00000000-0010-0000-3900-000007000000}" name="p_ff" dataDxfId="4363"/>
    <tableColumn id="8" xr3:uid="{00000000-0010-0000-3900-000008000000}" name="p_att" dataDxfId="4362"/>
    <tableColumn id="9" xr3:uid="{00000000-0010-0000-3900-000009000000}" name="cmp_pct" dataDxfId="4361"/>
    <tableColumn id="10" xr3:uid="{00000000-0010-0000-3900-00000A000000}" name="p_td" dataDxfId="4360"/>
    <tableColumn id="11" xr3:uid="{00000000-0010-0000-3900-00000B000000}" name="int" dataDxfId="4359"/>
    <tableColumn id="12" xr3:uid="{00000000-0010-0000-3900-00000C000000}" name="fmb" dataDxfId="4358"/>
    <tableColumn id="13" xr3:uid="{EBC0162A-083A-490E-94F3-C5D3EBF8E6B3}" name="f_custom" dataDxfId="4357">
      <calculatedColumnFormula>SUM(INDIRECT(A33 &amp; "_Table1[[#All],[f_custom]]"))</calculatedColumnFormula>
    </tableColumn>
  </tableColumns>
  <tableStyleInfo name="TableStyleLight9"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A000000}" name="DAL_Table3" displayName="DAL_Table3" ref="A32:M33" totalsRowShown="0" headerRowDxfId="4355" dataDxfId="4341">
  <autoFilter ref="A32:M33" xr:uid="{00000000-0009-0000-0100-00003D000000}"/>
  <tableColumns count="13">
    <tableColumn id="1" xr3:uid="{00000000-0010-0000-3A00-000001000000}" name="team" dataDxfId="4354">
      <calculatedColumnFormula>A31</calculatedColumnFormula>
    </tableColumn>
    <tableColumn id="2" xr3:uid="{00000000-0010-0000-3A00-000002000000}" name="off_yd" dataDxfId="4353">
      <calculatedColumnFormula>C33 + E33</calculatedColumnFormula>
    </tableColumn>
    <tableColumn id="3" xr3:uid="{00000000-0010-0000-3A00-000003000000}" name="p_yd" dataDxfId="4352">
      <calculatedColumnFormula>SUM(INDIRECT(A33 &amp; "_Table4[[#All],[p_yd]]"))</calculatedColumnFormula>
    </tableColumn>
    <tableColumn id="4" xr3:uid="{00000000-0010-0000-3A00-000004000000}" name="car" dataDxfId="4351">
      <calculatedColumnFormula>SUM(INDIRECT(A33 &amp; "_Table4[[#All],[car]]")) + SUM(INDIRECT(A33 &amp; "_Table5[[#All],[car]]")) + SUM(INDIRECT(A33 &amp; "_Table6[[#All],[car]]"))+SUM(INDIRECT(A33 &amp; "_Table7[[#All],[car]]"))</calculatedColumnFormula>
    </tableColumn>
    <tableColumn id="5" xr3:uid="{00000000-0010-0000-3A00-000005000000}" name="r_yd" dataDxfId="4350">
      <calculatedColumnFormula>SUM(INDIRECT(A33 &amp; "_Table4[[#All],[r_yd]]")) + SUM(INDIRECT(A33 &amp; "_Table5[[#All],[r_yd]]")) + SUM(INDIRECT(A33 &amp; "_Table6[[#All],[r_yd]]"))+SUM(INDIRECT(A33 &amp; "_Table7[[#All],[r_yd]]"))</calculatedColumnFormula>
    </tableColumn>
    <tableColumn id="6" xr3:uid="{00000000-0010-0000-3A00-000006000000}" name="r_td" dataDxfId="4349">
      <calculatedColumnFormula>SUM(INDIRECT(A33 &amp; "_Table4[[#All],[r_td]]")) + SUM(INDIRECT(A33 &amp; "_Table5[[#All],[r_td]]")) + SUM(INDIRECT(A33 &amp; "_Table6[[#All],[r_td]]"))+SUM(INDIRECT(A33 &amp; "_Table7[[#All],[r_td]]"))</calculatedColumnFormula>
    </tableColumn>
    <tableColumn id="7" xr3:uid="{00000000-0010-0000-3A00-000007000000}" name="p_ff" dataDxfId="4348">
      <calculatedColumnFormula>SUM(INDIRECT(A33 &amp; "_Table4[[#All],[f_ppr]]")) + SUM(INDIRECT(A33 &amp; "_Table5[[#All],[f_ppr]]")) + SUM(INDIRECT(A33 &amp; "_Table6[[#All],[f_ppr]]"))+SUM(INDIRECT(A33 &amp; "_Table7[[#All],[f_ppr]]"))</calculatedColumnFormula>
    </tableColumn>
    <tableColumn id="8" xr3:uid="{00000000-0010-0000-3A00-000008000000}" name="p_att" dataDxfId="4347">
      <calculatedColumnFormula>SUM(INDIRECT(A33 &amp; "_Table4[[#All],[p_att]]")) + SUM(INDIRECT(A33 &amp; "_Table5[[#All],[p_att]]")) + SUM(INDIRECT(A33 &amp; "_Table6[[#All],[p_att]]"))+SUM(INDIRECT(A33 &amp; "_Table7[[#All],[p_att]]"))</calculatedColumnFormula>
    </tableColumn>
    <tableColumn id="9" xr3:uid="{00000000-0010-0000-3A00-000009000000}" name="cmp_pct" dataDxfId="4346">
      <calculatedColumnFormula>SUM(INDIRECT(A33 &amp; "_Table4[[#All],[cmp]]"))/H33</calculatedColumnFormula>
    </tableColumn>
    <tableColumn id="10" xr3:uid="{00000000-0010-0000-3A00-00000A000000}" name="p_td" dataDxfId="4345">
      <calculatedColumnFormula>SUM(INDIRECT(A33 &amp; "_Table4[[#All],[p_td]]")) + SUM(INDIRECT(A33 &amp; "_Table5[[#All],[p_td]]")) + SUM(INDIRECT(A33 &amp; "_Table6[[#All],[p_td]]"))+SUM(INDIRECT(A33 &amp; "_Table7[[#All],[p_td]]"))</calculatedColumnFormula>
    </tableColumn>
    <tableColumn id="11" xr3:uid="{00000000-0010-0000-3A00-00000B000000}" name="int" dataDxfId="4344">
      <calculatedColumnFormula>SUM(INDIRECT(A33 &amp; "_Table4[[#All],[int]]")) + SUM(INDIRECT(A33 &amp; "_Table5[[#All],[int]]")) + SUM(INDIRECT(A33 &amp; "_Table6[[#All],[int]]"))+SUM(INDIRECT(A33 &amp; "_Table7[[#All],[int]]"))</calculatedColumnFormula>
    </tableColumn>
    <tableColumn id="12" xr3:uid="{00000000-0010-0000-3A00-00000C000000}" name="fmb" dataDxfId="4343">
      <calculatedColumnFormula>SUM(INDIRECT(A33 &amp; "_Table4[[#All],[fmb]]")) + SUM(INDIRECT(A33 &amp; "_Table5[[#All],[fmb]]")) + SUM(INDIRECT(A33 &amp; "_Table6[[#All],[fmb]]"))+SUM(INDIRECT(A33 &amp; "_Table7[[#All],[fmb]]"))</calculatedColumnFormula>
    </tableColumn>
    <tableColumn id="13" xr3:uid="{18EB9E88-1E1E-429A-BB1D-7A39EFCEBDBF}" name="f_custom" dataDxfId="4342">
      <calculatedColumnFormula>SUM(INDIRECT(A33 &amp; "_Table4[[#All],[f_custom]]"))+SUM(INDIRECT(A33 &amp; "_Table5[[#All],[f_custom]]"))+SUM(INDIRECT(A33 &amp; "_Table6[[#All],[f_custom]]"))+SUM(INDIRECT(A33 &amp; "_Table7[[#All],[f_custom]]"))</calculatedColumnFormula>
    </tableColumn>
  </tableColumns>
  <tableStyleInfo name="TableStyleLight9"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B000000}" name="DAL_Table4" displayName="DAL_Table4" ref="A35:AB38" totalsRowShown="0" headerRowDxfId="4340" dataDxfId="4311">
  <autoFilter ref="A35:AB38" xr:uid="{00000000-0009-0000-0100-00003E000000}"/>
  <tableColumns count="28">
    <tableColumn id="1" xr3:uid="{00000000-0010-0000-3B00-000001000000}" name="Name" dataDxfId="4339"/>
    <tableColumn id="2" xr3:uid="{00000000-0010-0000-3B00-000002000000}" name="POS" dataDxfId="4338"/>
    <tableColumn id="3" xr3:uid="{00000000-0010-0000-3B00-000003000000}" name="Age" dataDxfId="4337"/>
    <tableColumn id="4" xr3:uid="{00000000-0010-0000-3B00-000004000000}" name="Exp" dataDxfId="4336"/>
    <tableColumn id="5" xr3:uid="{00000000-0010-0000-3B00-000005000000}" name="College" dataDxfId="4335"/>
    <tableColumn id="6" xr3:uid="{00000000-0010-0000-3B00-000006000000}" name="team" dataDxfId="4334"/>
    <tableColumn id="7" xr3:uid="{00000000-0010-0000-3B00-000007000000}" name="g" dataDxfId="4333"/>
    <tableColumn id="8" xr3:uid="{00000000-0010-0000-3B00-000008000000}" name="p_att" dataDxfId="4332"/>
    <tableColumn id="9" xr3:uid="{00000000-0010-0000-3B00-000009000000}" name="cmp" dataDxfId="4331"/>
    <tableColumn id="10" xr3:uid="{00000000-0010-0000-3B00-00000A000000}" name="p_yd" dataDxfId="4330"/>
    <tableColumn id="11" xr3:uid="{00000000-0010-0000-3B00-00000B000000}" name="p_td" dataDxfId="4329"/>
    <tableColumn id="12" xr3:uid="{00000000-0010-0000-3B00-00000C000000}" name="int" dataDxfId="4328"/>
    <tableColumn id="13" xr3:uid="{00000000-0010-0000-3B00-00000D000000}" name="car" dataDxfId="4327"/>
    <tableColumn id="14" xr3:uid="{00000000-0010-0000-3B00-00000E000000}" name="r_yd" dataDxfId="4326"/>
    <tableColumn id="15" xr3:uid="{00000000-0010-0000-3B00-00000F000000}" name="r_td" dataDxfId="4325"/>
    <tableColumn id="16" xr3:uid="{00000000-0010-0000-3B00-000010000000}" name="tgt" dataDxfId="4324"/>
    <tableColumn id="17" xr3:uid="{00000000-0010-0000-3B00-000011000000}" name="rec" dataDxfId="4323"/>
    <tableColumn id="18" xr3:uid="{00000000-0010-0000-3B00-000012000000}" name="rec_yd" dataDxfId="4322"/>
    <tableColumn id="19" xr3:uid="{00000000-0010-0000-3B00-000013000000}" name="rec_td" dataDxfId="4321"/>
    <tableColumn id="20" xr3:uid="{00000000-0010-0000-3B00-000014000000}" name="fmb" dataDxfId="4320"/>
    <tableColumn id="21" xr3:uid="{00000000-0010-0000-3B00-000015000000}" name="tp_c" dataDxfId="4319"/>
    <tableColumn id="22" xr3:uid="{00000000-0010-0000-3B00-000016000000}" name="f_ppr" dataDxfId="4318">
      <calculatedColumnFormula>($J36*0.04)+($K36*4)+($L36*-2)+($N36*0.1)+($O36*6)+($Q36)+($R36*0.1)+($S36*6)+($T36*-2)</calculatedColumnFormula>
    </tableColumn>
    <tableColumn id="23" xr3:uid="{00000000-0010-0000-3B00-000017000000}" name="tgt_share" dataDxfId="4317">
      <calculatedColumnFormula>$P36/$H$33</calculatedColumnFormula>
    </tableColumn>
    <tableColumn id="24" xr3:uid="{00000000-0010-0000-3B00-000018000000}" name="ypc" dataDxfId="4316">
      <calculatedColumnFormula>$N36/$M36</calculatedColumnFormula>
    </tableColumn>
    <tableColumn id="25" xr3:uid="{00000000-0010-0000-3B00-000019000000}" name="ypr" dataDxfId="4315">
      <calculatedColumnFormula>$R36/$Q36</calculatedColumnFormula>
    </tableColumn>
    <tableColumn id="26" xr3:uid="{00000000-0010-0000-3B00-00001A000000}" name="cmp_pct" dataDxfId="4314">
      <calculatedColumnFormula>$I36/$H36</calculatedColumnFormula>
    </tableColumn>
    <tableColumn id="27" xr3:uid="{00000000-0010-0000-3B00-00001B000000}" name="td_rate" dataDxfId="4313">
      <calculatedColumnFormula>$K36/$H36</calculatedColumnFormula>
    </tableColumn>
    <tableColumn id="28" xr3:uid="{00000000-0010-0000-3B00-00001C000000}" name="f_custom" dataDxfId="4312">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C000000}" name="DAL_Table5" displayName="DAL_Table5" ref="A45:AB53" totalsRowShown="0" headerRowDxfId="4310" dataDxfId="4281">
  <autoFilter ref="A45:AB53" xr:uid="{00000000-0009-0000-0100-00003F000000}"/>
  <tableColumns count="28">
    <tableColumn id="1" xr3:uid="{00000000-0010-0000-3C00-000001000000}" name="Name" dataDxfId="4309"/>
    <tableColumn id="2" xr3:uid="{00000000-0010-0000-3C00-000002000000}" name="POS" dataDxfId="4308"/>
    <tableColumn id="3" xr3:uid="{00000000-0010-0000-3C00-000003000000}" name="Age" dataDxfId="4307"/>
    <tableColumn id="4" xr3:uid="{00000000-0010-0000-3C00-000004000000}" name="Exp" dataDxfId="4306"/>
    <tableColumn id="5" xr3:uid="{00000000-0010-0000-3C00-000005000000}" name="College" dataDxfId="4305"/>
    <tableColumn id="6" xr3:uid="{00000000-0010-0000-3C00-000006000000}" name="team" dataDxfId="4304"/>
    <tableColumn id="7" xr3:uid="{00000000-0010-0000-3C00-000007000000}" name="g" dataDxfId="4303"/>
    <tableColumn id="8" xr3:uid="{00000000-0010-0000-3C00-000008000000}" name="p_att" dataDxfId="4302"/>
    <tableColumn id="9" xr3:uid="{00000000-0010-0000-3C00-000009000000}" name="cmp" dataDxfId="4301"/>
    <tableColumn id="10" xr3:uid="{00000000-0010-0000-3C00-00000A000000}" name="p_yd" dataDxfId="4300"/>
    <tableColumn id="11" xr3:uid="{00000000-0010-0000-3C00-00000B000000}" name="p_td" dataDxfId="4299"/>
    <tableColumn id="12" xr3:uid="{00000000-0010-0000-3C00-00000C000000}" name="int" dataDxfId="4298"/>
    <tableColumn id="13" xr3:uid="{00000000-0010-0000-3C00-00000D000000}" name="car" dataDxfId="4297"/>
    <tableColumn id="14" xr3:uid="{00000000-0010-0000-3C00-00000E000000}" name="r_yd" dataDxfId="4296"/>
    <tableColumn id="15" xr3:uid="{00000000-0010-0000-3C00-00000F000000}" name="r_td" dataDxfId="4295"/>
    <tableColumn id="16" xr3:uid="{00000000-0010-0000-3C00-000010000000}" name="tgt" dataDxfId="4294"/>
    <tableColumn id="17" xr3:uid="{00000000-0010-0000-3C00-000011000000}" name="rec" dataDxfId="4293"/>
    <tableColumn id="18" xr3:uid="{00000000-0010-0000-3C00-000012000000}" name="rec_yd" dataDxfId="4292"/>
    <tableColumn id="19" xr3:uid="{00000000-0010-0000-3C00-000013000000}" name="rec_td" dataDxfId="4291"/>
    <tableColumn id="20" xr3:uid="{00000000-0010-0000-3C00-000014000000}" name="fmb" dataDxfId="4290"/>
    <tableColumn id="21" xr3:uid="{00000000-0010-0000-3C00-000015000000}" name="tp_c" dataDxfId="4289"/>
    <tableColumn id="22" xr3:uid="{00000000-0010-0000-3C00-000016000000}" name="f_ppr" dataDxfId="4288">
      <calculatedColumnFormula>($J46*0.04)+($K46*4)+($L46*-2)+($N46*0.1)+($O46*6)+($Q46)+($R46*0.1)+($S46*6)+($T46*-2)</calculatedColumnFormula>
    </tableColumn>
    <tableColumn id="23" xr3:uid="{00000000-0010-0000-3C00-000017000000}" name="tgt_share" dataDxfId="4287">
      <calculatedColumnFormula>$P46/$H$33</calculatedColumnFormula>
    </tableColumn>
    <tableColumn id="24" xr3:uid="{00000000-0010-0000-3C00-000018000000}" name="ypc" dataDxfId="4286">
      <calculatedColumnFormula>$N46/$M46</calculatedColumnFormula>
    </tableColumn>
    <tableColumn id="25" xr3:uid="{00000000-0010-0000-3C00-000019000000}" name="ypr" dataDxfId="4285">
      <calculatedColumnFormula>$R46/$Q46</calculatedColumnFormula>
    </tableColumn>
    <tableColumn id="26" xr3:uid="{00000000-0010-0000-3C00-00001A000000}" name="cmp_pct" dataDxfId="4284">
      <calculatedColumnFormula>$I46/$H46</calculatedColumnFormula>
    </tableColumn>
    <tableColumn id="27" xr3:uid="{00000000-0010-0000-3C00-00001B000000}" name="td_rate" dataDxfId="4283">
      <calculatedColumnFormula>$K46/$H46</calculatedColumnFormula>
    </tableColumn>
    <tableColumn id="28" xr3:uid="{00000000-0010-0000-3C00-00001C000000}" name="f_custom" dataDxfId="4282">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D000000}" name="DAL_Table6" displayName="DAL_Table6" ref="A60:AB74" totalsRowShown="0" headerRowDxfId="4280" dataDxfId="4251">
  <autoFilter ref="A60:AB74" xr:uid="{00000000-0009-0000-0100-000040000000}"/>
  <tableColumns count="28">
    <tableColumn id="1" xr3:uid="{00000000-0010-0000-3D00-000001000000}" name="Name" dataDxfId="4279"/>
    <tableColumn id="2" xr3:uid="{00000000-0010-0000-3D00-000002000000}" name="POS" dataDxfId="4278"/>
    <tableColumn id="3" xr3:uid="{00000000-0010-0000-3D00-000003000000}" name="Age" dataDxfId="4277"/>
    <tableColumn id="4" xr3:uid="{00000000-0010-0000-3D00-000004000000}" name="Exp" dataDxfId="4276"/>
    <tableColumn id="5" xr3:uid="{00000000-0010-0000-3D00-000005000000}" name="College" dataDxfId="4275"/>
    <tableColumn id="6" xr3:uid="{00000000-0010-0000-3D00-000006000000}" name="team" dataDxfId="4274"/>
    <tableColumn id="7" xr3:uid="{00000000-0010-0000-3D00-000007000000}" name="g" dataDxfId="4273"/>
    <tableColumn id="8" xr3:uid="{00000000-0010-0000-3D00-000008000000}" name="p_att" dataDxfId="4272"/>
    <tableColumn id="9" xr3:uid="{00000000-0010-0000-3D00-000009000000}" name="cmp" dataDxfId="4271"/>
    <tableColumn id="10" xr3:uid="{00000000-0010-0000-3D00-00000A000000}" name="p_yd" dataDxfId="4270"/>
    <tableColumn id="11" xr3:uid="{00000000-0010-0000-3D00-00000B000000}" name="p_td" dataDxfId="4269"/>
    <tableColumn id="12" xr3:uid="{00000000-0010-0000-3D00-00000C000000}" name="int" dataDxfId="4268"/>
    <tableColumn id="13" xr3:uid="{00000000-0010-0000-3D00-00000D000000}" name="car" dataDxfId="4267"/>
    <tableColumn id="14" xr3:uid="{00000000-0010-0000-3D00-00000E000000}" name="r_yd" dataDxfId="4266"/>
    <tableColumn id="15" xr3:uid="{00000000-0010-0000-3D00-00000F000000}" name="r_td" dataDxfId="4265"/>
    <tableColumn id="16" xr3:uid="{00000000-0010-0000-3D00-000010000000}" name="tgt" dataDxfId="4264"/>
    <tableColumn id="17" xr3:uid="{00000000-0010-0000-3D00-000011000000}" name="rec" dataDxfId="4263"/>
    <tableColumn id="18" xr3:uid="{00000000-0010-0000-3D00-000012000000}" name="rec_yd" dataDxfId="4262"/>
    <tableColumn id="19" xr3:uid="{00000000-0010-0000-3D00-000013000000}" name="rec_td" dataDxfId="4261"/>
    <tableColumn id="20" xr3:uid="{00000000-0010-0000-3D00-000014000000}" name="fmb" dataDxfId="4260"/>
    <tableColumn id="21" xr3:uid="{00000000-0010-0000-3D00-000015000000}" name="tp_c" dataDxfId="4259"/>
    <tableColumn id="22" xr3:uid="{00000000-0010-0000-3D00-000016000000}" name="f_ppr" dataDxfId="4258">
      <calculatedColumnFormula>($J61*0.04)+($K61*4)+($L61*-2)+($N61*0.1)+($O61*6)+($Q61)+($R61*0.1)+($S61*6)+($T61*-2)</calculatedColumnFormula>
    </tableColumn>
    <tableColumn id="23" xr3:uid="{00000000-0010-0000-3D00-000017000000}" name="tgt_share" dataDxfId="4257">
      <calculatedColumnFormula>$P61/$H$33</calculatedColumnFormula>
    </tableColumn>
    <tableColumn id="24" xr3:uid="{00000000-0010-0000-3D00-000018000000}" name="ypc" dataDxfId="4256">
      <calculatedColumnFormula>$N61/$M61</calculatedColumnFormula>
    </tableColumn>
    <tableColumn id="25" xr3:uid="{00000000-0010-0000-3D00-000019000000}" name="ypr" dataDxfId="4255">
      <calculatedColumnFormula>$R61/$Q61</calculatedColumnFormula>
    </tableColumn>
    <tableColumn id="26" xr3:uid="{00000000-0010-0000-3D00-00001A000000}" name="cmp_pct" dataDxfId="4254">
      <calculatedColumnFormula>$I61/$H61</calculatedColumnFormula>
    </tableColumn>
    <tableColumn id="27" xr3:uid="{00000000-0010-0000-3D00-00001B000000}" name="td_rate" dataDxfId="4253">
      <calculatedColumnFormula>$K61/$H61</calculatedColumnFormula>
    </tableColumn>
    <tableColumn id="28" xr3:uid="{00000000-0010-0000-3D00-00001C000000}" name="f_custom" dataDxfId="4252">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E000000}" name="DAL_Table7" displayName="DAL_Table7" ref="A75:AB82" totalsRowShown="0" headerRowDxfId="4250" dataDxfId="4221">
  <autoFilter ref="A75:AB82" xr:uid="{00000000-0009-0000-0100-000041000000}"/>
  <tableColumns count="28">
    <tableColumn id="1" xr3:uid="{00000000-0010-0000-3E00-000001000000}" name="Name" dataDxfId="4249"/>
    <tableColumn id="2" xr3:uid="{00000000-0010-0000-3E00-000002000000}" name="POS" dataDxfId="4248"/>
    <tableColumn id="3" xr3:uid="{00000000-0010-0000-3E00-000003000000}" name="Age" dataDxfId="4247"/>
    <tableColumn id="4" xr3:uid="{00000000-0010-0000-3E00-000004000000}" name="Exp" dataDxfId="4246"/>
    <tableColumn id="5" xr3:uid="{00000000-0010-0000-3E00-000005000000}" name="College" dataDxfId="4245"/>
    <tableColumn id="6" xr3:uid="{00000000-0010-0000-3E00-000006000000}" name="team" dataDxfId="4244"/>
    <tableColumn id="7" xr3:uid="{00000000-0010-0000-3E00-000007000000}" name="g" dataDxfId="4243"/>
    <tableColumn id="8" xr3:uid="{00000000-0010-0000-3E00-000008000000}" name="p_att" dataDxfId="4242"/>
    <tableColumn id="9" xr3:uid="{00000000-0010-0000-3E00-000009000000}" name="cmp" dataDxfId="4241"/>
    <tableColumn id="10" xr3:uid="{00000000-0010-0000-3E00-00000A000000}" name="p_yd" dataDxfId="4240"/>
    <tableColumn id="11" xr3:uid="{00000000-0010-0000-3E00-00000B000000}" name="p_td" dataDxfId="4239"/>
    <tableColumn id="12" xr3:uid="{00000000-0010-0000-3E00-00000C000000}" name="int" dataDxfId="4238"/>
    <tableColumn id="13" xr3:uid="{00000000-0010-0000-3E00-00000D000000}" name="car" dataDxfId="4237"/>
    <tableColumn id="14" xr3:uid="{00000000-0010-0000-3E00-00000E000000}" name="r_yd" dataDxfId="4236"/>
    <tableColumn id="15" xr3:uid="{00000000-0010-0000-3E00-00000F000000}" name="r_td" dataDxfId="4235"/>
    <tableColumn id="16" xr3:uid="{00000000-0010-0000-3E00-000010000000}" name="tgt" dataDxfId="4234"/>
    <tableColumn id="17" xr3:uid="{00000000-0010-0000-3E00-000011000000}" name="rec" dataDxfId="4233"/>
    <tableColumn id="18" xr3:uid="{00000000-0010-0000-3E00-000012000000}" name="rec_yd" dataDxfId="4232"/>
    <tableColumn id="19" xr3:uid="{00000000-0010-0000-3E00-000013000000}" name="rec_td" dataDxfId="4231"/>
    <tableColumn id="20" xr3:uid="{00000000-0010-0000-3E00-000014000000}" name="fmb" dataDxfId="4230"/>
    <tableColumn id="21" xr3:uid="{00000000-0010-0000-3E00-000015000000}" name="tp_c" dataDxfId="4229"/>
    <tableColumn id="22" xr3:uid="{00000000-0010-0000-3E00-000016000000}" name="f_ppr" dataDxfId="4228">
      <calculatedColumnFormula>($J76*0.04)+($K76*4)+($L76*-2)+($N76*0.1)+($O76*6)+($Q76)+($R76*0.1)+($S76*6)+($T76*-2)</calculatedColumnFormula>
    </tableColumn>
    <tableColumn id="23" xr3:uid="{00000000-0010-0000-3E00-000017000000}" name="tgt_share" dataDxfId="4227">
      <calculatedColumnFormula>$P76/$H$33</calculatedColumnFormula>
    </tableColumn>
    <tableColumn id="24" xr3:uid="{00000000-0010-0000-3E00-000018000000}" name="ypc" dataDxfId="4226">
      <calculatedColumnFormula>$N76/$M76</calculatedColumnFormula>
    </tableColumn>
    <tableColumn id="25" xr3:uid="{00000000-0010-0000-3E00-000019000000}" name="ypr" dataDxfId="4225">
      <calculatedColumnFormula>$R76/$Q76</calculatedColumnFormula>
    </tableColumn>
    <tableColumn id="26" xr3:uid="{00000000-0010-0000-3E00-00001A000000}" name="cmp_pct" dataDxfId="4224">
      <calculatedColumnFormula>$I76/$H76</calculatedColumnFormula>
    </tableColumn>
    <tableColumn id="27" xr3:uid="{00000000-0010-0000-3E00-00001B000000}" name="td_rate" dataDxfId="4223">
      <calculatedColumnFormula>$K76/$H76</calculatedColumnFormula>
    </tableColumn>
    <tableColumn id="28" xr3:uid="{00000000-0010-0000-3E00-00001C000000}" name="f_custom" dataDxfId="4222">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3F000000}" name="DEN_Table1" displayName="DEN_Table1" ref="A1:Y18" totalsRowShown="0" headerRowDxfId="4220" dataDxfId="4194">
  <autoFilter ref="A1:Y18" xr:uid="{00000000-0009-0000-0100-000042000000}"/>
  <tableColumns count="25">
    <tableColumn id="1" xr3:uid="{00000000-0010-0000-3F00-000001000000}" name="player_name" dataDxfId="4219"/>
    <tableColumn id="2" xr3:uid="{00000000-0010-0000-3F00-000002000000}" name="recent_team" dataDxfId="4218"/>
    <tableColumn id="3" xr3:uid="{00000000-0010-0000-3F00-000003000000}" name="pos" dataDxfId="4217"/>
    <tableColumn id="4" xr3:uid="{00000000-0010-0000-3F00-000004000000}" name="g" dataDxfId="4216"/>
    <tableColumn id="5" xr3:uid="{00000000-0010-0000-3F00-000005000000}" name="p_att" dataDxfId="4215"/>
    <tableColumn id="6" xr3:uid="{00000000-0010-0000-3F00-000006000000}" name="cmp" dataDxfId="4214"/>
    <tableColumn id="7" xr3:uid="{00000000-0010-0000-3F00-000007000000}" name="p_yd" dataDxfId="4213"/>
    <tableColumn id="8" xr3:uid="{00000000-0010-0000-3F00-000008000000}" name="p_td" dataDxfId="4212"/>
    <tableColumn id="9" xr3:uid="{00000000-0010-0000-3F00-000009000000}" name="int" dataDxfId="4211"/>
    <tableColumn id="10" xr3:uid="{00000000-0010-0000-3F00-00000A000000}" name="car" dataDxfId="4210"/>
    <tableColumn id="11" xr3:uid="{00000000-0010-0000-3F00-00000B000000}" name="r_yd" dataDxfId="4209"/>
    <tableColumn id="12" xr3:uid="{00000000-0010-0000-3F00-00000C000000}" name="r_td" dataDxfId="4208"/>
    <tableColumn id="13" xr3:uid="{00000000-0010-0000-3F00-00000D000000}" name="tgt" dataDxfId="4207"/>
    <tableColumn id="14" xr3:uid="{00000000-0010-0000-3F00-00000E000000}" name="rec" dataDxfId="4206"/>
    <tableColumn id="15" xr3:uid="{00000000-0010-0000-3F00-00000F000000}" name="rec_yd" dataDxfId="4205"/>
    <tableColumn id="16" xr3:uid="{00000000-0010-0000-3F00-000010000000}" name="rec_td" dataDxfId="4204"/>
    <tableColumn id="17" xr3:uid="{00000000-0010-0000-3F00-000011000000}" name="fmb" dataDxfId="4203"/>
    <tableColumn id="18" xr3:uid="{00000000-0010-0000-3F00-000012000000}" name="tp_c" dataDxfId="4202"/>
    <tableColumn id="19" xr3:uid="{00000000-0010-0000-3F00-000013000000}" name="f_ppr" dataDxfId="4201"/>
    <tableColumn id="20" xr3:uid="{00000000-0010-0000-3F00-000014000000}" name="tgt_share" dataDxfId="4200"/>
    <tableColumn id="21" xr3:uid="{00000000-0010-0000-3F00-000015000000}" name="ypc" dataDxfId="4199"/>
    <tableColumn id="22" xr3:uid="{00000000-0010-0000-3F00-000016000000}" name="ypr" dataDxfId="4198"/>
    <tableColumn id="23" xr3:uid="{00000000-0010-0000-3F00-000017000000}" name="cmp_pct" dataDxfId="4197"/>
    <tableColumn id="24" xr3:uid="{00000000-0010-0000-3F00-000018000000}" name="td_rate" dataDxfId="4196"/>
    <tableColumn id="25" xr3:uid="{23EB6CD4-0C5C-48F2-B615-DF0574EFE0B8}" name="f_custom" dataDxfId="4195">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0000000}" name="DEN_Table2" displayName="DEN_Table2" ref="A30:M31" totalsRowShown="0" headerRowDxfId="4193" dataDxfId="4179">
  <autoFilter ref="A30:M31" xr:uid="{00000000-0009-0000-0100-000043000000}"/>
  <tableColumns count="13">
    <tableColumn id="1" xr3:uid="{00000000-0010-0000-4000-000001000000}" name="team" dataDxfId="4192"/>
    <tableColumn id="2" xr3:uid="{00000000-0010-0000-4000-000002000000}" name="off_yd" dataDxfId="4191"/>
    <tableColumn id="3" xr3:uid="{00000000-0010-0000-4000-000003000000}" name="p_yd" dataDxfId="4190"/>
    <tableColumn id="4" xr3:uid="{00000000-0010-0000-4000-000004000000}" name="car" dataDxfId="4189"/>
    <tableColumn id="5" xr3:uid="{00000000-0010-0000-4000-000005000000}" name="r_yd" dataDxfId="4188"/>
    <tableColumn id="6" xr3:uid="{00000000-0010-0000-4000-000006000000}" name="r_td" dataDxfId="4187"/>
    <tableColumn id="7" xr3:uid="{00000000-0010-0000-4000-000007000000}" name="p_ff" dataDxfId="4186"/>
    <tableColumn id="8" xr3:uid="{00000000-0010-0000-4000-000008000000}" name="p_att" dataDxfId="4185"/>
    <tableColumn id="9" xr3:uid="{00000000-0010-0000-4000-000009000000}" name="cmp_pct" dataDxfId="4184"/>
    <tableColumn id="10" xr3:uid="{00000000-0010-0000-4000-00000A000000}" name="p_td" dataDxfId="4183"/>
    <tableColumn id="11" xr3:uid="{00000000-0010-0000-4000-00000B000000}" name="int" dataDxfId="4182"/>
    <tableColumn id="12" xr3:uid="{00000000-0010-0000-4000-00000C000000}" name="fmb" dataDxfId="4181"/>
    <tableColumn id="13" xr3:uid="{9B7233BD-B176-43BA-933E-35A2DA7C59A4}" name="f_custom" dataDxfId="4180">
      <calculatedColumnFormula>SUM(INDIRECT(A33 &amp; "_Table1[[#All],[f_custom]]"))</calculatedColumnFormula>
    </tableColumn>
  </tableColumns>
  <tableStyleInfo name="TableStyleLight9"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1000000}" name="DEN_Table3" displayName="DEN_Table3" ref="A32:M33" totalsRowShown="0" headerRowDxfId="4178" dataDxfId="4164">
  <autoFilter ref="A32:M33" xr:uid="{00000000-0009-0000-0100-000044000000}"/>
  <tableColumns count="13">
    <tableColumn id="1" xr3:uid="{00000000-0010-0000-4100-000001000000}" name="team" dataDxfId="4177">
      <calculatedColumnFormula>A31</calculatedColumnFormula>
    </tableColumn>
    <tableColumn id="2" xr3:uid="{00000000-0010-0000-4100-000002000000}" name="off_yd" dataDxfId="4176">
      <calculatedColumnFormula>C33 + E33</calculatedColumnFormula>
    </tableColumn>
    <tableColumn id="3" xr3:uid="{00000000-0010-0000-4100-000003000000}" name="p_yd" dataDxfId="4175">
      <calculatedColumnFormula>SUM(INDIRECT(A33 &amp; "_Table4[[#All],[p_yd]]"))</calculatedColumnFormula>
    </tableColumn>
    <tableColumn id="4" xr3:uid="{00000000-0010-0000-4100-000004000000}" name="car" dataDxfId="4174">
      <calculatedColumnFormula>SUM(INDIRECT(A33 &amp; "_Table4[[#All],[car]]")) + SUM(INDIRECT(A33 &amp; "_Table5[[#All],[car]]")) + SUM(INDIRECT(A33 &amp; "_Table6[[#All],[car]]"))+SUM(INDIRECT(A33 &amp; "_Table7[[#All],[car]]"))</calculatedColumnFormula>
    </tableColumn>
    <tableColumn id="5" xr3:uid="{00000000-0010-0000-4100-000005000000}" name="r_yd" dataDxfId="4173">
      <calculatedColumnFormula>SUM(INDIRECT(A33 &amp; "_Table4[[#All],[r_yd]]")) + SUM(INDIRECT(A33 &amp; "_Table5[[#All],[r_yd]]")) + SUM(INDIRECT(A33 &amp; "_Table6[[#All],[r_yd]]"))+SUM(INDIRECT(A33 &amp; "_Table7[[#All],[r_yd]]"))</calculatedColumnFormula>
    </tableColumn>
    <tableColumn id="6" xr3:uid="{00000000-0010-0000-4100-000006000000}" name="r_td" dataDxfId="4172">
      <calculatedColumnFormula>SUM(INDIRECT(A33 &amp; "_Table4[[#All],[r_td]]")) + SUM(INDIRECT(A33 &amp; "_Table5[[#All],[r_td]]")) + SUM(INDIRECT(A33 &amp; "_Table6[[#All],[r_td]]"))+SUM(INDIRECT(A33 &amp; "_Table7[[#All],[r_td]]"))</calculatedColumnFormula>
    </tableColumn>
    <tableColumn id="7" xr3:uid="{00000000-0010-0000-4100-000007000000}" name="p_ff" dataDxfId="4171">
      <calculatedColumnFormula>SUM(INDIRECT(A33 &amp; "_Table4[[#All],[f_ppr]]")) + SUM(INDIRECT(A33 &amp; "_Table5[[#All],[f_ppr]]")) + SUM(INDIRECT(A33 &amp; "_Table6[[#All],[f_ppr]]"))+SUM(INDIRECT(A33 &amp; "_Table7[[#All],[f_ppr]]"))</calculatedColumnFormula>
    </tableColumn>
    <tableColumn id="8" xr3:uid="{00000000-0010-0000-4100-000008000000}" name="p_att" dataDxfId="4170">
      <calculatedColumnFormula>SUM(INDIRECT(A33 &amp; "_Table4[[#All],[p_att]]")) + SUM(INDIRECT(A33 &amp; "_Table5[[#All],[p_att]]")) + SUM(INDIRECT(A33 &amp; "_Table6[[#All],[p_att]]"))+SUM(INDIRECT(A33 &amp; "_Table7[[#All],[p_att]]"))</calculatedColumnFormula>
    </tableColumn>
    <tableColumn id="9" xr3:uid="{00000000-0010-0000-4100-000009000000}" name="cmp_pct" dataDxfId="4169">
      <calculatedColumnFormula>SUM(INDIRECT(A33 &amp; "_Table4[[#All],[cmp]]"))/H33</calculatedColumnFormula>
    </tableColumn>
    <tableColumn id="10" xr3:uid="{00000000-0010-0000-4100-00000A000000}" name="p_td" dataDxfId="4168">
      <calculatedColumnFormula>SUM(INDIRECT(A33 &amp; "_Table4[[#All],[p_td]]")) + SUM(INDIRECT(A33 &amp; "_Table5[[#All],[p_td]]")) + SUM(INDIRECT(A33 &amp; "_Table6[[#All],[p_td]]"))+SUM(INDIRECT(A33 &amp; "_Table7[[#All],[p_td]]"))</calculatedColumnFormula>
    </tableColumn>
    <tableColumn id="11" xr3:uid="{00000000-0010-0000-4100-00000B000000}" name="int" dataDxfId="4167">
      <calculatedColumnFormula>SUM(INDIRECT(A33 &amp; "_Table4[[#All],[int]]")) + SUM(INDIRECT(A33 &amp; "_Table5[[#All],[int]]")) + SUM(INDIRECT(A33 &amp; "_Table6[[#All],[int]]"))+SUM(INDIRECT(A33 &amp; "_Table7[[#All],[int]]"))</calculatedColumnFormula>
    </tableColumn>
    <tableColumn id="12" xr3:uid="{00000000-0010-0000-4100-00000C000000}" name="fmb" dataDxfId="4166">
      <calculatedColumnFormula>SUM(INDIRECT(A33 &amp; "_Table4[[#All],[fmb]]")) + SUM(INDIRECT(A33 &amp; "_Table5[[#All],[fmb]]")) + SUM(INDIRECT(A33 &amp; "_Table6[[#All],[fmb]]"))+SUM(INDIRECT(A33 &amp; "_Table7[[#All],[fmb]]"))</calculatedColumnFormula>
    </tableColumn>
    <tableColumn id="13" xr3:uid="{2584DB5A-7E53-4517-BEE7-98BF015930B7}" name="f_custom" dataDxfId="4165">
      <calculatedColumnFormula>SUM(INDIRECT(A33 &amp; "_Table4[[#All],[f_custom]]"))+SUM(INDIRECT(A33 &amp; "_Table5[[#All],[f_custom]]"))+SUM(INDIRECT(A33 &amp; "_Table6[[#All],[f_custom]]"))+SUM(INDIRECT(A33 &amp; "_Table7[[#All],[f_custom]]"))</calculatedColumnFormula>
    </tableColumn>
  </tableColumns>
  <tableStyleInfo name="TableStyleLight9"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2000000}" name="DEN_Table4" displayName="DEN_Table4" ref="A35:AB38" totalsRowShown="0" headerRowDxfId="4163" dataDxfId="4134">
  <autoFilter ref="A35:AB38" xr:uid="{00000000-0009-0000-0100-000045000000}"/>
  <tableColumns count="28">
    <tableColumn id="1" xr3:uid="{00000000-0010-0000-4200-000001000000}" name="Name" dataDxfId="4162"/>
    <tableColumn id="2" xr3:uid="{00000000-0010-0000-4200-000002000000}" name="POS" dataDxfId="4161"/>
    <tableColumn id="3" xr3:uid="{00000000-0010-0000-4200-000003000000}" name="Age" dataDxfId="4160"/>
    <tableColumn id="4" xr3:uid="{00000000-0010-0000-4200-000004000000}" name="Exp" dataDxfId="4159"/>
    <tableColumn id="5" xr3:uid="{00000000-0010-0000-4200-000005000000}" name="College" dataDxfId="4158"/>
    <tableColumn id="6" xr3:uid="{00000000-0010-0000-4200-000006000000}" name="team" dataDxfId="4157"/>
    <tableColumn id="7" xr3:uid="{00000000-0010-0000-4200-000007000000}" name="g" dataDxfId="4156"/>
    <tableColumn id="8" xr3:uid="{00000000-0010-0000-4200-000008000000}" name="p_att" dataDxfId="4155"/>
    <tableColumn id="9" xr3:uid="{00000000-0010-0000-4200-000009000000}" name="cmp" dataDxfId="4154"/>
    <tableColumn id="10" xr3:uid="{00000000-0010-0000-4200-00000A000000}" name="p_yd" dataDxfId="4153"/>
    <tableColumn id="11" xr3:uid="{00000000-0010-0000-4200-00000B000000}" name="p_td" dataDxfId="4152"/>
    <tableColumn id="12" xr3:uid="{00000000-0010-0000-4200-00000C000000}" name="int" dataDxfId="4151"/>
    <tableColumn id="13" xr3:uid="{00000000-0010-0000-4200-00000D000000}" name="car" dataDxfId="4150"/>
    <tableColumn id="14" xr3:uid="{00000000-0010-0000-4200-00000E000000}" name="r_yd" dataDxfId="4149"/>
    <tableColumn id="15" xr3:uid="{00000000-0010-0000-4200-00000F000000}" name="r_td" dataDxfId="4148"/>
    <tableColumn id="16" xr3:uid="{00000000-0010-0000-4200-000010000000}" name="tgt" dataDxfId="4147"/>
    <tableColumn id="17" xr3:uid="{00000000-0010-0000-4200-000011000000}" name="rec" dataDxfId="4146"/>
    <tableColumn id="18" xr3:uid="{00000000-0010-0000-4200-000012000000}" name="rec_yd" dataDxfId="4145"/>
    <tableColumn id="19" xr3:uid="{00000000-0010-0000-4200-000013000000}" name="rec_td" dataDxfId="4144"/>
    <tableColumn id="20" xr3:uid="{00000000-0010-0000-4200-000014000000}" name="fmb" dataDxfId="4143"/>
    <tableColumn id="21" xr3:uid="{00000000-0010-0000-4200-000015000000}" name="tp_c" dataDxfId="4142"/>
    <tableColumn id="22" xr3:uid="{00000000-0010-0000-4200-000016000000}" name="f_ppr" dataDxfId="4141">
      <calculatedColumnFormula>($J36*0.04)+($K36*4)+($L36*-2)+($N36*0.1)+($O36*6)+($Q36)+($R36*0.1)+($S36*6)+($T36*-2)</calculatedColumnFormula>
    </tableColumn>
    <tableColumn id="23" xr3:uid="{00000000-0010-0000-4200-000017000000}" name="tgt_share" dataDxfId="4140">
      <calculatedColumnFormula>$P36/$H$33</calculatedColumnFormula>
    </tableColumn>
    <tableColumn id="24" xr3:uid="{00000000-0010-0000-4200-000018000000}" name="ypc" dataDxfId="4139">
      <calculatedColumnFormula>$N36/$M36</calculatedColumnFormula>
    </tableColumn>
    <tableColumn id="25" xr3:uid="{00000000-0010-0000-4200-000019000000}" name="ypr" dataDxfId="4138">
      <calculatedColumnFormula>$R36/$Q36</calculatedColumnFormula>
    </tableColumn>
    <tableColumn id="26" xr3:uid="{00000000-0010-0000-4200-00001A000000}" name="cmp_pct" dataDxfId="4137">
      <calculatedColumnFormula>$I36/$H36</calculatedColumnFormula>
    </tableColumn>
    <tableColumn id="27" xr3:uid="{00000000-0010-0000-4200-00001B000000}" name="td_rate" dataDxfId="4136">
      <calculatedColumnFormula>$K36/$H36</calculatedColumnFormula>
    </tableColumn>
    <tableColumn id="28" xr3:uid="{00000000-0010-0000-4200-00001C000000}" name="f_custom" dataDxfId="4135">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3000000}" name="DEN_Table5" displayName="DEN_Table5" ref="A45:AB51" totalsRowShown="0" headerRowDxfId="4133" dataDxfId="4104">
  <autoFilter ref="A45:AB51" xr:uid="{00000000-0009-0000-0100-000046000000}"/>
  <tableColumns count="28">
    <tableColumn id="1" xr3:uid="{00000000-0010-0000-4300-000001000000}" name="Name" dataDxfId="4132"/>
    <tableColumn id="2" xr3:uid="{00000000-0010-0000-4300-000002000000}" name="POS" dataDxfId="4131"/>
    <tableColumn id="3" xr3:uid="{00000000-0010-0000-4300-000003000000}" name="Age" dataDxfId="4130"/>
    <tableColumn id="4" xr3:uid="{00000000-0010-0000-4300-000004000000}" name="Exp" dataDxfId="4129"/>
    <tableColumn id="5" xr3:uid="{00000000-0010-0000-4300-000005000000}" name="College" dataDxfId="4128"/>
    <tableColumn id="6" xr3:uid="{00000000-0010-0000-4300-000006000000}" name="team" dataDxfId="4127"/>
    <tableColumn id="7" xr3:uid="{00000000-0010-0000-4300-000007000000}" name="g" dataDxfId="4126"/>
    <tableColumn id="8" xr3:uid="{00000000-0010-0000-4300-000008000000}" name="p_att" dataDxfId="4125"/>
    <tableColumn id="9" xr3:uid="{00000000-0010-0000-4300-000009000000}" name="cmp" dataDxfId="4124"/>
    <tableColumn id="10" xr3:uid="{00000000-0010-0000-4300-00000A000000}" name="p_yd" dataDxfId="4123"/>
    <tableColumn id="11" xr3:uid="{00000000-0010-0000-4300-00000B000000}" name="p_td" dataDxfId="4122"/>
    <tableColumn id="12" xr3:uid="{00000000-0010-0000-4300-00000C000000}" name="int" dataDxfId="4121"/>
    <tableColumn id="13" xr3:uid="{00000000-0010-0000-4300-00000D000000}" name="car" dataDxfId="4120"/>
    <tableColumn id="14" xr3:uid="{00000000-0010-0000-4300-00000E000000}" name="r_yd" dataDxfId="4119"/>
    <tableColumn id="15" xr3:uid="{00000000-0010-0000-4300-00000F000000}" name="r_td" dataDxfId="4118"/>
    <tableColumn id="16" xr3:uid="{00000000-0010-0000-4300-000010000000}" name="tgt" dataDxfId="4117"/>
    <tableColumn id="17" xr3:uid="{00000000-0010-0000-4300-000011000000}" name="rec" dataDxfId="4116"/>
    <tableColumn id="18" xr3:uid="{00000000-0010-0000-4300-000012000000}" name="rec_yd" dataDxfId="4115"/>
    <tableColumn id="19" xr3:uid="{00000000-0010-0000-4300-000013000000}" name="rec_td" dataDxfId="4114"/>
    <tableColumn id="20" xr3:uid="{00000000-0010-0000-4300-000014000000}" name="fmb" dataDxfId="4113"/>
    <tableColumn id="21" xr3:uid="{00000000-0010-0000-4300-000015000000}" name="tp_c" dataDxfId="4112"/>
    <tableColumn id="22" xr3:uid="{00000000-0010-0000-4300-000016000000}" name="f_ppr" dataDxfId="4111">
      <calculatedColumnFormula>($J46*0.04)+($K46*4)+($L46*-2)+($N46*0.1)+($O46*6)+($Q46)+($R46*0.1)+($S46*6)+($T46*-2)</calculatedColumnFormula>
    </tableColumn>
    <tableColumn id="23" xr3:uid="{00000000-0010-0000-4300-000017000000}" name="tgt_share" dataDxfId="4110">
      <calculatedColumnFormula>$P46/$H$33</calculatedColumnFormula>
    </tableColumn>
    <tableColumn id="24" xr3:uid="{00000000-0010-0000-4300-000018000000}" name="ypc" dataDxfId="4109">
      <calculatedColumnFormula>$N46/$M46</calculatedColumnFormula>
    </tableColumn>
    <tableColumn id="25" xr3:uid="{00000000-0010-0000-4300-000019000000}" name="ypr" dataDxfId="4108">
      <calculatedColumnFormula>$R46/$Q46</calculatedColumnFormula>
    </tableColumn>
    <tableColumn id="26" xr3:uid="{00000000-0010-0000-4300-00001A000000}" name="cmp_pct" dataDxfId="4107">
      <calculatedColumnFormula>$I46/$H46</calculatedColumnFormula>
    </tableColumn>
    <tableColumn id="27" xr3:uid="{00000000-0010-0000-4300-00001B000000}" name="td_rate" dataDxfId="4106">
      <calculatedColumnFormula>$K46/$H46</calculatedColumnFormula>
    </tableColumn>
    <tableColumn id="28" xr3:uid="{00000000-0010-0000-4300-00001C000000}" name="f_custom" dataDxfId="4105">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4000000}" name="DEN_Table6" displayName="DEN_Table6" ref="A60:AB72" totalsRowShown="0" headerRowDxfId="4103" dataDxfId="4074">
  <autoFilter ref="A60:AB72" xr:uid="{00000000-0009-0000-0100-000047000000}"/>
  <tableColumns count="28">
    <tableColumn id="1" xr3:uid="{00000000-0010-0000-4400-000001000000}" name="Name" dataDxfId="4102"/>
    <tableColumn id="2" xr3:uid="{00000000-0010-0000-4400-000002000000}" name="POS" dataDxfId="4101"/>
    <tableColumn id="3" xr3:uid="{00000000-0010-0000-4400-000003000000}" name="Age" dataDxfId="4100"/>
    <tableColumn id="4" xr3:uid="{00000000-0010-0000-4400-000004000000}" name="Exp" dataDxfId="4099"/>
    <tableColumn id="5" xr3:uid="{00000000-0010-0000-4400-000005000000}" name="College" dataDxfId="4098"/>
    <tableColumn id="6" xr3:uid="{00000000-0010-0000-4400-000006000000}" name="team" dataDxfId="4097"/>
    <tableColumn id="7" xr3:uid="{00000000-0010-0000-4400-000007000000}" name="g" dataDxfId="4096"/>
    <tableColumn id="8" xr3:uid="{00000000-0010-0000-4400-000008000000}" name="p_att" dataDxfId="4095"/>
    <tableColumn id="9" xr3:uid="{00000000-0010-0000-4400-000009000000}" name="cmp" dataDxfId="4094"/>
    <tableColumn id="10" xr3:uid="{00000000-0010-0000-4400-00000A000000}" name="p_yd" dataDxfId="4093"/>
    <tableColumn id="11" xr3:uid="{00000000-0010-0000-4400-00000B000000}" name="p_td" dataDxfId="4092"/>
    <tableColumn id="12" xr3:uid="{00000000-0010-0000-4400-00000C000000}" name="int" dataDxfId="4091"/>
    <tableColumn id="13" xr3:uid="{00000000-0010-0000-4400-00000D000000}" name="car" dataDxfId="4090"/>
    <tableColumn id="14" xr3:uid="{00000000-0010-0000-4400-00000E000000}" name="r_yd" dataDxfId="4089"/>
    <tableColumn id="15" xr3:uid="{00000000-0010-0000-4400-00000F000000}" name="r_td" dataDxfId="4088"/>
    <tableColumn id="16" xr3:uid="{00000000-0010-0000-4400-000010000000}" name="tgt" dataDxfId="4087"/>
    <tableColumn id="17" xr3:uid="{00000000-0010-0000-4400-000011000000}" name="rec" dataDxfId="4086"/>
    <tableColumn id="18" xr3:uid="{00000000-0010-0000-4400-000012000000}" name="rec_yd" dataDxfId="4085"/>
    <tableColumn id="19" xr3:uid="{00000000-0010-0000-4400-000013000000}" name="rec_td" dataDxfId="4084"/>
    <tableColumn id="20" xr3:uid="{00000000-0010-0000-4400-000014000000}" name="fmb" dataDxfId="4083"/>
    <tableColumn id="21" xr3:uid="{00000000-0010-0000-4400-000015000000}" name="tp_c" dataDxfId="4082"/>
    <tableColumn id="22" xr3:uid="{00000000-0010-0000-4400-000016000000}" name="f_ppr" dataDxfId="4081">
      <calculatedColumnFormula>($J61*0.04)+($K61*4)+($L61*-2)+($N61*0.1)+($O61*6)+($Q61)+($R61*0.1)+($S61*6)+($T61*-2)</calculatedColumnFormula>
    </tableColumn>
    <tableColumn id="23" xr3:uid="{00000000-0010-0000-4400-000017000000}" name="tgt_share" dataDxfId="4080">
      <calculatedColumnFormula>$P61/$H$33</calculatedColumnFormula>
    </tableColumn>
    <tableColumn id="24" xr3:uid="{00000000-0010-0000-4400-000018000000}" name="ypc" dataDxfId="4079">
      <calculatedColumnFormula>$N61/$M61</calculatedColumnFormula>
    </tableColumn>
    <tableColumn id="25" xr3:uid="{00000000-0010-0000-4400-000019000000}" name="ypr" dataDxfId="4078">
      <calculatedColumnFormula>$R61/$Q61</calculatedColumnFormula>
    </tableColumn>
    <tableColumn id="26" xr3:uid="{00000000-0010-0000-4400-00001A000000}" name="cmp_pct" dataDxfId="4077">
      <calculatedColumnFormula>$I61/$H61</calculatedColumnFormula>
    </tableColumn>
    <tableColumn id="27" xr3:uid="{00000000-0010-0000-4400-00001B000000}" name="td_rate" dataDxfId="4076">
      <calculatedColumnFormula>$K61/$H61</calculatedColumnFormula>
    </tableColumn>
    <tableColumn id="28" xr3:uid="{00000000-0010-0000-4400-00001C000000}" name="f_custom" dataDxfId="4075">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5000000}" name="DEN_Table7" displayName="DEN_Table7" ref="A75:AB81" totalsRowShown="0" headerRowDxfId="4073" dataDxfId="4044">
  <autoFilter ref="A75:AB81" xr:uid="{00000000-0009-0000-0100-000048000000}"/>
  <tableColumns count="28">
    <tableColumn id="1" xr3:uid="{00000000-0010-0000-4500-000001000000}" name="Name" dataDxfId="4072"/>
    <tableColumn id="2" xr3:uid="{00000000-0010-0000-4500-000002000000}" name="POS" dataDxfId="4071"/>
    <tableColumn id="3" xr3:uid="{00000000-0010-0000-4500-000003000000}" name="Age" dataDxfId="4070"/>
    <tableColumn id="4" xr3:uid="{00000000-0010-0000-4500-000004000000}" name="Exp" dataDxfId="4069"/>
    <tableColumn id="5" xr3:uid="{00000000-0010-0000-4500-000005000000}" name="College" dataDxfId="4068"/>
    <tableColumn id="6" xr3:uid="{00000000-0010-0000-4500-000006000000}" name="team" dataDxfId="4067"/>
    <tableColumn id="7" xr3:uid="{00000000-0010-0000-4500-000007000000}" name="g" dataDxfId="4066"/>
    <tableColumn id="8" xr3:uid="{00000000-0010-0000-4500-000008000000}" name="p_att" dataDxfId="4065"/>
    <tableColumn id="9" xr3:uid="{00000000-0010-0000-4500-000009000000}" name="cmp" dataDxfId="4064"/>
    <tableColumn id="10" xr3:uid="{00000000-0010-0000-4500-00000A000000}" name="p_yd" dataDxfId="4063"/>
    <tableColumn id="11" xr3:uid="{00000000-0010-0000-4500-00000B000000}" name="p_td" dataDxfId="4062"/>
    <tableColumn id="12" xr3:uid="{00000000-0010-0000-4500-00000C000000}" name="int" dataDxfId="4061"/>
    <tableColumn id="13" xr3:uid="{00000000-0010-0000-4500-00000D000000}" name="car" dataDxfId="4060"/>
    <tableColumn id="14" xr3:uid="{00000000-0010-0000-4500-00000E000000}" name="r_yd" dataDxfId="4059"/>
    <tableColumn id="15" xr3:uid="{00000000-0010-0000-4500-00000F000000}" name="r_td" dataDxfId="4058"/>
    <tableColumn id="16" xr3:uid="{00000000-0010-0000-4500-000010000000}" name="tgt" dataDxfId="4057"/>
    <tableColumn id="17" xr3:uid="{00000000-0010-0000-4500-000011000000}" name="rec" dataDxfId="4056"/>
    <tableColumn id="18" xr3:uid="{00000000-0010-0000-4500-000012000000}" name="rec_yd" dataDxfId="4055"/>
    <tableColumn id="19" xr3:uid="{00000000-0010-0000-4500-000013000000}" name="rec_td" dataDxfId="4054"/>
    <tableColumn id="20" xr3:uid="{00000000-0010-0000-4500-000014000000}" name="fmb" dataDxfId="4053"/>
    <tableColumn id="21" xr3:uid="{00000000-0010-0000-4500-000015000000}" name="tp_c" dataDxfId="4052"/>
    <tableColumn id="22" xr3:uid="{00000000-0010-0000-4500-000016000000}" name="f_ppr" dataDxfId="4051">
      <calculatedColumnFormula>($J76*0.04)+($K76*4)+($L76*-2)+($N76*0.1)+($O76*6)+($Q76)+($R76*0.1)+($S76*6)+($T76*-2)</calculatedColumnFormula>
    </tableColumn>
    <tableColumn id="23" xr3:uid="{00000000-0010-0000-4500-000017000000}" name="tgt_share" dataDxfId="4050">
      <calculatedColumnFormula>$P76/$H$33</calculatedColumnFormula>
    </tableColumn>
    <tableColumn id="24" xr3:uid="{00000000-0010-0000-4500-000018000000}" name="ypc" dataDxfId="4049">
      <calculatedColumnFormula>$N76/$M76</calculatedColumnFormula>
    </tableColumn>
    <tableColumn id="25" xr3:uid="{00000000-0010-0000-4500-000019000000}" name="ypr" dataDxfId="4048">
      <calculatedColumnFormula>$R76/$Q76</calculatedColumnFormula>
    </tableColumn>
    <tableColumn id="26" xr3:uid="{00000000-0010-0000-4500-00001A000000}" name="cmp_pct" dataDxfId="4047">
      <calculatedColumnFormula>$I76/$H76</calculatedColumnFormula>
    </tableColumn>
    <tableColumn id="27" xr3:uid="{00000000-0010-0000-4500-00001B000000}" name="td_rate" dataDxfId="4046">
      <calculatedColumnFormula>$K76/$H76</calculatedColumnFormula>
    </tableColumn>
    <tableColumn id="28" xr3:uid="{00000000-0010-0000-4500-00001C000000}" name="f_custom" dataDxfId="4045">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6000000}" name="DET_Table1" displayName="DET_Table1" ref="A1:Y19" totalsRowShown="0" headerRowDxfId="4043" dataDxfId="4017">
  <autoFilter ref="A1:Y19" xr:uid="{00000000-0009-0000-0100-000049000000}"/>
  <tableColumns count="25">
    <tableColumn id="1" xr3:uid="{00000000-0010-0000-4600-000001000000}" name="player_name" dataDxfId="4042"/>
    <tableColumn id="2" xr3:uid="{00000000-0010-0000-4600-000002000000}" name="recent_team" dataDxfId="4041"/>
    <tableColumn id="3" xr3:uid="{00000000-0010-0000-4600-000003000000}" name="pos" dataDxfId="4040"/>
    <tableColumn id="4" xr3:uid="{00000000-0010-0000-4600-000004000000}" name="g" dataDxfId="4039"/>
    <tableColumn id="5" xr3:uid="{00000000-0010-0000-4600-000005000000}" name="p_att" dataDxfId="4038"/>
    <tableColumn id="6" xr3:uid="{00000000-0010-0000-4600-000006000000}" name="cmp" dataDxfId="4037"/>
    <tableColumn id="7" xr3:uid="{00000000-0010-0000-4600-000007000000}" name="p_yd" dataDxfId="4036"/>
    <tableColumn id="8" xr3:uid="{00000000-0010-0000-4600-000008000000}" name="p_td" dataDxfId="4035"/>
    <tableColumn id="9" xr3:uid="{00000000-0010-0000-4600-000009000000}" name="int" dataDxfId="4034"/>
    <tableColumn id="10" xr3:uid="{00000000-0010-0000-4600-00000A000000}" name="car" dataDxfId="4033"/>
    <tableColumn id="11" xr3:uid="{00000000-0010-0000-4600-00000B000000}" name="r_yd" dataDxfId="4032"/>
    <tableColumn id="12" xr3:uid="{00000000-0010-0000-4600-00000C000000}" name="r_td" dataDxfId="4031"/>
    <tableColumn id="13" xr3:uid="{00000000-0010-0000-4600-00000D000000}" name="tgt" dataDxfId="4030"/>
    <tableColumn id="14" xr3:uid="{00000000-0010-0000-4600-00000E000000}" name="rec" dataDxfId="4029"/>
    <tableColumn id="15" xr3:uid="{00000000-0010-0000-4600-00000F000000}" name="rec_yd" dataDxfId="4028"/>
    <tableColumn id="16" xr3:uid="{00000000-0010-0000-4600-000010000000}" name="rec_td" dataDxfId="4027"/>
    <tableColumn id="17" xr3:uid="{00000000-0010-0000-4600-000011000000}" name="fmb" dataDxfId="4026"/>
    <tableColumn id="18" xr3:uid="{00000000-0010-0000-4600-000012000000}" name="tp_c" dataDxfId="4025"/>
    <tableColumn id="19" xr3:uid="{00000000-0010-0000-4600-000013000000}" name="f_ppr" dataDxfId="4024"/>
    <tableColumn id="20" xr3:uid="{00000000-0010-0000-4600-000014000000}" name="tgt_share" dataDxfId="4023"/>
    <tableColumn id="21" xr3:uid="{00000000-0010-0000-4600-000015000000}" name="ypc" dataDxfId="4022"/>
    <tableColumn id="22" xr3:uid="{00000000-0010-0000-4600-000016000000}" name="ypr" dataDxfId="4021"/>
    <tableColumn id="23" xr3:uid="{00000000-0010-0000-4600-000017000000}" name="cmp_pct" dataDxfId="4020"/>
    <tableColumn id="24" xr3:uid="{00000000-0010-0000-4600-000018000000}" name="td_rate" dataDxfId="4019"/>
    <tableColumn id="25" xr3:uid="{9DBED016-225F-49D3-8E78-AC85186EC16F}" name="f_custom" dataDxfId="4018">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47000000}" name="DET_Table2" displayName="DET_Table2" ref="A30:M31" totalsRowShown="0" headerRowDxfId="4016" dataDxfId="4002">
  <autoFilter ref="A30:M31" xr:uid="{00000000-0009-0000-0100-00004A000000}"/>
  <tableColumns count="13">
    <tableColumn id="1" xr3:uid="{00000000-0010-0000-4700-000001000000}" name="team" dataDxfId="4015"/>
    <tableColumn id="2" xr3:uid="{00000000-0010-0000-4700-000002000000}" name="off_yd" dataDxfId="4014"/>
    <tableColumn id="3" xr3:uid="{00000000-0010-0000-4700-000003000000}" name="p_yd" dataDxfId="4013"/>
    <tableColumn id="4" xr3:uid="{00000000-0010-0000-4700-000004000000}" name="car" dataDxfId="4012"/>
    <tableColumn id="5" xr3:uid="{00000000-0010-0000-4700-000005000000}" name="r_yd" dataDxfId="4011"/>
    <tableColumn id="6" xr3:uid="{00000000-0010-0000-4700-000006000000}" name="r_td" dataDxfId="4010"/>
    <tableColumn id="7" xr3:uid="{00000000-0010-0000-4700-000007000000}" name="p_ff" dataDxfId="4009"/>
    <tableColumn id="8" xr3:uid="{00000000-0010-0000-4700-000008000000}" name="p_att" dataDxfId="4008"/>
    <tableColumn id="9" xr3:uid="{00000000-0010-0000-4700-000009000000}" name="cmp_pct" dataDxfId="4007"/>
    <tableColumn id="10" xr3:uid="{00000000-0010-0000-4700-00000A000000}" name="p_td" dataDxfId="4006"/>
    <tableColumn id="11" xr3:uid="{00000000-0010-0000-4700-00000B000000}" name="int" dataDxfId="4005"/>
    <tableColumn id="12" xr3:uid="{00000000-0010-0000-4700-00000C000000}" name="fmb" dataDxfId="4004"/>
    <tableColumn id="13" xr3:uid="{598BF2CE-672F-4110-9F18-3A774B51E120}" name="f_custom" dataDxfId="4003">
      <calculatedColumnFormula>SUM(INDIRECT(A33 &amp; "_Table1[[#All],[f_custom]]"))</calculatedColumnFormula>
    </tableColumn>
  </tableColumns>
  <tableStyleInfo name="TableStyleLight9"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48000000}" name="DET_Table3" displayName="DET_Table3" ref="A32:M33" totalsRowShown="0" headerRowDxfId="4001" dataDxfId="3987">
  <autoFilter ref="A32:M33" xr:uid="{00000000-0009-0000-0100-00004B000000}"/>
  <tableColumns count="13">
    <tableColumn id="1" xr3:uid="{00000000-0010-0000-4800-000001000000}" name="team" dataDxfId="4000">
      <calculatedColumnFormula>A31</calculatedColumnFormula>
    </tableColumn>
    <tableColumn id="2" xr3:uid="{00000000-0010-0000-4800-000002000000}" name="off_yd" dataDxfId="3999">
      <calculatedColumnFormula>C33 + E33</calculatedColumnFormula>
    </tableColumn>
    <tableColumn id="3" xr3:uid="{00000000-0010-0000-4800-000003000000}" name="p_yd" dataDxfId="3998">
      <calculatedColumnFormula>SUM(INDIRECT(A33 &amp; "_Table4[[#All],[p_yd]]"))</calculatedColumnFormula>
    </tableColumn>
    <tableColumn id="4" xr3:uid="{00000000-0010-0000-4800-000004000000}" name="car" dataDxfId="3997">
      <calculatedColumnFormula>SUM(INDIRECT(A33 &amp; "_Table4[[#All],[car]]")) + SUM(INDIRECT(A33 &amp; "_Table5[[#All],[car]]")) + SUM(INDIRECT(A33 &amp; "_Table6[[#All],[car]]"))+SUM(INDIRECT(A33 &amp; "_Table7[[#All],[car]]"))</calculatedColumnFormula>
    </tableColumn>
    <tableColumn id="5" xr3:uid="{00000000-0010-0000-4800-000005000000}" name="r_yd" dataDxfId="3996">
      <calculatedColumnFormula>SUM(INDIRECT(A33 &amp; "_Table4[[#All],[r_yd]]")) + SUM(INDIRECT(A33 &amp; "_Table5[[#All],[r_yd]]")) + SUM(INDIRECT(A33 &amp; "_Table6[[#All],[r_yd]]"))+SUM(INDIRECT(A33 &amp; "_Table7[[#All],[r_yd]]"))</calculatedColumnFormula>
    </tableColumn>
    <tableColumn id="6" xr3:uid="{00000000-0010-0000-4800-000006000000}" name="r_td" dataDxfId="3995">
      <calculatedColumnFormula>SUM(INDIRECT(A33 &amp; "_Table4[[#All],[r_td]]")) + SUM(INDIRECT(A33 &amp; "_Table5[[#All],[r_td]]")) + SUM(INDIRECT(A33 &amp; "_Table6[[#All],[r_td]]"))+SUM(INDIRECT(A33 &amp; "_Table7[[#All],[r_td]]"))</calculatedColumnFormula>
    </tableColumn>
    <tableColumn id="7" xr3:uid="{00000000-0010-0000-4800-000007000000}" name="p_ff" dataDxfId="3994">
      <calculatedColumnFormula>SUM(INDIRECT(A33 &amp; "_Table4[[#All],[f_ppr]]")) + SUM(INDIRECT(A33 &amp; "_Table5[[#All],[f_ppr]]")) + SUM(INDIRECT(A33 &amp; "_Table6[[#All],[f_ppr]]"))+SUM(INDIRECT(A33 &amp; "_Table7[[#All],[f_ppr]]"))</calculatedColumnFormula>
    </tableColumn>
    <tableColumn id="8" xr3:uid="{00000000-0010-0000-4800-000008000000}" name="p_att" dataDxfId="3993">
      <calculatedColumnFormula>SUM(INDIRECT(A33 &amp; "_Table4[[#All],[p_att]]")) + SUM(INDIRECT(A33 &amp; "_Table5[[#All],[p_att]]")) + SUM(INDIRECT(A33 &amp; "_Table6[[#All],[p_att]]"))+SUM(INDIRECT(A33 &amp; "_Table7[[#All],[p_att]]"))</calculatedColumnFormula>
    </tableColumn>
    <tableColumn id="9" xr3:uid="{00000000-0010-0000-4800-000009000000}" name="cmp_pct" dataDxfId="3992">
      <calculatedColumnFormula>SUM(INDIRECT(A33 &amp; "_Table4[[#All],[cmp]]"))/H33</calculatedColumnFormula>
    </tableColumn>
    <tableColumn id="10" xr3:uid="{00000000-0010-0000-4800-00000A000000}" name="p_td" dataDxfId="3991">
      <calculatedColumnFormula>SUM(INDIRECT(A33 &amp; "_Table4[[#All],[p_td]]")) + SUM(INDIRECT(A33 &amp; "_Table5[[#All],[p_td]]")) + SUM(INDIRECT(A33 &amp; "_Table6[[#All],[p_td]]"))+SUM(INDIRECT(A33 &amp; "_Table7[[#All],[p_td]]"))</calculatedColumnFormula>
    </tableColumn>
    <tableColumn id="11" xr3:uid="{00000000-0010-0000-4800-00000B000000}" name="int" dataDxfId="3990">
      <calculatedColumnFormula>SUM(INDIRECT(A33 &amp; "_Table4[[#All],[int]]")) + SUM(INDIRECT(A33 &amp; "_Table5[[#All],[int]]")) + SUM(INDIRECT(A33 &amp; "_Table6[[#All],[int]]"))+SUM(INDIRECT(A33 &amp; "_Table7[[#All],[int]]"))</calculatedColumnFormula>
    </tableColumn>
    <tableColumn id="12" xr3:uid="{00000000-0010-0000-4800-00000C000000}" name="fmb" dataDxfId="3989">
      <calculatedColumnFormula>SUM(INDIRECT(A33 &amp; "_Table4[[#All],[fmb]]")) + SUM(INDIRECT(A33 &amp; "_Table5[[#All],[fmb]]")) + SUM(INDIRECT(A33 &amp; "_Table6[[#All],[fmb]]"))+SUM(INDIRECT(A33 &amp; "_Table7[[#All],[fmb]]"))</calculatedColumnFormula>
    </tableColumn>
    <tableColumn id="13" xr3:uid="{8A215223-07FB-4157-854E-708539E512EC}" name="f_custom" dataDxfId="3988">
      <calculatedColumnFormula>SUM(INDIRECT(A33 &amp; "_Table4[[#All],[f_custom]]"))+SUM(INDIRECT(A33 &amp; "_Table5[[#All],[f_custom]]"))+SUM(INDIRECT(A33 &amp; "_Table6[[#All],[f_custom]]"))+SUM(INDIRECT(A33 &amp; "_Table7[[#All],[f_custom]]"))</calculatedColumnFormula>
    </tableColumn>
  </tableColumns>
  <tableStyleInfo name="TableStyleLight9"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49000000}" name="DET_Table4" displayName="DET_Table4" ref="A35:AB38" totalsRowShown="0" headerRowDxfId="3986" dataDxfId="3957">
  <autoFilter ref="A35:AB38" xr:uid="{00000000-0009-0000-0100-00004C000000}"/>
  <tableColumns count="28">
    <tableColumn id="1" xr3:uid="{00000000-0010-0000-4900-000001000000}" name="Name" dataDxfId="3985"/>
    <tableColumn id="2" xr3:uid="{00000000-0010-0000-4900-000002000000}" name="POS" dataDxfId="3984"/>
    <tableColumn id="3" xr3:uid="{00000000-0010-0000-4900-000003000000}" name="Age" dataDxfId="3983"/>
    <tableColumn id="4" xr3:uid="{00000000-0010-0000-4900-000004000000}" name="Exp" dataDxfId="3982"/>
    <tableColumn id="5" xr3:uid="{00000000-0010-0000-4900-000005000000}" name="College" dataDxfId="3981"/>
    <tableColumn id="6" xr3:uid="{00000000-0010-0000-4900-000006000000}" name="team" dataDxfId="3980"/>
    <tableColumn id="7" xr3:uid="{00000000-0010-0000-4900-000007000000}" name="g" dataDxfId="3979"/>
    <tableColumn id="8" xr3:uid="{00000000-0010-0000-4900-000008000000}" name="p_att" dataDxfId="3978"/>
    <tableColumn id="9" xr3:uid="{00000000-0010-0000-4900-000009000000}" name="cmp" dataDxfId="3977"/>
    <tableColumn id="10" xr3:uid="{00000000-0010-0000-4900-00000A000000}" name="p_yd" dataDxfId="3976"/>
    <tableColumn id="11" xr3:uid="{00000000-0010-0000-4900-00000B000000}" name="p_td" dataDxfId="3975"/>
    <tableColumn id="12" xr3:uid="{00000000-0010-0000-4900-00000C000000}" name="int" dataDxfId="3974"/>
    <tableColumn id="13" xr3:uid="{00000000-0010-0000-4900-00000D000000}" name="car" dataDxfId="3973"/>
    <tableColumn id="14" xr3:uid="{00000000-0010-0000-4900-00000E000000}" name="r_yd" dataDxfId="3972"/>
    <tableColumn id="15" xr3:uid="{00000000-0010-0000-4900-00000F000000}" name="r_td" dataDxfId="3971"/>
    <tableColumn id="16" xr3:uid="{00000000-0010-0000-4900-000010000000}" name="tgt" dataDxfId="3970"/>
    <tableColumn id="17" xr3:uid="{00000000-0010-0000-4900-000011000000}" name="rec" dataDxfId="3969"/>
    <tableColumn id="18" xr3:uid="{00000000-0010-0000-4900-000012000000}" name="rec_yd" dataDxfId="3968"/>
    <tableColumn id="19" xr3:uid="{00000000-0010-0000-4900-000013000000}" name="rec_td" dataDxfId="3967"/>
    <tableColumn id="20" xr3:uid="{00000000-0010-0000-4900-000014000000}" name="fmb" dataDxfId="3966"/>
    <tableColumn id="21" xr3:uid="{00000000-0010-0000-4900-000015000000}" name="tp_c" dataDxfId="3965"/>
    <tableColumn id="22" xr3:uid="{00000000-0010-0000-4900-000016000000}" name="f_ppr" dataDxfId="3964">
      <calculatedColumnFormula>($J36*0.04)+($K36*4)+($L36*-2)+($N36*0.1)+($O36*6)+($Q36)+($R36*0.1)+($S36*6)+($T36*-2)</calculatedColumnFormula>
    </tableColumn>
    <tableColumn id="23" xr3:uid="{00000000-0010-0000-4900-000017000000}" name="tgt_share" dataDxfId="3963">
      <calculatedColumnFormula>$P36/$H$33</calculatedColumnFormula>
    </tableColumn>
    <tableColumn id="24" xr3:uid="{00000000-0010-0000-4900-000018000000}" name="ypc" dataDxfId="3962">
      <calculatedColumnFormula>$N36/$M36</calculatedColumnFormula>
    </tableColumn>
    <tableColumn id="25" xr3:uid="{00000000-0010-0000-4900-000019000000}" name="ypr" dataDxfId="3961">
      <calculatedColumnFormula>$R36/$Q36</calculatedColumnFormula>
    </tableColumn>
    <tableColumn id="26" xr3:uid="{00000000-0010-0000-4900-00001A000000}" name="cmp_pct" dataDxfId="3960">
      <calculatedColumnFormula>$I36/$H36</calculatedColumnFormula>
    </tableColumn>
    <tableColumn id="27" xr3:uid="{00000000-0010-0000-4900-00001B000000}" name="td_rate" dataDxfId="3959">
      <calculatedColumnFormula>$K36/$H36</calculatedColumnFormula>
    </tableColumn>
    <tableColumn id="28" xr3:uid="{00000000-0010-0000-4900-00001C000000}" name="f_custom" dataDxfId="3958">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4A000000}" name="DET_Table5" displayName="DET_Table5" ref="A45:AB53" totalsRowShown="0" headerRowDxfId="3956" dataDxfId="3927">
  <autoFilter ref="A45:AB53" xr:uid="{00000000-0009-0000-0100-00004D000000}"/>
  <tableColumns count="28">
    <tableColumn id="1" xr3:uid="{00000000-0010-0000-4A00-000001000000}" name="Name" dataDxfId="3955"/>
    <tableColumn id="2" xr3:uid="{00000000-0010-0000-4A00-000002000000}" name="POS" dataDxfId="3954"/>
    <tableColumn id="3" xr3:uid="{00000000-0010-0000-4A00-000003000000}" name="Age" dataDxfId="3953"/>
    <tableColumn id="4" xr3:uid="{00000000-0010-0000-4A00-000004000000}" name="Exp" dataDxfId="3952"/>
    <tableColumn id="5" xr3:uid="{00000000-0010-0000-4A00-000005000000}" name="College" dataDxfId="3951"/>
    <tableColumn id="6" xr3:uid="{00000000-0010-0000-4A00-000006000000}" name="team" dataDxfId="3950"/>
    <tableColumn id="7" xr3:uid="{00000000-0010-0000-4A00-000007000000}" name="g" dataDxfId="3949"/>
    <tableColumn id="8" xr3:uid="{00000000-0010-0000-4A00-000008000000}" name="p_att" dataDxfId="3948"/>
    <tableColumn id="9" xr3:uid="{00000000-0010-0000-4A00-000009000000}" name="cmp" dataDxfId="3947"/>
    <tableColumn id="10" xr3:uid="{00000000-0010-0000-4A00-00000A000000}" name="p_yd" dataDxfId="3946"/>
    <tableColumn id="11" xr3:uid="{00000000-0010-0000-4A00-00000B000000}" name="p_td" dataDxfId="3945"/>
    <tableColumn id="12" xr3:uid="{00000000-0010-0000-4A00-00000C000000}" name="int" dataDxfId="3944"/>
    <tableColumn id="13" xr3:uid="{00000000-0010-0000-4A00-00000D000000}" name="car" dataDxfId="3943"/>
    <tableColumn id="14" xr3:uid="{00000000-0010-0000-4A00-00000E000000}" name="r_yd" dataDxfId="3942"/>
    <tableColumn id="15" xr3:uid="{00000000-0010-0000-4A00-00000F000000}" name="r_td" dataDxfId="3941"/>
    <tableColumn id="16" xr3:uid="{00000000-0010-0000-4A00-000010000000}" name="tgt" dataDxfId="3940"/>
    <tableColumn id="17" xr3:uid="{00000000-0010-0000-4A00-000011000000}" name="rec" dataDxfId="3939"/>
    <tableColumn id="18" xr3:uid="{00000000-0010-0000-4A00-000012000000}" name="rec_yd" dataDxfId="3938"/>
    <tableColumn id="19" xr3:uid="{00000000-0010-0000-4A00-000013000000}" name="rec_td" dataDxfId="3937"/>
    <tableColumn id="20" xr3:uid="{00000000-0010-0000-4A00-000014000000}" name="fmb" dataDxfId="3936"/>
    <tableColumn id="21" xr3:uid="{00000000-0010-0000-4A00-000015000000}" name="tp_c" dataDxfId="3935"/>
    <tableColumn id="22" xr3:uid="{00000000-0010-0000-4A00-000016000000}" name="f_ppr" dataDxfId="3934">
      <calculatedColumnFormula>($J46*0.04)+($K46*4)+($L46*-2)+($N46*0.1)+($O46*6)+($Q46)+($R46*0.1)+($S46*6)+($T46*-2)</calculatedColumnFormula>
    </tableColumn>
    <tableColumn id="23" xr3:uid="{00000000-0010-0000-4A00-000017000000}" name="tgt_share" dataDxfId="3933">
      <calculatedColumnFormula>$P46/$H$33</calculatedColumnFormula>
    </tableColumn>
    <tableColumn id="24" xr3:uid="{00000000-0010-0000-4A00-000018000000}" name="ypc" dataDxfId="3932">
      <calculatedColumnFormula>$N46/$M46</calculatedColumnFormula>
    </tableColumn>
    <tableColumn id="25" xr3:uid="{00000000-0010-0000-4A00-000019000000}" name="ypr" dataDxfId="3931">
      <calculatedColumnFormula>$R46/$Q46</calculatedColumnFormula>
    </tableColumn>
    <tableColumn id="26" xr3:uid="{00000000-0010-0000-4A00-00001A000000}" name="cmp_pct" dataDxfId="3930">
      <calculatedColumnFormula>$I46/$H46</calculatedColumnFormula>
    </tableColumn>
    <tableColumn id="27" xr3:uid="{00000000-0010-0000-4A00-00001B000000}" name="td_rate" dataDxfId="3929">
      <calculatedColumnFormula>$K46/$H46</calculatedColumnFormula>
    </tableColumn>
    <tableColumn id="28" xr3:uid="{00000000-0010-0000-4A00-00001C000000}" name="f_custom" dataDxfId="3928">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B000000}" name="DET_Table6" displayName="DET_Table6" ref="A60:AB72" totalsRowShown="0" headerRowDxfId="3926" dataDxfId="3897">
  <autoFilter ref="A60:AB72" xr:uid="{00000000-0009-0000-0100-00004E000000}"/>
  <tableColumns count="28">
    <tableColumn id="1" xr3:uid="{00000000-0010-0000-4B00-000001000000}" name="Name" dataDxfId="3925"/>
    <tableColumn id="2" xr3:uid="{00000000-0010-0000-4B00-000002000000}" name="POS" dataDxfId="3924"/>
    <tableColumn id="3" xr3:uid="{00000000-0010-0000-4B00-000003000000}" name="Age" dataDxfId="3923"/>
    <tableColumn id="4" xr3:uid="{00000000-0010-0000-4B00-000004000000}" name="Exp" dataDxfId="3922"/>
    <tableColumn id="5" xr3:uid="{00000000-0010-0000-4B00-000005000000}" name="College" dataDxfId="3921"/>
    <tableColumn id="6" xr3:uid="{00000000-0010-0000-4B00-000006000000}" name="team" dataDxfId="3920"/>
    <tableColumn id="7" xr3:uid="{00000000-0010-0000-4B00-000007000000}" name="g" dataDxfId="3919"/>
    <tableColumn id="8" xr3:uid="{00000000-0010-0000-4B00-000008000000}" name="p_att" dataDxfId="3918"/>
    <tableColumn id="9" xr3:uid="{00000000-0010-0000-4B00-000009000000}" name="cmp" dataDxfId="3917"/>
    <tableColumn id="10" xr3:uid="{00000000-0010-0000-4B00-00000A000000}" name="p_yd" dataDxfId="3916"/>
    <tableColumn id="11" xr3:uid="{00000000-0010-0000-4B00-00000B000000}" name="p_td" dataDxfId="3915"/>
    <tableColumn id="12" xr3:uid="{00000000-0010-0000-4B00-00000C000000}" name="int" dataDxfId="3914"/>
    <tableColumn id="13" xr3:uid="{00000000-0010-0000-4B00-00000D000000}" name="car" dataDxfId="3913"/>
    <tableColumn id="14" xr3:uid="{00000000-0010-0000-4B00-00000E000000}" name="r_yd" dataDxfId="3912"/>
    <tableColumn id="15" xr3:uid="{00000000-0010-0000-4B00-00000F000000}" name="r_td" dataDxfId="3911"/>
    <tableColumn id="16" xr3:uid="{00000000-0010-0000-4B00-000010000000}" name="tgt" dataDxfId="3910"/>
    <tableColumn id="17" xr3:uid="{00000000-0010-0000-4B00-000011000000}" name="rec" dataDxfId="3909"/>
    <tableColumn id="18" xr3:uid="{00000000-0010-0000-4B00-000012000000}" name="rec_yd" dataDxfId="3908"/>
    <tableColumn id="19" xr3:uid="{00000000-0010-0000-4B00-000013000000}" name="rec_td" dataDxfId="3907"/>
    <tableColumn id="20" xr3:uid="{00000000-0010-0000-4B00-000014000000}" name="fmb" dataDxfId="3906"/>
    <tableColumn id="21" xr3:uid="{00000000-0010-0000-4B00-000015000000}" name="tp_c" dataDxfId="3905"/>
    <tableColumn id="22" xr3:uid="{00000000-0010-0000-4B00-000016000000}" name="f_ppr" dataDxfId="3904">
      <calculatedColumnFormula>($J61*0.04)+($K61*4)+($L61*-2)+($N61*0.1)+($O61*6)+($Q61)+($R61*0.1)+($S61*6)+($T61*-2)</calculatedColumnFormula>
    </tableColumn>
    <tableColumn id="23" xr3:uid="{00000000-0010-0000-4B00-000017000000}" name="tgt_share" dataDxfId="3903">
      <calculatedColumnFormula>$P61/$H$33</calculatedColumnFormula>
    </tableColumn>
    <tableColumn id="24" xr3:uid="{00000000-0010-0000-4B00-000018000000}" name="ypc" dataDxfId="3902">
      <calculatedColumnFormula>$N61/$M61</calculatedColumnFormula>
    </tableColumn>
    <tableColumn id="25" xr3:uid="{00000000-0010-0000-4B00-000019000000}" name="ypr" dataDxfId="3901">
      <calculatedColumnFormula>$R61/$Q61</calculatedColumnFormula>
    </tableColumn>
    <tableColumn id="26" xr3:uid="{00000000-0010-0000-4B00-00001A000000}" name="cmp_pct" dataDxfId="3900">
      <calculatedColumnFormula>$I61/$H61</calculatedColumnFormula>
    </tableColumn>
    <tableColumn id="27" xr3:uid="{00000000-0010-0000-4B00-00001B000000}" name="td_rate" dataDxfId="3899">
      <calculatedColumnFormula>$K61/$H61</calculatedColumnFormula>
    </tableColumn>
    <tableColumn id="28" xr3:uid="{00000000-0010-0000-4B00-00001C000000}" name="f_custom" dataDxfId="3898">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4C000000}" name="DET_Table7" displayName="DET_Table7" ref="A75:AB81" totalsRowShown="0" headerRowDxfId="3896" dataDxfId="3867">
  <autoFilter ref="A75:AB81" xr:uid="{00000000-0009-0000-0100-00004F000000}"/>
  <tableColumns count="28">
    <tableColumn id="1" xr3:uid="{00000000-0010-0000-4C00-000001000000}" name="Name" dataDxfId="3895"/>
    <tableColumn id="2" xr3:uid="{00000000-0010-0000-4C00-000002000000}" name="POS" dataDxfId="3894"/>
    <tableColumn id="3" xr3:uid="{00000000-0010-0000-4C00-000003000000}" name="Age" dataDxfId="3893"/>
    <tableColumn id="4" xr3:uid="{00000000-0010-0000-4C00-000004000000}" name="Exp" dataDxfId="3892"/>
    <tableColumn id="5" xr3:uid="{00000000-0010-0000-4C00-000005000000}" name="College" dataDxfId="3891"/>
    <tableColumn id="6" xr3:uid="{00000000-0010-0000-4C00-000006000000}" name="team" dataDxfId="3890"/>
    <tableColumn id="7" xr3:uid="{00000000-0010-0000-4C00-000007000000}" name="g" dataDxfId="3889"/>
    <tableColumn id="8" xr3:uid="{00000000-0010-0000-4C00-000008000000}" name="p_att" dataDxfId="3888"/>
    <tableColumn id="9" xr3:uid="{00000000-0010-0000-4C00-000009000000}" name="cmp" dataDxfId="3887"/>
    <tableColumn id="10" xr3:uid="{00000000-0010-0000-4C00-00000A000000}" name="p_yd" dataDxfId="3886"/>
    <tableColumn id="11" xr3:uid="{00000000-0010-0000-4C00-00000B000000}" name="p_td" dataDxfId="3885"/>
    <tableColumn id="12" xr3:uid="{00000000-0010-0000-4C00-00000C000000}" name="int" dataDxfId="3884"/>
    <tableColumn id="13" xr3:uid="{00000000-0010-0000-4C00-00000D000000}" name="car" dataDxfId="3883"/>
    <tableColumn id="14" xr3:uid="{00000000-0010-0000-4C00-00000E000000}" name="r_yd" dataDxfId="3882"/>
    <tableColumn id="15" xr3:uid="{00000000-0010-0000-4C00-00000F000000}" name="r_td" dataDxfId="3881"/>
    <tableColumn id="16" xr3:uid="{00000000-0010-0000-4C00-000010000000}" name="tgt" dataDxfId="3880"/>
    <tableColumn id="17" xr3:uid="{00000000-0010-0000-4C00-000011000000}" name="rec" dataDxfId="3879"/>
    <tableColumn id="18" xr3:uid="{00000000-0010-0000-4C00-000012000000}" name="rec_yd" dataDxfId="3878"/>
    <tableColumn id="19" xr3:uid="{00000000-0010-0000-4C00-000013000000}" name="rec_td" dataDxfId="3877"/>
    <tableColumn id="20" xr3:uid="{00000000-0010-0000-4C00-000014000000}" name="fmb" dataDxfId="3876"/>
    <tableColumn id="21" xr3:uid="{00000000-0010-0000-4C00-000015000000}" name="tp_c" dataDxfId="3875"/>
    <tableColumn id="22" xr3:uid="{00000000-0010-0000-4C00-000016000000}" name="f_ppr" dataDxfId="3874">
      <calculatedColumnFormula>($J76*0.04)+($K76*4)+($L76*-2)+($N76*0.1)+($O76*6)+($Q76)+($R76*0.1)+($S76*6)+($T76*-2)</calculatedColumnFormula>
    </tableColumn>
    <tableColumn id="23" xr3:uid="{00000000-0010-0000-4C00-000017000000}" name="tgt_share" dataDxfId="3873">
      <calculatedColumnFormula>$P76/$H$33</calculatedColumnFormula>
    </tableColumn>
    <tableColumn id="24" xr3:uid="{00000000-0010-0000-4C00-000018000000}" name="ypc" dataDxfId="3872">
      <calculatedColumnFormula>$N76/$M76</calculatedColumnFormula>
    </tableColumn>
    <tableColumn id="25" xr3:uid="{00000000-0010-0000-4C00-000019000000}" name="ypr" dataDxfId="3871">
      <calculatedColumnFormula>$R76/$Q76</calculatedColumnFormula>
    </tableColumn>
    <tableColumn id="26" xr3:uid="{00000000-0010-0000-4C00-00001A000000}" name="cmp_pct" dataDxfId="3870">
      <calculatedColumnFormula>$I76/$H76</calculatedColumnFormula>
    </tableColumn>
    <tableColumn id="27" xr3:uid="{00000000-0010-0000-4C00-00001B000000}" name="td_rate" dataDxfId="3869">
      <calculatedColumnFormula>$K76/$H76</calculatedColumnFormula>
    </tableColumn>
    <tableColumn id="28" xr3:uid="{00000000-0010-0000-4C00-00001C000000}" name="f_custom" dataDxfId="3868">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4D000000}" name="GB_Table1" displayName="GB_Table1" ref="A1:Y20" totalsRowShown="0" headerRowDxfId="3866" dataDxfId="3840">
  <autoFilter ref="A1:Y20" xr:uid="{00000000-0009-0000-0100-000050000000}"/>
  <tableColumns count="25">
    <tableColumn id="1" xr3:uid="{00000000-0010-0000-4D00-000001000000}" name="player_name" dataDxfId="3865"/>
    <tableColumn id="2" xr3:uid="{00000000-0010-0000-4D00-000002000000}" name="recent_team" dataDxfId="3864"/>
    <tableColumn id="3" xr3:uid="{00000000-0010-0000-4D00-000003000000}" name="pos" dataDxfId="3863"/>
    <tableColumn id="4" xr3:uid="{00000000-0010-0000-4D00-000004000000}" name="g" dataDxfId="3862"/>
    <tableColumn id="5" xr3:uid="{00000000-0010-0000-4D00-000005000000}" name="p_att" dataDxfId="3861"/>
    <tableColumn id="6" xr3:uid="{00000000-0010-0000-4D00-000006000000}" name="cmp" dataDxfId="3860"/>
    <tableColumn id="7" xr3:uid="{00000000-0010-0000-4D00-000007000000}" name="p_yd" dataDxfId="3859"/>
    <tableColumn id="8" xr3:uid="{00000000-0010-0000-4D00-000008000000}" name="p_td" dataDxfId="3858"/>
    <tableColumn id="9" xr3:uid="{00000000-0010-0000-4D00-000009000000}" name="int" dataDxfId="3857"/>
    <tableColumn id="10" xr3:uid="{00000000-0010-0000-4D00-00000A000000}" name="car" dataDxfId="3856"/>
    <tableColumn id="11" xr3:uid="{00000000-0010-0000-4D00-00000B000000}" name="r_yd" dataDxfId="3855"/>
    <tableColumn id="12" xr3:uid="{00000000-0010-0000-4D00-00000C000000}" name="r_td" dataDxfId="3854"/>
    <tableColumn id="13" xr3:uid="{00000000-0010-0000-4D00-00000D000000}" name="tgt" dataDxfId="3853"/>
    <tableColumn id="14" xr3:uid="{00000000-0010-0000-4D00-00000E000000}" name="rec" dataDxfId="3852"/>
    <tableColumn id="15" xr3:uid="{00000000-0010-0000-4D00-00000F000000}" name="rec_yd" dataDxfId="3851"/>
    <tableColumn id="16" xr3:uid="{00000000-0010-0000-4D00-000010000000}" name="rec_td" dataDxfId="3850"/>
    <tableColumn id="17" xr3:uid="{00000000-0010-0000-4D00-000011000000}" name="fmb" dataDxfId="3849"/>
    <tableColumn id="18" xr3:uid="{00000000-0010-0000-4D00-000012000000}" name="tp_c" dataDxfId="3848"/>
    <tableColumn id="19" xr3:uid="{00000000-0010-0000-4D00-000013000000}" name="f_ppr" dataDxfId="3847"/>
    <tableColumn id="20" xr3:uid="{00000000-0010-0000-4D00-000014000000}" name="tgt_share" dataDxfId="3846"/>
    <tableColumn id="21" xr3:uid="{00000000-0010-0000-4D00-000015000000}" name="ypc" dataDxfId="3845"/>
    <tableColumn id="22" xr3:uid="{00000000-0010-0000-4D00-000016000000}" name="ypr" dataDxfId="3844"/>
    <tableColumn id="23" xr3:uid="{00000000-0010-0000-4D00-000017000000}" name="cmp_pct" dataDxfId="3843"/>
    <tableColumn id="24" xr3:uid="{00000000-0010-0000-4D00-000018000000}" name="td_rate" dataDxfId="3842"/>
    <tableColumn id="25" xr3:uid="{CECD2C9E-51F9-4268-BBA5-0D0FC2BF261F}" name="f_custom" dataDxfId="3841">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4E000000}" name="GB_Table2" displayName="GB_Table2" ref="A30:M31" totalsRowShown="0" headerRowDxfId="3839" dataDxfId="3825">
  <autoFilter ref="A30:M31" xr:uid="{00000000-0009-0000-0100-000051000000}"/>
  <tableColumns count="13">
    <tableColumn id="1" xr3:uid="{00000000-0010-0000-4E00-000001000000}" name="team" dataDxfId="3838"/>
    <tableColumn id="2" xr3:uid="{00000000-0010-0000-4E00-000002000000}" name="off_yd" dataDxfId="3837"/>
    <tableColumn id="3" xr3:uid="{00000000-0010-0000-4E00-000003000000}" name="p_yd" dataDxfId="3836"/>
    <tableColumn id="4" xr3:uid="{00000000-0010-0000-4E00-000004000000}" name="car" dataDxfId="3835"/>
    <tableColumn id="5" xr3:uid="{00000000-0010-0000-4E00-000005000000}" name="r_yd" dataDxfId="3834"/>
    <tableColumn id="6" xr3:uid="{00000000-0010-0000-4E00-000006000000}" name="r_td" dataDxfId="3833"/>
    <tableColumn id="7" xr3:uid="{00000000-0010-0000-4E00-000007000000}" name="p_ff" dataDxfId="3832"/>
    <tableColumn id="8" xr3:uid="{00000000-0010-0000-4E00-000008000000}" name="p_att" dataDxfId="3831"/>
    <tableColumn id="9" xr3:uid="{00000000-0010-0000-4E00-000009000000}" name="cmp_pct" dataDxfId="3830"/>
    <tableColumn id="10" xr3:uid="{00000000-0010-0000-4E00-00000A000000}" name="p_td" dataDxfId="3829"/>
    <tableColumn id="11" xr3:uid="{00000000-0010-0000-4E00-00000B000000}" name="int" dataDxfId="3828"/>
    <tableColumn id="12" xr3:uid="{00000000-0010-0000-4E00-00000C000000}" name="fmb" dataDxfId="3827"/>
    <tableColumn id="13" xr3:uid="{5B9DA0C4-51BE-4755-85EA-B03AAE33A166}" name="f_custom" dataDxfId="3826">
      <calculatedColumnFormula>SUM(INDIRECT(A33 &amp; "_Table1[[#All],[f_custom]]"))</calculatedColumnFormula>
    </tableColumn>
  </tableColumns>
  <tableStyleInfo name="TableStyleLight9"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4F000000}" name="GB_Table3" displayName="GB_Table3" ref="A32:M34" totalsRowShown="0" headerRowDxfId="3824" dataDxfId="3810">
  <autoFilter ref="A32:M34" xr:uid="{00000000-0009-0000-0100-000052000000}"/>
  <tableColumns count="13">
    <tableColumn id="1" xr3:uid="{00000000-0010-0000-4F00-000001000000}" name="team" dataDxfId="3823"/>
    <tableColumn id="2" xr3:uid="{00000000-0010-0000-4F00-000002000000}" name="off_yd" dataDxfId="3822"/>
    <tableColumn id="3" xr3:uid="{00000000-0010-0000-4F00-000003000000}" name="p_yd" dataDxfId="3821"/>
    <tableColumn id="4" xr3:uid="{00000000-0010-0000-4F00-000004000000}" name="car" dataDxfId="3820"/>
    <tableColumn id="5" xr3:uid="{00000000-0010-0000-4F00-000005000000}" name="r_yd" dataDxfId="3819"/>
    <tableColumn id="6" xr3:uid="{00000000-0010-0000-4F00-000006000000}" name="r_td" dataDxfId="3818"/>
    <tableColumn id="7" xr3:uid="{00000000-0010-0000-4F00-000007000000}" name="p_ff" dataDxfId="3817"/>
    <tableColumn id="8" xr3:uid="{00000000-0010-0000-4F00-000008000000}" name="p_att" dataDxfId="3816"/>
    <tableColumn id="9" xr3:uid="{00000000-0010-0000-4F00-000009000000}" name="cmp_pct" dataDxfId="3815"/>
    <tableColumn id="10" xr3:uid="{00000000-0010-0000-4F00-00000A000000}" name="p_td" dataDxfId="3814"/>
    <tableColumn id="11" xr3:uid="{00000000-0010-0000-4F00-00000B000000}" name="int" dataDxfId="3813"/>
    <tableColumn id="12" xr3:uid="{00000000-0010-0000-4F00-00000C000000}" name="fmb" dataDxfId="3812"/>
    <tableColumn id="13" xr3:uid="{639F538B-8717-4B17-9940-BFF1DC6DAB0A}" name="f_custom" dataDxfId="3811"/>
  </tableColumns>
  <tableStyleInfo name="TableStyleLight9"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50000000}" name="GB_Table4" displayName="GB_Table4" ref="A35:AB38" totalsRowShown="0" headerRowDxfId="3809" dataDxfId="3780">
  <autoFilter ref="A35:AB38" xr:uid="{00000000-0009-0000-0100-000053000000}"/>
  <tableColumns count="28">
    <tableColumn id="1" xr3:uid="{00000000-0010-0000-5000-000001000000}" name="Name" dataDxfId="3808"/>
    <tableColumn id="2" xr3:uid="{00000000-0010-0000-5000-000002000000}" name="POS" dataDxfId="3807"/>
    <tableColumn id="3" xr3:uid="{00000000-0010-0000-5000-000003000000}" name="Age" dataDxfId="3806"/>
    <tableColumn id="4" xr3:uid="{00000000-0010-0000-5000-000004000000}" name="Exp" dataDxfId="3805"/>
    <tableColumn id="5" xr3:uid="{00000000-0010-0000-5000-000005000000}" name="College" dataDxfId="3804"/>
    <tableColumn id="6" xr3:uid="{00000000-0010-0000-5000-000006000000}" name="team" dataDxfId="3803"/>
    <tableColumn id="7" xr3:uid="{00000000-0010-0000-5000-000007000000}" name="g" dataDxfId="3802"/>
    <tableColumn id="8" xr3:uid="{00000000-0010-0000-5000-000008000000}" name="p_att" dataDxfId="3801"/>
    <tableColumn id="9" xr3:uid="{00000000-0010-0000-5000-000009000000}" name="cmp" dataDxfId="3800"/>
    <tableColumn id="10" xr3:uid="{00000000-0010-0000-5000-00000A000000}" name="p_yd" dataDxfId="3799"/>
    <tableColumn id="11" xr3:uid="{00000000-0010-0000-5000-00000B000000}" name="p_td" dataDxfId="3798"/>
    <tableColumn id="12" xr3:uid="{00000000-0010-0000-5000-00000C000000}" name="int" dataDxfId="3797"/>
    <tableColumn id="13" xr3:uid="{00000000-0010-0000-5000-00000D000000}" name="car" dataDxfId="3796"/>
    <tableColumn id="14" xr3:uid="{00000000-0010-0000-5000-00000E000000}" name="r_yd" dataDxfId="3795"/>
    <tableColumn id="15" xr3:uid="{00000000-0010-0000-5000-00000F000000}" name="r_td" dataDxfId="3794"/>
    <tableColumn id="16" xr3:uid="{00000000-0010-0000-5000-000010000000}" name="tgt" dataDxfId="3793"/>
    <tableColumn id="17" xr3:uid="{00000000-0010-0000-5000-000011000000}" name="rec" dataDxfId="3792"/>
    <tableColumn id="18" xr3:uid="{00000000-0010-0000-5000-000012000000}" name="rec_yd" dataDxfId="3791"/>
    <tableColumn id="19" xr3:uid="{00000000-0010-0000-5000-000013000000}" name="rec_td" dataDxfId="3790"/>
    <tableColumn id="20" xr3:uid="{00000000-0010-0000-5000-000014000000}" name="fmb" dataDxfId="3789"/>
    <tableColumn id="21" xr3:uid="{00000000-0010-0000-5000-000015000000}" name="tp_c" dataDxfId="3788"/>
    <tableColumn id="22" xr3:uid="{00000000-0010-0000-5000-000016000000}" name="f_ppr" dataDxfId="3787">
      <calculatedColumnFormula>($J36*0.04)+($K36*4)+($L36*-2)+($N36*0.1)+($O36*6)+($Q36)+($R36*0.1)+($S36*6)+($T36*-2)</calculatedColumnFormula>
    </tableColumn>
    <tableColumn id="23" xr3:uid="{00000000-0010-0000-5000-000017000000}" name="tgt_share" dataDxfId="3786">
      <calculatedColumnFormula>$P36/$H$33</calculatedColumnFormula>
    </tableColumn>
    <tableColumn id="24" xr3:uid="{00000000-0010-0000-5000-000018000000}" name="ypc" dataDxfId="3785">
      <calculatedColumnFormula>$N36/$M36</calculatedColumnFormula>
    </tableColumn>
    <tableColumn id="25" xr3:uid="{00000000-0010-0000-5000-000019000000}" name="ypr" dataDxfId="3784">
      <calculatedColumnFormula>$R36/$Q36</calculatedColumnFormula>
    </tableColumn>
    <tableColumn id="26" xr3:uid="{00000000-0010-0000-5000-00001A000000}" name="cmp_pct" dataDxfId="3783">
      <calculatedColumnFormula>$I36/$H36</calculatedColumnFormula>
    </tableColumn>
    <tableColumn id="27" xr3:uid="{00000000-0010-0000-5000-00001B000000}" name="td_rate" dataDxfId="3782">
      <calculatedColumnFormula>$K36/$H36</calculatedColumnFormula>
    </tableColumn>
    <tableColumn id="28" xr3:uid="{00000000-0010-0000-5000-00001C000000}" name="f_custom" dataDxfId="3781">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0000000-000C-0000-FFFF-FFFF51000000}" name="GB_Table5" displayName="GB_Table5" ref="A45:AB51" totalsRowShown="0" headerRowDxfId="3779" dataDxfId="3750">
  <autoFilter ref="A45:AB51" xr:uid="{00000000-0009-0000-0100-000054000000}"/>
  <tableColumns count="28">
    <tableColumn id="1" xr3:uid="{00000000-0010-0000-5100-000001000000}" name="Name" dataDxfId="3778"/>
    <tableColumn id="2" xr3:uid="{00000000-0010-0000-5100-000002000000}" name="POS" dataDxfId="3777"/>
    <tableColumn id="3" xr3:uid="{00000000-0010-0000-5100-000003000000}" name="Age" dataDxfId="3776"/>
    <tableColumn id="4" xr3:uid="{00000000-0010-0000-5100-000004000000}" name="Exp" dataDxfId="3775"/>
    <tableColumn id="5" xr3:uid="{00000000-0010-0000-5100-000005000000}" name="College" dataDxfId="3774"/>
    <tableColumn id="6" xr3:uid="{00000000-0010-0000-5100-000006000000}" name="team" dataDxfId="3773"/>
    <tableColumn id="7" xr3:uid="{00000000-0010-0000-5100-000007000000}" name="g" dataDxfId="3772"/>
    <tableColumn id="8" xr3:uid="{00000000-0010-0000-5100-000008000000}" name="p_att" dataDxfId="3771"/>
    <tableColumn id="9" xr3:uid="{00000000-0010-0000-5100-000009000000}" name="cmp" dataDxfId="3770"/>
    <tableColumn id="10" xr3:uid="{00000000-0010-0000-5100-00000A000000}" name="p_yd" dataDxfId="3769"/>
    <tableColumn id="11" xr3:uid="{00000000-0010-0000-5100-00000B000000}" name="p_td" dataDxfId="3768"/>
    <tableColumn id="12" xr3:uid="{00000000-0010-0000-5100-00000C000000}" name="int" dataDxfId="3767"/>
    <tableColumn id="13" xr3:uid="{00000000-0010-0000-5100-00000D000000}" name="car" dataDxfId="3766"/>
    <tableColumn id="14" xr3:uid="{00000000-0010-0000-5100-00000E000000}" name="r_yd" dataDxfId="3765"/>
    <tableColumn id="15" xr3:uid="{00000000-0010-0000-5100-00000F000000}" name="r_td" dataDxfId="3764"/>
    <tableColumn id="16" xr3:uid="{00000000-0010-0000-5100-000010000000}" name="tgt" dataDxfId="3763"/>
    <tableColumn id="17" xr3:uid="{00000000-0010-0000-5100-000011000000}" name="rec" dataDxfId="3762"/>
    <tableColumn id="18" xr3:uid="{00000000-0010-0000-5100-000012000000}" name="rec_yd" dataDxfId="3761"/>
    <tableColumn id="19" xr3:uid="{00000000-0010-0000-5100-000013000000}" name="rec_td" dataDxfId="3760"/>
    <tableColumn id="20" xr3:uid="{00000000-0010-0000-5100-000014000000}" name="fmb" dataDxfId="3759"/>
    <tableColumn id="21" xr3:uid="{00000000-0010-0000-5100-000015000000}" name="tp_c" dataDxfId="3758"/>
    <tableColumn id="22" xr3:uid="{00000000-0010-0000-5100-000016000000}" name="f_ppr" dataDxfId="3757">
      <calculatedColumnFormula>($J46*0.04)+($K46*4)+($L46*-2)+($N46*0.1)+($O46*6)+($Q46)+($R46*0.1)+($S46*6)+($T46*-2)</calculatedColumnFormula>
    </tableColumn>
    <tableColumn id="23" xr3:uid="{00000000-0010-0000-5100-000017000000}" name="tgt_share" dataDxfId="3756">
      <calculatedColumnFormula>$P46/$H$33</calculatedColumnFormula>
    </tableColumn>
    <tableColumn id="24" xr3:uid="{00000000-0010-0000-5100-000018000000}" name="ypc" dataDxfId="3755">
      <calculatedColumnFormula>$N46/$M46</calculatedColumnFormula>
    </tableColumn>
    <tableColumn id="25" xr3:uid="{00000000-0010-0000-5100-000019000000}" name="ypr" dataDxfId="3754">
      <calculatedColumnFormula>$R46/$Q46</calculatedColumnFormula>
    </tableColumn>
    <tableColumn id="26" xr3:uid="{00000000-0010-0000-5100-00001A000000}" name="cmp_pct" dataDxfId="3753">
      <calculatedColumnFormula>$I46/$H46</calculatedColumnFormula>
    </tableColumn>
    <tableColumn id="27" xr3:uid="{00000000-0010-0000-5100-00001B000000}" name="td_rate" dataDxfId="3752">
      <calculatedColumnFormula>$K46/$H46</calculatedColumnFormula>
    </tableColumn>
    <tableColumn id="28" xr3:uid="{00000000-0010-0000-5100-00001C000000}" name="f_custom" dataDxfId="3751">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00000000-000C-0000-FFFF-FFFF52000000}" name="GB_Table6" displayName="GB_Table6" ref="A60:AB72" totalsRowShown="0" headerRowDxfId="3749" dataDxfId="3720">
  <autoFilter ref="A60:AB72" xr:uid="{00000000-0009-0000-0100-000055000000}"/>
  <tableColumns count="28">
    <tableColumn id="1" xr3:uid="{00000000-0010-0000-5200-000001000000}" name="Name" dataDxfId="3748"/>
    <tableColumn id="2" xr3:uid="{00000000-0010-0000-5200-000002000000}" name="POS" dataDxfId="3747"/>
    <tableColumn id="3" xr3:uid="{00000000-0010-0000-5200-000003000000}" name="Age" dataDxfId="3746"/>
    <tableColumn id="4" xr3:uid="{00000000-0010-0000-5200-000004000000}" name="Exp" dataDxfId="3745"/>
    <tableColumn id="5" xr3:uid="{00000000-0010-0000-5200-000005000000}" name="College" dataDxfId="3744"/>
    <tableColumn id="6" xr3:uid="{00000000-0010-0000-5200-000006000000}" name="team" dataDxfId="3743"/>
    <tableColumn id="7" xr3:uid="{00000000-0010-0000-5200-000007000000}" name="g" dataDxfId="3742"/>
    <tableColumn id="8" xr3:uid="{00000000-0010-0000-5200-000008000000}" name="p_att" dataDxfId="3741"/>
    <tableColumn id="9" xr3:uid="{00000000-0010-0000-5200-000009000000}" name="cmp" dataDxfId="3740"/>
    <tableColumn id="10" xr3:uid="{00000000-0010-0000-5200-00000A000000}" name="p_yd" dataDxfId="3739"/>
    <tableColumn id="11" xr3:uid="{00000000-0010-0000-5200-00000B000000}" name="p_td" dataDxfId="3738"/>
    <tableColumn id="12" xr3:uid="{00000000-0010-0000-5200-00000C000000}" name="int" dataDxfId="3737"/>
    <tableColumn id="13" xr3:uid="{00000000-0010-0000-5200-00000D000000}" name="car" dataDxfId="3736"/>
    <tableColumn id="14" xr3:uid="{00000000-0010-0000-5200-00000E000000}" name="r_yd" dataDxfId="3735"/>
    <tableColumn id="15" xr3:uid="{00000000-0010-0000-5200-00000F000000}" name="r_td" dataDxfId="3734"/>
    <tableColumn id="16" xr3:uid="{00000000-0010-0000-5200-000010000000}" name="tgt" dataDxfId="3733"/>
    <tableColumn id="17" xr3:uid="{00000000-0010-0000-5200-000011000000}" name="rec" dataDxfId="3732"/>
    <tableColumn id="18" xr3:uid="{00000000-0010-0000-5200-000012000000}" name="rec_yd" dataDxfId="3731"/>
    <tableColumn id="19" xr3:uid="{00000000-0010-0000-5200-000013000000}" name="rec_td" dataDxfId="3730"/>
    <tableColumn id="20" xr3:uid="{00000000-0010-0000-5200-000014000000}" name="fmb" dataDxfId="3729"/>
    <tableColumn id="21" xr3:uid="{00000000-0010-0000-5200-000015000000}" name="tp_c" dataDxfId="3728"/>
    <tableColumn id="22" xr3:uid="{00000000-0010-0000-5200-000016000000}" name="f_ppr" dataDxfId="3727">
      <calculatedColumnFormula>($J61*0.04)+($K61*4)+($L61*-2)+($N61*0.1)+($O61*6)+($Q61)+($R61*0.1)+($S61*6)+($T61*-2)</calculatedColumnFormula>
    </tableColumn>
    <tableColumn id="23" xr3:uid="{00000000-0010-0000-5200-000017000000}" name="tgt_share" dataDxfId="3726">
      <calculatedColumnFormula>$P61/$H$33</calculatedColumnFormula>
    </tableColumn>
    <tableColumn id="24" xr3:uid="{00000000-0010-0000-5200-000018000000}" name="ypc" dataDxfId="3725">
      <calculatedColumnFormula>$N61/$M61</calculatedColumnFormula>
    </tableColumn>
    <tableColumn id="25" xr3:uid="{00000000-0010-0000-5200-000019000000}" name="ypr" dataDxfId="3724">
      <calculatedColumnFormula>$R61/$Q61</calculatedColumnFormula>
    </tableColumn>
    <tableColumn id="26" xr3:uid="{00000000-0010-0000-5200-00001A000000}" name="cmp_pct" dataDxfId="3723">
      <calculatedColumnFormula>$I61/$H61</calculatedColumnFormula>
    </tableColumn>
    <tableColumn id="27" xr3:uid="{00000000-0010-0000-5200-00001B000000}" name="td_rate" dataDxfId="3722">
      <calculatedColumnFormula>$K61/$H61</calculatedColumnFormula>
    </tableColumn>
    <tableColumn id="28" xr3:uid="{00000000-0010-0000-5200-00001C000000}" name="f_custom" dataDxfId="3721">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00000000-000C-0000-FFFF-FFFF53000000}" name="GB_Table7" displayName="GB_Table7" ref="A75:AB81" totalsRowShown="0" headerRowDxfId="3719" dataDxfId="3690">
  <autoFilter ref="A75:AB81" xr:uid="{00000000-0009-0000-0100-000056000000}"/>
  <tableColumns count="28">
    <tableColumn id="1" xr3:uid="{00000000-0010-0000-5300-000001000000}" name="Name" dataDxfId="3718"/>
    <tableColumn id="2" xr3:uid="{00000000-0010-0000-5300-000002000000}" name="POS" dataDxfId="3717"/>
    <tableColumn id="3" xr3:uid="{00000000-0010-0000-5300-000003000000}" name="Age" dataDxfId="3716"/>
    <tableColumn id="4" xr3:uid="{00000000-0010-0000-5300-000004000000}" name="Exp" dataDxfId="3715"/>
    <tableColumn id="5" xr3:uid="{00000000-0010-0000-5300-000005000000}" name="College" dataDxfId="3714"/>
    <tableColumn id="6" xr3:uid="{00000000-0010-0000-5300-000006000000}" name="team" dataDxfId="3713"/>
    <tableColumn id="7" xr3:uid="{00000000-0010-0000-5300-000007000000}" name="g" dataDxfId="3712"/>
    <tableColumn id="8" xr3:uid="{00000000-0010-0000-5300-000008000000}" name="p_att" dataDxfId="3711"/>
    <tableColumn id="9" xr3:uid="{00000000-0010-0000-5300-000009000000}" name="cmp" dataDxfId="3710"/>
    <tableColumn id="10" xr3:uid="{00000000-0010-0000-5300-00000A000000}" name="p_yd" dataDxfId="3709"/>
    <tableColumn id="11" xr3:uid="{00000000-0010-0000-5300-00000B000000}" name="p_td" dataDxfId="3708"/>
    <tableColumn id="12" xr3:uid="{00000000-0010-0000-5300-00000C000000}" name="int" dataDxfId="3707"/>
    <tableColumn id="13" xr3:uid="{00000000-0010-0000-5300-00000D000000}" name="car" dataDxfId="3706"/>
    <tableColumn id="14" xr3:uid="{00000000-0010-0000-5300-00000E000000}" name="r_yd" dataDxfId="3705"/>
    <tableColumn id="15" xr3:uid="{00000000-0010-0000-5300-00000F000000}" name="r_td" dataDxfId="3704"/>
    <tableColumn id="16" xr3:uid="{00000000-0010-0000-5300-000010000000}" name="tgt" dataDxfId="3703"/>
    <tableColumn id="17" xr3:uid="{00000000-0010-0000-5300-000011000000}" name="rec" dataDxfId="3702"/>
    <tableColumn id="18" xr3:uid="{00000000-0010-0000-5300-000012000000}" name="rec_yd" dataDxfId="3701"/>
    <tableColumn id="19" xr3:uid="{00000000-0010-0000-5300-000013000000}" name="rec_td" dataDxfId="3700"/>
    <tableColumn id="20" xr3:uid="{00000000-0010-0000-5300-000014000000}" name="fmb" dataDxfId="3699"/>
    <tableColumn id="21" xr3:uid="{00000000-0010-0000-5300-000015000000}" name="tp_c" dataDxfId="3698"/>
    <tableColumn id="22" xr3:uid="{00000000-0010-0000-5300-000016000000}" name="f_ppr" dataDxfId="3697">
      <calculatedColumnFormula>($J76*0.04)+($K76*4)+($L76*-2)+($N76*0.1)+($O76*6)+($Q76)+($R76*0.1)+($S76*6)+($T76*-2)</calculatedColumnFormula>
    </tableColumn>
    <tableColumn id="23" xr3:uid="{00000000-0010-0000-5300-000017000000}" name="tgt_share" dataDxfId="3696">
      <calculatedColumnFormula>$P76/$H$33</calculatedColumnFormula>
    </tableColumn>
    <tableColumn id="24" xr3:uid="{00000000-0010-0000-5300-000018000000}" name="ypc" dataDxfId="3695">
      <calculatedColumnFormula>$N76/$M76</calculatedColumnFormula>
    </tableColumn>
    <tableColumn id="25" xr3:uid="{00000000-0010-0000-5300-000019000000}" name="ypr" dataDxfId="3694">
      <calculatedColumnFormula>$R76/$Q76</calculatedColumnFormula>
    </tableColumn>
    <tableColumn id="26" xr3:uid="{00000000-0010-0000-5300-00001A000000}" name="cmp_pct" dataDxfId="3693">
      <calculatedColumnFormula>$I76/$H76</calculatedColumnFormula>
    </tableColumn>
    <tableColumn id="27" xr3:uid="{00000000-0010-0000-5300-00001B000000}" name="td_rate" dataDxfId="3692">
      <calculatedColumnFormula>$K76/$H76</calculatedColumnFormula>
    </tableColumn>
    <tableColumn id="28" xr3:uid="{00000000-0010-0000-5300-00001C000000}" name="f_custom" dataDxfId="3691">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00000000-000C-0000-FFFF-FFFF54000000}" name="HOU_Table1" displayName="HOU_Table1" ref="A1:Y20" totalsRowShown="0" headerRowDxfId="3689" dataDxfId="3663">
  <autoFilter ref="A1:Y20" xr:uid="{00000000-0009-0000-0100-000057000000}"/>
  <tableColumns count="25">
    <tableColumn id="1" xr3:uid="{00000000-0010-0000-5400-000001000000}" name="player_name" dataDxfId="3688"/>
    <tableColumn id="2" xr3:uid="{00000000-0010-0000-5400-000002000000}" name="recent_team" dataDxfId="3687"/>
    <tableColumn id="3" xr3:uid="{00000000-0010-0000-5400-000003000000}" name="pos" dataDxfId="3686"/>
    <tableColumn id="4" xr3:uid="{00000000-0010-0000-5400-000004000000}" name="g" dataDxfId="3685"/>
    <tableColumn id="5" xr3:uid="{00000000-0010-0000-5400-000005000000}" name="p_att" dataDxfId="3684"/>
    <tableColumn id="6" xr3:uid="{00000000-0010-0000-5400-000006000000}" name="cmp" dataDxfId="3683"/>
    <tableColumn id="7" xr3:uid="{00000000-0010-0000-5400-000007000000}" name="p_yd" dataDxfId="3682"/>
    <tableColumn id="8" xr3:uid="{00000000-0010-0000-5400-000008000000}" name="p_td" dataDxfId="3681"/>
    <tableColumn id="9" xr3:uid="{00000000-0010-0000-5400-000009000000}" name="int" dataDxfId="3680"/>
    <tableColumn id="10" xr3:uid="{00000000-0010-0000-5400-00000A000000}" name="car" dataDxfId="3679"/>
    <tableColumn id="11" xr3:uid="{00000000-0010-0000-5400-00000B000000}" name="r_yd" dataDxfId="3678"/>
    <tableColumn id="12" xr3:uid="{00000000-0010-0000-5400-00000C000000}" name="r_td" dataDxfId="3677"/>
    <tableColumn id="13" xr3:uid="{00000000-0010-0000-5400-00000D000000}" name="tgt" dataDxfId="3676"/>
    <tableColumn id="14" xr3:uid="{00000000-0010-0000-5400-00000E000000}" name="rec" dataDxfId="3675"/>
    <tableColumn id="15" xr3:uid="{00000000-0010-0000-5400-00000F000000}" name="rec_yd" dataDxfId="3674"/>
    <tableColumn id="16" xr3:uid="{00000000-0010-0000-5400-000010000000}" name="rec_td" dataDxfId="3673"/>
    <tableColumn id="17" xr3:uid="{00000000-0010-0000-5400-000011000000}" name="fmb" dataDxfId="3672"/>
    <tableColumn id="18" xr3:uid="{00000000-0010-0000-5400-000012000000}" name="tp_c" dataDxfId="3671"/>
    <tableColumn id="19" xr3:uid="{00000000-0010-0000-5400-000013000000}" name="f_ppr" dataDxfId="3670"/>
    <tableColumn id="20" xr3:uid="{00000000-0010-0000-5400-000014000000}" name="tgt_share" dataDxfId="3669"/>
    <tableColumn id="21" xr3:uid="{00000000-0010-0000-5400-000015000000}" name="ypc" dataDxfId="3668"/>
    <tableColumn id="22" xr3:uid="{00000000-0010-0000-5400-000016000000}" name="ypr" dataDxfId="3667"/>
    <tableColumn id="23" xr3:uid="{00000000-0010-0000-5400-000017000000}" name="cmp_pct" dataDxfId="3666"/>
    <tableColumn id="24" xr3:uid="{00000000-0010-0000-5400-000018000000}" name="td_rate" dataDxfId="3665"/>
    <tableColumn id="25" xr3:uid="{A4DAB096-2CBE-46F6-B025-BD57F70F07C7}" name="f_custom" dataDxfId="3664">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0000000-000C-0000-FFFF-FFFF55000000}" name="HOU_Table2" displayName="HOU_Table2" ref="A30:M31" totalsRowShown="0" headerRowDxfId="3662" dataDxfId="3648">
  <autoFilter ref="A30:M31" xr:uid="{00000000-0009-0000-0100-000058000000}"/>
  <tableColumns count="13">
    <tableColumn id="1" xr3:uid="{00000000-0010-0000-5500-000001000000}" name="team" dataDxfId="3661"/>
    <tableColumn id="2" xr3:uid="{00000000-0010-0000-5500-000002000000}" name="off_yd" dataDxfId="3660"/>
    <tableColumn id="3" xr3:uid="{00000000-0010-0000-5500-000003000000}" name="p_yd" dataDxfId="3659"/>
    <tableColumn id="4" xr3:uid="{00000000-0010-0000-5500-000004000000}" name="car" dataDxfId="3658"/>
    <tableColumn id="5" xr3:uid="{00000000-0010-0000-5500-000005000000}" name="r_yd" dataDxfId="3657"/>
    <tableColumn id="6" xr3:uid="{00000000-0010-0000-5500-000006000000}" name="r_td" dataDxfId="3656"/>
    <tableColumn id="7" xr3:uid="{00000000-0010-0000-5500-000007000000}" name="p_ff" dataDxfId="3655"/>
    <tableColumn id="8" xr3:uid="{00000000-0010-0000-5500-000008000000}" name="p_att" dataDxfId="3654"/>
    <tableColumn id="9" xr3:uid="{00000000-0010-0000-5500-000009000000}" name="cmp_pct" dataDxfId="3653"/>
    <tableColumn id="10" xr3:uid="{00000000-0010-0000-5500-00000A000000}" name="p_td" dataDxfId="3652"/>
    <tableColumn id="11" xr3:uid="{00000000-0010-0000-5500-00000B000000}" name="int" dataDxfId="3651"/>
    <tableColumn id="12" xr3:uid="{00000000-0010-0000-5500-00000C000000}" name="fmb" dataDxfId="3650"/>
    <tableColumn id="13" xr3:uid="{12097F0D-2678-4FDE-AC82-8045BF6D512C}" name="f_custom" dataDxfId="3649">
      <calculatedColumnFormula>SUM(INDIRECT(A33 &amp; "_Table1[[#All],[f_custom]]"))</calculatedColumnFormula>
    </tableColumn>
  </tableColumns>
  <tableStyleInfo name="TableStyleLight9"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00000000-000C-0000-FFFF-FFFF56000000}" name="HOU_Table3" displayName="HOU_Table3" ref="A32:M34" totalsRowShown="0" headerRowDxfId="3647" dataDxfId="3633">
  <autoFilter ref="A32:M34" xr:uid="{00000000-0009-0000-0100-000059000000}"/>
  <tableColumns count="13">
    <tableColumn id="1" xr3:uid="{00000000-0010-0000-5600-000001000000}" name="team" dataDxfId="3646"/>
    <tableColumn id="2" xr3:uid="{00000000-0010-0000-5600-000002000000}" name="off_yd" dataDxfId="3645"/>
    <tableColumn id="3" xr3:uid="{00000000-0010-0000-5600-000003000000}" name="p_yd" dataDxfId="3644"/>
    <tableColumn id="4" xr3:uid="{00000000-0010-0000-5600-000004000000}" name="car" dataDxfId="3643"/>
    <tableColumn id="5" xr3:uid="{00000000-0010-0000-5600-000005000000}" name="r_yd" dataDxfId="3642"/>
    <tableColumn id="6" xr3:uid="{00000000-0010-0000-5600-000006000000}" name="r_td" dataDxfId="3641"/>
    <tableColumn id="7" xr3:uid="{00000000-0010-0000-5600-000007000000}" name="p_ff" dataDxfId="3640"/>
    <tableColumn id="8" xr3:uid="{00000000-0010-0000-5600-000008000000}" name="p_att" dataDxfId="3639"/>
    <tableColumn id="9" xr3:uid="{00000000-0010-0000-5600-000009000000}" name="cmp_pct" dataDxfId="3638"/>
    <tableColumn id="10" xr3:uid="{00000000-0010-0000-5600-00000A000000}" name="p_td" dataDxfId="3637"/>
    <tableColumn id="11" xr3:uid="{00000000-0010-0000-5600-00000B000000}" name="int" dataDxfId="3636"/>
    <tableColumn id="12" xr3:uid="{00000000-0010-0000-5600-00000C000000}" name="fmb" dataDxfId="3635"/>
    <tableColumn id="13" xr3:uid="{4EE0FC90-BAD5-45EB-83AA-92040577B0F3}" name="f_custom" dataDxfId="3634"/>
  </tableColumns>
  <tableStyleInfo name="TableStyleLight9"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00000000-000C-0000-FFFF-FFFF57000000}" name="HOU_Table4" displayName="HOU_Table4" ref="A35:AB39" totalsRowShown="0" headerRowDxfId="3632" dataDxfId="3603">
  <autoFilter ref="A35:AB39" xr:uid="{00000000-0009-0000-0100-00005A000000}"/>
  <tableColumns count="28">
    <tableColumn id="1" xr3:uid="{00000000-0010-0000-5700-000001000000}" name="Name" dataDxfId="3631"/>
    <tableColumn id="2" xr3:uid="{00000000-0010-0000-5700-000002000000}" name="POS" dataDxfId="3630"/>
    <tableColumn id="3" xr3:uid="{00000000-0010-0000-5700-000003000000}" name="Age" dataDxfId="3629"/>
    <tableColumn id="4" xr3:uid="{00000000-0010-0000-5700-000004000000}" name="Exp" dataDxfId="3628"/>
    <tableColumn id="5" xr3:uid="{00000000-0010-0000-5700-000005000000}" name="College" dataDxfId="3627"/>
    <tableColumn id="6" xr3:uid="{00000000-0010-0000-5700-000006000000}" name="team" dataDxfId="3626"/>
    <tableColumn id="7" xr3:uid="{00000000-0010-0000-5700-000007000000}" name="g" dataDxfId="3625"/>
    <tableColumn id="8" xr3:uid="{00000000-0010-0000-5700-000008000000}" name="p_att" dataDxfId="3624"/>
    <tableColumn id="9" xr3:uid="{00000000-0010-0000-5700-000009000000}" name="cmp" dataDxfId="3623"/>
    <tableColumn id="10" xr3:uid="{00000000-0010-0000-5700-00000A000000}" name="p_yd" dataDxfId="3622"/>
    <tableColumn id="11" xr3:uid="{00000000-0010-0000-5700-00000B000000}" name="p_td" dataDxfId="3621"/>
    <tableColumn id="12" xr3:uid="{00000000-0010-0000-5700-00000C000000}" name="int" dataDxfId="3620"/>
    <tableColumn id="13" xr3:uid="{00000000-0010-0000-5700-00000D000000}" name="car" dataDxfId="3619"/>
    <tableColumn id="14" xr3:uid="{00000000-0010-0000-5700-00000E000000}" name="r_yd" dataDxfId="3618"/>
    <tableColumn id="15" xr3:uid="{00000000-0010-0000-5700-00000F000000}" name="r_td" dataDxfId="3617"/>
    <tableColumn id="16" xr3:uid="{00000000-0010-0000-5700-000010000000}" name="tgt" dataDxfId="3616"/>
    <tableColumn id="17" xr3:uid="{00000000-0010-0000-5700-000011000000}" name="rec" dataDxfId="3615"/>
    <tableColumn id="18" xr3:uid="{00000000-0010-0000-5700-000012000000}" name="rec_yd" dataDxfId="3614"/>
    <tableColumn id="19" xr3:uid="{00000000-0010-0000-5700-000013000000}" name="rec_td" dataDxfId="3613"/>
    <tableColumn id="20" xr3:uid="{00000000-0010-0000-5700-000014000000}" name="fmb" dataDxfId="3612"/>
    <tableColumn id="21" xr3:uid="{00000000-0010-0000-5700-000015000000}" name="tp_c" dataDxfId="3611"/>
    <tableColumn id="22" xr3:uid="{00000000-0010-0000-5700-000016000000}" name="f_ppr" dataDxfId="3610">
      <calculatedColumnFormula>($J36*0.04)+($K36*4)+($L36*-2)+($N36*0.1)+($O36*6)+($Q36)+($R36*0.1)+($S36*6)+($T36*-2)</calculatedColumnFormula>
    </tableColumn>
    <tableColumn id="23" xr3:uid="{00000000-0010-0000-5700-000017000000}" name="tgt_share" dataDxfId="3609">
      <calculatedColumnFormula>$P36/$H$33</calculatedColumnFormula>
    </tableColumn>
    <tableColumn id="24" xr3:uid="{00000000-0010-0000-5700-000018000000}" name="ypc" dataDxfId="3608">
      <calculatedColumnFormula>$N36/$M36</calculatedColumnFormula>
    </tableColumn>
    <tableColumn id="25" xr3:uid="{00000000-0010-0000-5700-000019000000}" name="ypr" dataDxfId="3607">
      <calculatedColumnFormula>$R36/$Q36</calculatedColumnFormula>
    </tableColumn>
    <tableColumn id="26" xr3:uid="{00000000-0010-0000-5700-00001A000000}" name="cmp_pct" dataDxfId="3606">
      <calculatedColumnFormula>$I36/$H36</calculatedColumnFormula>
    </tableColumn>
    <tableColumn id="27" xr3:uid="{00000000-0010-0000-5700-00001B000000}" name="td_rate" dataDxfId="3605">
      <calculatedColumnFormula>$K36/$H36</calculatedColumnFormula>
    </tableColumn>
    <tableColumn id="28" xr3:uid="{00000000-0010-0000-5700-00001C000000}" name="f_custom" dataDxfId="3604">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00000000-000C-0000-FFFF-FFFF58000000}" name="HOU_Table5" displayName="HOU_Table5" ref="A45:AB52" totalsRowShown="0" headerRowDxfId="3602" dataDxfId="3573">
  <autoFilter ref="A45:AB52" xr:uid="{00000000-0009-0000-0100-00005B000000}"/>
  <tableColumns count="28">
    <tableColumn id="1" xr3:uid="{00000000-0010-0000-5800-000001000000}" name="Name" dataDxfId="3601"/>
    <tableColumn id="2" xr3:uid="{00000000-0010-0000-5800-000002000000}" name="POS" dataDxfId="3600"/>
    <tableColumn id="3" xr3:uid="{00000000-0010-0000-5800-000003000000}" name="Age" dataDxfId="3599"/>
    <tableColumn id="4" xr3:uid="{00000000-0010-0000-5800-000004000000}" name="Exp" dataDxfId="3598"/>
    <tableColumn id="5" xr3:uid="{00000000-0010-0000-5800-000005000000}" name="College" dataDxfId="3597"/>
    <tableColumn id="6" xr3:uid="{00000000-0010-0000-5800-000006000000}" name="team" dataDxfId="3596"/>
    <tableColumn id="7" xr3:uid="{00000000-0010-0000-5800-000007000000}" name="g" dataDxfId="3595"/>
    <tableColumn id="8" xr3:uid="{00000000-0010-0000-5800-000008000000}" name="p_att" dataDxfId="3594"/>
    <tableColumn id="9" xr3:uid="{00000000-0010-0000-5800-000009000000}" name="cmp" dataDxfId="3593"/>
    <tableColumn id="10" xr3:uid="{00000000-0010-0000-5800-00000A000000}" name="p_yd" dataDxfId="3592"/>
    <tableColumn id="11" xr3:uid="{00000000-0010-0000-5800-00000B000000}" name="p_td" dataDxfId="3591"/>
    <tableColumn id="12" xr3:uid="{00000000-0010-0000-5800-00000C000000}" name="int" dataDxfId="3590"/>
    <tableColumn id="13" xr3:uid="{00000000-0010-0000-5800-00000D000000}" name="car" dataDxfId="3589"/>
    <tableColumn id="14" xr3:uid="{00000000-0010-0000-5800-00000E000000}" name="r_yd" dataDxfId="3588"/>
    <tableColumn id="15" xr3:uid="{00000000-0010-0000-5800-00000F000000}" name="r_td" dataDxfId="3587"/>
    <tableColumn id="16" xr3:uid="{00000000-0010-0000-5800-000010000000}" name="tgt" dataDxfId="3586"/>
    <tableColumn id="17" xr3:uid="{00000000-0010-0000-5800-000011000000}" name="rec" dataDxfId="3585"/>
    <tableColumn id="18" xr3:uid="{00000000-0010-0000-5800-000012000000}" name="rec_yd" dataDxfId="3584"/>
    <tableColumn id="19" xr3:uid="{00000000-0010-0000-5800-000013000000}" name="rec_td" dataDxfId="3583"/>
    <tableColumn id="20" xr3:uid="{00000000-0010-0000-5800-000014000000}" name="fmb" dataDxfId="3582"/>
    <tableColumn id="21" xr3:uid="{00000000-0010-0000-5800-000015000000}" name="tp_c" dataDxfId="3581"/>
    <tableColumn id="22" xr3:uid="{00000000-0010-0000-5800-000016000000}" name="f_ppr" dataDxfId="3580">
      <calculatedColumnFormula>($J46*0.04)+($K46*4)+($L46*-2)+($N46*0.1)+($O46*6)+($Q46)+($R46*0.1)+($S46*6)+($T46*-2)</calculatedColumnFormula>
    </tableColumn>
    <tableColumn id="23" xr3:uid="{00000000-0010-0000-5800-000017000000}" name="tgt_share" dataDxfId="3579">
      <calculatedColumnFormula>$P46/$H$33</calculatedColumnFormula>
    </tableColumn>
    <tableColumn id="24" xr3:uid="{00000000-0010-0000-5800-000018000000}" name="ypc" dataDxfId="3578">
      <calculatedColumnFormula>$N46/$M46</calculatedColumnFormula>
    </tableColumn>
    <tableColumn id="25" xr3:uid="{00000000-0010-0000-5800-000019000000}" name="ypr" dataDxfId="3577">
      <calculatedColumnFormula>$R46/$Q46</calculatedColumnFormula>
    </tableColumn>
    <tableColumn id="26" xr3:uid="{00000000-0010-0000-5800-00001A000000}" name="cmp_pct" dataDxfId="3576">
      <calculatedColumnFormula>$I46/$H46</calculatedColumnFormula>
    </tableColumn>
    <tableColumn id="27" xr3:uid="{00000000-0010-0000-5800-00001B000000}" name="td_rate" dataDxfId="3575">
      <calculatedColumnFormula>$K46/$H46</calculatedColumnFormula>
    </tableColumn>
    <tableColumn id="28" xr3:uid="{00000000-0010-0000-5800-00001C000000}" name="f_custom" dataDxfId="3574">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00000000-000C-0000-FFFF-FFFF59000000}" name="HOU_Table6" displayName="HOU_Table6" ref="A60:AB72" totalsRowShown="0" headerRowDxfId="3572" dataDxfId="3543">
  <autoFilter ref="A60:AB72" xr:uid="{00000000-0009-0000-0100-00005C000000}"/>
  <tableColumns count="28">
    <tableColumn id="1" xr3:uid="{00000000-0010-0000-5900-000001000000}" name="Name" dataDxfId="3571"/>
    <tableColumn id="2" xr3:uid="{00000000-0010-0000-5900-000002000000}" name="POS" dataDxfId="3570"/>
    <tableColumn id="3" xr3:uid="{00000000-0010-0000-5900-000003000000}" name="Age" dataDxfId="3569"/>
    <tableColumn id="4" xr3:uid="{00000000-0010-0000-5900-000004000000}" name="Exp" dataDxfId="3568"/>
    <tableColumn id="5" xr3:uid="{00000000-0010-0000-5900-000005000000}" name="College" dataDxfId="3567"/>
    <tableColumn id="6" xr3:uid="{00000000-0010-0000-5900-000006000000}" name="team" dataDxfId="3566"/>
    <tableColumn id="7" xr3:uid="{00000000-0010-0000-5900-000007000000}" name="g" dataDxfId="3565"/>
    <tableColumn id="8" xr3:uid="{00000000-0010-0000-5900-000008000000}" name="p_att" dataDxfId="3564"/>
    <tableColumn id="9" xr3:uid="{00000000-0010-0000-5900-000009000000}" name="cmp" dataDxfId="3563"/>
    <tableColumn id="10" xr3:uid="{00000000-0010-0000-5900-00000A000000}" name="p_yd" dataDxfId="3562"/>
    <tableColumn id="11" xr3:uid="{00000000-0010-0000-5900-00000B000000}" name="p_td" dataDxfId="3561"/>
    <tableColumn id="12" xr3:uid="{00000000-0010-0000-5900-00000C000000}" name="int" dataDxfId="3560"/>
    <tableColumn id="13" xr3:uid="{00000000-0010-0000-5900-00000D000000}" name="car" dataDxfId="3559"/>
    <tableColumn id="14" xr3:uid="{00000000-0010-0000-5900-00000E000000}" name="r_yd" dataDxfId="3558"/>
    <tableColumn id="15" xr3:uid="{00000000-0010-0000-5900-00000F000000}" name="r_td" dataDxfId="3557"/>
    <tableColumn id="16" xr3:uid="{00000000-0010-0000-5900-000010000000}" name="tgt" dataDxfId="3556"/>
    <tableColumn id="17" xr3:uid="{00000000-0010-0000-5900-000011000000}" name="rec" dataDxfId="3555"/>
    <tableColumn id="18" xr3:uid="{00000000-0010-0000-5900-000012000000}" name="rec_yd" dataDxfId="3554"/>
    <tableColumn id="19" xr3:uid="{00000000-0010-0000-5900-000013000000}" name="rec_td" dataDxfId="3553"/>
    <tableColumn id="20" xr3:uid="{00000000-0010-0000-5900-000014000000}" name="fmb" dataDxfId="3552"/>
    <tableColumn id="21" xr3:uid="{00000000-0010-0000-5900-000015000000}" name="tp_c" dataDxfId="3551"/>
    <tableColumn id="22" xr3:uid="{00000000-0010-0000-5900-000016000000}" name="f_ppr" dataDxfId="3550">
      <calculatedColumnFormula>($J61*0.04)+($K61*4)+($L61*-2)+($N61*0.1)+($O61*6)+($Q61)+($R61*0.1)+($S61*6)+($T61*-2)</calculatedColumnFormula>
    </tableColumn>
    <tableColumn id="23" xr3:uid="{00000000-0010-0000-5900-000017000000}" name="tgt_share" dataDxfId="3549">
      <calculatedColumnFormula>$P61/$H$33</calculatedColumnFormula>
    </tableColumn>
    <tableColumn id="24" xr3:uid="{00000000-0010-0000-5900-000018000000}" name="ypc" dataDxfId="3548">
      <calculatedColumnFormula>$N61/$M61</calculatedColumnFormula>
    </tableColumn>
    <tableColumn id="25" xr3:uid="{00000000-0010-0000-5900-000019000000}" name="ypr" dataDxfId="3547">
      <calculatedColumnFormula>$R61/$Q61</calculatedColumnFormula>
    </tableColumn>
    <tableColumn id="26" xr3:uid="{00000000-0010-0000-5900-00001A000000}" name="cmp_pct" dataDxfId="3546">
      <calculatedColumnFormula>$I61/$H61</calculatedColumnFormula>
    </tableColumn>
    <tableColumn id="27" xr3:uid="{00000000-0010-0000-5900-00001B000000}" name="td_rate" dataDxfId="3545">
      <calculatedColumnFormula>$K61/$H61</calculatedColumnFormula>
    </tableColumn>
    <tableColumn id="28" xr3:uid="{00000000-0010-0000-5900-00001C000000}" name="f_custom" dataDxfId="3544">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0000000-000C-0000-FFFF-FFFF5A000000}" name="HOU_Table7" displayName="HOU_Table7" ref="A75:AB80" totalsRowShown="0" headerRowDxfId="3542" dataDxfId="3513">
  <autoFilter ref="A75:AB80" xr:uid="{00000000-0009-0000-0100-00005D000000}"/>
  <tableColumns count="28">
    <tableColumn id="1" xr3:uid="{00000000-0010-0000-5A00-000001000000}" name="Name" dataDxfId="3541"/>
    <tableColumn id="2" xr3:uid="{00000000-0010-0000-5A00-000002000000}" name="POS" dataDxfId="3540"/>
    <tableColumn id="3" xr3:uid="{00000000-0010-0000-5A00-000003000000}" name="Age" dataDxfId="3539"/>
    <tableColumn id="4" xr3:uid="{00000000-0010-0000-5A00-000004000000}" name="Exp" dataDxfId="3538"/>
    <tableColumn id="5" xr3:uid="{00000000-0010-0000-5A00-000005000000}" name="College" dataDxfId="3537"/>
    <tableColumn id="6" xr3:uid="{00000000-0010-0000-5A00-000006000000}" name="team" dataDxfId="3536"/>
    <tableColumn id="7" xr3:uid="{00000000-0010-0000-5A00-000007000000}" name="g" dataDxfId="3535"/>
    <tableColumn id="8" xr3:uid="{00000000-0010-0000-5A00-000008000000}" name="p_att" dataDxfId="3534"/>
    <tableColumn id="9" xr3:uid="{00000000-0010-0000-5A00-000009000000}" name="cmp" dataDxfId="3533"/>
    <tableColumn id="10" xr3:uid="{00000000-0010-0000-5A00-00000A000000}" name="p_yd" dataDxfId="3532"/>
    <tableColumn id="11" xr3:uid="{00000000-0010-0000-5A00-00000B000000}" name="p_td" dataDxfId="3531"/>
    <tableColumn id="12" xr3:uid="{00000000-0010-0000-5A00-00000C000000}" name="int" dataDxfId="3530"/>
    <tableColumn id="13" xr3:uid="{00000000-0010-0000-5A00-00000D000000}" name="car" dataDxfId="3529"/>
    <tableColumn id="14" xr3:uid="{00000000-0010-0000-5A00-00000E000000}" name="r_yd" dataDxfId="3528"/>
    <tableColumn id="15" xr3:uid="{00000000-0010-0000-5A00-00000F000000}" name="r_td" dataDxfId="3527"/>
    <tableColumn id="16" xr3:uid="{00000000-0010-0000-5A00-000010000000}" name="tgt" dataDxfId="3526"/>
    <tableColumn id="17" xr3:uid="{00000000-0010-0000-5A00-000011000000}" name="rec" dataDxfId="3525"/>
    <tableColumn id="18" xr3:uid="{00000000-0010-0000-5A00-000012000000}" name="rec_yd" dataDxfId="3524"/>
    <tableColumn id="19" xr3:uid="{00000000-0010-0000-5A00-000013000000}" name="rec_td" dataDxfId="3523"/>
    <tableColumn id="20" xr3:uid="{00000000-0010-0000-5A00-000014000000}" name="fmb" dataDxfId="3522"/>
    <tableColumn id="21" xr3:uid="{00000000-0010-0000-5A00-000015000000}" name="tp_c" dataDxfId="3521"/>
    <tableColumn id="22" xr3:uid="{00000000-0010-0000-5A00-000016000000}" name="f_ppr" dataDxfId="3520">
      <calculatedColumnFormula>($J76*0.04)+($K76*4)+($L76*-2)+($N76*0.1)+($O76*6)+($Q76)+($R76*0.1)+($S76*6)+($T76*-2)</calculatedColumnFormula>
    </tableColumn>
    <tableColumn id="23" xr3:uid="{00000000-0010-0000-5A00-000017000000}" name="tgt_share" dataDxfId="3519">
      <calculatedColumnFormula>$P76/$H$33</calculatedColumnFormula>
    </tableColumn>
    <tableColumn id="24" xr3:uid="{00000000-0010-0000-5A00-000018000000}" name="ypc" dataDxfId="3518">
      <calculatedColumnFormula>$N76/$M76</calculatedColumnFormula>
    </tableColumn>
    <tableColumn id="25" xr3:uid="{00000000-0010-0000-5A00-000019000000}" name="ypr" dataDxfId="3517">
      <calculatedColumnFormula>$R76/$Q76</calculatedColumnFormula>
    </tableColumn>
    <tableColumn id="26" xr3:uid="{00000000-0010-0000-5A00-00001A000000}" name="cmp_pct" dataDxfId="3516">
      <calculatedColumnFormula>$I76/$H76</calculatedColumnFormula>
    </tableColumn>
    <tableColumn id="27" xr3:uid="{00000000-0010-0000-5A00-00001B000000}" name="td_rate" dataDxfId="3515">
      <calculatedColumnFormula>$K76/$H76</calculatedColumnFormula>
    </tableColumn>
    <tableColumn id="28" xr3:uid="{00000000-0010-0000-5A00-00001C000000}" name="f_custom" dataDxfId="3514">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00000000-000C-0000-FFFF-FFFF5B000000}" name="IND_Table1" displayName="IND_Table1" ref="A1:Y21" totalsRowShown="0" headerRowDxfId="3512" dataDxfId="3486">
  <autoFilter ref="A1:Y21" xr:uid="{00000000-0009-0000-0100-00005E000000}"/>
  <tableColumns count="25">
    <tableColumn id="1" xr3:uid="{00000000-0010-0000-5B00-000001000000}" name="player_name" dataDxfId="3511"/>
    <tableColumn id="2" xr3:uid="{00000000-0010-0000-5B00-000002000000}" name="recent_team" dataDxfId="3510"/>
    <tableColumn id="3" xr3:uid="{00000000-0010-0000-5B00-000003000000}" name="pos" dataDxfId="3509"/>
    <tableColumn id="4" xr3:uid="{00000000-0010-0000-5B00-000004000000}" name="g" dataDxfId="3508"/>
    <tableColumn id="5" xr3:uid="{00000000-0010-0000-5B00-000005000000}" name="p_att" dataDxfId="3507"/>
    <tableColumn id="6" xr3:uid="{00000000-0010-0000-5B00-000006000000}" name="cmp" dataDxfId="3506"/>
    <tableColumn id="7" xr3:uid="{00000000-0010-0000-5B00-000007000000}" name="p_yd" dataDxfId="3505"/>
    <tableColumn id="8" xr3:uid="{00000000-0010-0000-5B00-000008000000}" name="p_td" dataDxfId="3504"/>
    <tableColumn id="9" xr3:uid="{00000000-0010-0000-5B00-000009000000}" name="int" dataDxfId="3503"/>
    <tableColumn id="10" xr3:uid="{00000000-0010-0000-5B00-00000A000000}" name="car" dataDxfId="3502"/>
    <tableColumn id="11" xr3:uid="{00000000-0010-0000-5B00-00000B000000}" name="r_yd" dataDxfId="3501"/>
    <tableColumn id="12" xr3:uid="{00000000-0010-0000-5B00-00000C000000}" name="r_td" dataDxfId="3500"/>
    <tableColumn id="13" xr3:uid="{00000000-0010-0000-5B00-00000D000000}" name="tgt" dataDxfId="3499"/>
    <tableColumn id="14" xr3:uid="{00000000-0010-0000-5B00-00000E000000}" name="rec" dataDxfId="3498"/>
    <tableColumn id="15" xr3:uid="{00000000-0010-0000-5B00-00000F000000}" name="rec_yd" dataDxfId="3497"/>
    <tableColumn id="16" xr3:uid="{00000000-0010-0000-5B00-000010000000}" name="rec_td" dataDxfId="3496"/>
    <tableColumn id="17" xr3:uid="{00000000-0010-0000-5B00-000011000000}" name="fmb" dataDxfId="3495"/>
    <tableColumn id="18" xr3:uid="{00000000-0010-0000-5B00-000012000000}" name="tp_c" dataDxfId="3494"/>
    <tableColumn id="19" xr3:uid="{00000000-0010-0000-5B00-000013000000}" name="f_ppr" dataDxfId="3493"/>
    <tableColumn id="20" xr3:uid="{00000000-0010-0000-5B00-000014000000}" name="tgt_share" dataDxfId="3492"/>
    <tableColumn id="21" xr3:uid="{00000000-0010-0000-5B00-000015000000}" name="ypc" dataDxfId="3491"/>
    <tableColumn id="22" xr3:uid="{00000000-0010-0000-5B00-000016000000}" name="ypr" dataDxfId="3490"/>
    <tableColumn id="23" xr3:uid="{00000000-0010-0000-5B00-000017000000}" name="cmp_pct" dataDxfId="3489"/>
    <tableColumn id="24" xr3:uid="{00000000-0010-0000-5B00-000018000000}" name="td_rate" dataDxfId="3488"/>
    <tableColumn id="25" xr3:uid="{AAB5D1DE-5B66-4889-B2A9-4FEDCC0AA3F5}" name="f_custom" dataDxfId="3487">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00000000-000C-0000-FFFF-FFFF5C000000}" name="IND_Table2" displayName="IND_Table2" ref="A30:M31" totalsRowShown="0" headerRowDxfId="3485" dataDxfId="3471">
  <autoFilter ref="A30:M31" xr:uid="{00000000-0009-0000-0100-00005F000000}"/>
  <tableColumns count="13">
    <tableColumn id="1" xr3:uid="{00000000-0010-0000-5C00-000001000000}" name="team" dataDxfId="3484"/>
    <tableColumn id="2" xr3:uid="{00000000-0010-0000-5C00-000002000000}" name="off_yd" dataDxfId="3483"/>
    <tableColumn id="3" xr3:uid="{00000000-0010-0000-5C00-000003000000}" name="p_yd" dataDxfId="3482"/>
    <tableColumn id="4" xr3:uid="{00000000-0010-0000-5C00-000004000000}" name="car" dataDxfId="3481"/>
    <tableColumn id="5" xr3:uid="{00000000-0010-0000-5C00-000005000000}" name="r_yd" dataDxfId="3480"/>
    <tableColumn id="6" xr3:uid="{00000000-0010-0000-5C00-000006000000}" name="r_td" dataDxfId="3479"/>
    <tableColumn id="7" xr3:uid="{00000000-0010-0000-5C00-000007000000}" name="p_ff" dataDxfId="3478"/>
    <tableColumn id="8" xr3:uid="{00000000-0010-0000-5C00-000008000000}" name="p_att" dataDxfId="3477"/>
    <tableColumn id="9" xr3:uid="{00000000-0010-0000-5C00-000009000000}" name="cmp_pct" dataDxfId="3476"/>
    <tableColumn id="10" xr3:uid="{00000000-0010-0000-5C00-00000A000000}" name="p_td" dataDxfId="3475"/>
    <tableColumn id="11" xr3:uid="{00000000-0010-0000-5C00-00000B000000}" name="int" dataDxfId="3474"/>
    <tableColumn id="12" xr3:uid="{00000000-0010-0000-5C00-00000C000000}" name="fmb" dataDxfId="3473"/>
    <tableColumn id="13" xr3:uid="{F695F1FB-C356-4D9A-96AD-C50814F5A237}" name="f_custom" dataDxfId="3472">
      <calculatedColumnFormula>SUM(INDIRECT(A33 &amp; "_Table1[[#All],[f_custom]]"))</calculatedColumnFormula>
    </tableColumn>
  </tableColumns>
  <tableStyleInfo name="TableStyleLight9"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00000000-000C-0000-FFFF-FFFF5D000000}" name="IND_Table3" displayName="IND_Table3" ref="A32:M34" totalsRowShown="0" headerRowDxfId="3470" dataDxfId="3456">
  <autoFilter ref="A32:M34" xr:uid="{00000000-0009-0000-0100-000060000000}"/>
  <tableColumns count="13">
    <tableColumn id="1" xr3:uid="{00000000-0010-0000-5D00-000001000000}" name="team" dataDxfId="3469"/>
    <tableColumn id="2" xr3:uid="{00000000-0010-0000-5D00-000002000000}" name="off_yd" dataDxfId="3468"/>
    <tableColumn id="3" xr3:uid="{00000000-0010-0000-5D00-000003000000}" name="p_yd" dataDxfId="3467"/>
    <tableColumn id="4" xr3:uid="{00000000-0010-0000-5D00-000004000000}" name="car" dataDxfId="3466"/>
    <tableColumn id="5" xr3:uid="{00000000-0010-0000-5D00-000005000000}" name="r_yd" dataDxfId="3465"/>
    <tableColumn id="6" xr3:uid="{00000000-0010-0000-5D00-000006000000}" name="r_td" dataDxfId="3464"/>
    <tableColumn id="7" xr3:uid="{00000000-0010-0000-5D00-000007000000}" name="p_ff" dataDxfId="3463"/>
    <tableColumn id="8" xr3:uid="{00000000-0010-0000-5D00-000008000000}" name="p_att" dataDxfId="3462"/>
    <tableColumn id="9" xr3:uid="{00000000-0010-0000-5D00-000009000000}" name="cmp_pct" dataDxfId="3461"/>
    <tableColumn id="10" xr3:uid="{00000000-0010-0000-5D00-00000A000000}" name="p_td" dataDxfId="3460"/>
    <tableColumn id="11" xr3:uid="{00000000-0010-0000-5D00-00000B000000}" name="int" dataDxfId="3459"/>
    <tableColumn id="12" xr3:uid="{00000000-0010-0000-5D00-00000C000000}" name="fmb" dataDxfId="3458"/>
    <tableColumn id="13" xr3:uid="{B655B58A-0394-4FE4-AAF3-AF338C59DC8C}" name="f_custom" dataDxfId="3457"/>
  </tableColumns>
  <tableStyleInfo name="TableStyleLight9"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00000000-000C-0000-FFFF-FFFF5E000000}" name="IND_Table4" displayName="IND_Table4" ref="A35:AB40" totalsRowShown="0" headerRowDxfId="3455" dataDxfId="3426">
  <autoFilter ref="A35:AB40" xr:uid="{00000000-0009-0000-0100-000061000000}"/>
  <tableColumns count="28">
    <tableColumn id="1" xr3:uid="{00000000-0010-0000-5E00-000001000000}" name="Name" dataDxfId="3454"/>
    <tableColumn id="2" xr3:uid="{00000000-0010-0000-5E00-000002000000}" name="POS" dataDxfId="3453"/>
    <tableColumn id="3" xr3:uid="{00000000-0010-0000-5E00-000003000000}" name="Age" dataDxfId="3452"/>
    <tableColumn id="4" xr3:uid="{00000000-0010-0000-5E00-000004000000}" name="Exp" dataDxfId="3451"/>
    <tableColumn id="5" xr3:uid="{00000000-0010-0000-5E00-000005000000}" name="College" dataDxfId="3450"/>
    <tableColumn id="6" xr3:uid="{00000000-0010-0000-5E00-000006000000}" name="team" dataDxfId="3449"/>
    <tableColumn id="7" xr3:uid="{00000000-0010-0000-5E00-000007000000}" name="g" dataDxfId="3448"/>
    <tableColumn id="8" xr3:uid="{00000000-0010-0000-5E00-000008000000}" name="p_att" dataDxfId="3447"/>
    <tableColumn id="9" xr3:uid="{00000000-0010-0000-5E00-000009000000}" name="cmp" dataDxfId="3446"/>
    <tableColumn id="10" xr3:uid="{00000000-0010-0000-5E00-00000A000000}" name="p_yd" dataDxfId="3445"/>
    <tableColumn id="11" xr3:uid="{00000000-0010-0000-5E00-00000B000000}" name="p_td" dataDxfId="3444"/>
    <tableColumn id="12" xr3:uid="{00000000-0010-0000-5E00-00000C000000}" name="int" dataDxfId="3443"/>
    <tableColumn id="13" xr3:uid="{00000000-0010-0000-5E00-00000D000000}" name="car" dataDxfId="3442"/>
    <tableColumn id="14" xr3:uid="{00000000-0010-0000-5E00-00000E000000}" name="r_yd" dataDxfId="3441"/>
    <tableColumn id="15" xr3:uid="{00000000-0010-0000-5E00-00000F000000}" name="r_td" dataDxfId="3440"/>
    <tableColumn id="16" xr3:uid="{00000000-0010-0000-5E00-000010000000}" name="tgt" dataDxfId="3439"/>
    <tableColumn id="17" xr3:uid="{00000000-0010-0000-5E00-000011000000}" name="rec" dataDxfId="3438"/>
    <tableColumn id="18" xr3:uid="{00000000-0010-0000-5E00-000012000000}" name="rec_yd" dataDxfId="3437"/>
    <tableColumn id="19" xr3:uid="{00000000-0010-0000-5E00-000013000000}" name="rec_td" dataDxfId="3436"/>
    <tableColumn id="20" xr3:uid="{00000000-0010-0000-5E00-000014000000}" name="fmb" dataDxfId="3435"/>
    <tableColumn id="21" xr3:uid="{00000000-0010-0000-5E00-000015000000}" name="tp_c" dataDxfId="3434"/>
    <tableColumn id="22" xr3:uid="{00000000-0010-0000-5E00-000016000000}" name="f_ppr" dataDxfId="3433">
      <calculatedColumnFormula>($J36*0.04)+($K36*4)+($L36*-2)+($N36*0.1)+($O36*6)+($Q36)+($R36*0.1)+($S36*6)+($T36*-2)</calculatedColumnFormula>
    </tableColumn>
    <tableColumn id="23" xr3:uid="{00000000-0010-0000-5E00-000017000000}" name="tgt_share" dataDxfId="3432">
      <calculatedColumnFormula>$P36/$H$33</calculatedColumnFormula>
    </tableColumn>
    <tableColumn id="24" xr3:uid="{00000000-0010-0000-5E00-000018000000}" name="ypc" dataDxfId="3431">
      <calculatedColumnFormula>$N36/$M36</calculatedColumnFormula>
    </tableColumn>
    <tableColumn id="25" xr3:uid="{00000000-0010-0000-5E00-000019000000}" name="ypr" dataDxfId="3430">
      <calculatedColumnFormula>$R36/$Q36</calculatedColumnFormula>
    </tableColumn>
    <tableColumn id="26" xr3:uid="{00000000-0010-0000-5E00-00001A000000}" name="cmp_pct" dataDxfId="3429">
      <calculatedColumnFormula>$I36/$H36</calculatedColumnFormula>
    </tableColumn>
    <tableColumn id="27" xr3:uid="{00000000-0010-0000-5E00-00001B000000}" name="td_rate" dataDxfId="3428">
      <calculatedColumnFormula>$K36/$H36</calculatedColumnFormula>
    </tableColumn>
    <tableColumn id="28" xr3:uid="{00000000-0010-0000-5E00-00001C000000}" name="f_custom" dataDxfId="3427">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00000000-000C-0000-FFFF-FFFF5F000000}" name="IND_Table5" displayName="IND_Table5" ref="A45:AB51" totalsRowShown="0" headerRowDxfId="3425" dataDxfId="3396">
  <autoFilter ref="A45:AB51" xr:uid="{00000000-0009-0000-0100-000062000000}"/>
  <tableColumns count="28">
    <tableColumn id="1" xr3:uid="{00000000-0010-0000-5F00-000001000000}" name="Name" dataDxfId="3424"/>
    <tableColumn id="2" xr3:uid="{00000000-0010-0000-5F00-000002000000}" name="POS" dataDxfId="3423"/>
    <tableColumn id="3" xr3:uid="{00000000-0010-0000-5F00-000003000000}" name="Age" dataDxfId="3422"/>
    <tableColumn id="4" xr3:uid="{00000000-0010-0000-5F00-000004000000}" name="Exp" dataDxfId="3421"/>
    <tableColumn id="5" xr3:uid="{00000000-0010-0000-5F00-000005000000}" name="College" dataDxfId="3420"/>
    <tableColumn id="6" xr3:uid="{00000000-0010-0000-5F00-000006000000}" name="team" dataDxfId="3419"/>
    <tableColumn id="7" xr3:uid="{00000000-0010-0000-5F00-000007000000}" name="g" dataDxfId="3418"/>
    <tableColumn id="8" xr3:uid="{00000000-0010-0000-5F00-000008000000}" name="p_att" dataDxfId="3417"/>
    <tableColumn id="9" xr3:uid="{00000000-0010-0000-5F00-000009000000}" name="cmp" dataDxfId="3416"/>
    <tableColumn id="10" xr3:uid="{00000000-0010-0000-5F00-00000A000000}" name="p_yd" dataDxfId="3415"/>
    <tableColumn id="11" xr3:uid="{00000000-0010-0000-5F00-00000B000000}" name="p_td" dataDxfId="3414"/>
    <tableColumn id="12" xr3:uid="{00000000-0010-0000-5F00-00000C000000}" name="int" dataDxfId="3413"/>
    <tableColumn id="13" xr3:uid="{00000000-0010-0000-5F00-00000D000000}" name="car" dataDxfId="3412"/>
    <tableColumn id="14" xr3:uid="{00000000-0010-0000-5F00-00000E000000}" name="r_yd" dataDxfId="3411"/>
    <tableColumn id="15" xr3:uid="{00000000-0010-0000-5F00-00000F000000}" name="r_td" dataDxfId="3410"/>
    <tableColumn id="16" xr3:uid="{00000000-0010-0000-5F00-000010000000}" name="tgt" dataDxfId="3409"/>
    <tableColumn id="17" xr3:uid="{00000000-0010-0000-5F00-000011000000}" name="rec" dataDxfId="3408"/>
    <tableColumn id="18" xr3:uid="{00000000-0010-0000-5F00-000012000000}" name="rec_yd" dataDxfId="3407"/>
    <tableColumn id="19" xr3:uid="{00000000-0010-0000-5F00-000013000000}" name="rec_td" dataDxfId="3406"/>
    <tableColumn id="20" xr3:uid="{00000000-0010-0000-5F00-000014000000}" name="fmb" dataDxfId="3405"/>
    <tableColumn id="21" xr3:uid="{00000000-0010-0000-5F00-000015000000}" name="tp_c" dataDxfId="3404"/>
    <tableColumn id="22" xr3:uid="{00000000-0010-0000-5F00-000016000000}" name="f_ppr" dataDxfId="3403">
      <calculatedColumnFormula>($J46*0.04)+($K46*4)+($L46*-2)+($N46*0.1)+($O46*6)+($Q46)+($R46*0.1)+($S46*6)+($T46*-2)</calculatedColumnFormula>
    </tableColumn>
    <tableColumn id="23" xr3:uid="{00000000-0010-0000-5F00-000017000000}" name="tgt_share" dataDxfId="3402">
      <calculatedColumnFormula>$P46/$H$33</calculatedColumnFormula>
    </tableColumn>
    <tableColumn id="24" xr3:uid="{00000000-0010-0000-5F00-000018000000}" name="ypc" dataDxfId="3401">
      <calculatedColumnFormula>$N46/$M46</calculatedColumnFormula>
    </tableColumn>
    <tableColumn id="25" xr3:uid="{00000000-0010-0000-5F00-000019000000}" name="ypr" dataDxfId="3400">
      <calculatedColumnFormula>$R46/$Q46</calculatedColumnFormula>
    </tableColumn>
    <tableColumn id="26" xr3:uid="{00000000-0010-0000-5F00-00001A000000}" name="cmp_pct" dataDxfId="3399">
      <calculatedColumnFormula>$I46/$H46</calculatedColumnFormula>
    </tableColumn>
    <tableColumn id="27" xr3:uid="{00000000-0010-0000-5F00-00001B000000}" name="td_rate" dataDxfId="3398">
      <calculatedColumnFormula>$K46/$H46</calculatedColumnFormula>
    </tableColumn>
    <tableColumn id="28" xr3:uid="{00000000-0010-0000-5F00-00001C000000}" name="f_custom" dataDxfId="3397">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0000000-000C-0000-FFFF-FFFF60000000}" name="IND_Table6" displayName="IND_Table6" ref="A60:AB72" totalsRowShown="0" headerRowDxfId="3395" dataDxfId="3366">
  <autoFilter ref="A60:AB72" xr:uid="{00000000-0009-0000-0100-000063000000}"/>
  <tableColumns count="28">
    <tableColumn id="1" xr3:uid="{00000000-0010-0000-6000-000001000000}" name="Name" dataDxfId="3394"/>
    <tableColumn id="2" xr3:uid="{00000000-0010-0000-6000-000002000000}" name="POS" dataDxfId="3393"/>
    <tableColumn id="3" xr3:uid="{00000000-0010-0000-6000-000003000000}" name="Age" dataDxfId="3392"/>
    <tableColumn id="4" xr3:uid="{00000000-0010-0000-6000-000004000000}" name="Exp" dataDxfId="3391"/>
    <tableColumn id="5" xr3:uid="{00000000-0010-0000-6000-000005000000}" name="College" dataDxfId="3390"/>
    <tableColumn id="6" xr3:uid="{00000000-0010-0000-6000-000006000000}" name="team" dataDxfId="3389"/>
    <tableColumn id="7" xr3:uid="{00000000-0010-0000-6000-000007000000}" name="g" dataDxfId="3388"/>
    <tableColumn id="8" xr3:uid="{00000000-0010-0000-6000-000008000000}" name="p_att" dataDxfId="3387"/>
    <tableColumn id="9" xr3:uid="{00000000-0010-0000-6000-000009000000}" name="cmp" dataDxfId="3386"/>
    <tableColumn id="10" xr3:uid="{00000000-0010-0000-6000-00000A000000}" name="p_yd" dataDxfId="3385"/>
    <tableColumn id="11" xr3:uid="{00000000-0010-0000-6000-00000B000000}" name="p_td" dataDxfId="3384"/>
    <tableColumn id="12" xr3:uid="{00000000-0010-0000-6000-00000C000000}" name="int" dataDxfId="3383"/>
    <tableColumn id="13" xr3:uid="{00000000-0010-0000-6000-00000D000000}" name="car" dataDxfId="3382"/>
    <tableColumn id="14" xr3:uid="{00000000-0010-0000-6000-00000E000000}" name="r_yd" dataDxfId="3381"/>
    <tableColumn id="15" xr3:uid="{00000000-0010-0000-6000-00000F000000}" name="r_td" dataDxfId="3380"/>
    <tableColumn id="16" xr3:uid="{00000000-0010-0000-6000-000010000000}" name="tgt" dataDxfId="3379"/>
    <tableColumn id="17" xr3:uid="{00000000-0010-0000-6000-000011000000}" name="rec" dataDxfId="3378"/>
    <tableColumn id="18" xr3:uid="{00000000-0010-0000-6000-000012000000}" name="rec_yd" dataDxfId="3377"/>
    <tableColumn id="19" xr3:uid="{00000000-0010-0000-6000-000013000000}" name="rec_td" dataDxfId="3376"/>
    <tableColumn id="20" xr3:uid="{00000000-0010-0000-6000-000014000000}" name="fmb" dataDxfId="3375"/>
    <tableColumn id="21" xr3:uid="{00000000-0010-0000-6000-000015000000}" name="tp_c" dataDxfId="3374"/>
    <tableColumn id="22" xr3:uid="{00000000-0010-0000-6000-000016000000}" name="f_ppr" dataDxfId="3373">
      <calculatedColumnFormula>($J61*0.04)+($K61*4)+($L61*-2)+($N61*0.1)+($O61*6)+($Q61)+($R61*0.1)+($S61*6)+($T61*-2)</calculatedColumnFormula>
    </tableColumn>
    <tableColumn id="23" xr3:uid="{00000000-0010-0000-6000-000017000000}" name="tgt_share" dataDxfId="3372">
      <calculatedColumnFormula>$P61/$H$33</calculatedColumnFormula>
    </tableColumn>
    <tableColumn id="24" xr3:uid="{00000000-0010-0000-6000-000018000000}" name="ypc" dataDxfId="3371">
      <calculatedColumnFormula>$N61/$M61</calculatedColumnFormula>
    </tableColumn>
    <tableColumn id="25" xr3:uid="{00000000-0010-0000-6000-000019000000}" name="ypr" dataDxfId="3370">
      <calculatedColumnFormula>$R61/$Q61</calculatedColumnFormula>
    </tableColumn>
    <tableColumn id="26" xr3:uid="{00000000-0010-0000-6000-00001A000000}" name="cmp_pct" dataDxfId="3369">
      <calculatedColumnFormula>$I61/$H61</calculatedColumnFormula>
    </tableColumn>
    <tableColumn id="27" xr3:uid="{00000000-0010-0000-6000-00001B000000}" name="td_rate" dataDxfId="3368">
      <calculatedColumnFormula>$K61/$H61</calculatedColumnFormula>
    </tableColumn>
    <tableColumn id="28" xr3:uid="{00000000-0010-0000-6000-00001C000000}" name="f_custom" dataDxfId="3367">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00000000-000C-0000-FFFF-FFFF61000000}" name="IND_Table7" displayName="IND_Table7" ref="A75:AB82" totalsRowShown="0" headerRowDxfId="3365" dataDxfId="3336">
  <autoFilter ref="A75:AB82" xr:uid="{00000000-0009-0000-0100-000064000000}"/>
  <tableColumns count="28">
    <tableColumn id="1" xr3:uid="{00000000-0010-0000-6100-000001000000}" name="Name" dataDxfId="3364"/>
    <tableColumn id="2" xr3:uid="{00000000-0010-0000-6100-000002000000}" name="POS" dataDxfId="3363"/>
    <tableColumn id="3" xr3:uid="{00000000-0010-0000-6100-000003000000}" name="Age" dataDxfId="3362"/>
    <tableColumn id="4" xr3:uid="{00000000-0010-0000-6100-000004000000}" name="Exp" dataDxfId="3361"/>
    <tableColumn id="5" xr3:uid="{00000000-0010-0000-6100-000005000000}" name="College" dataDxfId="3360"/>
    <tableColumn id="6" xr3:uid="{00000000-0010-0000-6100-000006000000}" name="team" dataDxfId="3359"/>
    <tableColumn id="7" xr3:uid="{00000000-0010-0000-6100-000007000000}" name="g" dataDxfId="3358"/>
    <tableColumn id="8" xr3:uid="{00000000-0010-0000-6100-000008000000}" name="p_att" dataDxfId="3357"/>
    <tableColumn id="9" xr3:uid="{00000000-0010-0000-6100-000009000000}" name="cmp" dataDxfId="3356"/>
    <tableColumn id="10" xr3:uid="{00000000-0010-0000-6100-00000A000000}" name="p_yd" dataDxfId="3355"/>
    <tableColumn id="11" xr3:uid="{00000000-0010-0000-6100-00000B000000}" name="p_td" dataDxfId="3354"/>
    <tableColumn id="12" xr3:uid="{00000000-0010-0000-6100-00000C000000}" name="int" dataDxfId="3353"/>
    <tableColumn id="13" xr3:uid="{00000000-0010-0000-6100-00000D000000}" name="car" dataDxfId="3352"/>
    <tableColumn id="14" xr3:uid="{00000000-0010-0000-6100-00000E000000}" name="r_yd" dataDxfId="3351"/>
    <tableColumn id="15" xr3:uid="{00000000-0010-0000-6100-00000F000000}" name="r_td" dataDxfId="3350"/>
    <tableColumn id="16" xr3:uid="{00000000-0010-0000-6100-000010000000}" name="tgt" dataDxfId="3349"/>
    <tableColumn id="17" xr3:uid="{00000000-0010-0000-6100-000011000000}" name="rec" dataDxfId="3348"/>
    <tableColumn id="18" xr3:uid="{00000000-0010-0000-6100-000012000000}" name="rec_yd" dataDxfId="3347"/>
    <tableColumn id="19" xr3:uid="{00000000-0010-0000-6100-000013000000}" name="rec_td" dataDxfId="3346"/>
    <tableColumn id="20" xr3:uid="{00000000-0010-0000-6100-000014000000}" name="fmb" dataDxfId="3345"/>
    <tableColumn id="21" xr3:uid="{00000000-0010-0000-6100-000015000000}" name="tp_c" dataDxfId="3344"/>
    <tableColumn id="22" xr3:uid="{00000000-0010-0000-6100-000016000000}" name="f_ppr" dataDxfId="3343">
      <calculatedColumnFormula>($J76*0.04)+($K76*4)+($L76*-2)+($N76*0.1)+($O76*6)+($Q76)+($R76*0.1)+($S76*6)+($T76*-2)</calculatedColumnFormula>
    </tableColumn>
    <tableColumn id="23" xr3:uid="{00000000-0010-0000-6100-000017000000}" name="tgt_share" dataDxfId="3342">
      <calculatedColumnFormula>$P76/$H$33</calculatedColumnFormula>
    </tableColumn>
    <tableColumn id="24" xr3:uid="{00000000-0010-0000-6100-000018000000}" name="ypc" dataDxfId="3341">
      <calculatedColumnFormula>$N76/$M76</calculatedColumnFormula>
    </tableColumn>
    <tableColumn id="25" xr3:uid="{00000000-0010-0000-6100-000019000000}" name="ypr" dataDxfId="3340">
      <calculatedColumnFormula>$R76/$Q76</calculatedColumnFormula>
    </tableColumn>
    <tableColumn id="26" xr3:uid="{00000000-0010-0000-6100-00001A000000}" name="cmp_pct" dataDxfId="3339">
      <calculatedColumnFormula>$I76/$H76</calculatedColumnFormula>
    </tableColumn>
    <tableColumn id="27" xr3:uid="{00000000-0010-0000-6100-00001B000000}" name="td_rate" dataDxfId="3338">
      <calculatedColumnFormula>$K76/$H76</calculatedColumnFormula>
    </tableColumn>
    <tableColumn id="28" xr3:uid="{00000000-0010-0000-6100-00001C000000}" name="f_custom" dataDxfId="3337">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00000000-000C-0000-FFFF-FFFF62000000}" name="JAX_Table1" displayName="JAX_Table1" ref="A1:Y18" totalsRowShown="0" headerRowDxfId="3335" dataDxfId="3309">
  <autoFilter ref="A1:Y18" xr:uid="{00000000-0009-0000-0100-000065000000}"/>
  <tableColumns count="25">
    <tableColumn id="1" xr3:uid="{00000000-0010-0000-6200-000001000000}" name="player_name" dataDxfId="3334"/>
    <tableColumn id="2" xr3:uid="{00000000-0010-0000-6200-000002000000}" name="recent_team" dataDxfId="3333"/>
    <tableColumn id="3" xr3:uid="{00000000-0010-0000-6200-000003000000}" name="pos" dataDxfId="3332"/>
    <tableColumn id="4" xr3:uid="{00000000-0010-0000-6200-000004000000}" name="g" dataDxfId="3331"/>
    <tableColumn id="5" xr3:uid="{00000000-0010-0000-6200-000005000000}" name="p_att" dataDxfId="3330"/>
    <tableColumn id="6" xr3:uid="{00000000-0010-0000-6200-000006000000}" name="cmp" dataDxfId="3329"/>
    <tableColumn id="7" xr3:uid="{00000000-0010-0000-6200-000007000000}" name="p_yd" dataDxfId="3328"/>
    <tableColumn id="8" xr3:uid="{00000000-0010-0000-6200-000008000000}" name="p_td" dataDxfId="3327"/>
    <tableColumn id="9" xr3:uid="{00000000-0010-0000-6200-000009000000}" name="int" dataDxfId="3326"/>
    <tableColumn id="10" xr3:uid="{00000000-0010-0000-6200-00000A000000}" name="car" dataDxfId="3325"/>
    <tableColumn id="11" xr3:uid="{00000000-0010-0000-6200-00000B000000}" name="r_yd" dataDxfId="3324"/>
    <tableColumn id="12" xr3:uid="{00000000-0010-0000-6200-00000C000000}" name="r_td" dataDxfId="3323"/>
    <tableColumn id="13" xr3:uid="{00000000-0010-0000-6200-00000D000000}" name="tgt" dataDxfId="3322"/>
    <tableColumn id="14" xr3:uid="{00000000-0010-0000-6200-00000E000000}" name="rec" dataDxfId="3321"/>
    <tableColumn id="15" xr3:uid="{00000000-0010-0000-6200-00000F000000}" name="rec_yd" dataDxfId="3320"/>
    <tableColumn id="16" xr3:uid="{00000000-0010-0000-6200-000010000000}" name="rec_td" dataDxfId="3319"/>
    <tableColumn id="17" xr3:uid="{00000000-0010-0000-6200-000011000000}" name="fmb" dataDxfId="3318"/>
    <tableColumn id="18" xr3:uid="{00000000-0010-0000-6200-000012000000}" name="tp_c" dataDxfId="3317"/>
    <tableColumn id="19" xr3:uid="{00000000-0010-0000-6200-000013000000}" name="f_ppr" dataDxfId="3316"/>
    <tableColumn id="20" xr3:uid="{00000000-0010-0000-6200-000014000000}" name="tgt_share" dataDxfId="3315"/>
    <tableColumn id="21" xr3:uid="{00000000-0010-0000-6200-000015000000}" name="ypc" dataDxfId="3314"/>
    <tableColumn id="22" xr3:uid="{00000000-0010-0000-6200-000016000000}" name="ypr" dataDxfId="3313"/>
    <tableColumn id="23" xr3:uid="{00000000-0010-0000-6200-000017000000}" name="cmp_pct" dataDxfId="3312"/>
    <tableColumn id="24" xr3:uid="{00000000-0010-0000-6200-000018000000}" name="td_rate" dataDxfId="3311"/>
    <tableColumn id="25" xr3:uid="{E052EA34-E25A-4D33-BED4-7AE61ADFA9C3}" name="f_custom" dataDxfId="3310">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00000000-000C-0000-FFFF-FFFF63000000}" name="JAX_Table2" displayName="JAX_Table2" ref="A30:M31" totalsRowShown="0" headerRowDxfId="3308" dataDxfId="3294">
  <autoFilter ref="A30:M31" xr:uid="{00000000-0009-0000-0100-000066000000}"/>
  <tableColumns count="13">
    <tableColumn id="1" xr3:uid="{00000000-0010-0000-6300-000001000000}" name="team" dataDxfId="3307"/>
    <tableColumn id="2" xr3:uid="{00000000-0010-0000-6300-000002000000}" name="off_yd" dataDxfId="3306"/>
    <tableColumn id="3" xr3:uid="{00000000-0010-0000-6300-000003000000}" name="p_yd" dataDxfId="3305"/>
    <tableColumn id="4" xr3:uid="{00000000-0010-0000-6300-000004000000}" name="car" dataDxfId="3304"/>
    <tableColumn id="5" xr3:uid="{00000000-0010-0000-6300-000005000000}" name="r_yd" dataDxfId="3303"/>
    <tableColumn id="6" xr3:uid="{00000000-0010-0000-6300-000006000000}" name="r_td" dataDxfId="3302"/>
    <tableColumn id="7" xr3:uid="{00000000-0010-0000-6300-000007000000}" name="p_ff" dataDxfId="3301"/>
    <tableColumn id="8" xr3:uid="{00000000-0010-0000-6300-000008000000}" name="p_att" dataDxfId="3300"/>
    <tableColumn id="9" xr3:uid="{00000000-0010-0000-6300-000009000000}" name="cmp_pct" dataDxfId="3299"/>
    <tableColumn id="10" xr3:uid="{00000000-0010-0000-6300-00000A000000}" name="p_td" dataDxfId="3298"/>
    <tableColumn id="11" xr3:uid="{00000000-0010-0000-6300-00000B000000}" name="int" dataDxfId="3297"/>
    <tableColumn id="12" xr3:uid="{00000000-0010-0000-6300-00000C000000}" name="fmb" dataDxfId="3296"/>
    <tableColumn id="13" xr3:uid="{48D90023-DA93-4CE3-9688-97F94FCB4824}" name="f_custom" dataDxfId="3295">
      <calculatedColumnFormula>SUM(INDIRECT(A33 &amp; "_Table1[[#All],[f_custom]]"))</calculatedColumnFormula>
    </tableColumn>
  </tableColumns>
  <tableStyleInfo name="TableStyleLight9"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00000000-000C-0000-FFFF-FFFF64000000}" name="JAX_Table3" displayName="JAX_Table3" ref="A32:M34" totalsRowShown="0" headerRowDxfId="3293" dataDxfId="3279">
  <autoFilter ref="A32:M34" xr:uid="{00000000-0009-0000-0100-000067000000}"/>
  <tableColumns count="13">
    <tableColumn id="1" xr3:uid="{00000000-0010-0000-6400-000001000000}" name="team" dataDxfId="3292"/>
    <tableColumn id="2" xr3:uid="{00000000-0010-0000-6400-000002000000}" name="off_yd" dataDxfId="3291"/>
    <tableColumn id="3" xr3:uid="{00000000-0010-0000-6400-000003000000}" name="p_yd" dataDxfId="3290"/>
    <tableColumn id="4" xr3:uid="{00000000-0010-0000-6400-000004000000}" name="car" dataDxfId="3289"/>
    <tableColumn id="5" xr3:uid="{00000000-0010-0000-6400-000005000000}" name="r_yd" dataDxfId="3288"/>
    <tableColumn id="6" xr3:uid="{00000000-0010-0000-6400-000006000000}" name="r_td" dataDxfId="3287"/>
    <tableColumn id="7" xr3:uid="{00000000-0010-0000-6400-000007000000}" name="p_ff" dataDxfId="3286"/>
    <tableColumn id="8" xr3:uid="{00000000-0010-0000-6400-000008000000}" name="p_att" dataDxfId="3285"/>
    <tableColumn id="9" xr3:uid="{00000000-0010-0000-6400-000009000000}" name="cmp_pct" dataDxfId="3284"/>
    <tableColumn id="10" xr3:uid="{00000000-0010-0000-6400-00000A000000}" name="p_td" dataDxfId="3283"/>
    <tableColumn id="11" xr3:uid="{00000000-0010-0000-6400-00000B000000}" name="int" dataDxfId="3282"/>
    <tableColumn id="12" xr3:uid="{00000000-0010-0000-6400-00000C000000}" name="fmb" dataDxfId="3281"/>
    <tableColumn id="13" xr3:uid="{6BFBA957-9B74-4FAA-9B9C-CDF56341FBB2}" name="f_custom" dataDxfId="3280"/>
  </tableColumns>
  <tableStyleInfo name="TableStyleLight9"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00000000-000C-0000-FFFF-FFFF65000000}" name="JAX_Table4" displayName="JAX_Table4" ref="A35:AB38" totalsRowShown="0" headerRowDxfId="3278" dataDxfId="3249">
  <autoFilter ref="A35:AB38" xr:uid="{00000000-0009-0000-0100-000068000000}"/>
  <tableColumns count="28">
    <tableColumn id="1" xr3:uid="{00000000-0010-0000-6500-000001000000}" name="Name" dataDxfId="3277"/>
    <tableColumn id="2" xr3:uid="{00000000-0010-0000-6500-000002000000}" name="POS" dataDxfId="3276"/>
    <tableColumn id="3" xr3:uid="{00000000-0010-0000-6500-000003000000}" name="Age" dataDxfId="3275"/>
    <tableColumn id="4" xr3:uid="{00000000-0010-0000-6500-000004000000}" name="Exp" dataDxfId="3274"/>
    <tableColumn id="5" xr3:uid="{00000000-0010-0000-6500-000005000000}" name="College" dataDxfId="3273"/>
    <tableColumn id="6" xr3:uid="{00000000-0010-0000-6500-000006000000}" name="team" dataDxfId="3272"/>
    <tableColumn id="7" xr3:uid="{00000000-0010-0000-6500-000007000000}" name="g" dataDxfId="3271"/>
    <tableColumn id="8" xr3:uid="{00000000-0010-0000-6500-000008000000}" name="p_att" dataDxfId="3270"/>
    <tableColumn id="9" xr3:uid="{00000000-0010-0000-6500-000009000000}" name="cmp" dataDxfId="3269"/>
    <tableColumn id="10" xr3:uid="{00000000-0010-0000-6500-00000A000000}" name="p_yd" dataDxfId="3268"/>
    <tableColumn id="11" xr3:uid="{00000000-0010-0000-6500-00000B000000}" name="p_td" dataDxfId="3267"/>
    <tableColumn id="12" xr3:uid="{00000000-0010-0000-6500-00000C000000}" name="int" dataDxfId="3266"/>
    <tableColumn id="13" xr3:uid="{00000000-0010-0000-6500-00000D000000}" name="car" dataDxfId="3265"/>
    <tableColumn id="14" xr3:uid="{00000000-0010-0000-6500-00000E000000}" name="r_yd" dataDxfId="3264"/>
    <tableColumn id="15" xr3:uid="{00000000-0010-0000-6500-00000F000000}" name="r_td" dataDxfId="3263"/>
    <tableColumn id="16" xr3:uid="{00000000-0010-0000-6500-000010000000}" name="tgt" dataDxfId="3262"/>
    <tableColumn id="17" xr3:uid="{00000000-0010-0000-6500-000011000000}" name="rec" dataDxfId="3261"/>
    <tableColumn id="18" xr3:uid="{00000000-0010-0000-6500-000012000000}" name="rec_yd" dataDxfId="3260"/>
    <tableColumn id="19" xr3:uid="{00000000-0010-0000-6500-000013000000}" name="rec_td" dataDxfId="3259"/>
    <tableColumn id="20" xr3:uid="{00000000-0010-0000-6500-000014000000}" name="fmb" dataDxfId="3258"/>
    <tableColumn id="21" xr3:uid="{00000000-0010-0000-6500-000015000000}" name="tp_c" dataDxfId="3257"/>
    <tableColumn id="22" xr3:uid="{00000000-0010-0000-6500-000016000000}" name="f_ppr" dataDxfId="3256">
      <calculatedColumnFormula>($J36*0.04)+($K36*4)+($L36*-2)+($N36*0.1)+($O36*6)+($Q36)+($R36*0.1)+($S36*6)+($T36*-2)</calculatedColumnFormula>
    </tableColumn>
    <tableColumn id="23" xr3:uid="{00000000-0010-0000-6500-000017000000}" name="tgt_share" dataDxfId="3255">
      <calculatedColumnFormula>$P36/$H$33</calculatedColumnFormula>
    </tableColumn>
    <tableColumn id="24" xr3:uid="{00000000-0010-0000-6500-000018000000}" name="ypc" dataDxfId="3254">
      <calculatedColumnFormula>$N36/$M36</calculatedColumnFormula>
    </tableColumn>
    <tableColumn id="25" xr3:uid="{00000000-0010-0000-6500-000019000000}" name="ypr" dataDxfId="3253">
      <calculatedColumnFormula>$R36/$Q36</calculatedColumnFormula>
    </tableColumn>
    <tableColumn id="26" xr3:uid="{00000000-0010-0000-6500-00001A000000}" name="cmp_pct" dataDxfId="3252">
      <calculatedColumnFormula>$I36/$H36</calculatedColumnFormula>
    </tableColumn>
    <tableColumn id="27" xr3:uid="{00000000-0010-0000-6500-00001B000000}" name="td_rate" dataDxfId="3251">
      <calculatedColumnFormula>$K36/$H36</calculatedColumnFormula>
    </tableColumn>
    <tableColumn id="28" xr3:uid="{00000000-0010-0000-6500-00001C000000}" name="f_custom" dataDxfId="3250">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00000000-000C-0000-FFFF-FFFF66000000}" name="JAX_Table5" displayName="JAX_Table5" ref="A45:AB52" totalsRowShown="0" headerRowDxfId="3248" dataDxfId="3219">
  <autoFilter ref="A45:AB52" xr:uid="{00000000-0009-0000-0100-000069000000}"/>
  <tableColumns count="28">
    <tableColumn id="1" xr3:uid="{00000000-0010-0000-6600-000001000000}" name="Name" dataDxfId="3247"/>
    <tableColumn id="2" xr3:uid="{00000000-0010-0000-6600-000002000000}" name="POS" dataDxfId="3246"/>
    <tableColumn id="3" xr3:uid="{00000000-0010-0000-6600-000003000000}" name="Age" dataDxfId="3245"/>
    <tableColumn id="4" xr3:uid="{00000000-0010-0000-6600-000004000000}" name="Exp" dataDxfId="3244"/>
    <tableColumn id="5" xr3:uid="{00000000-0010-0000-6600-000005000000}" name="College" dataDxfId="3243"/>
    <tableColumn id="6" xr3:uid="{00000000-0010-0000-6600-000006000000}" name="team" dataDxfId="3242"/>
    <tableColumn id="7" xr3:uid="{00000000-0010-0000-6600-000007000000}" name="g" dataDxfId="3241"/>
    <tableColumn id="8" xr3:uid="{00000000-0010-0000-6600-000008000000}" name="p_att" dataDxfId="3240"/>
    <tableColumn id="9" xr3:uid="{00000000-0010-0000-6600-000009000000}" name="cmp" dataDxfId="3239"/>
    <tableColumn id="10" xr3:uid="{00000000-0010-0000-6600-00000A000000}" name="p_yd" dataDxfId="3238"/>
    <tableColumn id="11" xr3:uid="{00000000-0010-0000-6600-00000B000000}" name="p_td" dataDxfId="3237"/>
    <tableColumn id="12" xr3:uid="{00000000-0010-0000-6600-00000C000000}" name="int" dataDxfId="3236"/>
    <tableColumn id="13" xr3:uid="{00000000-0010-0000-6600-00000D000000}" name="car" dataDxfId="3235"/>
    <tableColumn id="14" xr3:uid="{00000000-0010-0000-6600-00000E000000}" name="r_yd" dataDxfId="3234"/>
    <tableColumn id="15" xr3:uid="{00000000-0010-0000-6600-00000F000000}" name="r_td" dataDxfId="3233"/>
    <tableColumn id="16" xr3:uid="{00000000-0010-0000-6600-000010000000}" name="tgt" dataDxfId="3232"/>
    <tableColumn id="17" xr3:uid="{00000000-0010-0000-6600-000011000000}" name="rec" dataDxfId="3231"/>
    <tableColumn id="18" xr3:uid="{00000000-0010-0000-6600-000012000000}" name="rec_yd" dataDxfId="3230"/>
    <tableColumn id="19" xr3:uid="{00000000-0010-0000-6600-000013000000}" name="rec_td" dataDxfId="3229"/>
    <tableColumn id="20" xr3:uid="{00000000-0010-0000-6600-000014000000}" name="fmb" dataDxfId="3228"/>
    <tableColumn id="21" xr3:uid="{00000000-0010-0000-6600-000015000000}" name="tp_c" dataDxfId="3227"/>
    <tableColumn id="22" xr3:uid="{00000000-0010-0000-6600-000016000000}" name="f_ppr" dataDxfId="3226">
      <calculatedColumnFormula>($J46*0.04)+($K46*4)+($L46*-2)+($N46*0.1)+($O46*6)+($Q46)+($R46*0.1)+($S46*6)+($T46*-2)</calculatedColumnFormula>
    </tableColumn>
    <tableColumn id="23" xr3:uid="{00000000-0010-0000-6600-000017000000}" name="tgt_share" dataDxfId="3225">
      <calculatedColumnFormula>$P46/$H$33</calculatedColumnFormula>
    </tableColumn>
    <tableColumn id="24" xr3:uid="{00000000-0010-0000-6600-000018000000}" name="ypc" dataDxfId="3224">
      <calculatedColumnFormula>$N46/$M46</calculatedColumnFormula>
    </tableColumn>
    <tableColumn id="25" xr3:uid="{00000000-0010-0000-6600-000019000000}" name="ypr" dataDxfId="3223">
      <calculatedColumnFormula>$R46/$Q46</calculatedColumnFormula>
    </tableColumn>
    <tableColumn id="26" xr3:uid="{00000000-0010-0000-6600-00001A000000}" name="cmp_pct" dataDxfId="3222">
      <calculatedColumnFormula>$I46/$H46</calculatedColumnFormula>
    </tableColumn>
    <tableColumn id="27" xr3:uid="{00000000-0010-0000-6600-00001B000000}" name="td_rate" dataDxfId="3221">
      <calculatedColumnFormula>$K46/$H46</calculatedColumnFormula>
    </tableColumn>
    <tableColumn id="28" xr3:uid="{00000000-0010-0000-6600-00001C000000}" name="f_custom" dataDxfId="3220">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00000000-000C-0000-FFFF-FFFF67000000}" name="JAX_Table6" displayName="JAX_Table6" ref="A60:AB73" totalsRowShown="0" headerRowDxfId="3218" dataDxfId="3189">
  <autoFilter ref="A60:AB73" xr:uid="{00000000-0009-0000-0100-00006A000000}"/>
  <tableColumns count="28">
    <tableColumn id="1" xr3:uid="{00000000-0010-0000-6700-000001000000}" name="Name" dataDxfId="3217"/>
    <tableColumn id="2" xr3:uid="{00000000-0010-0000-6700-000002000000}" name="POS" dataDxfId="3216"/>
    <tableColumn id="3" xr3:uid="{00000000-0010-0000-6700-000003000000}" name="Age" dataDxfId="3215"/>
    <tableColumn id="4" xr3:uid="{00000000-0010-0000-6700-000004000000}" name="Exp" dataDxfId="3214"/>
    <tableColumn id="5" xr3:uid="{00000000-0010-0000-6700-000005000000}" name="College" dataDxfId="3213"/>
    <tableColumn id="6" xr3:uid="{00000000-0010-0000-6700-000006000000}" name="team" dataDxfId="3212"/>
    <tableColumn id="7" xr3:uid="{00000000-0010-0000-6700-000007000000}" name="g" dataDxfId="3211"/>
    <tableColumn id="8" xr3:uid="{00000000-0010-0000-6700-000008000000}" name="p_att" dataDxfId="3210"/>
    <tableColumn id="9" xr3:uid="{00000000-0010-0000-6700-000009000000}" name="cmp" dataDxfId="3209"/>
    <tableColumn id="10" xr3:uid="{00000000-0010-0000-6700-00000A000000}" name="p_yd" dataDxfId="3208"/>
    <tableColumn id="11" xr3:uid="{00000000-0010-0000-6700-00000B000000}" name="p_td" dataDxfId="3207"/>
    <tableColumn id="12" xr3:uid="{00000000-0010-0000-6700-00000C000000}" name="int" dataDxfId="3206"/>
    <tableColumn id="13" xr3:uid="{00000000-0010-0000-6700-00000D000000}" name="car" dataDxfId="3205"/>
    <tableColumn id="14" xr3:uid="{00000000-0010-0000-6700-00000E000000}" name="r_yd" dataDxfId="3204"/>
    <tableColumn id="15" xr3:uid="{00000000-0010-0000-6700-00000F000000}" name="r_td" dataDxfId="3203"/>
    <tableColumn id="16" xr3:uid="{00000000-0010-0000-6700-000010000000}" name="tgt" dataDxfId="3202"/>
    <tableColumn id="17" xr3:uid="{00000000-0010-0000-6700-000011000000}" name="rec" dataDxfId="3201"/>
    <tableColumn id="18" xr3:uid="{00000000-0010-0000-6700-000012000000}" name="rec_yd" dataDxfId="3200"/>
    <tableColumn id="19" xr3:uid="{00000000-0010-0000-6700-000013000000}" name="rec_td" dataDxfId="3199"/>
    <tableColumn id="20" xr3:uid="{00000000-0010-0000-6700-000014000000}" name="fmb" dataDxfId="3198"/>
    <tableColumn id="21" xr3:uid="{00000000-0010-0000-6700-000015000000}" name="tp_c" dataDxfId="3197"/>
    <tableColumn id="22" xr3:uid="{00000000-0010-0000-6700-000016000000}" name="f_ppr" dataDxfId="3196">
      <calculatedColumnFormula>($J61*0.04)+($K61*4)+($L61*-2)+($N61*0.1)+($O61*6)+($Q61)+($R61*0.1)+($S61*6)+($T61*-2)</calculatedColumnFormula>
    </tableColumn>
    <tableColumn id="23" xr3:uid="{00000000-0010-0000-6700-000017000000}" name="tgt_share" dataDxfId="3195">
      <calculatedColumnFormula>$P61/$H$33</calculatedColumnFormula>
    </tableColumn>
    <tableColumn id="24" xr3:uid="{00000000-0010-0000-6700-000018000000}" name="ypc" dataDxfId="3194">
      <calculatedColumnFormula>$N61/$M61</calculatedColumnFormula>
    </tableColumn>
    <tableColumn id="25" xr3:uid="{00000000-0010-0000-6700-000019000000}" name="ypr" dataDxfId="3193">
      <calculatedColumnFormula>$R61/$Q61</calculatedColumnFormula>
    </tableColumn>
    <tableColumn id="26" xr3:uid="{00000000-0010-0000-6700-00001A000000}" name="cmp_pct" dataDxfId="3192">
      <calculatedColumnFormula>$I61/$H61</calculatedColumnFormula>
    </tableColumn>
    <tableColumn id="27" xr3:uid="{00000000-0010-0000-6700-00001B000000}" name="td_rate" dataDxfId="3191">
      <calculatedColumnFormula>$K61/$H61</calculatedColumnFormula>
    </tableColumn>
    <tableColumn id="28" xr3:uid="{00000000-0010-0000-6700-00001C000000}" name="f_custom" dataDxfId="3190">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00000000-000C-0000-FFFF-FFFF68000000}" name="JAX_Table7" displayName="JAX_Table7" ref="A75:AB83" totalsRowShown="0" headerRowDxfId="3188" dataDxfId="3159">
  <autoFilter ref="A75:AB83" xr:uid="{00000000-0009-0000-0100-00006B000000}"/>
  <tableColumns count="28">
    <tableColumn id="1" xr3:uid="{00000000-0010-0000-6800-000001000000}" name="Name" dataDxfId="3187"/>
    <tableColumn id="2" xr3:uid="{00000000-0010-0000-6800-000002000000}" name="POS" dataDxfId="3186"/>
    <tableColumn id="3" xr3:uid="{00000000-0010-0000-6800-000003000000}" name="Age" dataDxfId="3185"/>
    <tableColumn id="4" xr3:uid="{00000000-0010-0000-6800-000004000000}" name="Exp" dataDxfId="3184"/>
    <tableColumn id="5" xr3:uid="{00000000-0010-0000-6800-000005000000}" name="College" dataDxfId="3183"/>
    <tableColumn id="6" xr3:uid="{00000000-0010-0000-6800-000006000000}" name="team" dataDxfId="3182"/>
    <tableColumn id="7" xr3:uid="{00000000-0010-0000-6800-000007000000}" name="g" dataDxfId="3181"/>
    <tableColumn id="8" xr3:uid="{00000000-0010-0000-6800-000008000000}" name="p_att" dataDxfId="3180"/>
    <tableColumn id="9" xr3:uid="{00000000-0010-0000-6800-000009000000}" name="cmp" dataDxfId="3179"/>
    <tableColumn id="10" xr3:uid="{00000000-0010-0000-6800-00000A000000}" name="p_yd" dataDxfId="3178"/>
    <tableColumn id="11" xr3:uid="{00000000-0010-0000-6800-00000B000000}" name="p_td" dataDxfId="3177"/>
    <tableColumn id="12" xr3:uid="{00000000-0010-0000-6800-00000C000000}" name="int" dataDxfId="3176"/>
    <tableColumn id="13" xr3:uid="{00000000-0010-0000-6800-00000D000000}" name="car" dataDxfId="3175"/>
    <tableColumn id="14" xr3:uid="{00000000-0010-0000-6800-00000E000000}" name="r_yd" dataDxfId="3174"/>
    <tableColumn id="15" xr3:uid="{00000000-0010-0000-6800-00000F000000}" name="r_td" dataDxfId="3173"/>
    <tableColumn id="16" xr3:uid="{00000000-0010-0000-6800-000010000000}" name="tgt" dataDxfId="3172"/>
    <tableColumn id="17" xr3:uid="{00000000-0010-0000-6800-000011000000}" name="rec" dataDxfId="3171"/>
    <tableColumn id="18" xr3:uid="{00000000-0010-0000-6800-000012000000}" name="rec_yd" dataDxfId="3170"/>
    <tableColumn id="19" xr3:uid="{00000000-0010-0000-6800-000013000000}" name="rec_td" dataDxfId="3169"/>
    <tableColumn id="20" xr3:uid="{00000000-0010-0000-6800-000014000000}" name="fmb" dataDxfId="3168"/>
    <tableColumn id="21" xr3:uid="{00000000-0010-0000-6800-000015000000}" name="tp_c" dataDxfId="3167"/>
    <tableColumn id="22" xr3:uid="{00000000-0010-0000-6800-000016000000}" name="f_ppr" dataDxfId="3166">
      <calculatedColumnFormula>($J76*0.04)+($K76*4)+($L76*-2)+($N76*0.1)+($O76*6)+($Q76)+($R76*0.1)+($S76*6)+($T76*-2)</calculatedColumnFormula>
    </tableColumn>
    <tableColumn id="23" xr3:uid="{00000000-0010-0000-6800-000017000000}" name="tgt_share" dataDxfId="3165">
      <calculatedColumnFormula>$P76/$H$33</calculatedColumnFormula>
    </tableColumn>
    <tableColumn id="24" xr3:uid="{00000000-0010-0000-6800-000018000000}" name="ypc" dataDxfId="3164">
      <calculatedColumnFormula>$N76/$M76</calculatedColumnFormula>
    </tableColumn>
    <tableColumn id="25" xr3:uid="{00000000-0010-0000-6800-000019000000}" name="ypr" dataDxfId="3163">
      <calculatedColumnFormula>$R76/$Q76</calculatedColumnFormula>
    </tableColumn>
    <tableColumn id="26" xr3:uid="{00000000-0010-0000-6800-00001A000000}" name="cmp_pct" dataDxfId="3162">
      <calculatedColumnFormula>$I76/$H76</calculatedColumnFormula>
    </tableColumn>
    <tableColumn id="27" xr3:uid="{00000000-0010-0000-6800-00001B000000}" name="td_rate" dataDxfId="3161">
      <calculatedColumnFormula>$K76/$H76</calculatedColumnFormula>
    </tableColumn>
    <tableColumn id="28" xr3:uid="{00000000-0010-0000-6800-00001C000000}" name="f_custom" dataDxfId="3160">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00000000-000C-0000-FFFF-FFFF69000000}" name="KC_Table1" displayName="KC_Table1" ref="A1:Y18" totalsRowShown="0" headerRowDxfId="3158" dataDxfId="3132">
  <autoFilter ref="A1:Y18" xr:uid="{00000000-0009-0000-0100-00006C000000}"/>
  <tableColumns count="25">
    <tableColumn id="1" xr3:uid="{00000000-0010-0000-6900-000001000000}" name="player_name" dataDxfId="3157"/>
    <tableColumn id="2" xr3:uid="{00000000-0010-0000-6900-000002000000}" name="recent_team" dataDxfId="3156"/>
    <tableColumn id="3" xr3:uid="{00000000-0010-0000-6900-000003000000}" name="pos" dataDxfId="3155"/>
    <tableColumn id="4" xr3:uid="{00000000-0010-0000-6900-000004000000}" name="g" dataDxfId="3154"/>
    <tableColumn id="5" xr3:uid="{00000000-0010-0000-6900-000005000000}" name="p_att" dataDxfId="3153"/>
    <tableColumn id="6" xr3:uid="{00000000-0010-0000-6900-000006000000}" name="cmp" dataDxfId="3152"/>
    <tableColumn id="7" xr3:uid="{00000000-0010-0000-6900-000007000000}" name="p_yd" dataDxfId="3151"/>
    <tableColumn id="8" xr3:uid="{00000000-0010-0000-6900-000008000000}" name="p_td" dataDxfId="3150"/>
    <tableColumn id="9" xr3:uid="{00000000-0010-0000-6900-000009000000}" name="int" dataDxfId="3149"/>
    <tableColumn id="10" xr3:uid="{00000000-0010-0000-6900-00000A000000}" name="car" dataDxfId="3148"/>
    <tableColumn id="11" xr3:uid="{00000000-0010-0000-6900-00000B000000}" name="r_yd" dataDxfId="3147"/>
    <tableColumn id="12" xr3:uid="{00000000-0010-0000-6900-00000C000000}" name="r_td" dataDxfId="3146"/>
    <tableColumn id="13" xr3:uid="{00000000-0010-0000-6900-00000D000000}" name="tgt" dataDxfId="3145"/>
    <tableColumn id="14" xr3:uid="{00000000-0010-0000-6900-00000E000000}" name="rec" dataDxfId="3144"/>
    <tableColumn id="15" xr3:uid="{00000000-0010-0000-6900-00000F000000}" name="rec_yd" dataDxfId="3143"/>
    <tableColumn id="16" xr3:uid="{00000000-0010-0000-6900-000010000000}" name="rec_td" dataDxfId="3142"/>
    <tableColumn id="17" xr3:uid="{00000000-0010-0000-6900-000011000000}" name="fmb" dataDxfId="3141"/>
    <tableColumn id="18" xr3:uid="{00000000-0010-0000-6900-000012000000}" name="tp_c" dataDxfId="3140"/>
    <tableColumn id="19" xr3:uid="{00000000-0010-0000-6900-000013000000}" name="f_ppr" dataDxfId="3139"/>
    <tableColumn id="20" xr3:uid="{00000000-0010-0000-6900-000014000000}" name="tgt_share" dataDxfId="3138"/>
    <tableColumn id="21" xr3:uid="{00000000-0010-0000-6900-000015000000}" name="ypc" dataDxfId="3137"/>
    <tableColumn id="22" xr3:uid="{00000000-0010-0000-6900-000016000000}" name="ypr" dataDxfId="3136"/>
    <tableColumn id="23" xr3:uid="{00000000-0010-0000-6900-000017000000}" name="cmp_pct" dataDxfId="3135"/>
    <tableColumn id="24" xr3:uid="{00000000-0010-0000-6900-000018000000}" name="td_rate" dataDxfId="3134"/>
    <tableColumn id="25" xr3:uid="{78F11740-7C62-4903-99D8-A2845A21155F}" name="f_custom" dataDxfId="3133">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00000000-000C-0000-FFFF-FFFF6A000000}" name="KC_Table2" displayName="KC_Table2" ref="A30:M31" totalsRowShown="0" headerRowDxfId="3131" dataDxfId="3117">
  <autoFilter ref="A30:M31" xr:uid="{00000000-0009-0000-0100-00006D000000}"/>
  <tableColumns count="13">
    <tableColumn id="1" xr3:uid="{00000000-0010-0000-6A00-000001000000}" name="team" dataDxfId="3130"/>
    <tableColumn id="2" xr3:uid="{00000000-0010-0000-6A00-000002000000}" name="off_yd" dataDxfId="3129"/>
    <tableColumn id="3" xr3:uid="{00000000-0010-0000-6A00-000003000000}" name="p_yd" dataDxfId="3128"/>
    <tableColumn id="4" xr3:uid="{00000000-0010-0000-6A00-000004000000}" name="car" dataDxfId="3127"/>
    <tableColumn id="5" xr3:uid="{00000000-0010-0000-6A00-000005000000}" name="r_yd" dataDxfId="3126"/>
    <tableColumn id="6" xr3:uid="{00000000-0010-0000-6A00-000006000000}" name="r_td" dataDxfId="3125"/>
    <tableColumn id="7" xr3:uid="{00000000-0010-0000-6A00-000007000000}" name="p_ff" dataDxfId="3124"/>
    <tableColumn id="8" xr3:uid="{00000000-0010-0000-6A00-000008000000}" name="p_att" dataDxfId="3123"/>
    <tableColumn id="9" xr3:uid="{00000000-0010-0000-6A00-000009000000}" name="cmp_pct" dataDxfId="3122"/>
    <tableColumn id="10" xr3:uid="{00000000-0010-0000-6A00-00000A000000}" name="p_td" dataDxfId="3121"/>
    <tableColumn id="11" xr3:uid="{00000000-0010-0000-6A00-00000B000000}" name="int" dataDxfId="3120"/>
    <tableColumn id="12" xr3:uid="{00000000-0010-0000-6A00-00000C000000}" name="fmb" dataDxfId="3119"/>
    <tableColumn id="13" xr3:uid="{CD0E2661-8DC4-4222-BE2D-CD5D0CCA8F47}" name="f_custom" dataDxfId="3118">
      <calculatedColumnFormula>SUM(INDIRECT(A33 &amp; "_Table1[[#All],[f_custom]]"))</calculatedColumnFormula>
    </tableColumn>
  </tableColumns>
  <tableStyleInfo name="TableStyleLight9"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00000000-000C-0000-FFFF-FFFF6B000000}" name="KC_Table3" displayName="KC_Table3" ref="A32:M34" totalsRowShown="0" headerRowDxfId="3116" dataDxfId="3102">
  <autoFilter ref="A32:M34" xr:uid="{00000000-0009-0000-0100-00006E000000}"/>
  <tableColumns count="13">
    <tableColumn id="1" xr3:uid="{00000000-0010-0000-6B00-000001000000}" name="team" dataDxfId="3115"/>
    <tableColumn id="2" xr3:uid="{00000000-0010-0000-6B00-000002000000}" name="off_yd" dataDxfId="3114"/>
    <tableColumn id="3" xr3:uid="{00000000-0010-0000-6B00-000003000000}" name="p_yd" dataDxfId="3113"/>
    <tableColumn id="4" xr3:uid="{00000000-0010-0000-6B00-000004000000}" name="car" dataDxfId="3112"/>
    <tableColumn id="5" xr3:uid="{00000000-0010-0000-6B00-000005000000}" name="r_yd" dataDxfId="3111"/>
    <tableColumn id="6" xr3:uid="{00000000-0010-0000-6B00-000006000000}" name="r_td" dataDxfId="3110"/>
    <tableColumn id="7" xr3:uid="{00000000-0010-0000-6B00-000007000000}" name="p_ff" dataDxfId="3109"/>
    <tableColumn id="8" xr3:uid="{00000000-0010-0000-6B00-000008000000}" name="p_att" dataDxfId="3108"/>
    <tableColumn id="9" xr3:uid="{00000000-0010-0000-6B00-000009000000}" name="cmp_pct" dataDxfId="3107"/>
    <tableColumn id="10" xr3:uid="{00000000-0010-0000-6B00-00000A000000}" name="p_td" dataDxfId="3106"/>
    <tableColumn id="11" xr3:uid="{00000000-0010-0000-6B00-00000B000000}" name="int" dataDxfId="3105"/>
    <tableColumn id="12" xr3:uid="{00000000-0010-0000-6B00-00000C000000}" name="fmb" dataDxfId="3104"/>
    <tableColumn id="13" xr3:uid="{1B2546CE-CDAB-4627-9DF2-7F8746EC4389}" name="f_custom" dataDxfId="3103"/>
  </tableColumns>
  <tableStyleInfo name="TableStyleLight9"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00000000-000C-0000-FFFF-FFFF6C000000}" name="KC_Table4" displayName="KC_Table4" ref="A35:AB39" totalsRowShown="0" headerRowDxfId="3101" dataDxfId="3072">
  <autoFilter ref="A35:AB39" xr:uid="{00000000-0009-0000-0100-00006F000000}"/>
  <tableColumns count="28">
    <tableColumn id="1" xr3:uid="{00000000-0010-0000-6C00-000001000000}" name="Name" dataDxfId="3100"/>
    <tableColumn id="2" xr3:uid="{00000000-0010-0000-6C00-000002000000}" name="POS" dataDxfId="3099"/>
    <tableColumn id="3" xr3:uid="{00000000-0010-0000-6C00-000003000000}" name="Age" dataDxfId="3098"/>
    <tableColumn id="4" xr3:uid="{00000000-0010-0000-6C00-000004000000}" name="Exp" dataDxfId="3097"/>
    <tableColumn id="5" xr3:uid="{00000000-0010-0000-6C00-000005000000}" name="College" dataDxfId="3096"/>
    <tableColumn id="6" xr3:uid="{00000000-0010-0000-6C00-000006000000}" name="team" dataDxfId="3095"/>
    <tableColumn id="7" xr3:uid="{00000000-0010-0000-6C00-000007000000}" name="g" dataDxfId="3094"/>
    <tableColumn id="8" xr3:uid="{00000000-0010-0000-6C00-000008000000}" name="p_att" dataDxfId="3093"/>
    <tableColumn id="9" xr3:uid="{00000000-0010-0000-6C00-000009000000}" name="cmp" dataDxfId="3092"/>
    <tableColumn id="10" xr3:uid="{00000000-0010-0000-6C00-00000A000000}" name="p_yd" dataDxfId="3091"/>
    <tableColumn id="11" xr3:uid="{00000000-0010-0000-6C00-00000B000000}" name="p_td" dataDxfId="3090"/>
    <tableColumn id="12" xr3:uid="{00000000-0010-0000-6C00-00000C000000}" name="int" dataDxfId="3089"/>
    <tableColumn id="13" xr3:uid="{00000000-0010-0000-6C00-00000D000000}" name="car" dataDxfId="3088"/>
    <tableColumn id="14" xr3:uid="{00000000-0010-0000-6C00-00000E000000}" name="r_yd" dataDxfId="3087"/>
    <tableColumn id="15" xr3:uid="{00000000-0010-0000-6C00-00000F000000}" name="r_td" dataDxfId="3086"/>
    <tableColumn id="16" xr3:uid="{00000000-0010-0000-6C00-000010000000}" name="tgt" dataDxfId="3085"/>
    <tableColumn id="17" xr3:uid="{00000000-0010-0000-6C00-000011000000}" name="rec" dataDxfId="3084"/>
    <tableColumn id="18" xr3:uid="{00000000-0010-0000-6C00-000012000000}" name="rec_yd" dataDxfId="3083"/>
    <tableColumn id="19" xr3:uid="{00000000-0010-0000-6C00-000013000000}" name="rec_td" dataDxfId="3082"/>
    <tableColumn id="20" xr3:uid="{00000000-0010-0000-6C00-000014000000}" name="fmb" dataDxfId="3081"/>
    <tableColumn id="21" xr3:uid="{00000000-0010-0000-6C00-000015000000}" name="tp_c" dataDxfId="3080"/>
    <tableColumn id="22" xr3:uid="{00000000-0010-0000-6C00-000016000000}" name="f_ppr" dataDxfId="3079">
      <calculatedColumnFormula>($J36*0.04)+($K36*4)+($L36*-2)+($N36*0.1)+($O36*6)+($Q36)+($R36*0.1)+($S36*6)+($T36*-2)</calculatedColumnFormula>
    </tableColumn>
    <tableColumn id="23" xr3:uid="{00000000-0010-0000-6C00-000017000000}" name="tgt_share" dataDxfId="3078">
      <calculatedColumnFormula>$P36/$H$33</calculatedColumnFormula>
    </tableColumn>
    <tableColumn id="24" xr3:uid="{00000000-0010-0000-6C00-000018000000}" name="ypc" dataDxfId="3077">
      <calculatedColumnFormula>$N36/$M36</calculatedColumnFormula>
    </tableColumn>
    <tableColumn id="25" xr3:uid="{00000000-0010-0000-6C00-000019000000}" name="ypr" dataDxfId="3076">
      <calculatedColumnFormula>$R36/$Q36</calculatedColumnFormula>
    </tableColumn>
    <tableColumn id="26" xr3:uid="{00000000-0010-0000-6C00-00001A000000}" name="cmp_pct" dataDxfId="3075">
      <calculatedColumnFormula>$I36/$H36</calculatedColumnFormula>
    </tableColumn>
    <tableColumn id="27" xr3:uid="{00000000-0010-0000-6C00-00001B000000}" name="td_rate" dataDxfId="3074">
      <calculatedColumnFormula>$K36/$H36</calculatedColumnFormula>
    </tableColumn>
    <tableColumn id="28" xr3:uid="{00000000-0010-0000-6C00-00001C000000}" name="f_custom" dataDxfId="3073">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00000000-000C-0000-FFFF-FFFF6D000000}" name="KC_Table5" displayName="KC_Table5" ref="A45:AB52" totalsRowShown="0" headerRowDxfId="3071" dataDxfId="3042">
  <autoFilter ref="A45:AB52" xr:uid="{00000000-0009-0000-0100-000070000000}"/>
  <tableColumns count="28">
    <tableColumn id="1" xr3:uid="{00000000-0010-0000-6D00-000001000000}" name="Name" dataDxfId="3070"/>
    <tableColumn id="2" xr3:uid="{00000000-0010-0000-6D00-000002000000}" name="POS" dataDxfId="3069"/>
    <tableColumn id="3" xr3:uid="{00000000-0010-0000-6D00-000003000000}" name="Age" dataDxfId="3068"/>
    <tableColumn id="4" xr3:uid="{00000000-0010-0000-6D00-000004000000}" name="Exp" dataDxfId="3067"/>
    <tableColumn id="5" xr3:uid="{00000000-0010-0000-6D00-000005000000}" name="College" dataDxfId="3066"/>
    <tableColumn id="6" xr3:uid="{00000000-0010-0000-6D00-000006000000}" name="team" dataDxfId="3065"/>
    <tableColumn id="7" xr3:uid="{00000000-0010-0000-6D00-000007000000}" name="g" dataDxfId="3064"/>
    <tableColumn id="8" xr3:uid="{00000000-0010-0000-6D00-000008000000}" name="p_att" dataDxfId="3063"/>
    <tableColumn id="9" xr3:uid="{00000000-0010-0000-6D00-000009000000}" name="cmp" dataDxfId="3062"/>
    <tableColumn id="10" xr3:uid="{00000000-0010-0000-6D00-00000A000000}" name="p_yd" dataDxfId="3061"/>
    <tableColumn id="11" xr3:uid="{00000000-0010-0000-6D00-00000B000000}" name="p_td" dataDxfId="3060"/>
    <tableColumn id="12" xr3:uid="{00000000-0010-0000-6D00-00000C000000}" name="int" dataDxfId="3059"/>
    <tableColumn id="13" xr3:uid="{00000000-0010-0000-6D00-00000D000000}" name="car" dataDxfId="3058"/>
    <tableColumn id="14" xr3:uid="{00000000-0010-0000-6D00-00000E000000}" name="r_yd" dataDxfId="3057"/>
    <tableColumn id="15" xr3:uid="{00000000-0010-0000-6D00-00000F000000}" name="r_td" dataDxfId="3056"/>
    <tableColumn id="16" xr3:uid="{00000000-0010-0000-6D00-000010000000}" name="tgt" dataDxfId="3055"/>
    <tableColumn id="17" xr3:uid="{00000000-0010-0000-6D00-000011000000}" name="rec" dataDxfId="3054"/>
    <tableColumn id="18" xr3:uid="{00000000-0010-0000-6D00-000012000000}" name="rec_yd" dataDxfId="3053"/>
    <tableColumn id="19" xr3:uid="{00000000-0010-0000-6D00-000013000000}" name="rec_td" dataDxfId="3052"/>
    <tableColumn id="20" xr3:uid="{00000000-0010-0000-6D00-000014000000}" name="fmb" dataDxfId="3051"/>
    <tableColumn id="21" xr3:uid="{00000000-0010-0000-6D00-000015000000}" name="tp_c" dataDxfId="3050"/>
    <tableColumn id="22" xr3:uid="{00000000-0010-0000-6D00-000016000000}" name="f_ppr" dataDxfId="3049">
      <calculatedColumnFormula>($J46*0.04)+($K46*4)+($L46*-2)+($N46*0.1)+($O46*6)+($Q46)+($R46*0.1)+($S46*6)+($T46*-2)</calculatedColumnFormula>
    </tableColumn>
    <tableColumn id="23" xr3:uid="{00000000-0010-0000-6D00-000017000000}" name="tgt_share" dataDxfId="3048">
      <calculatedColumnFormula>$P46/$H$33</calculatedColumnFormula>
    </tableColumn>
    <tableColumn id="24" xr3:uid="{00000000-0010-0000-6D00-000018000000}" name="ypc" dataDxfId="3047">
      <calculatedColumnFormula>$N46/$M46</calculatedColumnFormula>
    </tableColumn>
    <tableColumn id="25" xr3:uid="{00000000-0010-0000-6D00-000019000000}" name="ypr" dataDxfId="3046">
      <calculatedColumnFormula>$R46/$Q46</calculatedColumnFormula>
    </tableColumn>
    <tableColumn id="26" xr3:uid="{00000000-0010-0000-6D00-00001A000000}" name="cmp_pct" dataDxfId="3045">
      <calculatedColumnFormula>$I46/$H46</calculatedColumnFormula>
    </tableColumn>
    <tableColumn id="27" xr3:uid="{00000000-0010-0000-6D00-00001B000000}" name="td_rate" dataDxfId="3044">
      <calculatedColumnFormula>$K46/$H46</calculatedColumnFormula>
    </tableColumn>
    <tableColumn id="28" xr3:uid="{00000000-0010-0000-6D00-00001C000000}" name="f_custom" dataDxfId="3043">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00000000-000C-0000-FFFF-FFFF6E000000}" name="KC_Table6" displayName="KC_Table6" ref="A60:AB74" totalsRowShown="0" headerRowDxfId="3041" dataDxfId="3012">
  <autoFilter ref="A60:AB74" xr:uid="{00000000-0009-0000-0100-000071000000}"/>
  <tableColumns count="28">
    <tableColumn id="1" xr3:uid="{00000000-0010-0000-6E00-000001000000}" name="Name" dataDxfId="3040"/>
    <tableColumn id="2" xr3:uid="{00000000-0010-0000-6E00-000002000000}" name="POS" dataDxfId="3039"/>
    <tableColumn id="3" xr3:uid="{00000000-0010-0000-6E00-000003000000}" name="Age" dataDxfId="3038"/>
    <tableColumn id="4" xr3:uid="{00000000-0010-0000-6E00-000004000000}" name="Exp" dataDxfId="3037"/>
    <tableColumn id="5" xr3:uid="{00000000-0010-0000-6E00-000005000000}" name="College" dataDxfId="3036"/>
    <tableColumn id="6" xr3:uid="{00000000-0010-0000-6E00-000006000000}" name="team" dataDxfId="3035"/>
    <tableColumn id="7" xr3:uid="{00000000-0010-0000-6E00-000007000000}" name="g" dataDxfId="3034"/>
    <tableColumn id="8" xr3:uid="{00000000-0010-0000-6E00-000008000000}" name="p_att" dataDxfId="3033"/>
    <tableColumn id="9" xr3:uid="{00000000-0010-0000-6E00-000009000000}" name="cmp" dataDxfId="3032"/>
    <tableColumn id="10" xr3:uid="{00000000-0010-0000-6E00-00000A000000}" name="p_yd" dataDxfId="3031"/>
    <tableColumn id="11" xr3:uid="{00000000-0010-0000-6E00-00000B000000}" name="p_td" dataDxfId="3030"/>
    <tableColumn id="12" xr3:uid="{00000000-0010-0000-6E00-00000C000000}" name="int" dataDxfId="3029"/>
    <tableColumn id="13" xr3:uid="{00000000-0010-0000-6E00-00000D000000}" name="car" dataDxfId="3028"/>
    <tableColumn id="14" xr3:uid="{00000000-0010-0000-6E00-00000E000000}" name="r_yd" dataDxfId="3027"/>
    <tableColumn id="15" xr3:uid="{00000000-0010-0000-6E00-00000F000000}" name="r_td" dataDxfId="3026"/>
    <tableColumn id="16" xr3:uid="{00000000-0010-0000-6E00-000010000000}" name="tgt" dataDxfId="3025"/>
    <tableColumn id="17" xr3:uid="{00000000-0010-0000-6E00-000011000000}" name="rec" dataDxfId="3024"/>
    <tableColumn id="18" xr3:uid="{00000000-0010-0000-6E00-000012000000}" name="rec_yd" dataDxfId="3023"/>
    <tableColumn id="19" xr3:uid="{00000000-0010-0000-6E00-000013000000}" name="rec_td" dataDxfId="3022"/>
    <tableColumn id="20" xr3:uid="{00000000-0010-0000-6E00-000014000000}" name="fmb" dataDxfId="3021"/>
    <tableColumn id="21" xr3:uid="{00000000-0010-0000-6E00-000015000000}" name="tp_c" dataDxfId="3020"/>
    <tableColumn id="22" xr3:uid="{00000000-0010-0000-6E00-000016000000}" name="f_ppr" dataDxfId="3019">
      <calculatedColumnFormula>($J61*0.04)+($K61*4)+($L61*-2)+($N61*0.1)+($O61*6)+($Q61)+($R61*0.1)+($S61*6)+($T61*-2)</calculatedColumnFormula>
    </tableColumn>
    <tableColumn id="23" xr3:uid="{00000000-0010-0000-6E00-000017000000}" name="tgt_share" dataDxfId="3018">
      <calculatedColumnFormula>$P61/$H$33</calculatedColumnFormula>
    </tableColumn>
    <tableColumn id="24" xr3:uid="{00000000-0010-0000-6E00-000018000000}" name="ypc" dataDxfId="3017">
      <calculatedColumnFormula>$N61/$M61</calculatedColumnFormula>
    </tableColumn>
    <tableColumn id="25" xr3:uid="{00000000-0010-0000-6E00-000019000000}" name="ypr" dataDxfId="3016">
      <calculatedColumnFormula>$R61/$Q61</calculatedColumnFormula>
    </tableColumn>
    <tableColumn id="26" xr3:uid="{00000000-0010-0000-6E00-00001A000000}" name="cmp_pct" dataDxfId="3015">
      <calculatedColumnFormula>$I61/$H61</calculatedColumnFormula>
    </tableColumn>
    <tableColumn id="27" xr3:uid="{00000000-0010-0000-6E00-00001B000000}" name="td_rate" dataDxfId="3014">
      <calculatedColumnFormula>$K61/$H61</calculatedColumnFormula>
    </tableColumn>
    <tableColumn id="28" xr3:uid="{00000000-0010-0000-6E00-00001C000000}" name="f_custom" dataDxfId="3013">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00000000-000C-0000-FFFF-FFFF6F000000}" name="KC_Table7" displayName="KC_Table7" ref="A75:AB81" totalsRowShown="0" headerRowDxfId="3011" dataDxfId="2982">
  <autoFilter ref="A75:AB81" xr:uid="{00000000-0009-0000-0100-000072000000}"/>
  <tableColumns count="28">
    <tableColumn id="1" xr3:uid="{00000000-0010-0000-6F00-000001000000}" name="Name" dataDxfId="3010"/>
    <tableColumn id="2" xr3:uid="{00000000-0010-0000-6F00-000002000000}" name="POS" dataDxfId="3009"/>
    <tableColumn id="3" xr3:uid="{00000000-0010-0000-6F00-000003000000}" name="Age" dataDxfId="3008"/>
    <tableColumn id="4" xr3:uid="{00000000-0010-0000-6F00-000004000000}" name="Exp" dataDxfId="3007"/>
    <tableColumn id="5" xr3:uid="{00000000-0010-0000-6F00-000005000000}" name="College" dataDxfId="3006"/>
    <tableColumn id="6" xr3:uid="{00000000-0010-0000-6F00-000006000000}" name="team" dataDxfId="3005"/>
    <tableColumn id="7" xr3:uid="{00000000-0010-0000-6F00-000007000000}" name="g" dataDxfId="3004"/>
    <tableColumn id="8" xr3:uid="{00000000-0010-0000-6F00-000008000000}" name="p_att" dataDxfId="3003"/>
    <tableColumn id="9" xr3:uid="{00000000-0010-0000-6F00-000009000000}" name="cmp" dataDxfId="3002"/>
    <tableColumn id="10" xr3:uid="{00000000-0010-0000-6F00-00000A000000}" name="p_yd" dataDxfId="3001"/>
    <tableColumn id="11" xr3:uid="{00000000-0010-0000-6F00-00000B000000}" name="p_td" dataDxfId="3000"/>
    <tableColumn id="12" xr3:uid="{00000000-0010-0000-6F00-00000C000000}" name="int" dataDxfId="2999"/>
    <tableColumn id="13" xr3:uid="{00000000-0010-0000-6F00-00000D000000}" name="car" dataDxfId="2998"/>
    <tableColumn id="14" xr3:uid="{00000000-0010-0000-6F00-00000E000000}" name="r_yd" dataDxfId="2997"/>
    <tableColumn id="15" xr3:uid="{00000000-0010-0000-6F00-00000F000000}" name="r_td" dataDxfId="2996"/>
    <tableColumn id="16" xr3:uid="{00000000-0010-0000-6F00-000010000000}" name="tgt" dataDxfId="2995"/>
    <tableColumn id="17" xr3:uid="{00000000-0010-0000-6F00-000011000000}" name="rec" dataDxfId="2994"/>
    <tableColumn id="18" xr3:uid="{00000000-0010-0000-6F00-000012000000}" name="rec_yd" dataDxfId="2993"/>
    <tableColumn id="19" xr3:uid="{00000000-0010-0000-6F00-000013000000}" name="rec_td" dataDxfId="2992"/>
    <tableColumn id="20" xr3:uid="{00000000-0010-0000-6F00-000014000000}" name="fmb" dataDxfId="2991"/>
    <tableColumn id="21" xr3:uid="{00000000-0010-0000-6F00-000015000000}" name="tp_c" dataDxfId="2990"/>
    <tableColumn id="22" xr3:uid="{00000000-0010-0000-6F00-000016000000}" name="f_ppr" dataDxfId="2989">
      <calculatedColumnFormula>($J76*0.04)+($K76*4)+($L76*-2)+($N76*0.1)+($O76*6)+($Q76)+($R76*0.1)+($S76*6)+($T76*-2)</calculatedColumnFormula>
    </tableColumn>
    <tableColumn id="23" xr3:uid="{00000000-0010-0000-6F00-000017000000}" name="tgt_share" dataDxfId="2988">
      <calculatedColumnFormula>$P76/$H$33</calculatedColumnFormula>
    </tableColumn>
    <tableColumn id="24" xr3:uid="{00000000-0010-0000-6F00-000018000000}" name="ypc" dataDxfId="2987">
      <calculatedColumnFormula>$N76/$M76</calculatedColumnFormula>
    </tableColumn>
    <tableColumn id="25" xr3:uid="{00000000-0010-0000-6F00-000019000000}" name="ypr" dataDxfId="2986">
      <calculatedColumnFormula>$R76/$Q76</calculatedColumnFormula>
    </tableColumn>
    <tableColumn id="26" xr3:uid="{00000000-0010-0000-6F00-00001A000000}" name="cmp_pct" dataDxfId="2985">
      <calculatedColumnFormula>$I76/$H76</calculatedColumnFormula>
    </tableColumn>
    <tableColumn id="27" xr3:uid="{00000000-0010-0000-6F00-00001B000000}" name="td_rate" dataDxfId="2984">
      <calculatedColumnFormula>$K76/$H76</calculatedColumnFormula>
    </tableColumn>
    <tableColumn id="28" xr3:uid="{00000000-0010-0000-6F00-00001C000000}" name="f_custom" dataDxfId="2983">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00000000-000C-0000-FFFF-FFFF70000000}" name="LAC_Table1" displayName="LAC_Table1" ref="A1:Y20" totalsRowShown="0" headerRowDxfId="2981" dataDxfId="2955">
  <autoFilter ref="A1:Y20" xr:uid="{00000000-0009-0000-0100-000073000000}"/>
  <tableColumns count="25">
    <tableColumn id="1" xr3:uid="{00000000-0010-0000-7000-000001000000}" name="player_name" dataDxfId="2980"/>
    <tableColumn id="2" xr3:uid="{00000000-0010-0000-7000-000002000000}" name="recent_team" dataDxfId="2979"/>
    <tableColumn id="3" xr3:uid="{00000000-0010-0000-7000-000003000000}" name="pos" dataDxfId="2978"/>
    <tableColumn id="4" xr3:uid="{00000000-0010-0000-7000-000004000000}" name="g" dataDxfId="2977"/>
    <tableColumn id="5" xr3:uid="{00000000-0010-0000-7000-000005000000}" name="p_att" dataDxfId="2976"/>
    <tableColumn id="6" xr3:uid="{00000000-0010-0000-7000-000006000000}" name="cmp" dataDxfId="2975"/>
    <tableColumn id="7" xr3:uid="{00000000-0010-0000-7000-000007000000}" name="p_yd" dataDxfId="2974"/>
    <tableColumn id="8" xr3:uid="{00000000-0010-0000-7000-000008000000}" name="p_td" dataDxfId="2973"/>
    <tableColumn id="9" xr3:uid="{00000000-0010-0000-7000-000009000000}" name="int" dataDxfId="2972"/>
    <tableColumn id="10" xr3:uid="{00000000-0010-0000-7000-00000A000000}" name="car" dataDxfId="2971"/>
    <tableColumn id="11" xr3:uid="{00000000-0010-0000-7000-00000B000000}" name="r_yd" dataDxfId="2970"/>
    <tableColumn id="12" xr3:uid="{00000000-0010-0000-7000-00000C000000}" name="r_td" dataDxfId="2969"/>
    <tableColumn id="13" xr3:uid="{00000000-0010-0000-7000-00000D000000}" name="tgt" dataDxfId="2968"/>
    <tableColumn id="14" xr3:uid="{00000000-0010-0000-7000-00000E000000}" name="rec" dataDxfId="2967"/>
    <tableColumn id="15" xr3:uid="{00000000-0010-0000-7000-00000F000000}" name="rec_yd" dataDxfId="2966"/>
    <tableColumn id="16" xr3:uid="{00000000-0010-0000-7000-000010000000}" name="rec_td" dataDxfId="2965"/>
    <tableColumn id="17" xr3:uid="{00000000-0010-0000-7000-000011000000}" name="fmb" dataDxfId="2964"/>
    <tableColumn id="18" xr3:uid="{00000000-0010-0000-7000-000012000000}" name="tp_c" dataDxfId="2963"/>
    <tableColumn id="19" xr3:uid="{00000000-0010-0000-7000-000013000000}" name="f_ppr" dataDxfId="2962"/>
    <tableColumn id="20" xr3:uid="{00000000-0010-0000-7000-000014000000}" name="tgt_share" dataDxfId="2961"/>
    <tableColumn id="21" xr3:uid="{00000000-0010-0000-7000-000015000000}" name="ypc" dataDxfId="2960"/>
    <tableColumn id="22" xr3:uid="{00000000-0010-0000-7000-000016000000}" name="ypr" dataDxfId="2959"/>
    <tableColumn id="23" xr3:uid="{00000000-0010-0000-7000-000017000000}" name="cmp_pct" dataDxfId="2958"/>
    <tableColumn id="24" xr3:uid="{00000000-0010-0000-7000-000018000000}" name="td_rate" dataDxfId="2957"/>
    <tableColumn id="25" xr3:uid="{78248384-588C-4F95-B486-67D43C00EC0E}" name="f_custom" dataDxfId="2956">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00000000-000C-0000-FFFF-FFFF71000000}" name="LAC_Table2" displayName="LAC_Table2" ref="A30:M31" totalsRowShown="0" headerRowDxfId="2954" dataDxfId="2940">
  <autoFilter ref="A30:M31" xr:uid="{00000000-0009-0000-0100-000074000000}"/>
  <tableColumns count="13">
    <tableColumn id="1" xr3:uid="{00000000-0010-0000-7100-000001000000}" name="team" dataDxfId="2953"/>
    <tableColumn id="2" xr3:uid="{00000000-0010-0000-7100-000002000000}" name="off_yd" dataDxfId="2952"/>
    <tableColumn id="3" xr3:uid="{00000000-0010-0000-7100-000003000000}" name="p_yd" dataDxfId="2951"/>
    <tableColumn id="4" xr3:uid="{00000000-0010-0000-7100-000004000000}" name="car" dataDxfId="2950"/>
    <tableColumn id="5" xr3:uid="{00000000-0010-0000-7100-000005000000}" name="r_yd" dataDxfId="2949"/>
    <tableColumn id="6" xr3:uid="{00000000-0010-0000-7100-000006000000}" name="r_td" dataDxfId="2948"/>
    <tableColumn id="7" xr3:uid="{00000000-0010-0000-7100-000007000000}" name="p_ff" dataDxfId="2947"/>
    <tableColumn id="8" xr3:uid="{00000000-0010-0000-7100-000008000000}" name="p_att" dataDxfId="2946"/>
    <tableColumn id="9" xr3:uid="{00000000-0010-0000-7100-000009000000}" name="cmp_pct" dataDxfId="2945"/>
    <tableColumn id="10" xr3:uid="{00000000-0010-0000-7100-00000A000000}" name="p_td" dataDxfId="2944"/>
    <tableColumn id="11" xr3:uid="{00000000-0010-0000-7100-00000B000000}" name="int" dataDxfId="2943"/>
    <tableColumn id="12" xr3:uid="{00000000-0010-0000-7100-00000C000000}" name="fmb" dataDxfId="2942"/>
    <tableColumn id="13" xr3:uid="{A85072B5-56E0-4754-B9AA-EE627423D62B}" name="f_custom" dataDxfId="2941">
      <calculatedColumnFormula>SUM(INDIRECT(A33 &amp; "_Table1[[#All],[f_custom]]"))</calculatedColumnFormula>
    </tableColumn>
  </tableColumns>
  <tableStyleInfo name="TableStyleLight9"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00000000-000C-0000-FFFF-FFFF72000000}" name="LAC_Table3" displayName="LAC_Table3" ref="A32:M34" totalsRowShown="0" headerRowDxfId="2939" dataDxfId="2925">
  <autoFilter ref="A32:M34" xr:uid="{00000000-0009-0000-0100-000075000000}"/>
  <tableColumns count="13">
    <tableColumn id="1" xr3:uid="{00000000-0010-0000-7200-000001000000}" name="team" dataDxfId="2938"/>
    <tableColumn id="2" xr3:uid="{00000000-0010-0000-7200-000002000000}" name="off_yd" dataDxfId="2937"/>
    <tableColumn id="3" xr3:uid="{00000000-0010-0000-7200-000003000000}" name="p_yd" dataDxfId="2936"/>
    <tableColumn id="4" xr3:uid="{00000000-0010-0000-7200-000004000000}" name="car" dataDxfId="2935"/>
    <tableColumn id="5" xr3:uid="{00000000-0010-0000-7200-000005000000}" name="r_yd" dataDxfId="2934"/>
    <tableColumn id="6" xr3:uid="{00000000-0010-0000-7200-000006000000}" name="r_td" dataDxfId="2933"/>
    <tableColumn id="7" xr3:uid="{00000000-0010-0000-7200-000007000000}" name="p_ff" dataDxfId="2932"/>
    <tableColumn id="8" xr3:uid="{00000000-0010-0000-7200-000008000000}" name="p_att" dataDxfId="2931"/>
    <tableColumn id="9" xr3:uid="{00000000-0010-0000-7200-000009000000}" name="cmp_pct" dataDxfId="2930"/>
    <tableColumn id="10" xr3:uid="{00000000-0010-0000-7200-00000A000000}" name="p_td" dataDxfId="2929"/>
    <tableColumn id="11" xr3:uid="{00000000-0010-0000-7200-00000B000000}" name="int" dataDxfId="2928"/>
    <tableColumn id="12" xr3:uid="{00000000-0010-0000-7200-00000C000000}" name="fmb" dataDxfId="2927"/>
    <tableColumn id="13" xr3:uid="{CCB39AB1-6831-46FE-A1E3-45244C81D507}" name="f_custom" dataDxfId="2926"/>
  </tableColumns>
  <tableStyleInfo name="TableStyleLight9"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00000000-000C-0000-FFFF-FFFF73000000}" name="LAC_Table4" displayName="LAC_Table4" ref="A35:AB39" totalsRowShown="0" headerRowDxfId="2924" dataDxfId="2895">
  <autoFilter ref="A35:AB39" xr:uid="{00000000-0009-0000-0100-000076000000}"/>
  <tableColumns count="28">
    <tableColumn id="1" xr3:uid="{00000000-0010-0000-7300-000001000000}" name="Name" dataDxfId="2923"/>
    <tableColumn id="2" xr3:uid="{00000000-0010-0000-7300-000002000000}" name="POS" dataDxfId="2922"/>
    <tableColumn id="3" xr3:uid="{00000000-0010-0000-7300-000003000000}" name="Age" dataDxfId="2921"/>
    <tableColumn id="4" xr3:uid="{00000000-0010-0000-7300-000004000000}" name="Exp" dataDxfId="2920"/>
    <tableColumn id="5" xr3:uid="{00000000-0010-0000-7300-000005000000}" name="College" dataDxfId="2919"/>
    <tableColumn id="6" xr3:uid="{00000000-0010-0000-7300-000006000000}" name="team" dataDxfId="2918"/>
    <tableColumn id="7" xr3:uid="{00000000-0010-0000-7300-000007000000}" name="g" dataDxfId="2917"/>
    <tableColumn id="8" xr3:uid="{00000000-0010-0000-7300-000008000000}" name="p_att" dataDxfId="2916"/>
    <tableColumn id="9" xr3:uid="{00000000-0010-0000-7300-000009000000}" name="cmp" dataDxfId="2915"/>
    <tableColumn id="10" xr3:uid="{00000000-0010-0000-7300-00000A000000}" name="p_yd" dataDxfId="2914"/>
    <tableColumn id="11" xr3:uid="{00000000-0010-0000-7300-00000B000000}" name="p_td" dataDxfId="2913"/>
    <tableColumn id="12" xr3:uid="{00000000-0010-0000-7300-00000C000000}" name="int" dataDxfId="2912"/>
    <tableColumn id="13" xr3:uid="{00000000-0010-0000-7300-00000D000000}" name="car" dataDxfId="2911"/>
    <tableColumn id="14" xr3:uid="{00000000-0010-0000-7300-00000E000000}" name="r_yd" dataDxfId="2910"/>
    <tableColumn id="15" xr3:uid="{00000000-0010-0000-7300-00000F000000}" name="r_td" dataDxfId="2909"/>
    <tableColumn id="16" xr3:uid="{00000000-0010-0000-7300-000010000000}" name="tgt" dataDxfId="2908"/>
    <tableColumn id="17" xr3:uid="{00000000-0010-0000-7300-000011000000}" name="rec" dataDxfId="2907"/>
    <tableColumn id="18" xr3:uid="{00000000-0010-0000-7300-000012000000}" name="rec_yd" dataDxfId="2906"/>
    <tableColumn id="19" xr3:uid="{00000000-0010-0000-7300-000013000000}" name="rec_td" dataDxfId="2905"/>
    <tableColumn id="20" xr3:uid="{00000000-0010-0000-7300-000014000000}" name="fmb" dataDxfId="2904"/>
    <tableColumn id="21" xr3:uid="{00000000-0010-0000-7300-000015000000}" name="tp_c" dataDxfId="2903"/>
    <tableColumn id="22" xr3:uid="{00000000-0010-0000-7300-000016000000}" name="f_ppr" dataDxfId="2902">
      <calculatedColumnFormula>($J36*0.04)+($K36*4)+($L36*-2)+($N36*0.1)+($O36*6)+($Q36)+($R36*0.1)+($S36*6)+($T36*-2)</calculatedColumnFormula>
    </tableColumn>
    <tableColumn id="23" xr3:uid="{00000000-0010-0000-7300-000017000000}" name="tgt_share" dataDxfId="2901">
      <calculatedColumnFormula>$P36/$H$33</calculatedColumnFormula>
    </tableColumn>
    <tableColumn id="24" xr3:uid="{00000000-0010-0000-7300-000018000000}" name="ypc" dataDxfId="2900">
      <calculatedColumnFormula>$N36/$M36</calculatedColumnFormula>
    </tableColumn>
    <tableColumn id="25" xr3:uid="{00000000-0010-0000-7300-000019000000}" name="ypr" dataDxfId="2899">
      <calculatedColumnFormula>$R36/$Q36</calculatedColumnFormula>
    </tableColumn>
    <tableColumn id="26" xr3:uid="{00000000-0010-0000-7300-00001A000000}" name="cmp_pct" dataDxfId="2898">
      <calculatedColumnFormula>$I36/$H36</calculatedColumnFormula>
    </tableColumn>
    <tableColumn id="27" xr3:uid="{00000000-0010-0000-7300-00001B000000}" name="td_rate" dataDxfId="2897">
      <calculatedColumnFormula>$K36/$H36</calculatedColumnFormula>
    </tableColumn>
    <tableColumn id="28" xr3:uid="{00000000-0010-0000-7300-00001C000000}" name="f_custom" dataDxfId="2896">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00000000-000C-0000-FFFF-FFFF74000000}" name="LAC_Table5" displayName="LAC_Table5" ref="A45:AB51" totalsRowShown="0" headerRowDxfId="2894" dataDxfId="2865">
  <autoFilter ref="A45:AB51" xr:uid="{00000000-0009-0000-0100-000077000000}"/>
  <tableColumns count="28">
    <tableColumn id="1" xr3:uid="{00000000-0010-0000-7400-000001000000}" name="Name" dataDxfId="2893"/>
    <tableColumn id="2" xr3:uid="{00000000-0010-0000-7400-000002000000}" name="POS" dataDxfId="2892"/>
    <tableColumn id="3" xr3:uid="{00000000-0010-0000-7400-000003000000}" name="Age" dataDxfId="2891"/>
    <tableColumn id="4" xr3:uid="{00000000-0010-0000-7400-000004000000}" name="Exp" dataDxfId="2890"/>
    <tableColumn id="5" xr3:uid="{00000000-0010-0000-7400-000005000000}" name="College" dataDxfId="2889"/>
    <tableColumn id="6" xr3:uid="{00000000-0010-0000-7400-000006000000}" name="team" dataDxfId="2888"/>
    <tableColumn id="7" xr3:uid="{00000000-0010-0000-7400-000007000000}" name="g" dataDxfId="2887"/>
    <tableColumn id="8" xr3:uid="{00000000-0010-0000-7400-000008000000}" name="p_att" dataDxfId="2886"/>
    <tableColumn id="9" xr3:uid="{00000000-0010-0000-7400-000009000000}" name="cmp" dataDxfId="2885"/>
    <tableColumn id="10" xr3:uid="{00000000-0010-0000-7400-00000A000000}" name="p_yd" dataDxfId="2884"/>
    <tableColumn id="11" xr3:uid="{00000000-0010-0000-7400-00000B000000}" name="p_td" dataDxfId="2883"/>
    <tableColumn id="12" xr3:uid="{00000000-0010-0000-7400-00000C000000}" name="int" dataDxfId="2882"/>
    <tableColumn id="13" xr3:uid="{00000000-0010-0000-7400-00000D000000}" name="car" dataDxfId="2881"/>
    <tableColumn id="14" xr3:uid="{00000000-0010-0000-7400-00000E000000}" name="r_yd" dataDxfId="2880"/>
    <tableColumn id="15" xr3:uid="{00000000-0010-0000-7400-00000F000000}" name="r_td" dataDxfId="2879"/>
    <tableColumn id="16" xr3:uid="{00000000-0010-0000-7400-000010000000}" name="tgt" dataDxfId="2878"/>
    <tableColumn id="17" xr3:uid="{00000000-0010-0000-7400-000011000000}" name="rec" dataDxfId="2877"/>
    <tableColumn id="18" xr3:uid="{00000000-0010-0000-7400-000012000000}" name="rec_yd" dataDxfId="2876"/>
    <tableColumn id="19" xr3:uid="{00000000-0010-0000-7400-000013000000}" name="rec_td" dataDxfId="2875"/>
    <tableColumn id="20" xr3:uid="{00000000-0010-0000-7400-000014000000}" name="fmb" dataDxfId="2874"/>
    <tableColumn id="21" xr3:uid="{00000000-0010-0000-7400-000015000000}" name="tp_c" dataDxfId="2873"/>
    <tableColumn id="22" xr3:uid="{00000000-0010-0000-7400-000016000000}" name="f_ppr" dataDxfId="2872">
      <calculatedColumnFormula>($J46*0.04)+($K46*4)+($L46*-2)+($N46*0.1)+($O46*6)+($Q46)+($R46*0.1)+($S46*6)+($T46*-2)</calculatedColumnFormula>
    </tableColumn>
    <tableColumn id="23" xr3:uid="{00000000-0010-0000-7400-000017000000}" name="tgt_share" dataDxfId="2871">
      <calculatedColumnFormula>$P46/$H$33</calculatedColumnFormula>
    </tableColumn>
    <tableColumn id="24" xr3:uid="{00000000-0010-0000-7400-000018000000}" name="ypc" dataDxfId="2870">
      <calculatedColumnFormula>$N46/$M46</calculatedColumnFormula>
    </tableColumn>
    <tableColumn id="25" xr3:uid="{00000000-0010-0000-7400-000019000000}" name="ypr" dataDxfId="2869">
      <calculatedColumnFormula>$R46/$Q46</calculatedColumnFormula>
    </tableColumn>
    <tableColumn id="26" xr3:uid="{00000000-0010-0000-7400-00001A000000}" name="cmp_pct" dataDxfId="2868">
      <calculatedColumnFormula>$I46/$H46</calculatedColumnFormula>
    </tableColumn>
    <tableColumn id="27" xr3:uid="{00000000-0010-0000-7400-00001B000000}" name="td_rate" dataDxfId="2867">
      <calculatedColumnFormula>$K46/$H46</calculatedColumnFormula>
    </tableColumn>
    <tableColumn id="28" xr3:uid="{00000000-0010-0000-7400-00001C000000}" name="f_custom" dataDxfId="2866">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00000000-000C-0000-FFFF-FFFF75000000}" name="LAC_Table6" displayName="LAC_Table6" ref="A60:AB72" totalsRowShown="0" headerRowDxfId="2864" dataDxfId="2835">
  <autoFilter ref="A60:AB72" xr:uid="{00000000-0009-0000-0100-000078000000}"/>
  <tableColumns count="28">
    <tableColumn id="1" xr3:uid="{00000000-0010-0000-7500-000001000000}" name="Name" dataDxfId="2863"/>
    <tableColumn id="2" xr3:uid="{00000000-0010-0000-7500-000002000000}" name="POS" dataDxfId="2862"/>
    <tableColumn id="3" xr3:uid="{00000000-0010-0000-7500-000003000000}" name="Age" dataDxfId="2861"/>
    <tableColumn id="4" xr3:uid="{00000000-0010-0000-7500-000004000000}" name="Exp" dataDxfId="2860"/>
    <tableColumn id="5" xr3:uid="{00000000-0010-0000-7500-000005000000}" name="College" dataDxfId="2859"/>
    <tableColumn id="6" xr3:uid="{00000000-0010-0000-7500-000006000000}" name="team" dataDxfId="2858"/>
    <tableColumn id="7" xr3:uid="{00000000-0010-0000-7500-000007000000}" name="g" dataDxfId="2857"/>
    <tableColumn id="8" xr3:uid="{00000000-0010-0000-7500-000008000000}" name="p_att" dataDxfId="2856"/>
    <tableColumn id="9" xr3:uid="{00000000-0010-0000-7500-000009000000}" name="cmp" dataDxfId="2855"/>
    <tableColumn id="10" xr3:uid="{00000000-0010-0000-7500-00000A000000}" name="p_yd" dataDxfId="2854"/>
    <tableColumn id="11" xr3:uid="{00000000-0010-0000-7500-00000B000000}" name="p_td" dataDxfId="2853"/>
    <tableColumn id="12" xr3:uid="{00000000-0010-0000-7500-00000C000000}" name="int" dataDxfId="2852"/>
    <tableColumn id="13" xr3:uid="{00000000-0010-0000-7500-00000D000000}" name="car" dataDxfId="2851"/>
    <tableColumn id="14" xr3:uid="{00000000-0010-0000-7500-00000E000000}" name="r_yd" dataDxfId="2850"/>
    <tableColumn id="15" xr3:uid="{00000000-0010-0000-7500-00000F000000}" name="r_td" dataDxfId="2849"/>
    <tableColumn id="16" xr3:uid="{00000000-0010-0000-7500-000010000000}" name="tgt" dataDxfId="2848"/>
    <tableColumn id="17" xr3:uid="{00000000-0010-0000-7500-000011000000}" name="rec" dataDxfId="2847"/>
    <tableColumn id="18" xr3:uid="{00000000-0010-0000-7500-000012000000}" name="rec_yd" dataDxfId="2846"/>
    <tableColumn id="19" xr3:uid="{00000000-0010-0000-7500-000013000000}" name="rec_td" dataDxfId="2845"/>
    <tableColumn id="20" xr3:uid="{00000000-0010-0000-7500-000014000000}" name="fmb" dataDxfId="2844"/>
    <tableColumn id="21" xr3:uid="{00000000-0010-0000-7500-000015000000}" name="tp_c" dataDxfId="2843"/>
    <tableColumn id="22" xr3:uid="{00000000-0010-0000-7500-000016000000}" name="f_ppr" dataDxfId="2842">
      <calculatedColumnFormula>($J61*0.04)+($K61*4)+($L61*-2)+($N61*0.1)+($O61*6)+($Q61)+($R61*0.1)+($S61*6)+($T61*-2)</calculatedColumnFormula>
    </tableColumn>
    <tableColumn id="23" xr3:uid="{00000000-0010-0000-7500-000017000000}" name="tgt_share" dataDxfId="2841">
      <calculatedColumnFormula>$P61/$H$33</calculatedColumnFormula>
    </tableColumn>
    <tableColumn id="24" xr3:uid="{00000000-0010-0000-7500-000018000000}" name="ypc" dataDxfId="2840">
      <calculatedColumnFormula>$N61/$M61</calculatedColumnFormula>
    </tableColumn>
    <tableColumn id="25" xr3:uid="{00000000-0010-0000-7500-000019000000}" name="ypr" dataDxfId="2839">
      <calculatedColumnFormula>$R61/$Q61</calculatedColumnFormula>
    </tableColumn>
    <tableColumn id="26" xr3:uid="{00000000-0010-0000-7500-00001A000000}" name="cmp_pct" dataDxfId="2838">
      <calculatedColumnFormula>$I61/$H61</calculatedColumnFormula>
    </tableColumn>
    <tableColumn id="27" xr3:uid="{00000000-0010-0000-7500-00001B000000}" name="td_rate" dataDxfId="2837">
      <calculatedColumnFormula>$K61/$H61</calculatedColumnFormula>
    </tableColumn>
    <tableColumn id="28" xr3:uid="{00000000-0010-0000-7500-00001C000000}" name="f_custom" dataDxfId="2836">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00000000-000C-0000-FFFF-FFFF76000000}" name="LAC_Table7" displayName="LAC_Table7" ref="A75:AB82" totalsRowShown="0" headerRowDxfId="2834" dataDxfId="2805">
  <autoFilter ref="A75:AB82" xr:uid="{00000000-0009-0000-0100-000079000000}"/>
  <tableColumns count="28">
    <tableColumn id="1" xr3:uid="{00000000-0010-0000-7600-000001000000}" name="Name" dataDxfId="2833"/>
    <tableColumn id="2" xr3:uid="{00000000-0010-0000-7600-000002000000}" name="POS" dataDxfId="2832"/>
    <tableColumn id="3" xr3:uid="{00000000-0010-0000-7600-000003000000}" name="Age" dataDxfId="2831"/>
    <tableColumn id="4" xr3:uid="{00000000-0010-0000-7600-000004000000}" name="Exp" dataDxfId="2830"/>
    <tableColumn id="5" xr3:uid="{00000000-0010-0000-7600-000005000000}" name="College" dataDxfId="2829"/>
    <tableColumn id="6" xr3:uid="{00000000-0010-0000-7600-000006000000}" name="team" dataDxfId="2828"/>
    <tableColumn id="7" xr3:uid="{00000000-0010-0000-7600-000007000000}" name="g" dataDxfId="2827"/>
    <tableColumn id="8" xr3:uid="{00000000-0010-0000-7600-000008000000}" name="p_att" dataDxfId="2826"/>
    <tableColumn id="9" xr3:uid="{00000000-0010-0000-7600-000009000000}" name="cmp" dataDxfId="2825"/>
    <tableColumn id="10" xr3:uid="{00000000-0010-0000-7600-00000A000000}" name="p_yd" dataDxfId="2824"/>
    <tableColumn id="11" xr3:uid="{00000000-0010-0000-7600-00000B000000}" name="p_td" dataDxfId="2823"/>
    <tableColumn id="12" xr3:uid="{00000000-0010-0000-7600-00000C000000}" name="int" dataDxfId="2822"/>
    <tableColumn id="13" xr3:uid="{00000000-0010-0000-7600-00000D000000}" name="car" dataDxfId="2821"/>
    <tableColumn id="14" xr3:uid="{00000000-0010-0000-7600-00000E000000}" name="r_yd" dataDxfId="2820"/>
    <tableColumn id="15" xr3:uid="{00000000-0010-0000-7600-00000F000000}" name="r_td" dataDxfId="2819"/>
    <tableColumn id="16" xr3:uid="{00000000-0010-0000-7600-000010000000}" name="tgt" dataDxfId="2818"/>
    <tableColumn id="17" xr3:uid="{00000000-0010-0000-7600-000011000000}" name="rec" dataDxfId="2817"/>
    <tableColumn id="18" xr3:uid="{00000000-0010-0000-7600-000012000000}" name="rec_yd" dataDxfId="2816"/>
    <tableColumn id="19" xr3:uid="{00000000-0010-0000-7600-000013000000}" name="rec_td" dataDxfId="2815"/>
    <tableColumn id="20" xr3:uid="{00000000-0010-0000-7600-000014000000}" name="fmb" dataDxfId="2814"/>
    <tableColumn id="21" xr3:uid="{00000000-0010-0000-7600-000015000000}" name="tp_c" dataDxfId="2813"/>
    <tableColumn id="22" xr3:uid="{00000000-0010-0000-7600-000016000000}" name="f_ppr" dataDxfId="2812">
      <calculatedColumnFormula>($J76*0.04)+($K76*4)+($L76*-2)+($N76*0.1)+($O76*6)+($Q76)+($R76*0.1)+($S76*6)+($T76*-2)</calculatedColumnFormula>
    </tableColumn>
    <tableColumn id="23" xr3:uid="{00000000-0010-0000-7600-000017000000}" name="tgt_share" dataDxfId="2811">
      <calculatedColumnFormula>$P76/$H$33</calculatedColumnFormula>
    </tableColumn>
    <tableColumn id="24" xr3:uid="{00000000-0010-0000-7600-000018000000}" name="ypc" dataDxfId="2810">
      <calculatedColumnFormula>$N76/$M76</calculatedColumnFormula>
    </tableColumn>
    <tableColumn id="25" xr3:uid="{00000000-0010-0000-7600-000019000000}" name="ypr" dataDxfId="2809">
      <calculatedColumnFormula>$R76/$Q76</calculatedColumnFormula>
    </tableColumn>
    <tableColumn id="26" xr3:uid="{00000000-0010-0000-7600-00001A000000}" name="cmp_pct" dataDxfId="2808">
      <calculatedColumnFormula>$I76/$H76</calculatedColumnFormula>
    </tableColumn>
    <tableColumn id="27" xr3:uid="{00000000-0010-0000-7600-00001B000000}" name="td_rate" dataDxfId="2807">
      <calculatedColumnFormula>$K76/$H76</calculatedColumnFormula>
    </tableColumn>
    <tableColumn id="28" xr3:uid="{00000000-0010-0000-7600-00001C000000}" name="f_custom" dataDxfId="2806">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00000000-000C-0000-FFFF-FFFF77000000}" name="LAR_Table1" displayName="LAR_Table1" ref="A1:Y21" totalsRowShown="0" headerRowDxfId="2804" dataDxfId="2778">
  <autoFilter ref="A1:Y21" xr:uid="{00000000-0009-0000-0100-00007A000000}"/>
  <tableColumns count="25">
    <tableColumn id="1" xr3:uid="{00000000-0010-0000-7700-000001000000}" name="player_name" dataDxfId="2803"/>
    <tableColumn id="2" xr3:uid="{00000000-0010-0000-7700-000002000000}" name="recent_team" dataDxfId="2802"/>
    <tableColumn id="3" xr3:uid="{00000000-0010-0000-7700-000003000000}" name="pos" dataDxfId="2801"/>
    <tableColumn id="4" xr3:uid="{00000000-0010-0000-7700-000004000000}" name="g" dataDxfId="2800"/>
    <tableColumn id="5" xr3:uid="{00000000-0010-0000-7700-000005000000}" name="p_att" dataDxfId="2799"/>
    <tableColumn id="6" xr3:uid="{00000000-0010-0000-7700-000006000000}" name="cmp" dataDxfId="2798"/>
    <tableColumn id="7" xr3:uid="{00000000-0010-0000-7700-000007000000}" name="p_yd" dataDxfId="2797"/>
    <tableColumn id="8" xr3:uid="{00000000-0010-0000-7700-000008000000}" name="p_td" dataDxfId="2796"/>
    <tableColumn id="9" xr3:uid="{00000000-0010-0000-7700-000009000000}" name="int" dataDxfId="2795"/>
    <tableColumn id="10" xr3:uid="{00000000-0010-0000-7700-00000A000000}" name="car" dataDxfId="2794"/>
    <tableColumn id="11" xr3:uid="{00000000-0010-0000-7700-00000B000000}" name="r_yd" dataDxfId="2793"/>
    <tableColumn id="12" xr3:uid="{00000000-0010-0000-7700-00000C000000}" name="r_td" dataDxfId="2792"/>
    <tableColumn id="13" xr3:uid="{00000000-0010-0000-7700-00000D000000}" name="tgt" dataDxfId="2791"/>
    <tableColumn id="14" xr3:uid="{00000000-0010-0000-7700-00000E000000}" name="rec" dataDxfId="2790"/>
    <tableColumn id="15" xr3:uid="{00000000-0010-0000-7700-00000F000000}" name="rec_yd" dataDxfId="2789"/>
    <tableColumn id="16" xr3:uid="{00000000-0010-0000-7700-000010000000}" name="rec_td" dataDxfId="2788"/>
    <tableColumn id="17" xr3:uid="{00000000-0010-0000-7700-000011000000}" name="fmb" dataDxfId="2787"/>
    <tableColumn id="18" xr3:uid="{00000000-0010-0000-7700-000012000000}" name="tp_c" dataDxfId="2786"/>
    <tableColumn id="19" xr3:uid="{00000000-0010-0000-7700-000013000000}" name="f_ppr" dataDxfId="2785"/>
    <tableColumn id="20" xr3:uid="{00000000-0010-0000-7700-000014000000}" name="tgt_share" dataDxfId="2784"/>
    <tableColumn id="21" xr3:uid="{00000000-0010-0000-7700-000015000000}" name="ypc" dataDxfId="2783"/>
    <tableColumn id="22" xr3:uid="{00000000-0010-0000-7700-000016000000}" name="ypr" dataDxfId="2782"/>
    <tableColumn id="23" xr3:uid="{00000000-0010-0000-7700-000017000000}" name="cmp_pct" dataDxfId="2781"/>
    <tableColumn id="24" xr3:uid="{00000000-0010-0000-7700-000018000000}" name="td_rate" dataDxfId="2780"/>
    <tableColumn id="25" xr3:uid="{AFE8A283-30AB-4E06-8FD4-3123A0287C69}" name="f_custom" dataDxfId="2779">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0000000-000C-0000-FFFF-FFFF78000000}" name="LAR_Table2" displayName="LAR_Table2" ref="A30:M31" totalsRowShown="0" headerRowDxfId="2777" dataDxfId="2763">
  <autoFilter ref="A30:M31" xr:uid="{00000000-0009-0000-0100-00007B000000}"/>
  <tableColumns count="13">
    <tableColumn id="1" xr3:uid="{00000000-0010-0000-7800-000001000000}" name="team" dataDxfId="2776"/>
    <tableColumn id="2" xr3:uid="{00000000-0010-0000-7800-000002000000}" name="off_yd" dataDxfId="2775"/>
    <tableColumn id="3" xr3:uid="{00000000-0010-0000-7800-000003000000}" name="p_yd" dataDxfId="2774"/>
    <tableColumn id="4" xr3:uid="{00000000-0010-0000-7800-000004000000}" name="car" dataDxfId="2773"/>
    <tableColumn id="5" xr3:uid="{00000000-0010-0000-7800-000005000000}" name="r_yd" dataDxfId="2772"/>
    <tableColumn id="6" xr3:uid="{00000000-0010-0000-7800-000006000000}" name="r_td" dataDxfId="2771"/>
    <tableColumn id="7" xr3:uid="{00000000-0010-0000-7800-000007000000}" name="p_ff" dataDxfId="2770"/>
    <tableColumn id="8" xr3:uid="{00000000-0010-0000-7800-000008000000}" name="p_att" dataDxfId="2769"/>
    <tableColumn id="9" xr3:uid="{00000000-0010-0000-7800-000009000000}" name="cmp_pct" dataDxfId="2768"/>
    <tableColumn id="10" xr3:uid="{00000000-0010-0000-7800-00000A000000}" name="p_td" dataDxfId="2767"/>
    <tableColumn id="11" xr3:uid="{00000000-0010-0000-7800-00000B000000}" name="int" dataDxfId="2766"/>
    <tableColumn id="12" xr3:uid="{00000000-0010-0000-7800-00000C000000}" name="fmb" dataDxfId="2765"/>
    <tableColumn id="13" xr3:uid="{5D682A57-AA6B-4157-8F13-78AA68A765D5}" name="f_custom" dataDxfId="2764">
      <calculatedColumnFormula>SUM(INDIRECT(A33 &amp; "_Table1[[#All],[f_custom]]"))</calculatedColumnFormula>
    </tableColumn>
  </tableColumns>
  <tableStyleInfo name="TableStyleLight9"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00000000-000C-0000-FFFF-FFFF79000000}" name="LAR_Table3" displayName="LAR_Table3" ref="A32:M34" totalsRowShown="0" headerRowDxfId="2762" dataDxfId="2748">
  <autoFilter ref="A32:M34" xr:uid="{00000000-0009-0000-0100-00007C000000}"/>
  <tableColumns count="13">
    <tableColumn id="1" xr3:uid="{00000000-0010-0000-7900-000001000000}" name="team" dataDxfId="2761"/>
    <tableColumn id="2" xr3:uid="{00000000-0010-0000-7900-000002000000}" name="off_yd" dataDxfId="2760"/>
    <tableColumn id="3" xr3:uid="{00000000-0010-0000-7900-000003000000}" name="p_yd" dataDxfId="2759"/>
    <tableColumn id="4" xr3:uid="{00000000-0010-0000-7900-000004000000}" name="car" dataDxfId="2758"/>
    <tableColumn id="5" xr3:uid="{00000000-0010-0000-7900-000005000000}" name="r_yd" dataDxfId="2757"/>
    <tableColumn id="6" xr3:uid="{00000000-0010-0000-7900-000006000000}" name="r_td" dataDxfId="2756"/>
    <tableColumn id="7" xr3:uid="{00000000-0010-0000-7900-000007000000}" name="p_ff" dataDxfId="2755"/>
    <tableColumn id="8" xr3:uid="{00000000-0010-0000-7900-000008000000}" name="p_att" dataDxfId="2754"/>
    <tableColumn id="9" xr3:uid="{00000000-0010-0000-7900-000009000000}" name="cmp_pct" dataDxfId="2753"/>
    <tableColumn id="10" xr3:uid="{00000000-0010-0000-7900-00000A000000}" name="p_td" dataDxfId="2752"/>
    <tableColumn id="11" xr3:uid="{00000000-0010-0000-7900-00000B000000}" name="int" dataDxfId="2751"/>
    <tableColumn id="12" xr3:uid="{00000000-0010-0000-7900-00000C000000}" name="fmb" dataDxfId="2750"/>
    <tableColumn id="13" xr3:uid="{D2CF7B4D-F493-448E-B63B-11DC13980855}" name="f_custom" dataDxfId="2749"/>
  </tableColumns>
  <tableStyleInfo name="TableStyleLight9"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00000000-000C-0000-FFFF-FFFF7A000000}" name="LAR_Table4" displayName="LAR_Table4" ref="A35:AB39" totalsRowShown="0" headerRowDxfId="2747" dataDxfId="2718">
  <autoFilter ref="A35:AB39" xr:uid="{00000000-0009-0000-0100-00007D000000}"/>
  <tableColumns count="28">
    <tableColumn id="1" xr3:uid="{00000000-0010-0000-7A00-000001000000}" name="Name" dataDxfId="2746"/>
    <tableColumn id="2" xr3:uid="{00000000-0010-0000-7A00-000002000000}" name="POS" dataDxfId="2745"/>
    <tableColumn id="3" xr3:uid="{00000000-0010-0000-7A00-000003000000}" name="Age" dataDxfId="2744"/>
    <tableColumn id="4" xr3:uid="{00000000-0010-0000-7A00-000004000000}" name="Exp" dataDxfId="2743"/>
    <tableColumn id="5" xr3:uid="{00000000-0010-0000-7A00-000005000000}" name="College" dataDxfId="2742"/>
    <tableColumn id="6" xr3:uid="{00000000-0010-0000-7A00-000006000000}" name="team" dataDxfId="2741"/>
    <tableColumn id="7" xr3:uid="{00000000-0010-0000-7A00-000007000000}" name="g" dataDxfId="2740"/>
    <tableColumn id="8" xr3:uid="{00000000-0010-0000-7A00-000008000000}" name="p_att" dataDxfId="2739"/>
    <tableColumn id="9" xr3:uid="{00000000-0010-0000-7A00-000009000000}" name="cmp" dataDxfId="2738"/>
    <tableColumn id="10" xr3:uid="{00000000-0010-0000-7A00-00000A000000}" name="p_yd" dataDxfId="2737"/>
    <tableColumn id="11" xr3:uid="{00000000-0010-0000-7A00-00000B000000}" name="p_td" dataDxfId="2736"/>
    <tableColumn id="12" xr3:uid="{00000000-0010-0000-7A00-00000C000000}" name="int" dataDxfId="2735"/>
    <tableColumn id="13" xr3:uid="{00000000-0010-0000-7A00-00000D000000}" name="car" dataDxfId="2734"/>
    <tableColumn id="14" xr3:uid="{00000000-0010-0000-7A00-00000E000000}" name="r_yd" dataDxfId="2733"/>
    <tableColumn id="15" xr3:uid="{00000000-0010-0000-7A00-00000F000000}" name="r_td" dataDxfId="2732"/>
    <tableColumn id="16" xr3:uid="{00000000-0010-0000-7A00-000010000000}" name="tgt" dataDxfId="2731"/>
    <tableColumn id="17" xr3:uid="{00000000-0010-0000-7A00-000011000000}" name="rec" dataDxfId="2730"/>
    <tableColumn id="18" xr3:uid="{00000000-0010-0000-7A00-000012000000}" name="rec_yd" dataDxfId="2729"/>
    <tableColumn id="19" xr3:uid="{00000000-0010-0000-7A00-000013000000}" name="rec_td" dataDxfId="2728"/>
    <tableColumn id="20" xr3:uid="{00000000-0010-0000-7A00-000014000000}" name="fmb" dataDxfId="2727"/>
    <tableColumn id="21" xr3:uid="{00000000-0010-0000-7A00-000015000000}" name="tp_c" dataDxfId="2726"/>
    <tableColumn id="22" xr3:uid="{00000000-0010-0000-7A00-000016000000}" name="f_ppr" dataDxfId="2725">
      <calculatedColumnFormula>($J36*0.04)+($K36*4)+($L36*-2)+($N36*0.1)+($O36*6)+($Q36)+($R36*0.1)+($S36*6)+($T36*-2)</calculatedColumnFormula>
    </tableColumn>
    <tableColumn id="23" xr3:uid="{00000000-0010-0000-7A00-000017000000}" name="tgt_share" dataDxfId="2724">
      <calculatedColumnFormula>$P36/$H$33</calculatedColumnFormula>
    </tableColumn>
    <tableColumn id="24" xr3:uid="{00000000-0010-0000-7A00-000018000000}" name="ypc" dataDxfId="2723">
      <calculatedColumnFormula>$N36/$M36</calculatedColumnFormula>
    </tableColumn>
    <tableColumn id="25" xr3:uid="{00000000-0010-0000-7A00-000019000000}" name="ypr" dataDxfId="2722">
      <calculatedColumnFormula>$R36/$Q36</calculatedColumnFormula>
    </tableColumn>
    <tableColumn id="26" xr3:uid="{00000000-0010-0000-7A00-00001A000000}" name="cmp_pct" dataDxfId="2721">
      <calculatedColumnFormula>$I36/$H36</calculatedColumnFormula>
    </tableColumn>
    <tableColumn id="27" xr3:uid="{00000000-0010-0000-7A00-00001B000000}" name="td_rate" dataDxfId="2720">
      <calculatedColumnFormula>$K36/$H36</calculatedColumnFormula>
    </tableColumn>
    <tableColumn id="28" xr3:uid="{00000000-0010-0000-7A00-00001C000000}" name="f_custom" dataDxfId="2719">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00000000-000C-0000-FFFF-FFFF7B000000}" name="LAR_Table5" displayName="LAR_Table5" ref="A45:AB50" totalsRowShown="0" headerRowDxfId="2717" dataDxfId="2688">
  <autoFilter ref="A45:AB50" xr:uid="{00000000-0009-0000-0100-00007E000000}"/>
  <tableColumns count="28">
    <tableColumn id="1" xr3:uid="{00000000-0010-0000-7B00-000001000000}" name="Name" dataDxfId="2716"/>
    <tableColumn id="2" xr3:uid="{00000000-0010-0000-7B00-000002000000}" name="POS" dataDxfId="2715"/>
    <tableColumn id="3" xr3:uid="{00000000-0010-0000-7B00-000003000000}" name="Age" dataDxfId="2714"/>
    <tableColumn id="4" xr3:uid="{00000000-0010-0000-7B00-000004000000}" name="Exp" dataDxfId="2713"/>
    <tableColumn id="5" xr3:uid="{00000000-0010-0000-7B00-000005000000}" name="College" dataDxfId="2712"/>
    <tableColumn id="6" xr3:uid="{00000000-0010-0000-7B00-000006000000}" name="team" dataDxfId="2711"/>
    <tableColumn id="7" xr3:uid="{00000000-0010-0000-7B00-000007000000}" name="g" dataDxfId="2710"/>
    <tableColumn id="8" xr3:uid="{00000000-0010-0000-7B00-000008000000}" name="p_att" dataDxfId="2709"/>
    <tableColumn id="9" xr3:uid="{00000000-0010-0000-7B00-000009000000}" name="cmp" dataDxfId="2708"/>
    <tableColumn id="10" xr3:uid="{00000000-0010-0000-7B00-00000A000000}" name="p_yd" dataDxfId="2707"/>
    <tableColumn id="11" xr3:uid="{00000000-0010-0000-7B00-00000B000000}" name="p_td" dataDxfId="2706"/>
    <tableColumn id="12" xr3:uid="{00000000-0010-0000-7B00-00000C000000}" name="int" dataDxfId="2705"/>
    <tableColumn id="13" xr3:uid="{00000000-0010-0000-7B00-00000D000000}" name="car" dataDxfId="2704"/>
    <tableColumn id="14" xr3:uid="{00000000-0010-0000-7B00-00000E000000}" name="r_yd" dataDxfId="2703"/>
    <tableColumn id="15" xr3:uid="{00000000-0010-0000-7B00-00000F000000}" name="r_td" dataDxfId="2702"/>
    <tableColumn id="16" xr3:uid="{00000000-0010-0000-7B00-000010000000}" name="tgt" dataDxfId="2701"/>
    <tableColumn id="17" xr3:uid="{00000000-0010-0000-7B00-000011000000}" name="rec" dataDxfId="2700"/>
    <tableColumn id="18" xr3:uid="{00000000-0010-0000-7B00-000012000000}" name="rec_yd" dataDxfId="2699"/>
    <tableColumn id="19" xr3:uid="{00000000-0010-0000-7B00-000013000000}" name="rec_td" dataDxfId="2698"/>
    <tableColumn id="20" xr3:uid="{00000000-0010-0000-7B00-000014000000}" name="fmb" dataDxfId="2697"/>
    <tableColumn id="21" xr3:uid="{00000000-0010-0000-7B00-000015000000}" name="tp_c" dataDxfId="2696"/>
    <tableColumn id="22" xr3:uid="{00000000-0010-0000-7B00-000016000000}" name="f_ppr" dataDxfId="2695">
      <calculatedColumnFormula>($J46*0.04)+($K46*4)+($L46*-2)+($N46*0.1)+($O46*6)+($Q46)+($R46*0.1)+($S46*6)+($T46*-2)</calculatedColumnFormula>
    </tableColumn>
    <tableColumn id="23" xr3:uid="{00000000-0010-0000-7B00-000017000000}" name="tgt_share" dataDxfId="2694">
      <calculatedColumnFormula>$P46/$H$33</calculatedColumnFormula>
    </tableColumn>
    <tableColumn id="24" xr3:uid="{00000000-0010-0000-7B00-000018000000}" name="ypc" dataDxfId="2693">
      <calculatedColumnFormula>$N46/$M46</calculatedColumnFormula>
    </tableColumn>
    <tableColumn id="25" xr3:uid="{00000000-0010-0000-7B00-000019000000}" name="ypr" dataDxfId="2692">
      <calculatedColumnFormula>$R46/$Q46</calculatedColumnFormula>
    </tableColumn>
    <tableColumn id="26" xr3:uid="{00000000-0010-0000-7B00-00001A000000}" name="cmp_pct" dataDxfId="2691">
      <calculatedColumnFormula>$I46/$H46</calculatedColumnFormula>
    </tableColumn>
    <tableColumn id="27" xr3:uid="{00000000-0010-0000-7B00-00001B000000}" name="td_rate" dataDxfId="2690">
      <calculatedColumnFormula>$K46/$H46</calculatedColumnFormula>
    </tableColumn>
    <tableColumn id="28" xr3:uid="{00000000-0010-0000-7B00-00001C000000}" name="f_custom" dataDxfId="2689">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00000000-000C-0000-FFFF-FFFF7C000000}" name="LAR_Table6" displayName="LAR_Table6" ref="A60:AB70" totalsRowShown="0" headerRowDxfId="2687" dataDxfId="2658">
  <autoFilter ref="A60:AB70" xr:uid="{00000000-0009-0000-0100-00007F000000}"/>
  <tableColumns count="28">
    <tableColumn id="1" xr3:uid="{00000000-0010-0000-7C00-000001000000}" name="Name" dataDxfId="2686"/>
    <tableColumn id="2" xr3:uid="{00000000-0010-0000-7C00-000002000000}" name="POS" dataDxfId="2685"/>
    <tableColumn id="3" xr3:uid="{00000000-0010-0000-7C00-000003000000}" name="Age" dataDxfId="2684"/>
    <tableColumn id="4" xr3:uid="{00000000-0010-0000-7C00-000004000000}" name="Exp" dataDxfId="2683"/>
    <tableColumn id="5" xr3:uid="{00000000-0010-0000-7C00-000005000000}" name="College" dataDxfId="2682"/>
    <tableColumn id="6" xr3:uid="{00000000-0010-0000-7C00-000006000000}" name="team" dataDxfId="2681"/>
    <tableColumn id="7" xr3:uid="{00000000-0010-0000-7C00-000007000000}" name="g" dataDxfId="2680"/>
    <tableColumn id="8" xr3:uid="{00000000-0010-0000-7C00-000008000000}" name="p_att" dataDxfId="2679"/>
    <tableColumn id="9" xr3:uid="{00000000-0010-0000-7C00-000009000000}" name="cmp" dataDxfId="2678"/>
    <tableColumn id="10" xr3:uid="{00000000-0010-0000-7C00-00000A000000}" name="p_yd" dataDxfId="2677"/>
    <tableColumn id="11" xr3:uid="{00000000-0010-0000-7C00-00000B000000}" name="p_td" dataDxfId="2676"/>
    <tableColumn id="12" xr3:uid="{00000000-0010-0000-7C00-00000C000000}" name="int" dataDxfId="2675"/>
    <tableColumn id="13" xr3:uid="{00000000-0010-0000-7C00-00000D000000}" name="car" dataDxfId="2674"/>
    <tableColumn id="14" xr3:uid="{00000000-0010-0000-7C00-00000E000000}" name="r_yd" dataDxfId="2673"/>
    <tableColumn id="15" xr3:uid="{00000000-0010-0000-7C00-00000F000000}" name="r_td" dataDxfId="2672"/>
    <tableColumn id="16" xr3:uid="{00000000-0010-0000-7C00-000010000000}" name="tgt" dataDxfId="2671"/>
    <tableColumn id="17" xr3:uid="{00000000-0010-0000-7C00-000011000000}" name="rec" dataDxfId="2670"/>
    <tableColumn id="18" xr3:uid="{00000000-0010-0000-7C00-000012000000}" name="rec_yd" dataDxfId="2669"/>
    <tableColumn id="19" xr3:uid="{00000000-0010-0000-7C00-000013000000}" name="rec_td" dataDxfId="2668"/>
    <tableColumn id="20" xr3:uid="{00000000-0010-0000-7C00-000014000000}" name="fmb" dataDxfId="2667"/>
    <tableColumn id="21" xr3:uid="{00000000-0010-0000-7C00-000015000000}" name="tp_c" dataDxfId="2666"/>
    <tableColumn id="22" xr3:uid="{00000000-0010-0000-7C00-000016000000}" name="f_ppr" dataDxfId="2665">
      <calculatedColumnFormula>($J61*0.04)+($K61*4)+($L61*-2)+($N61*0.1)+($O61*6)+($Q61)+($R61*0.1)+($S61*6)+($T61*-2)</calculatedColumnFormula>
    </tableColumn>
    <tableColumn id="23" xr3:uid="{00000000-0010-0000-7C00-000017000000}" name="tgt_share" dataDxfId="2664">
      <calculatedColumnFormula>$P61/$H$33</calculatedColumnFormula>
    </tableColumn>
    <tableColumn id="24" xr3:uid="{00000000-0010-0000-7C00-000018000000}" name="ypc" dataDxfId="2663">
      <calculatedColumnFormula>$N61/$M61</calculatedColumnFormula>
    </tableColumn>
    <tableColumn id="25" xr3:uid="{00000000-0010-0000-7C00-000019000000}" name="ypr" dataDxfId="2662">
      <calculatedColumnFormula>$R61/$Q61</calculatedColumnFormula>
    </tableColumn>
    <tableColumn id="26" xr3:uid="{00000000-0010-0000-7C00-00001A000000}" name="cmp_pct" dataDxfId="2661">
      <calculatedColumnFormula>$I61/$H61</calculatedColumnFormula>
    </tableColumn>
    <tableColumn id="27" xr3:uid="{00000000-0010-0000-7C00-00001B000000}" name="td_rate" dataDxfId="2660">
      <calculatedColumnFormula>$K61/$H61</calculatedColumnFormula>
    </tableColumn>
    <tableColumn id="28" xr3:uid="{00000000-0010-0000-7C00-00001C000000}" name="f_custom" dataDxfId="2659">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00000000-000C-0000-FFFF-FFFF7D000000}" name="LAR_Table7" displayName="LAR_Table7" ref="A75:AB82" totalsRowShown="0" headerRowDxfId="2657" dataDxfId="2628">
  <autoFilter ref="A75:AB82" xr:uid="{00000000-0009-0000-0100-000080000000}"/>
  <tableColumns count="28">
    <tableColumn id="1" xr3:uid="{00000000-0010-0000-7D00-000001000000}" name="Name" dataDxfId="2656"/>
    <tableColumn id="2" xr3:uid="{00000000-0010-0000-7D00-000002000000}" name="POS" dataDxfId="2655"/>
    <tableColumn id="3" xr3:uid="{00000000-0010-0000-7D00-000003000000}" name="Age" dataDxfId="2654"/>
    <tableColumn id="4" xr3:uid="{00000000-0010-0000-7D00-000004000000}" name="Exp" dataDxfId="2653"/>
    <tableColumn id="5" xr3:uid="{00000000-0010-0000-7D00-000005000000}" name="College" dataDxfId="2652"/>
    <tableColumn id="6" xr3:uid="{00000000-0010-0000-7D00-000006000000}" name="team" dataDxfId="2651"/>
    <tableColumn id="7" xr3:uid="{00000000-0010-0000-7D00-000007000000}" name="g" dataDxfId="2650"/>
    <tableColumn id="8" xr3:uid="{00000000-0010-0000-7D00-000008000000}" name="p_att" dataDxfId="2649"/>
    <tableColumn id="9" xr3:uid="{00000000-0010-0000-7D00-000009000000}" name="cmp" dataDxfId="2648"/>
    <tableColumn id="10" xr3:uid="{00000000-0010-0000-7D00-00000A000000}" name="p_yd" dataDxfId="2647"/>
    <tableColumn id="11" xr3:uid="{00000000-0010-0000-7D00-00000B000000}" name="p_td" dataDxfId="2646"/>
    <tableColumn id="12" xr3:uid="{00000000-0010-0000-7D00-00000C000000}" name="int" dataDxfId="2645"/>
    <tableColumn id="13" xr3:uid="{00000000-0010-0000-7D00-00000D000000}" name="car" dataDxfId="2644"/>
    <tableColumn id="14" xr3:uid="{00000000-0010-0000-7D00-00000E000000}" name="r_yd" dataDxfId="2643"/>
    <tableColumn id="15" xr3:uid="{00000000-0010-0000-7D00-00000F000000}" name="r_td" dataDxfId="2642"/>
    <tableColumn id="16" xr3:uid="{00000000-0010-0000-7D00-000010000000}" name="tgt" dataDxfId="2641"/>
    <tableColumn id="17" xr3:uid="{00000000-0010-0000-7D00-000011000000}" name="rec" dataDxfId="2640"/>
    <tableColumn id="18" xr3:uid="{00000000-0010-0000-7D00-000012000000}" name="rec_yd" dataDxfId="2639"/>
    <tableColumn id="19" xr3:uid="{00000000-0010-0000-7D00-000013000000}" name="rec_td" dataDxfId="2638"/>
    <tableColumn id="20" xr3:uid="{00000000-0010-0000-7D00-000014000000}" name="fmb" dataDxfId="2637"/>
    <tableColumn id="21" xr3:uid="{00000000-0010-0000-7D00-000015000000}" name="tp_c" dataDxfId="2636"/>
    <tableColumn id="22" xr3:uid="{00000000-0010-0000-7D00-000016000000}" name="f_ppr" dataDxfId="2635">
      <calculatedColumnFormula>($J76*0.04)+($K76*4)+($L76*-2)+($N76*0.1)+($O76*6)+($Q76)+($R76*0.1)+($S76*6)+($T76*-2)</calculatedColumnFormula>
    </tableColumn>
    <tableColumn id="23" xr3:uid="{00000000-0010-0000-7D00-000017000000}" name="tgt_share" dataDxfId="2634">
      <calculatedColumnFormula>$P76/$H$33</calculatedColumnFormula>
    </tableColumn>
    <tableColumn id="24" xr3:uid="{00000000-0010-0000-7D00-000018000000}" name="ypc" dataDxfId="2633">
      <calculatedColumnFormula>$N76/$M76</calculatedColumnFormula>
    </tableColumn>
    <tableColumn id="25" xr3:uid="{00000000-0010-0000-7D00-000019000000}" name="ypr" dataDxfId="2632">
      <calculatedColumnFormula>$R76/$Q76</calculatedColumnFormula>
    </tableColumn>
    <tableColumn id="26" xr3:uid="{00000000-0010-0000-7D00-00001A000000}" name="cmp_pct" dataDxfId="2631">
      <calculatedColumnFormula>$I76/$H76</calculatedColumnFormula>
    </tableColumn>
    <tableColumn id="27" xr3:uid="{00000000-0010-0000-7D00-00001B000000}" name="td_rate" dataDxfId="2630">
      <calculatedColumnFormula>$K76/$H76</calculatedColumnFormula>
    </tableColumn>
    <tableColumn id="28" xr3:uid="{00000000-0010-0000-7D00-00001C000000}" name="f_custom" dataDxfId="2629">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00000000-000C-0000-FFFF-FFFF7E000000}" name="LV_Table1" displayName="LV_Table1" ref="A1:Y18" totalsRowShown="0" headerRowDxfId="2627" dataDxfId="2601">
  <autoFilter ref="A1:Y18" xr:uid="{00000000-0009-0000-0100-000081000000}"/>
  <tableColumns count="25">
    <tableColumn id="1" xr3:uid="{00000000-0010-0000-7E00-000001000000}" name="player_name" dataDxfId="2626"/>
    <tableColumn id="2" xr3:uid="{00000000-0010-0000-7E00-000002000000}" name="recent_team" dataDxfId="2625"/>
    <tableColumn id="3" xr3:uid="{00000000-0010-0000-7E00-000003000000}" name="pos" dataDxfId="2624"/>
    <tableColumn id="4" xr3:uid="{00000000-0010-0000-7E00-000004000000}" name="g" dataDxfId="2623"/>
    <tableColumn id="5" xr3:uid="{00000000-0010-0000-7E00-000005000000}" name="p_att" dataDxfId="2622"/>
    <tableColumn id="6" xr3:uid="{00000000-0010-0000-7E00-000006000000}" name="cmp" dataDxfId="2621"/>
    <tableColumn id="7" xr3:uid="{00000000-0010-0000-7E00-000007000000}" name="p_yd" dataDxfId="2620"/>
    <tableColumn id="8" xr3:uid="{00000000-0010-0000-7E00-000008000000}" name="p_td" dataDxfId="2619"/>
    <tableColumn id="9" xr3:uid="{00000000-0010-0000-7E00-000009000000}" name="int" dataDxfId="2618"/>
    <tableColumn id="10" xr3:uid="{00000000-0010-0000-7E00-00000A000000}" name="car" dataDxfId="2617"/>
    <tableColumn id="11" xr3:uid="{00000000-0010-0000-7E00-00000B000000}" name="r_yd" dataDxfId="2616"/>
    <tableColumn id="12" xr3:uid="{00000000-0010-0000-7E00-00000C000000}" name="r_td" dataDxfId="2615"/>
    <tableColumn id="13" xr3:uid="{00000000-0010-0000-7E00-00000D000000}" name="tgt" dataDxfId="2614"/>
    <tableColumn id="14" xr3:uid="{00000000-0010-0000-7E00-00000E000000}" name="rec" dataDxfId="2613"/>
    <tableColumn id="15" xr3:uid="{00000000-0010-0000-7E00-00000F000000}" name="rec_yd" dataDxfId="2612"/>
    <tableColumn id="16" xr3:uid="{00000000-0010-0000-7E00-000010000000}" name="rec_td" dataDxfId="2611"/>
    <tableColumn id="17" xr3:uid="{00000000-0010-0000-7E00-000011000000}" name="fmb" dataDxfId="2610"/>
    <tableColumn id="18" xr3:uid="{00000000-0010-0000-7E00-000012000000}" name="tp_c" dataDxfId="2609"/>
    <tableColumn id="19" xr3:uid="{00000000-0010-0000-7E00-000013000000}" name="f_ppr" dataDxfId="2608"/>
    <tableColumn id="20" xr3:uid="{00000000-0010-0000-7E00-000014000000}" name="tgt_share" dataDxfId="2607"/>
    <tableColumn id="21" xr3:uid="{00000000-0010-0000-7E00-000015000000}" name="ypc" dataDxfId="2606"/>
    <tableColumn id="22" xr3:uid="{00000000-0010-0000-7E00-000016000000}" name="ypr" dataDxfId="2605"/>
    <tableColumn id="23" xr3:uid="{00000000-0010-0000-7E00-000017000000}" name="cmp_pct" dataDxfId="2604"/>
    <tableColumn id="24" xr3:uid="{00000000-0010-0000-7E00-000018000000}" name="td_rate" dataDxfId="2603"/>
    <tableColumn id="25" xr3:uid="{D5F7E85D-9EE9-4A74-A1D2-7BD3954C0C5D}" name="f_custom" dataDxfId="2602">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00000000-000C-0000-FFFF-FFFF7F000000}" name="LV_Table2" displayName="LV_Table2" ref="A30:M31" totalsRowShown="0" headerRowDxfId="2600" dataDxfId="2586">
  <autoFilter ref="A30:M31" xr:uid="{00000000-0009-0000-0100-000082000000}"/>
  <tableColumns count="13">
    <tableColumn id="1" xr3:uid="{00000000-0010-0000-7F00-000001000000}" name="team" dataDxfId="2599"/>
    <tableColumn id="2" xr3:uid="{00000000-0010-0000-7F00-000002000000}" name="off_yd" dataDxfId="2598"/>
    <tableColumn id="3" xr3:uid="{00000000-0010-0000-7F00-000003000000}" name="p_yd" dataDxfId="2597"/>
    <tableColumn id="4" xr3:uid="{00000000-0010-0000-7F00-000004000000}" name="car" dataDxfId="2596"/>
    <tableColumn id="5" xr3:uid="{00000000-0010-0000-7F00-000005000000}" name="r_yd" dataDxfId="2595"/>
    <tableColumn id="6" xr3:uid="{00000000-0010-0000-7F00-000006000000}" name="r_td" dataDxfId="2594"/>
    <tableColumn id="7" xr3:uid="{00000000-0010-0000-7F00-000007000000}" name="p_ff" dataDxfId="2593"/>
    <tableColumn id="8" xr3:uid="{00000000-0010-0000-7F00-000008000000}" name="p_att" dataDxfId="2592"/>
    <tableColumn id="9" xr3:uid="{00000000-0010-0000-7F00-000009000000}" name="cmp_pct" dataDxfId="2591"/>
    <tableColumn id="10" xr3:uid="{00000000-0010-0000-7F00-00000A000000}" name="p_td" dataDxfId="2590"/>
    <tableColumn id="11" xr3:uid="{00000000-0010-0000-7F00-00000B000000}" name="int" dataDxfId="2589"/>
    <tableColumn id="12" xr3:uid="{00000000-0010-0000-7F00-00000C000000}" name="fmb" dataDxfId="2588"/>
    <tableColumn id="13" xr3:uid="{82D4D39F-2909-4E43-89B9-543A5446BC12}" name="f_custom" dataDxfId="2587">
      <calculatedColumnFormula>SUM(INDIRECT(A33 &amp; "_Table1[[#All],[f_custom]]"))</calculatedColumnFormula>
    </tableColumn>
  </tableColumns>
  <tableStyleInfo name="TableStyleLight9"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0000000-000C-0000-FFFF-FFFF80000000}" name="LV_Table3" displayName="LV_Table3" ref="A32:M34" totalsRowShown="0" headerRowDxfId="2585" dataDxfId="2571">
  <autoFilter ref="A32:M34" xr:uid="{00000000-0009-0000-0100-000083000000}"/>
  <tableColumns count="13">
    <tableColumn id="1" xr3:uid="{00000000-0010-0000-8000-000001000000}" name="team" dataDxfId="2584"/>
    <tableColumn id="2" xr3:uid="{00000000-0010-0000-8000-000002000000}" name="off_yd" dataDxfId="2583"/>
    <tableColumn id="3" xr3:uid="{00000000-0010-0000-8000-000003000000}" name="p_yd" dataDxfId="2582"/>
    <tableColumn id="4" xr3:uid="{00000000-0010-0000-8000-000004000000}" name="car" dataDxfId="2581"/>
    <tableColumn id="5" xr3:uid="{00000000-0010-0000-8000-000005000000}" name="r_yd" dataDxfId="2580"/>
    <tableColumn id="6" xr3:uid="{00000000-0010-0000-8000-000006000000}" name="r_td" dataDxfId="2579"/>
    <tableColumn id="7" xr3:uid="{00000000-0010-0000-8000-000007000000}" name="p_ff" dataDxfId="2578"/>
    <tableColumn id="8" xr3:uid="{00000000-0010-0000-8000-000008000000}" name="p_att" dataDxfId="2577"/>
    <tableColumn id="9" xr3:uid="{00000000-0010-0000-8000-000009000000}" name="cmp_pct" dataDxfId="2576"/>
    <tableColumn id="10" xr3:uid="{00000000-0010-0000-8000-00000A000000}" name="p_td" dataDxfId="2575"/>
    <tableColumn id="11" xr3:uid="{00000000-0010-0000-8000-00000B000000}" name="int" dataDxfId="2574"/>
    <tableColumn id="12" xr3:uid="{00000000-0010-0000-8000-00000C000000}" name="fmb" dataDxfId="2573"/>
    <tableColumn id="13" xr3:uid="{506B8CD4-4902-4B63-B91C-615E4A970BA4}" name="f_custom" dataDxfId="2572"/>
  </tableColumns>
  <tableStyleInfo name="TableStyleLight9"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00000000-000C-0000-FFFF-FFFF81000000}" name="LV_Table4" displayName="LV_Table4" ref="A35:AB39" totalsRowShown="0" headerRowDxfId="2570" dataDxfId="2541">
  <autoFilter ref="A35:AB39" xr:uid="{00000000-0009-0000-0100-000084000000}"/>
  <tableColumns count="28">
    <tableColumn id="1" xr3:uid="{00000000-0010-0000-8100-000001000000}" name="Name" dataDxfId="2569"/>
    <tableColumn id="2" xr3:uid="{00000000-0010-0000-8100-000002000000}" name="POS" dataDxfId="2568"/>
    <tableColumn id="3" xr3:uid="{00000000-0010-0000-8100-000003000000}" name="Age" dataDxfId="2567"/>
    <tableColumn id="4" xr3:uid="{00000000-0010-0000-8100-000004000000}" name="Exp" dataDxfId="2566"/>
    <tableColumn id="5" xr3:uid="{00000000-0010-0000-8100-000005000000}" name="College" dataDxfId="2565"/>
    <tableColumn id="6" xr3:uid="{00000000-0010-0000-8100-000006000000}" name="team" dataDxfId="2564"/>
    <tableColumn id="7" xr3:uid="{00000000-0010-0000-8100-000007000000}" name="g" dataDxfId="2563"/>
    <tableColumn id="8" xr3:uid="{00000000-0010-0000-8100-000008000000}" name="p_att" dataDxfId="2562"/>
    <tableColumn id="9" xr3:uid="{00000000-0010-0000-8100-000009000000}" name="cmp" dataDxfId="2561"/>
    <tableColumn id="10" xr3:uid="{00000000-0010-0000-8100-00000A000000}" name="p_yd" dataDxfId="2560"/>
    <tableColumn id="11" xr3:uid="{00000000-0010-0000-8100-00000B000000}" name="p_td" dataDxfId="2559"/>
    <tableColumn id="12" xr3:uid="{00000000-0010-0000-8100-00000C000000}" name="int" dataDxfId="2558"/>
    <tableColumn id="13" xr3:uid="{00000000-0010-0000-8100-00000D000000}" name="car" dataDxfId="2557"/>
    <tableColumn id="14" xr3:uid="{00000000-0010-0000-8100-00000E000000}" name="r_yd" dataDxfId="2556"/>
    <tableColumn id="15" xr3:uid="{00000000-0010-0000-8100-00000F000000}" name="r_td" dataDxfId="2555"/>
    <tableColumn id="16" xr3:uid="{00000000-0010-0000-8100-000010000000}" name="tgt" dataDxfId="2554"/>
    <tableColumn id="17" xr3:uid="{00000000-0010-0000-8100-000011000000}" name="rec" dataDxfId="2553"/>
    <tableColumn id="18" xr3:uid="{00000000-0010-0000-8100-000012000000}" name="rec_yd" dataDxfId="2552"/>
    <tableColumn id="19" xr3:uid="{00000000-0010-0000-8100-000013000000}" name="rec_td" dataDxfId="2551"/>
    <tableColumn id="20" xr3:uid="{00000000-0010-0000-8100-000014000000}" name="fmb" dataDxfId="2550"/>
    <tableColumn id="21" xr3:uid="{00000000-0010-0000-8100-000015000000}" name="tp_c" dataDxfId="2549"/>
    <tableColumn id="22" xr3:uid="{00000000-0010-0000-8100-000016000000}" name="f_ppr" dataDxfId="2548">
      <calculatedColumnFormula>($J36*0.04)+($K36*4)+($L36*-2)+($N36*0.1)+($O36*6)+($Q36)+($R36*0.1)+($S36*6)+($T36*-2)</calculatedColumnFormula>
    </tableColumn>
    <tableColumn id="23" xr3:uid="{00000000-0010-0000-8100-000017000000}" name="tgt_share" dataDxfId="2547">
      <calculatedColumnFormula>$P36/$H$33</calculatedColumnFormula>
    </tableColumn>
    <tableColumn id="24" xr3:uid="{00000000-0010-0000-8100-000018000000}" name="ypc" dataDxfId="2546">
      <calculatedColumnFormula>$N36/$M36</calculatedColumnFormula>
    </tableColumn>
    <tableColumn id="25" xr3:uid="{00000000-0010-0000-8100-000019000000}" name="ypr" dataDxfId="2545">
      <calculatedColumnFormula>$R36/$Q36</calculatedColumnFormula>
    </tableColumn>
    <tableColumn id="26" xr3:uid="{00000000-0010-0000-8100-00001A000000}" name="cmp_pct" dataDxfId="2544">
      <calculatedColumnFormula>$I36/$H36</calculatedColumnFormula>
    </tableColumn>
    <tableColumn id="27" xr3:uid="{00000000-0010-0000-8100-00001B000000}" name="td_rate" dataDxfId="2543">
      <calculatedColumnFormula>$K36/$H36</calculatedColumnFormula>
    </tableColumn>
    <tableColumn id="28" xr3:uid="{00000000-0010-0000-8100-00001C000000}" name="f_custom" dataDxfId="2542">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00000000-000C-0000-FFFF-FFFF82000000}" name="LV_Table5" displayName="LV_Table5" ref="A45:AB51" totalsRowShown="0" headerRowDxfId="2540" dataDxfId="2511">
  <autoFilter ref="A45:AB51" xr:uid="{00000000-0009-0000-0100-000085000000}"/>
  <tableColumns count="28">
    <tableColumn id="1" xr3:uid="{00000000-0010-0000-8200-000001000000}" name="Name" dataDxfId="2539"/>
    <tableColumn id="2" xr3:uid="{00000000-0010-0000-8200-000002000000}" name="POS" dataDxfId="2538"/>
    <tableColumn id="3" xr3:uid="{00000000-0010-0000-8200-000003000000}" name="Age" dataDxfId="2537"/>
    <tableColumn id="4" xr3:uid="{00000000-0010-0000-8200-000004000000}" name="Exp" dataDxfId="2536"/>
    <tableColumn id="5" xr3:uid="{00000000-0010-0000-8200-000005000000}" name="College" dataDxfId="2535"/>
    <tableColumn id="6" xr3:uid="{00000000-0010-0000-8200-000006000000}" name="team" dataDxfId="2534"/>
    <tableColumn id="7" xr3:uid="{00000000-0010-0000-8200-000007000000}" name="g" dataDxfId="2533"/>
    <tableColumn id="8" xr3:uid="{00000000-0010-0000-8200-000008000000}" name="p_att" dataDxfId="2532"/>
    <tableColumn id="9" xr3:uid="{00000000-0010-0000-8200-000009000000}" name="cmp" dataDxfId="2531"/>
    <tableColumn id="10" xr3:uid="{00000000-0010-0000-8200-00000A000000}" name="p_yd" dataDxfId="2530"/>
    <tableColumn id="11" xr3:uid="{00000000-0010-0000-8200-00000B000000}" name="p_td" dataDxfId="2529"/>
    <tableColumn id="12" xr3:uid="{00000000-0010-0000-8200-00000C000000}" name="int" dataDxfId="2528"/>
    <tableColumn id="13" xr3:uid="{00000000-0010-0000-8200-00000D000000}" name="car" dataDxfId="2527"/>
    <tableColumn id="14" xr3:uid="{00000000-0010-0000-8200-00000E000000}" name="r_yd" dataDxfId="2526"/>
    <tableColumn id="15" xr3:uid="{00000000-0010-0000-8200-00000F000000}" name="r_td" dataDxfId="2525"/>
    <tableColumn id="16" xr3:uid="{00000000-0010-0000-8200-000010000000}" name="tgt" dataDxfId="2524"/>
    <tableColumn id="17" xr3:uid="{00000000-0010-0000-8200-000011000000}" name="rec" dataDxfId="2523"/>
    <tableColumn id="18" xr3:uid="{00000000-0010-0000-8200-000012000000}" name="rec_yd" dataDxfId="2522"/>
    <tableColumn id="19" xr3:uid="{00000000-0010-0000-8200-000013000000}" name="rec_td" dataDxfId="2521"/>
    <tableColumn id="20" xr3:uid="{00000000-0010-0000-8200-000014000000}" name="fmb" dataDxfId="2520"/>
    <tableColumn id="21" xr3:uid="{00000000-0010-0000-8200-000015000000}" name="tp_c" dataDxfId="2519"/>
    <tableColumn id="22" xr3:uid="{00000000-0010-0000-8200-000016000000}" name="f_ppr" dataDxfId="2518">
      <calculatedColumnFormula>($J46*0.04)+($K46*4)+($L46*-2)+($N46*0.1)+($O46*6)+($Q46)+($R46*0.1)+($S46*6)+($T46*-2)</calculatedColumnFormula>
    </tableColumn>
    <tableColumn id="23" xr3:uid="{00000000-0010-0000-8200-000017000000}" name="tgt_share" dataDxfId="2517">
      <calculatedColumnFormula>$P46/$H$33</calculatedColumnFormula>
    </tableColumn>
    <tableColumn id="24" xr3:uid="{00000000-0010-0000-8200-000018000000}" name="ypc" dataDxfId="2516">
      <calculatedColumnFormula>$N46/$M46</calculatedColumnFormula>
    </tableColumn>
    <tableColumn id="25" xr3:uid="{00000000-0010-0000-8200-000019000000}" name="ypr" dataDxfId="2515">
      <calculatedColumnFormula>$R46/$Q46</calculatedColumnFormula>
    </tableColumn>
    <tableColumn id="26" xr3:uid="{00000000-0010-0000-8200-00001A000000}" name="cmp_pct" dataDxfId="2514">
      <calculatedColumnFormula>$I46/$H46</calculatedColumnFormula>
    </tableColumn>
    <tableColumn id="27" xr3:uid="{00000000-0010-0000-8200-00001B000000}" name="td_rate" dataDxfId="2513">
      <calculatedColumnFormula>$K46/$H46</calculatedColumnFormula>
    </tableColumn>
    <tableColumn id="28" xr3:uid="{00000000-0010-0000-8200-00001C000000}" name="f_custom" dataDxfId="2512">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00000000-000C-0000-FFFF-FFFF83000000}" name="LV_Table6" displayName="LV_Table6" ref="A60:AB73" totalsRowShown="0" headerRowDxfId="2510" dataDxfId="2481">
  <autoFilter ref="A60:AB73" xr:uid="{00000000-0009-0000-0100-000086000000}"/>
  <tableColumns count="28">
    <tableColumn id="1" xr3:uid="{00000000-0010-0000-8300-000001000000}" name="Name" dataDxfId="2509"/>
    <tableColumn id="2" xr3:uid="{00000000-0010-0000-8300-000002000000}" name="POS" dataDxfId="2508"/>
    <tableColumn id="3" xr3:uid="{00000000-0010-0000-8300-000003000000}" name="Age" dataDxfId="2507"/>
    <tableColumn id="4" xr3:uid="{00000000-0010-0000-8300-000004000000}" name="Exp" dataDxfId="2506"/>
    <tableColumn id="5" xr3:uid="{00000000-0010-0000-8300-000005000000}" name="College" dataDxfId="2505"/>
    <tableColumn id="6" xr3:uid="{00000000-0010-0000-8300-000006000000}" name="team" dataDxfId="2504"/>
    <tableColumn id="7" xr3:uid="{00000000-0010-0000-8300-000007000000}" name="g" dataDxfId="2503"/>
    <tableColumn id="8" xr3:uid="{00000000-0010-0000-8300-000008000000}" name="p_att" dataDxfId="2502"/>
    <tableColumn id="9" xr3:uid="{00000000-0010-0000-8300-000009000000}" name="cmp" dataDxfId="2501"/>
    <tableColumn id="10" xr3:uid="{00000000-0010-0000-8300-00000A000000}" name="p_yd" dataDxfId="2500"/>
    <tableColumn id="11" xr3:uid="{00000000-0010-0000-8300-00000B000000}" name="p_td" dataDxfId="2499"/>
    <tableColumn id="12" xr3:uid="{00000000-0010-0000-8300-00000C000000}" name="int" dataDxfId="2498"/>
    <tableColumn id="13" xr3:uid="{00000000-0010-0000-8300-00000D000000}" name="car" dataDxfId="2497"/>
    <tableColumn id="14" xr3:uid="{00000000-0010-0000-8300-00000E000000}" name="r_yd" dataDxfId="2496"/>
    <tableColumn id="15" xr3:uid="{00000000-0010-0000-8300-00000F000000}" name="r_td" dataDxfId="2495"/>
    <tableColumn id="16" xr3:uid="{00000000-0010-0000-8300-000010000000}" name="tgt" dataDxfId="2494"/>
    <tableColumn id="17" xr3:uid="{00000000-0010-0000-8300-000011000000}" name="rec" dataDxfId="2493"/>
    <tableColumn id="18" xr3:uid="{00000000-0010-0000-8300-000012000000}" name="rec_yd" dataDxfId="2492"/>
    <tableColumn id="19" xr3:uid="{00000000-0010-0000-8300-000013000000}" name="rec_td" dataDxfId="2491"/>
    <tableColumn id="20" xr3:uid="{00000000-0010-0000-8300-000014000000}" name="fmb" dataDxfId="2490"/>
    <tableColumn id="21" xr3:uid="{00000000-0010-0000-8300-000015000000}" name="tp_c" dataDxfId="2489"/>
    <tableColumn id="22" xr3:uid="{00000000-0010-0000-8300-000016000000}" name="f_ppr" dataDxfId="2488">
      <calculatedColumnFormula>($J61*0.04)+($K61*4)+($L61*-2)+($N61*0.1)+($O61*6)+($Q61)+($R61*0.1)+($S61*6)+($T61*-2)</calculatedColumnFormula>
    </tableColumn>
    <tableColumn id="23" xr3:uid="{00000000-0010-0000-8300-000017000000}" name="tgt_share" dataDxfId="2487">
      <calculatedColumnFormula>$P61/$H$33</calculatedColumnFormula>
    </tableColumn>
    <tableColumn id="24" xr3:uid="{00000000-0010-0000-8300-000018000000}" name="ypc" dataDxfId="2486">
      <calculatedColumnFormula>$N61/$M61</calculatedColumnFormula>
    </tableColumn>
    <tableColumn id="25" xr3:uid="{00000000-0010-0000-8300-000019000000}" name="ypr" dataDxfId="2485">
      <calculatedColumnFormula>$R61/$Q61</calculatedColumnFormula>
    </tableColumn>
    <tableColumn id="26" xr3:uid="{00000000-0010-0000-8300-00001A000000}" name="cmp_pct" dataDxfId="2484">
      <calculatedColumnFormula>$I61/$H61</calculatedColumnFormula>
    </tableColumn>
    <tableColumn id="27" xr3:uid="{00000000-0010-0000-8300-00001B000000}" name="td_rate" dataDxfId="2483">
      <calculatedColumnFormula>$K61/$H61</calculatedColumnFormula>
    </tableColumn>
    <tableColumn id="28" xr3:uid="{00000000-0010-0000-8300-00001C000000}" name="f_custom" dataDxfId="2482">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00000000-000C-0000-FFFF-FFFF84000000}" name="LV_Table7" displayName="LV_Table7" ref="A75:AB81" totalsRowShown="0" headerRowDxfId="2480" dataDxfId="2451">
  <autoFilter ref="A75:AB81" xr:uid="{00000000-0009-0000-0100-000087000000}"/>
  <tableColumns count="28">
    <tableColumn id="1" xr3:uid="{00000000-0010-0000-8400-000001000000}" name="Name" dataDxfId="2479"/>
    <tableColumn id="2" xr3:uid="{00000000-0010-0000-8400-000002000000}" name="POS" dataDxfId="2478"/>
    <tableColumn id="3" xr3:uid="{00000000-0010-0000-8400-000003000000}" name="Age" dataDxfId="2477"/>
    <tableColumn id="4" xr3:uid="{00000000-0010-0000-8400-000004000000}" name="Exp" dataDxfId="2476"/>
    <tableColumn id="5" xr3:uid="{00000000-0010-0000-8400-000005000000}" name="College" dataDxfId="2475"/>
    <tableColumn id="6" xr3:uid="{00000000-0010-0000-8400-000006000000}" name="team" dataDxfId="2474"/>
    <tableColumn id="7" xr3:uid="{00000000-0010-0000-8400-000007000000}" name="g" dataDxfId="2473"/>
    <tableColumn id="8" xr3:uid="{00000000-0010-0000-8400-000008000000}" name="p_att" dataDxfId="2472"/>
    <tableColumn id="9" xr3:uid="{00000000-0010-0000-8400-000009000000}" name="cmp" dataDxfId="2471"/>
    <tableColumn id="10" xr3:uid="{00000000-0010-0000-8400-00000A000000}" name="p_yd" dataDxfId="2470"/>
    <tableColumn id="11" xr3:uid="{00000000-0010-0000-8400-00000B000000}" name="p_td" dataDxfId="2469"/>
    <tableColumn id="12" xr3:uid="{00000000-0010-0000-8400-00000C000000}" name="int" dataDxfId="2468"/>
    <tableColumn id="13" xr3:uid="{00000000-0010-0000-8400-00000D000000}" name="car" dataDxfId="2467"/>
    <tableColumn id="14" xr3:uid="{00000000-0010-0000-8400-00000E000000}" name="r_yd" dataDxfId="2466"/>
    <tableColumn id="15" xr3:uid="{00000000-0010-0000-8400-00000F000000}" name="r_td" dataDxfId="2465"/>
    <tableColumn id="16" xr3:uid="{00000000-0010-0000-8400-000010000000}" name="tgt" dataDxfId="2464"/>
    <tableColumn id="17" xr3:uid="{00000000-0010-0000-8400-000011000000}" name="rec" dataDxfId="2463"/>
    <tableColumn id="18" xr3:uid="{00000000-0010-0000-8400-000012000000}" name="rec_yd" dataDxfId="2462"/>
    <tableColumn id="19" xr3:uid="{00000000-0010-0000-8400-000013000000}" name="rec_td" dataDxfId="2461"/>
    <tableColumn id="20" xr3:uid="{00000000-0010-0000-8400-000014000000}" name="fmb" dataDxfId="2460"/>
    <tableColumn id="21" xr3:uid="{00000000-0010-0000-8400-000015000000}" name="tp_c" dataDxfId="2459"/>
    <tableColumn id="22" xr3:uid="{00000000-0010-0000-8400-000016000000}" name="f_ppr" dataDxfId="2458">
      <calculatedColumnFormula>($J76*0.04)+($K76*4)+($L76*-2)+($N76*0.1)+($O76*6)+($Q76)+($R76*0.1)+($S76*6)+($T76*-2)</calculatedColumnFormula>
    </tableColumn>
    <tableColumn id="23" xr3:uid="{00000000-0010-0000-8400-000017000000}" name="tgt_share" dataDxfId="2457">
      <calculatedColumnFormula>$P76/$H$33</calculatedColumnFormula>
    </tableColumn>
    <tableColumn id="24" xr3:uid="{00000000-0010-0000-8400-000018000000}" name="ypc" dataDxfId="2456">
      <calculatedColumnFormula>$N76/$M76</calculatedColumnFormula>
    </tableColumn>
    <tableColumn id="25" xr3:uid="{00000000-0010-0000-8400-000019000000}" name="ypr" dataDxfId="2455">
      <calculatedColumnFormula>$R76/$Q76</calculatedColumnFormula>
    </tableColumn>
    <tableColumn id="26" xr3:uid="{00000000-0010-0000-8400-00001A000000}" name="cmp_pct" dataDxfId="2454">
      <calculatedColumnFormula>$I76/$H76</calculatedColumnFormula>
    </tableColumn>
    <tableColumn id="27" xr3:uid="{00000000-0010-0000-8400-00001B000000}" name="td_rate" dataDxfId="2453">
      <calculatedColumnFormula>$K76/$H76</calculatedColumnFormula>
    </tableColumn>
    <tableColumn id="28" xr3:uid="{00000000-0010-0000-8400-00001C000000}" name="f_custom" dataDxfId="2452">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00000000-000C-0000-FFFF-FFFF85000000}" name="MIA_Table1" displayName="MIA_Table1" ref="A1:Y20" totalsRowShown="0" headerRowDxfId="2450" dataDxfId="2424">
  <autoFilter ref="A1:Y20" xr:uid="{00000000-0009-0000-0100-000088000000}"/>
  <tableColumns count="25">
    <tableColumn id="1" xr3:uid="{00000000-0010-0000-8500-000001000000}" name="player_name" dataDxfId="2449"/>
    <tableColumn id="2" xr3:uid="{00000000-0010-0000-8500-000002000000}" name="recent_team" dataDxfId="2448"/>
    <tableColumn id="3" xr3:uid="{00000000-0010-0000-8500-000003000000}" name="pos" dataDxfId="2447"/>
    <tableColumn id="4" xr3:uid="{00000000-0010-0000-8500-000004000000}" name="g" dataDxfId="2446"/>
    <tableColumn id="5" xr3:uid="{00000000-0010-0000-8500-000005000000}" name="p_att" dataDxfId="2445"/>
    <tableColumn id="6" xr3:uid="{00000000-0010-0000-8500-000006000000}" name="cmp" dataDxfId="2444"/>
    <tableColumn id="7" xr3:uid="{00000000-0010-0000-8500-000007000000}" name="p_yd" dataDxfId="2443"/>
    <tableColumn id="8" xr3:uid="{00000000-0010-0000-8500-000008000000}" name="p_td" dataDxfId="2442"/>
    <tableColumn id="9" xr3:uid="{00000000-0010-0000-8500-000009000000}" name="int" dataDxfId="2441"/>
    <tableColumn id="10" xr3:uid="{00000000-0010-0000-8500-00000A000000}" name="car" dataDxfId="2440"/>
    <tableColumn id="11" xr3:uid="{00000000-0010-0000-8500-00000B000000}" name="r_yd" dataDxfId="2439"/>
    <tableColumn id="12" xr3:uid="{00000000-0010-0000-8500-00000C000000}" name="r_td" dataDxfId="2438"/>
    <tableColumn id="13" xr3:uid="{00000000-0010-0000-8500-00000D000000}" name="tgt" dataDxfId="2437"/>
    <tableColumn id="14" xr3:uid="{00000000-0010-0000-8500-00000E000000}" name="rec" dataDxfId="2436"/>
    <tableColumn id="15" xr3:uid="{00000000-0010-0000-8500-00000F000000}" name="rec_yd" dataDxfId="2435"/>
    <tableColumn id="16" xr3:uid="{00000000-0010-0000-8500-000010000000}" name="rec_td" dataDxfId="2434"/>
    <tableColumn id="17" xr3:uid="{00000000-0010-0000-8500-000011000000}" name="fmb" dataDxfId="2433"/>
    <tableColumn id="18" xr3:uid="{00000000-0010-0000-8500-000012000000}" name="tp_c" dataDxfId="2432"/>
    <tableColumn id="19" xr3:uid="{00000000-0010-0000-8500-000013000000}" name="f_ppr" dataDxfId="2431"/>
    <tableColumn id="20" xr3:uid="{00000000-0010-0000-8500-000014000000}" name="tgt_share" dataDxfId="2430"/>
    <tableColumn id="21" xr3:uid="{00000000-0010-0000-8500-000015000000}" name="ypc" dataDxfId="2429"/>
    <tableColumn id="22" xr3:uid="{00000000-0010-0000-8500-000016000000}" name="ypr" dataDxfId="2428"/>
    <tableColumn id="23" xr3:uid="{00000000-0010-0000-8500-000017000000}" name="cmp_pct" dataDxfId="2427"/>
    <tableColumn id="24" xr3:uid="{00000000-0010-0000-8500-000018000000}" name="td_rate" dataDxfId="2426"/>
    <tableColumn id="25" xr3:uid="{580D866E-5E99-485F-B9A0-E8AD9A98B12B}" name="f_custom" dataDxfId="2425">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0000000-000C-0000-FFFF-FFFF86000000}" name="MIA_Table2" displayName="MIA_Table2" ref="A30:M31" totalsRowShown="0" headerRowDxfId="2423" dataDxfId="2409">
  <autoFilter ref="A30:M31" xr:uid="{00000000-0009-0000-0100-000089000000}"/>
  <tableColumns count="13">
    <tableColumn id="1" xr3:uid="{00000000-0010-0000-8600-000001000000}" name="team" dataDxfId="2422"/>
    <tableColumn id="2" xr3:uid="{00000000-0010-0000-8600-000002000000}" name="off_yd" dataDxfId="2421"/>
    <tableColumn id="3" xr3:uid="{00000000-0010-0000-8600-000003000000}" name="p_yd" dataDxfId="2420"/>
    <tableColumn id="4" xr3:uid="{00000000-0010-0000-8600-000004000000}" name="car" dataDxfId="2419"/>
    <tableColumn id="5" xr3:uid="{00000000-0010-0000-8600-000005000000}" name="r_yd" dataDxfId="2418"/>
    <tableColumn id="6" xr3:uid="{00000000-0010-0000-8600-000006000000}" name="r_td" dataDxfId="2417"/>
    <tableColumn id="7" xr3:uid="{00000000-0010-0000-8600-000007000000}" name="p_ff" dataDxfId="2416"/>
    <tableColumn id="8" xr3:uid="{00000000-0010-0000-8600-000008000000}" name="p_att" dataDxfId="2415"/>
    <tableColumn id="9" xr3:uid="{00000000-0010-0000-8600-000009000000}" name="cmp_pct" dataDxfId="2414"/>
    <tableColumn id="10" xr3:uid="{00000000-0010-0000-8600-00000A000000}" name="p_td" dataDxfId="2413"/>
    <tableColumn id="11" xr3:uid="{00000000-0010-0000-8600-00000B000000}" name="int" dataDxfId="2412"/>
    <tableColumn id="12" xr3:uid="{00000000-0010-0000-8600-00000C000000}" name="fmb" dataDxfId="2411"/>
    <tableColumn id="13" xr3:uid="{FD9B434A-C0D8-4A57-AD9C-3C9B24EBF535}" name="f_custom" dataDxfId="2410">
      <calculatedColumnFormula>SUM(INDIRECT(A33 &amp; "_Table1[[#All],[f_custom]]"))</calculatedColumnFormula>
    </tableColumn>
  </tableColumns>
  <tableStyleInfo name="TableStyleLight9" showFirstColumn="0" showLastColumn="0" showRowStripes="1" showColumnStripes="0"/>
</table>
</file>

<file path=xl/tables/table1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00000000-000C-0000-FFFF-FFFF87000000}" name="MIA_Table3" displayName="MIA_Table3" ref="A32:M34" totalsRowShown="0" headerRowDxfId="2408" dataDxfId="2394">
  <autoFilter ref="A32:M34" xr:uid="{00000000-0009-0000-0100-00008A000000}"/>
  <tableColumns count="13">
    <tableColumn id="1" xr3:uid="{00000000-0010-0000-8700-000001000000}" name="team" dataDxfId="2407"/>
    <tableColumn id="2" xr3:uid="{00000000-0010-0000-8700-000002000000}" name="off_yd" dataDxfId="2406"/>
    <tableColumn id="3" xr3:uid="{00000000-0010-0000-8700-000003000000}" name="p_yd" dataDxfId="2405"/>
    <tableColumn id="4" xr3:uid="{00000000-0010-0000-8700-000004000000}" name="car" dataDxfId="2404"/>
    <tableColumn id="5" xr3:uid="{00000000-0010-0000-8700-000005000000}" name="r_yd" dataDxfId="2403"/>
    <tableColumn id="6" xr3:uid="{00000000-0010-0000-8700-000006000000}" name="r_td" dataDxfId="2402"/>
    <tableColumn id="7" xr3:uid="{00000000-0010-0000-8700-000007000000}" name="p_ff" dataDxfId="2401"/>
    <tableColumn id="8" xr3:uid="{00000000-0010-0000-8700-000008000000}" name="p_att" dataDxfId="2400"/>
    <tableColumn id="9" xr3:uid="{00000000-0010-0000-8700-000009000000}" name="cmp_pct" dataDxfId="2399"/>
    <tableColumn id="10" xr3:uid="{00000000-0010-0000-8700-00000A000000}" name="p_td" dataDxfId="2398"/>
    <tableColumn id="11" xr3:uid="{00000000-0010-0000-8700-00000B000000}" name="int" dataDxfId="2397"/>
    <tableColumn id="12" xr3:uid="{00000000-0010-0000-8700-00000C000000}" name="fmb" dataDxfId="2396"/>
    <tableColumn id="13" xr3:uid="{6D8F9EAF-7BAE-412D-BEBD-0DAAD3578C17}" name="f_custom" dataDxfId="2395"/>
  </tableColumns>
  <tableStyleInfo name="TableStyleLight9" showFirstColumn="0" showLastColumn="0" showRowStripes="1" showColumnStripes="0"/>
</table>
</file>

<file path=xl/tables/table1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00000000-000C-0000-FFFF-FFFF88000000}" name="MIA_Table4" displayName="MIA_Table4" ref="A35:AB38" totalsRowShown="0" headerRowDxfId="2393" dataDxfId="2364">
  <autoFilter ref="A35:AB38" xr:uid="{00000000-0009-0000-0100-00008B000000}"/>
  <tableColumns count="28">
    <tableColumn id="1" xr3:uid="{00000000-0010-0000-8800-000001000000}" name="Name" dataDxfId="2392"/>
    <tableColumn id="2" xr3:uid="{00000000-0010-0000-8800-000002000000}" name="POS" dataDxfId="2391"/>
    <tableColumn id="3" xr3:uid="{00000000-0010-0000-8800-000003000000}" name="Age" dataDxfId="2390"/>
    <tableColumn id="4" xr3:uid="{00000000-0010-0000-8800-000004000000}" name="Exp" dataDxfId="2389"/>
    <tableColumn id="5" xr3:uid="{00000000-0010-0000-8800-000005000000}" name="College" dataDxfId="2388"/>
    <tableColumn id="6" xr3:uid="{00000000-0010-0000-8800-000006000000}" name="team" dataDxfId="2387"/>
    <tableColumn id="7" xr3:uid="{00000000-0010-0000-8800-000007000000}" name="g" dataDxfId="2386"/>
    <tableColumn id="8" xr3:uid="{00000000-0010-0000-8800-000008000000}" name="p_att" dataDxfId="2385"/>
    <tableColumn id="9" xr3:uid="{00000000-0010-0000-8800-000009000000}" name="cmp" dataDxfId="2384"/>
    <tableColumn id="10" xr3:uid="{00000000-0010-0000-8800-00000A000000}" name="p_yd" dataDxfId="2383"/>
    <tableColumn id="11" xr3:uid="{00000000-0010-0000-8800-00000B000000}" name="p_td" dataDxfId="2382"/>
    <tableColumn id="12" xr3:uid="{00000000-0010-0000-8800-00000C000000}" name="int" dataDxfId="2381"/>
    <tableColumn id="13" xr3:uid="{00000000-0010-0000-8800-00000D000000}" name="car" dataDxfId="2380"/>
    <tableColumn id="14" xr3:uid="{00000000-0010-0000-8800-00000E000000}" name="r_yd" dataDxfId="2379"/>
    <tableColumn id="15" xr3:uid="{00000000-0010-0000-8800-00000F000000}" name="r_td" dataDxfId="2378"/>
    <tableColumn id="16" xr3:uid="{00000000-0010-0000-8800-000010000000}" name="tgt" dataDxfId="2377"/>
    <tableColumn id="17" xr3:uid="{00000000-0010-0000-8800-000011000000}" name="rec" dataDxfId="2376"/>
    <tableColumn id="18" xr3:uid="{00000000-0010-0000-8800-000012000000}" name="rec_yd" dataDxfId="2375"/>
    <tableColumn id="19" xr3:uid="{00000000-0010-0000-8800-000013000000}" name="rec_td" dataDxfId="2374"/>
    <tableColumn id="20" xr3:uid="{00000000-0010-0000-8800-000014000000}" name="fmb" dataDxfId="2373"/>
    <tableColumn id="21" xr3:uid="{00000000-0010-0000-8800-000015000000}" name="tp_c" dataDxfId="2372"/>
    <tableColumn id="22" xr3:uid="{00000000-0010-0000-8800-000016000000}" name="f_ppr" dataDxfId="2371">
      <calculatedColumnFormula>($J36*0.04)+($K36*4)+($L36*-2)+($N36*0.1)+($O36*6)+($Q36)+($R36*0.1)+($S36*6)+($T36*-2)</calculatedColumnFormula>
    </tableColumn>
    <tableColumn id="23" xr3:uid="{00000000-0010-0000-8800-000017000000}" name="tgt_share" dataDxfId="2370">
      <calculatedColumnFormula>$P36/$H$33</calculatedColumnFormula>
    </tableColumn>
    <tableColumn id="24" xr3:uid="{00000000-0010-0000-8800-000018000000}" name="ypc" dataDxfId="2369">
      <calculatedColumnFormula>$N36/$M36</calculatedColumnFormula>
    </tableColumn>
    <tableColumn id="25" xr3:uid="{00000000-0010-0000-8800-000019000000}" name="ypr" dataDxfId="2368">
      <calculatedColumnFormula>$R36/$Q36</calculatedColumnFormula>
    </tableColumn>
    <tableColumn id="26" xr3:uid="{00000000-0010-0000-8800-00001A000000}" name="cmp_pct" dataDxfId="2367">
      <calculatedColumnFormula>$I36/$H36</calculatedColumnFormula>
    </tableColumn>
    <tableColumn id="27" xr3:uid="{00000000-0010-0000-8800-00001B000000}" name="td_rate" dataDxfId="2366">
      <calculatedColumnFormula>$K36/$H36</calculatedColumnFormula>
    </tableColumn>
    <tableColumn id="28" xr3:uid="{00000000-0010-0000-8800-00001C000000}" name="f_custom" dataDxfId="2365">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1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00000000-000C-0000-FFFF-FFFF89000000}" name="MIA_Table5" displayName="MIA_Table5" ref="A45:AB51" totalsRowShown="0" headerRowDxfId="2363" dataDxfId="2334">
  <autoFilter ref="A45:AB51" xr:uid="{00000000-0009-0000-0100-00008C000000}"/>
  <tableColumns count="28">
    <tableColumn id="1" xr3:uid="{00000000-0010-0000-8900-000001000000}" name="Name" dataDxfId="2362"/>
    <tableColumn id="2" xr3:uid="{00000000-0010-0000-8900-000002000000}" name="POS" dataDxfId="2361"/>
    <tableColumn id="3" xr3:uid="{00000000-0010-0000-8900-000003000000}" name="Age" dataDxfId="2360"/>
    <tableColumn id="4" xr3:uid="{00000000-0010-0000-8900-000004000000}" name="Exp" dataDxfId="2359"/>
    <tableColumn id="5" xr3:uid="{00000000-0010-0000-8900-000005000000}" name="College" dataDxfId="2358"/>
    <tableColumn id="6" xr3:uid="{00000000-0010-0000-8900-000006000000}" name="team" dataDxfId="2357"/>
    <tableColumn id="7" xr3:uid="{00000000-0010-0000-8900-000007000000}" name="g" dataDxfId="2356"/>
    <tableColumn id="8" xr3:uid="{00000000-0010-0000-8900-000008000000}" name="p_att" dataDxfId="2355"/>
    <tableColumn id="9" xr3:uid="{00000000-0010-0000-8900-000009000000}" name="cmp" dataDxfId="2354"/>
    <tableColumn id="10" xr3:uid="{00000000-0010-0000-8900-00000A000000}" name="p_yd" dataDxfId="2353"/>
    <tableColumn id="11" xr3:uid="{00000000-0010-0000-8900-00000B000000}" name="p_td" dataDxfId="2352"/>
    <tableColumn id="12" xr3:uid="{00000000-0010-0000-8900-00000C000000}" name="int" dataDxfId="2351"/>
    <tableColumn id="13" xr3:uid="{00000000-0010-0000-8900-00000D000000}" name="car" dataDxfId="2350"/>
    <tableColumn id="14" xr3:uid="{00000000-0010-0000-8900-00000E000000}" name="r_yd" dataDxfId="2349"/>
    <tableColumn id="15" xr3:uid="{00000000-0010-0000-8900-00000F000000}" name="r_td" dataDxfId="2348"/>
    <tableColumn id="16" xr3:uid="{00000000-0010-0000-8900-000010000000}" name="tgt" dataDxfId="2347"/>
    <tableColumn id="17" xr3:uid="{00000000-0010-0000-8900-000011000000}" name="rec" dataDxfId="2346"/>
    <tableColumn id="18" xr3:uid="{00000000-0010-0000-8900-000012000000}" name="rec_yd" dataDxfId="2345"/>
    <tableColumn id="19" xr3:uid="{00000000-0010-0000-8900-000013000000}" name="rec_td" dataDxfId="2344"/>
    <tableColumn id="20" xr3:uid="{00000000-0010-0000-8900-000014000000}" name="fmb" dataDxfId="2343"/>
    <tableColumn id="21" xr3:uid="{00000000-0010-0000-8900-000015000000}" name="tp_c" dataDxfId="2342"/>
    <tableColumn id="22" xr3:uid="{00000000-0010-0000-8900-000016000000}" name="f_ppr" dataDxfId="2341">
      <calculatedColumnFormula>($J46*0.04)+($K46*4)+($L46*-2)+($N46*0.1)+($O46*6)+($Q46)+($R46*0.1)+($S46*6)+($T46*-2)</calculatedColumnFormula>
    </tableColumn>
    <tableColumn id="23" xr3:uid="{00000000-0010-0000-8900-000017000000}" name="tgt_share" dataDxfId="2340">
      <calculatedColumnFormula>$P46/$H$33</calculatedColumnFormula>
    </tableColumn>
    <tableColumn id="24" xr3:uid="{00000000-0010-0000-8900-000018000000}" name="ypc" dataDxfId="2339">
      <calculatedColumnFormula>$N46/$M46</calculatedColumnFormula>
    </tableColumn>
    <tableColumn id="25" xr3:uid="{00000000-0010-0000-8900-000019000000}" name="ypr" dataDxfId="2338">
      <calculatedColumnFormula>$R46/$Q46</calculatedColumnFormula>
    </tableColumn>
    <tableColumn id="26" xr3:uid="{00000000-0010-0000-8900-00001A000000}" name="cmp_pct" dataDxfId="2337">
      <calculatedColumnFormula>$I46/$H46</calculatedColumnFormula>
    </tableColumn>
    <tableColumn id="27" xr3:uid="{00000000-0010-0000-8900-00001B000000}" name="td_rate" dataDxfId="2336">
      <calculatedColumnFormula>$K46/$H46</calculatedColumnFormula>
    </tableColumn>
    <tableColumn id="28" xr3:uid="{00000000-0010-0000-8900-00001C000000}" name="f_custom" dataDxfId="2335">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1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00000000-000C-0000-FFFF-FFFF8A000000}" name="MIA_Table6" displayName="MIA_Table6" ref="A60:AB71" totalsRowShown="0" headerRowDxfId="2333" dataDxfId="2304">
  <autoFilter ref="A60:AB71" xr:uid="{00000000-0009-0000-0100-00008D000000}"/>
  <tableColumns count="28">
    <tableColumn id="1" xr3:uid="{00000000-0010-0000-8A00-000001000000}" name="Name" dataDxfId="2332"/>
    <tableColumn id="2" xr3:uid="{00000000-0010-0000-8A00-000002000000}" name="POS" dataDxfId="2331"/>
    <tableColumn id="3" xr3:uid="{00000000-0010-0000-8A00-000003000000}" name="Age" dataDxfId="2330"/>
    <tableColumn id="4" xr3:uid="{00000000-0010-0000-8A00-000004000000}" name="Exp" dataDxfId="2329"/>
    <tableColumn id="5" xr3:uid="{00000000-0010-0000-8A00-000005000000}" name="College" dataDxfId="2328"/>
    <tableColumn id="6" xr3:uid="{00000000-0010-0000-8A00-000006000000}" name="team" dataDxfId="2327"/>
    <tableColumn id="7" xr3:uid="{00000000-0010-0000-8A00-000007000000}" name="g" dataDxfId="2326"/>
    <tableColumn id="8" xr3:uid="{00000000-0010-0000-8A00-000008000000}" name="p_att" dataDxfId="2325"/>
    <tableColumn id="9" xr3:uid="{00000000-0010-0000-8A00-000009000000}" name="cmp" dataDxfId="2324"/>
    <tableColumn id="10" xr3:uid="{00000000-0010-0000-8A00-00000A000000}" name="p_yd" dataDxfId="2323"/>
    <tableColumn id="11" xr3:uid="{00000000-0010-0000-8A00-00000B000000}" name="p_td" dataDxfId="2322"/>
    <tableColumn id="12" xr3:uid="{00000000-0010-0000-8A00-00000C000000}" name="int" dataDxfId="2321"/>
    <tableColumn id="13" xr3:uid="{00000000-0010-0000-8A00-00000D000000}" name="car" dataDxfId="2320"/>
    <tableColumn id="14" xr3:uid="{00000000-0010-0000-8A00-00000E000000}" name="r_yd" dataDxfId="2319"/>
    <tableColumn id="15" xr3:uid="{00000000-0010-0000-8A00-00000F000000}" name="r_td" dataDxfId="2318"/>
    <tableColumn id="16" xr3:uid="{00000000-0010-0000-8A00-000010000000}" name="tgt" dataDxfId="2317"/>
    <tableColumn id="17" xr3:uid="{00000000-0010-0000-8A00-000011000000}" name="rec" dataDxfId="2316"/>
    <tableColumn id="18" xr3:uid="{00000000-0010-0000-8A00-000012000000}" name="rec_yd" dataDxfId="2315"/>
    <tableColumn id="19" xr3:uid="{00000000-0010-0000-8A00-000013000000}" name="rec_td" dataDxfId="2314"/>
    <tableColumn id="20" xr3:uid="{00000000-0010-0000-8A00-000014000000}" name="fmb" dataDxfId="2313"/>
    <tableColumn id="21" xr3:uid="{00000000-0010-0000-8A00-000015000000}" name="tp_c" dataDxfId="2312"/>
    <tableColumn id="22" xr3:uid="{00000000-0010-0000-8A00-000016000000}" name="f_ppr" dataDxfId="2311">
      <calculatedColumnFormula>($J61*0.04)+($K61*4)+($L61*-2)+($N61*0.1)+($O61*6)+($Q61)+($R61*0.1)+($S61*6)+($T61*-2)</calculatedColumnFormula>
    </tableColumn>
    <tableColumn id="23" xr3:uid="{00000000-0010-0000-8A00-000017000000}" name="tgt_share" dataDxfId="2310">
      <calculatedColumnFormula>$P61/$H$33</calculatedColumnFormula>
    </tableColumn>
    <tableColumn id="24" xr3:uid="{00000000-0010-0000-8A00-000018000000}" name="ypc" dataDxfId="2309">
      <calculatedColumnFormula>$N61/$M61</calculatedColumnFormula>
    </tableColumn>
    <tableColumn id="25" xr3:uid="{00000000-0010-0000-8A00-000019000000}" name="ypr" dataDxfId="2308">
      <calculatedColumnFormula>$R61/$Q61</calculatedColumnFormula>
    </tableColumn>
    <tableColumn id="26" xr3:uid="{00000000-0010-0000-8A00-00001A000000}" name="cmp_pct" dataDxfId="2307">
      <calculatedColumnFormula>$I61/$H61</calculatedColumnFormula>
    </tableColumn>
    <tableColumn id="27" xr3:uid="{00000000-0010-0000-8A00-00001B000000}" name="td_rate" dataDxfId="2306">
      <calculatedColumnFormula>$K61/$H61</calculatedColumnFormula>
    </tableColumn>
    <tableColumn id="28" xr3:uid="{00000000-0010-0000-8A00-00001C000000}" name="f_custom" dataDxfId="2305">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1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00000000-000C-0000-FFFF-FFFF8B000000}" name="MIA_Table7" displayName="MIA_Table7" ref="A75:AB81" totalsRowShown="0" headerRowDxfId="2303" dataDxfId="2274">
  <autoFilter ref="A75:AB81" xr:uid="{00000000-0009-0000-0100-00008E000000}"/>
  <tableColumns count="28">
    <tableColumn id="1" xr3:uid="{00000000-0010-0000-8B00-000001000000}" name="Name" dataDxfId="2302"/>
    <tableColumn id="2" xr3:uid="{00000000-0010-0000-8B00-000002000000}" name="POS" dataDxfId="2301"/>
    <tableColumn id="3" xr3:uid="{00000000-0010-0000-8B00-000003000000}" name="Age" dataDxfId="2300"/>
    <tableColumn id="4" xr3:uid="{00000000-0010-0000-8B00-000004000000}" name="Exp" dataDxfId="2299"/>
    <tableColumn id="5" xr3:uid="{00000000-0010-0000-8B00-000005000000}" name="College" dataDxfId="2298"/>
    <tableColumn id="6" xr3:uid="{00000000-0010-0000-8B00-000006000000}" name="team" dataDxfId="2297"/>
    <tableColumn id="7" xr3:uid="{00000000-0010-0000-8B00-000007000000}" name="g" dataDxfId="2296"/>
    <tableColumn id="8" xr3:uid="{00000000-0010-0000-8B00-000008000000}" name="p_att" dataDxfId="2295"/>
    <tableColumn id="9" xr3:uid="{00000000-0010-0000-8B00-000009000000}" name="cmp" dataDxfId="2294"/>
    <tableColumn id="10" xr3:uid="{00000000-0010-0000-8B00-00000A000000}" name="p_yd" dataDxfId="2293"/>
    <tableColumn id="11" xr3:uid="{00000000-0010-0000-8B00-00000B000000}" name="p_td" dataDxfId="2292"/>
    <tableColumn id="12" xr3:uid="{00000000-0010-0000-8B00-00000C000000}" name="int" dataDxfId="2291"/>
    <tableColumn id="13" xr3:uid="{00000000-0010-0000-8B00-00000D000000}" name="car" dataDxfId="2290"/>
    <tableColumn id="14" xr3:uid="{00000000-0010-0000-8B00-00000E000000}" name="r_yd" dataDxfId="2289"/>
    <tableColumn id="15" xr3:uid="{00000000-0010-0000-8B00-00000F000000}" name="r_td" dataDxfId="2288"/>
    <tableColumn id="16" xr3:uid="{00000000-0010-0000-8B00-000010000000}" name="tgt" dataDxfId="2287"/>
    <tableColumn id="17" xr3:uid="{00000000-0010-0000-8B00-000011000000}" name="rec" dataDxfId="2286"/>
    <tableColumn id="18" xr3:uid="{00000000-0010-0000-8B00-000012000000}" name="rec_yd" dataDxfId="2285"/>
    <tableColumn id="19" xr3:uid="{00000000-0010-0000-8B00-000013000000}" name="rec_td" dataDxfId="2284"/>
    <tableColumn id="20" xr3:uid="{00000000-0010-0000-8B00-000014000000}" name="fmb" dataDxfId="2283"/>
    <tableColumn id="21" xr3:uid="{00000000-0010-0000-8B00-000015000000}" name="tp_c" dataDxfId="2282"/>
    <tableColumn id="22" xr3:uid="{00000000-0010-0000-8B00-000016000000}" name="f_ppr" dataDxfId="2281">
      <calculatedColumnFormula>($J76*0.04)+($K76*4)+($L76*-2)+($N76*0.1)+($O76*6)+($Q76)+($R76*0.1)+($S76*6)+($T76*-2)</calculatedColumnFormula>
    </tableColumn>
    <tableColumn id="23" xr3:uid="{00000000-0010-0000-8B00-000017000000}" name="tgt_share" dataDxfId="2280">
      <calculatedColumnFormula>$P76/$H$33</calculatedColumnFormula>
    </tableColumn>
    <tableColumn id="24" xr3:uid="{00000000-0010-0000-8B00-000018000000}" name="ypc" dataDxfId="2279">
      <calculatedColumnFormula>$N76/$M76</calculatedColumnFormula>
    </tableColumn>
    <tableColumn id="25" xr3:uid="{00000000-0010-0000-8B00-000019000000}" name="ypr" dataDxfId="2278">
      <calculatedColumnFormula>$R76/$Q76</calculatedColumnFormula>
    </tableColumn>
    <tableColumn id="26" xr3:uid="{00000000-0010-0000-8B00-00001A000000}" name="cmp_pct" dataDxfId="2277">
      <calculatedColumnFormula>$I76/$H76</calculatedColumnFormula>
    </tableColumn>
    <tableColumn id="27" xr3:uid="{00000000-0010-0000-8B00-00001B000000}" name="td_rate" dataDxfId="2276">
      <calculatedColumnFormula>$K76/$H76</calculatedColumnFormula>
    </tableColumn>
    <tableColumn id="28" xr3:uid="{00000000-0010-0000-8B00-00001C000000}" name="f_custom" dataDxfId="2275">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1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00000000-000C-0000-FFFF-FFFF8C000000}" name="MIN_Table1" displayName="MIN_Table1" ref="A1:Y20" totalsRowShown="0" headerRowDxfId="2273" dataDxfId="2247">
  <autoFilter ref="A1:Y20" xr:uid="{00000000-0009-0000-0100-00008F000000}"/>
  <tableColumns count="25">
    <tableColumn id="1" xr3:uid="{00000000-0010-0000-8C00-000001000000}" name="player_name" dataDxfId="2272"/>
    <tableColumn id="2" xr3:uid="{00000000-0010-0000-8C00-000002000000}" name="recent_team" dataDxfId="2271"/>
    <tableColumn id="3" xr3:uid="{00000000-0010-0000-8C00-000003000000}" name="pos" dataDxfId="2270"/>
    <tableColumn id="4" xr3:uid="{00000000-0010-0000-8C00-000004000000}" name="g" dataDxfId="2269"/>
    <tableColumn id="5" xr3:uid="{00000000-0010-0000-8C00-000005000000}" name="p_att" dataDxfId="2268"/>
    <tableColumn id="6" xr3:uid="{00000000-0010-0000-8C00-000006000000}" name="cmp" dataDxfId="2267"/>
    <tableColumn id="7" xr3:uid="{00000000-0010-0000-8C00-000007000000}" name="p_yd" dataDxfId="2266"/>
    <tableColumn id="8" xr3:uid="{00000000-0010-0000-8C00-000008000000}" name="p_td" dataDxfId="2265"/>
    <tableColumn id="9" xr3:uid="{00000000-0010-0000-8C00-000009000000}" name="int" dataDxfId="2264"/>
    <tableColumn id="10" xr3:uid="{00000000-0010-0000-8C00-00000A000000}" name="car" dataDxfId="2263"/>
    <tableColumn id="11" xr3:uid="{00000000-0010-0000-8C00-00000B000000}" name="r_yd" dataDxfId="2262"/>
    <tableColumn id="12" xr3:uid="{00000000-0010-0000-8C00-00000C000000}" name="r_td" dataDxfId="2261"/>
    <tableColumn id="13" xr3:uid="{00000000-0010-0000-8C00-00000D000000}" name="tgt" dataDxfId="2260"/>
    <tableColumn id="14" xr3:uid="{00000000-0010-0000-8C00-00000E000000}" name="rec" dataDxfId="2259"/>
    <tableColumn id="15" xr3:uid="{00000000-0010-0000-8C00-00000F000000}" name="rec_yd" dataDxfId="2258"/>
    <tableColumn id="16" xr3:uid="{00000000-0010-0000-8C00-000010000000}" name="rec_td" dataDxfId="2257"/>
    <tableColumn id="17" xr3:uid="{00000000-0010-0000-8C00-000011000000}" name="fmb" dataDxfId="2256"/>
    <tableColumn id="18" xr3:uid="{00000000-0010-0000-8C00-000012000000}" name="tp_c" dataDxfId="2255"/>
    <tableColumn id="19" xr3:uid="{00000000-0010-0000-8C00-000013000000}" name="f_ppr" dataDxfId="2254"/>
    <tableColumn id="20" xr3:uid="{00000000-0010-0000-8C00-000014000000}" name="tgt_share" dataDxfId="2253"/>
    <tableColumn id="21" xr3:uid="{00000000-0010-0000-8C00-000015000000}" name="ypc" dataDxfId="2252"/>
    <tableColumn id="22" xr3:uid="{00000000-0010-0000-8C00-000016000000}" name="ypr" dataDxfId="2251"/>
    <tableColumn id="23" xr3:uid="{00000000-0010-0000-8C00-000017000000}" name="cmp_pct" dataDxfId="2250"/>
    <tableColumn id="24" xr3:uid="{00000000-0010-0000-8C00-000018000000}" name="td_rate" dataDxfId="2249"/>
    <tableColumn id="25" xr3:uid="{D2A92B5C-F39D-4240-997C-58C43FC59691}" name="f_custom" dataDxfId="2248">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1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00000000-000C-0000-FFFF-FFFF8D000000}" name="MIN_Table2" displayName="MIN_Table2" ref="A30:M31" totalsRowShown="0" headerRowDxfId="2246" dataDxfId="2232">
  <autoFilter ref="A30:M31" xr:uid="{00000000-0009-0000-0100-000090000000}"/>
  <tableColumns count="13">
    <tableColumn id="1" xr3:uid="{00000000-0010-0000-8D00-000001000000}" name="team" dataDxfId="2245"/>
    <tableColumn id="2" xr3:uid="{00000000-0010-0000-8D00-000002000000}" name="off_yd" dataDxfId="2244"/>
    <tableColumn id="3" xr3:uid="{00000000-0010-0000-8D00-000003000000}" name="p_yd" dataDxfId="2243"/>
    <tableColumn id="4" xr3:uid="{00000000-0010-0000-8D00-000004000000}" name="car" dataDxfId="2242"/>
    <tableColumn id="5" xr3:uid="{00000000-0010-0000-8D00-000005000000}" name="r_yd" dataDxfId="2241"/>
    <tableColumn id="6" xr3:uid="{00000000-0010-0000-8D00-000006000000}" name="r_td" dataDxfId="2240"/>
    <tableColumn id="7" xr3:uid="{00000000-0010-0000-8D00-000007000000}" name="p_ff" dataDxfId="2239"/>
    <tableColumn id="8" xr3:uid="{00000000-0010-0000-8D00-000008000000}" name="p_att" dataDxfId="2238"/>
    <tableColumn id="9" xr3:uid="{00000000-0010-0000-8D00-000009000000}" name="cmp_pct" dataDxfId="2237"/>
    <tableColumn id="10" xr3:uid="{00000000-0010-0000-8D00-00000A000000}" name="p_td" dataDxfId="2236"/>
    <tableColumn id="11" xr3:uid="{00000000-0010-0000-8D00-00000B000000}" name="int" dataDxfId="2235"/>
    <tableColumn id="12" xr3:uid="{00000000-0010-0000-8D00-00000C000000}" name="fmb" dataDxfId="2234"/>
    <tableColumn id="13" xr3:uid="{D2A8E93C-689D-4C68-A103-F57D812C9663}" name="f_custom" dataDxfId="2233">
      <calculatedColumnFormula>SUM(INDIRECT(A33 &amp; "_Table1[[#All],[f_custom]]"))</calculatedColumnFormula>
    </tableColumn>
  </tableColumns>
  <tableStyleInfo name="TableStyleLight9" showFirstColumn="0" showLastColumn="0" showRowStripes="1" showColumnStripes="0"/>
</table>
</file>

<file path=xl/tables/table1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00000000-000C-0000-FFFF-FFFF8E000000}" name="MIN_Table3" displayName="MIN_Table3" ref="A32:M34" totalsRowShown="0" headerRowDxfId="2231" dataDxfId="2217">
  <autoFilter ref="A32:M34" xr:uid="{00000000-0009-0000-0100-000091000000}"/>
  <tableColumns count="13">
    <tableColumn id="1" xr3:uid="{00000000-0010-0000-8E00-000001000000}" name="team" dataDxfId="2230"/>
    <tableColumn id="2" xr3:uid="{00000000-0010-0000-8E00-000002000000}" name="off_yd" dataDxfId="2229"/>
    <tableColumn id="3" xr3:uid="{00000000-0010-0000-8E00-000003000000}" name="p_yd" dataDxfId="2228"/>
    <tableColumn id="4" xr3:uid="{00000000-0010-0000-8E00-000004000000}" name="car" dataDxfId="2227"/>
    <tableColumn id="5" xr3:uid="{00000000-0010-0000-8E00-000005000000}" name="r_yd" dataDxfId="2226"/>
    <tableColumn id="6" xr3:uid="{00000000-0010-0000-8E00-000006000000}" name="r_td" dataDxfId="2225"/>
    <tableColumn id="7" xr3:uid="{00000000-0010-0000-8E00-000007000000}" name="p_ff" dataDxfId="2224"/>
    <tableColumn id="8" xr3:uid="{00000000-0010-0000-8E00-000008000000}" name="p_att" dataDxfId="2223"/>
    <tableColumn id="9" xr3:uid="{00000000-0010-0000-8E00-000009000000}" name="cmp_pct" dataDxfId="2222"/>
    <tableColumn id="10" xr3:uid="{00000000-0010-0000-8E00-00000A000000}" name="p_td" dataDxfId="2221"/>
    <tableColumn id="11" xr3:uid="{00000000-0010-0000-8E00-00000B000000}" name="int" dataDxfId="2220"/>
    <tableColumn id="12" xr3:uid="{00000000-0010-0000-8E00-00000C000000}" name="fmb" dataDxfId="2219"/>
    <tableColumn id="13" xr3:uid="{D0A46B3E-0409-479C-B763-37128C86B13C}" name="f_custom" dataDxfId="2218"/>
  </tableColumns>
  <tableStyleInfo name="TableStyleLight9" showFirstColumn="0" showLastColumn="0" showRowStripes="1" showColumnStripes="0"/>
</table>
</file>

<file path=xl/tables/table1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00000000-000C-0000-FFFF-FFFF8F000000}" name="MIN_Table4" displayName="MIN_Table4" ref="A35:AB39" totalsRowShown="0" headerRowDxfId="2216" dataDxfId="2187">
  <autoFilter ref="A35:AB39" xr:uid="{00000000-0009-0000-0100-000092000000}"/>
  <tableColumns count="28">
    <tableColumn id="1" xr3:uid="{00000000-0010-0000-8F00-000001000000}" name="Name" dataDxfId="2215"/>
    <tableColumn id="2" xr3:uid="{00000000-0010-0000-8F00-000002000000}" name="POS" dataDxfId="2214"/>
    <tableColumn id="3" xr3:uid="{00000000-0010-0000-8F00-000003000000}" name="Age" dataDxfId="2213"/>
    <tableColumn id="4" xr3:uid="{00000000-0010-0000-8F00-000004000000}" name="Exp" dataDxfId="2212"/>
    <tableColumn id="5" xr3:uid="{00000000-0010-0000-8F00-000005000000}" name="College" dataDxfId="2211"/>
    <tableColumn id="6" xr3:uid="{00000000-0010-0000-8F00-000006000000}" name="team" dataDxfId="2210"/>
    <tableColumn id="7" xr3:uid="{00000000-0010-0000-8F00-000007000000}" name="g" dataDxfId="2209"/>
    <tableColumn id="8" xr3:uid="{00000000-0010-0000-8F00-000008000000}" name="p_att" dataDxfId="2208"/>
    <tableColumn id="9" xr3:uid="{00000000-0010-0000-8F00-000009000000}" name="cmp" dataDxfId="2207"/>
    <tableColumn id="10" xr3:uid="{00000000-0010-0000-8F00-00000A000000}" name="p_yd" dataDxfId="2206"/>
    <tableColumn id="11" xr3:uid="{00000000-0010-0000-8F00-00000B000000}" name="p_td" dataDxfId="2205"/>
    <tableColumn id="12" xr3:uid="{00000000-0010-0000-8F00-00000C000000}" name="int" dataDxfId="2204"/>
    <tableColumn id="13" xr3:uid="{00000000-0010-0000-8F00-00000D000000}" name="car" dataDxfId="2203"/>
    <tableColumn id="14" xr3:uid="{00000000-0010-0000-8F00-00000E000000}" name="r_yd" dataDxfId="2202"/>
    <tableColumn id="15" xr3:uid="{00000000-0010-0000-8F00-00000F000000}" name="r_td" dataDxfId="2201"/>
    <tableColumn id="16" xr3:uid="{00000000-0010-0000-8F00-000010000000}" name="tgt" dataDxfId="2200"/>
    <tableColumn id="17" xr3:uid="{00000000-0010-0000-8F00-000011000000}" name="rec" dataDxfId="2199"/>
    <tableColumn id="18" xr3:uid="{00000000-0010-0000-8F00-000012000000}" name="rec_yd" dataDxfId="2198"/>
    <tableColumn id="19" xr3:uid="{00000000-0010-0000-8F00-000013000000}" name="rec_td" dataDxfId="2197"/>
    <tableColumn id="20" xr3:uid="{00000000-0010-0000-8F00-000014000000}" name="fmb" dataDxfId="2196"/>
    <tableColumn id="21" xr3:uid="{00000000-0010-0000-8F00-000015000000}" name="tp_c" dataDxfId="2195"/>
    <tableColumn id="22" xr3:uid="{00000000-0010-0000-8F00-000016000000}" name="f_ppr" dataDxfId="2194">
      <calculatedColumnFormula>($J36*0.04)+($K36*4)+($L36*-2)+($N36*0.1)+($O36*6)+($Q36)+($R36*0.1)+($S36*6)+($T36*-2)</calculatedColumnFormula>
    </tableColumn>
    <tableColumn id="23" xr3:uid="{00000000-0010-0000-8F00-000017000000}" name="tgt_share" dataDxfId="2193">
      <calculatedColumnFormula>$P36/$H$33</calculatedColumnFormula>
    </tableColumn>
    <tableColumn id="24" xr3:uid="{00000000-0010-0000-8F00-000018000000}" name="ypc" dataDxfId="2192">
      <calculatedColumnFormula>$N36/$M36</calculatedColumnFormula>
    </tableColumn>
    <tableColumn id="25" xr3:uid="{00000000-0010-0000-8F00-000019000000}" name="ypr" dataDxfId="2191">
      <calculatedColumnFormula>$R36/$Q36</calculatedColumnFormula>
    </tableColumn>
    <tableColumn id="26" xr3:uid="{00000000-0010-0000-8F00-00001A000000}" name="cmp_pct" dataDxfId="2190">
      <calculatedColumnFormula>$I36/$H36</calculatedColumnFormula>
    </tableColumn>
    <tableColumn id="27" xr3:uid="{00000000-0010-0000-8F00-00001B000000}" name="td_rate" dataDxfId="2189">
      <calculatedColumnFormula>$K36/$H36</calculatedColumnFormula>
    </tableColumn>
    <tableColumn id="28" xr3:uid="{00000000-0010-0000-8F00-00001C000000}" name="f_custom" dataDxfId="2188">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1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00000000-000C-0000-FFFF-FFFF90000000}" name="MIN_Table5" displayName="MIN_Table5" ref="A45:AB50" totalsRowShown="0" headerRowDxfId="2186" dataDxfId="2157">
  <autoFilter ref="A45:AB50" xr:uid="{00000000-0009-0000-0100-000093000000}"/>
  <tableColumns count="28">
    <tableColumn id="1" xr3:uid="{00000000-0010-0000-9000-000001000000}" name="Name" dataDxfId="2185"/>
    <tableColumn id="2" xr3:uid="{00000000-0010-0000-9000-000002000000}" name="POS" dataDxfId="2184"/>
    <tableColumn id="3" xr3:uid="{00000000-0010-0000-9000-000003000000}" name="Age" dataDxfId="2183"/>
    <tableColumn id="4" xr3:uid="{00000000-0010-0000-9000-000004000000}" name="Exp" dataDxfId="2182"/>
    <tableColumn id="5" xr3:uid="{00000000-0010-0000-9000-000005000000}" name="College" dataDxfId="2181"/>
    <tableColumn id="6" xr3:uid="{00000000-0010-0000-9000-000006000000}" name="team" dataDxfId="2180"/>
    <tableColumn id="7" xr3:uid="{00000000-0010-0000-9000-000007000000}" name="g" dataDxfId="2179"/>
    <tableColumn id="8" xr3:uid="{00000000-0010-0000-9000-000008000000}" name="p_att" dataDxfId="2178"/>
    <tableColumn id="9" xr3:uid="{00000000-0010-0000-9000-000009000000}" name="cmp" dataDxfId="2177"/>
    <tableColumn id="10" xr3:uid="{00000000-0010-0000-9000-00000A000000}" name="p_yd" dataDxfId="2176"/>
    <tableColumn id="11" xr3:uid="{00000000-0010-0000-9000-00000B000000}" name="p_td" dataDxfId="2175"/>
    <tableColumn id="12" xr3:uid="{00000000-0010-0000-9000-00000C000000}" name="int" dataDxfId="2174"/>
    <tableColumn id="13" xr3:uid="{00000000-0010-0000-9000-00000D000000}" name="car" dataDxfId="2173"/>
    <tableColumn id="14" xr3:uid="{00000000-0010-0000-9000-00000E000000}" name="r_yd" dataDxfId="2172"/>
    <tableColumn id="15" xr3:uid="{00000000-0010-0000-9000-00000F000000}" name="r_td" dataDxfId="2171"/>
    <tableColumn id="16" xr3:uid="{00000000-0010-0000-9000-000010000000}" name="tgt" dataDxfId="2170"/>
    <tableColumn id="17" xr3:uid="{00000000-0010-0000-9000-000011000000}" name="rec" dataDxfId="2169"/>
    <tableColumn id="18" xr3:uid="{00000000-0010-0000-9000-000012000000}" name="rec_yd" dataDxfId="2168"/>
    <tableColumn id="19" xr3:uid="{00000000-0010-0000-9000-000013000000}" name="rec_td" dataDxfId="2167"/>
    <tableColumn id="20" xr3:uid="{00000000-0010-0000-9000-000014000000}" name="fmb" dataDxfId="2166"/>
    <tableColumn id="21" xr3:uid="{00000000-0010-0000-9000-000015000000}" name="tp_c" dataDxfId="2165"/>
    <tableColumn id="22" xr3:uid="{00000000-0010-0000-9000-000016000000}" name="f_ppr" dataDxfId="2164">
      <calculatedColumnFormula>($J46*0.04)+($K46*4)+($L46*-2)+($N46*0.1)+($O46*6)+($Q46)+($R46*0.1)+($S46*6)+($T46*-2)</calculatedColumnFormula>
    </tableColumn>
    <tableColumn id="23" xr3:uid="{00000000-0010-0000-9000-000017000000}" name="tgt_share" dataDxfId="2163">
      <calculatedColumnFormula>$P46/$H$33</calculatedColumnFormula>
    </tableColumn>
    <tableColumn id="24" xr3:uid="{00000000-0010-0000-9000-000018000000}" name="ypc" dataDxfId="2162">
      <calculatedColumnFormula>$N46/$M46</calculatedColumnFormula>
    </tableColumn>
    <tableColumn id="25" xr3:uid="{00000000-0010-0000-9000-000019000000}" name="ypr" dataDxfId="2161">
      <calculatedColumnFormula>$R46/$Q46</calculatedColumnFormula>
    </tableColumn>
    <tableColumn id="26" xr3:uid="{00000000-0010-0000-9000-00001A000000}" name="cmp_pct" dataDxfId="2160">
      <calculatedColumnFormula>$I46/$H46</calculatedColumnFormula>
    </tableColumn>
    <tableColumn id="27" xr3:uid="{00000000-0010-0000-9000-00001B000000}" name="td_rate" dataDxfId="2159">
      <calculatedColumnFormula>$K46/$H46</calculatedColumnFormula>
    </tableColumn>
    <tableColumn id="28" xr3:uid="{00000000-0010-0000-9000-00001C000000}" name="f_custom" dataDxfId="2158">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1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00000000-000C-0000-FFFF-FFFF91000000}" name="MIN_Table6" displayName="MIN_Table6" ref="A60:AB72" totalsRowShown="0" headerRowDxfId="2156" dataDxfId="2127">
  <autoFilter ref="A60:AB72" xr:uid="{00000000-0009-0000-0100-000094000000}"/>
  <tableColumns count="28">
    <tableColumn id="1" xr3:uid="{00000000-0010-0000-9100-000001000000}" name="Name" dataDxfId="2155"/>
    <tableColumn id="2" xr3:uid="{00000000-0010-0000-9100-000002000000}" name="POS" dataDxfId="2154"/>
    <tableColumn id="3" xr3:uid="{00000000-0010-0000-9100-000003000000}" name="Age" dataDxfId="2153"/>
    <tableColumn id="4" xr3:uid="{00000000-0010-0000-9100-000004000000}" name="Exp" dataDxfId="2152"/>
    <tableColumn id="5" xr3:uid="{00000000-0010-0000-9100-000005000000}" name="College" dataDxfId="2151"/>
    <tableColumn id="6" xr3:uid="{00000000-0010-0000-9100-000006000000}" name="team" dataDxfId="2150"/>
    <tableColumn id="7" xr3:uid="{00000000-0010-0000-9100-000007000000}" name="g" dataDxfId="2149"/>
    <tableColumn id="8" xr3:uid="{00000000-0010-0000-9100-000008000000}" name="p_att" dataDxfId="2148"/>
    <tableColumn id="9" xr3:uid="{00000000-0010-0000-9100-000009000000}" name="cmp" dataDxfId="2147"/>
    <tableColumn id="10" xr3:uid="{00000000-0010-0000-9100-00000A000000}" name="p_yd" dataDxfId="2146"/>
    <tableColumn id="11" xr3:uid="{00000000-0010-0000-9100-00000B000000}" name="p_td" dataDxfId="2145"/>
    <tableColumn id="12" xr3:uid="{00000000-0010-0000-9100-00000C000000}" name="int" dataDxfId="2144"/>
    <tableColumn id="13" xr3:uid="{00000000-0010-0000-9100-00000D000000}" name="car" dataDxfId="2143"/>
    <tableColumn id="14" xr3:uid="{00000000-0010-0000-9100-00000E000000}" name="r_yd" dataDxfId="2142"/>
    <tableColumn id="15" xr3:uid="{00000000-0010-0000-9100-00000F000000}" name="r_td" dataDxfId="2141"/>
    <tableColumn id="16" xr3:uid="{00000000-0010-0000-9100-000010000000}" name="tgt" dataDxfId="2140"/>
    <tableColumn id="17" xr3:uid="{00000000-0010-0000-9100-000011000000}" name="rec" dataDxfId="2139"/>
    <tableColumn id="18" xr3:uid="{00000000-0010-0000-9100-000012000000}" name="rec_yd" dataDxfId="2138"/>
    <tableColumn id="19" xr3:uid="{00000000-0010-0000-9100-000013000000}" name="rec_td" dataDxfId="2137"/>
    <tableColumn id="20" xr3:uid="{00000000-0010-0000-9100-000014000000}" name="fmb" dataDxfId="2136"/>
    <tableColumn id="21" xr3:uid="{00000000-0010-0000-9100-000015000000}" name="tp_c" dataDxfId="2135"/>
    <tableColumn id="22" xr3:uid="{00000000-0010-0000-9100-000016000000}" name="f_ppr" dataDxfId="2134">
      <calculatedColumnFormula>($J61*0.04)+($K61*4)+($L61*-2)+($N61*0.1)+($O61*6)+($Q61)+($R61*0.1)+($S61*6)+($T61*-2)</calculatedColumnFormula>
    </tableColumn>
    <tableColumn id="23" xr3:uid="{00000000-0010-0000-9100-000017000000}" name="tgt_share" dataDxfId="2133">
      <calculatedColumnFormula>$P61/$H$33</calculatedColumnFormula>
    </tableColumn>
    <tableColumn id="24" xr3:uid="{00000000-0010-0000-9100-000018000000}" name="ypc" dataDxfId="2132">
      <calculatedColumnFormula>$N61/$M61</calculatedColumnFormula>
    </tableColumn>
    <tableColumn id="25" xr3:uid="{00000000-0010-0000-9100-000019000000}" name="ypr" dataDxfId="2131">
      <calculatedColumnFormula>$R61/$Q61</calculatedColumnFormula>
    </tableColumn>
    <tableColumn id="26" xr3:uid="{00000000-0010-0000-9100-00001A000000}" name="cmp_pct" dataDxfId="2130">
      <calculatedColumnFormula>$I61/$H61</calculatedColumnFormula>
    </tableColumn>
    <tableColumn id="27" xr3:uid="{00000000-0010-0000-9100-00001B000000}" name="td_rate" dataDxfId="2129">
      <calculatedColumnFormula>$K61/$H61</calculatedColumnFormula>
    </tableColumn>
    <tableColumn id="28" xr3:uid="{00000000-0010-0000-9100-00001C000000}" name="f_custom" dataDxfId="2128">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1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00000000-000C-0000-FFFF-FFFF92000000}" name="MIN_Table7" displayName="MIN_Table7" ref="A75:AB82" totalsRowShown="0" headerRowDxfId="2126" dataDxfId="2097">
  <autoFilter ref="A75:AB82" xr:uid="{00000000-0009-0000-0100-000095000000}"/>
  <tableColumns count="28">
    <tableColumn id="1" xr3:uid="{00000000-0010-0000-9200-000001000000}" name="Name" dataDxfId="2125"/>
    <tableColumn id="2" xr3:uid="{00000000-0010-0000-9200-000002000000}" name="POS" dataDxfId="2124"/>
    <tableColumn id="3" xr3:uid="{00000000-0010-0000-9200-000003000000}" name="Age" dataDxfId="2123"/>
    <tableColumn id="4" xr3:uid="{00000000-0010-0000-9200-000004000000}" name="Exp" dataDxfId="2122"/>
    <tableColumn id="5" xr3:uid="{00000000-0010-0000-9200-000005000000}" name="College" dataDxfId="2121"/>
    <tableColumn id="6" xr3:uid="{00000000-0010-0000-9200-000006000000}" name="team" dataDxfId="2120"/>
    <tableColumn id="7" xr3:uid="{00000000-0010-0000-9200-000007000000}" name="g" dataDxfId="2119"/>
    <tableColumn id="8" xr3:uid="{00000000-0010-0000-9200-000008000000}" name="p_att" dataDxfId="2118"/>
    <tableColumn id="9" xr3:uid="{00000000-0010-0000-9200-000009000000}" name="cmp" dataDxfId="2117"/>
    <tableColumn id="10" xr3:uid="{00000000-0010-0000-9200-00000A000000}" name="p_yd" dataDxfId="2116"/>
    <tableColumn id="11" xr3:uid="{00000000-0010-0000-9200-00000B000000}" name="p_td" dataDxfId="2115"/>
    <tableColumn id="12" xr3:uid="{00000000-0010-0000-9200-00000C000000}" name="int" dataDxfId="2114"/>
    <tableColumn id="13" xr3:uid="{00000000-0010-0000-9200-00000D000000}" name="car" dataDxfId="2113"/>
    <tableColumn id="14" xr3:uid="{00000000-0010-0000-9200-00000E000000}" name="r_yd" dataDxfId="2112"/>
    <tableColumn id="15" xr3:uid="{00000000-0010-0000-9200-00000F000000}" name="r_td" dataDxfId="2111"/>
    <tableColumn id="16" xr3:uid="{00000000-0010-0000-9200-000010000000}" name="tgt" dataDxfId="2110"/>
    <tableColumn id="17" xr3:uid="{00000000-0010-0000-9200-000011000000}" name="rec" dataDxfId="2109"/>
    <tableColumn id="18" xr3:uid="{00000000-0010-0000-9200-000012000000}" name="rec_yd" dataDxfId="2108"/>
    <tableColumn id="19" xr3:uid="{00000000-0010-0000-9200-000013000000}" name="rec_td" dataDxfId="2107"/>
    <tableColumn id="20" xr3:uid="{00000000-0010-0000-9200-000014000000}" name="fmb" dataDxfId="2106"/>
    <tableColumn id="21" xr3:uid="{00000000-0010-0000-9200-000015000000}" name="tp_c" dataDxfId="2105"/>
    <tableColumn id="22" xr3:uid="{00000000-0010-0000-9200-000016000000}" name="f_ppr" dataDxfId="2104">
      <calculatedColumnFormula>($J76*0.04)+($K76*4)+($L76*-2)+($N76*0.1)+($O76*6)+($Q76)+($R76*0.1)+($S76*6)+($T76*-2)</calculatedColumnFormula>
    </tableColumn>
    <tableColumn id="23" xr3:uid="{00000000-0010-0000-9200-000017000000}" name="tgt_share" dataDxfId="2103">
      <calculatedColumnFormula>$P76/$H$33</calculatedColumnFormula>
    </tableColumn>
    <tableColumn id="24" xr3:uid="{00000000-0010-0000-9200-000018000000}" name="ypc" dataDxfId="2102">
      <calculatedColumnFormula>$N76/$M76</calculatedColumnFormula>
    </tableColumn>
    <tableColumn id="25" xr3:uid="{00000000-0010-0000-9200-000019000000}" name="ypr" dataDxfId="2101">
      <calculatedColumnFormula>$R76/$Q76</calculatedColumnFormula>
    </tableColumn>
    <tableColumn id="26" xr3:uid="{00000000-0010-0000-9200-00001A000000}" name="cmp_pct" dataDxfId="2100">
      <calculatedColumnFormula>$I76/$H76</calculatedColumnFormula>
    </tableColumn>
    <tableColumn id="27" xr3:uid="{00000000-0010-0000-9200-00001B000000}" name="td_rate" dataDxfId="2099">
      <calculatedColumnFormula>$K76/$H76</calculatedColumnFormula>
    </tableColumn>
    <tableColumn id="28" xr3:uid="{00000000-0010-0000-9200-00001C000000}" name="f_custom" dataDxfId="2098">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1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00000000-000C-0000-FFFF-FFFF93000000}" name="NE_Table1" displayName="NE_Table1" ref="A1:Y18" totalsRowShown="0" headerRowDxfId="2096" dataDxfId="2070">
  <autoFilter ref="A1:Y18" xr:uid="{00000000-0009-0000-0100-000096000000}"/>
  <tableColumns count="25">
    <tableColumn id="1" xr3:uid="{00000000-0010-0000-9300-000001000000}" name="player_name" dataDxfId="2095"/>
    <tableColumn id="2" xr3:uid="{00000000-0010-0000-9300-000002000000}" name="recent_team" dataDxfId="2094"/>
    <tableColumn id="3" xr3:uid="{00000000-0010-0000-9300-000003000000}" name="pos" dataDxfId="2093"/>
    <tableColumn id="4" xr3:uid="{00000000-0010-0000-9300-000004000000}" name="g" dataDxfId="2092"/>
    <tableColumn id="5" xr3:uid="{00000000-0010-0000-9300-000005000000}" name="p_att" dataDxfId="2091"/>
    <tableColumn id="6" xr3:uid="{00000000-0010-0000-9300-000006000000}" name="cmp" dataDxfId="2090"/>
    <tableColumn id="7" xr3:uid="{00000000-0010-0000-9300-000007000000}" name="p_yd" dataDxfId="2089"/>
    <tableColumn id="8" xr3:uid="{00000000-0010-0000-9300-000008000000}" name="p_td" dataDxfId="2088"/>
    <tableColumn id="9" xr3:uid="{00000000-0010-0000-9300-000009000000}" name="int" dataDxfId="2087"/>
    <tableColumn id="10" xr3:uid="{00000000-0010-0000-9300-00000A000000}" name="car" dataDxfId="2086"/>
    <tableColumn id="11" xr3:uid="{00000000-0010-0000-9300-00000B000000}" name="r_yd" dataDxfId="2085"/>
    <tableColumn id="12" xr3:uid="{00000000-0010-0000-9300-00000C000000}" name="r_td" dataDxfId="2084"/>
    <tableColumn id="13" xr3:uid="{00000000-0010-0000-9300-00000D000000}" name="tgt" dataDxfId="2083"/>
    <tableColumn id="14" xr3:uid="{00000000-0010-0000-9300-00000E000000}" name="rec" dataDxfId="2082"/>
    <tableColumn id="15" xr3:uid="{00000000-0010-0000-9300-00000F000000}" name="rec_yd" dataDxfId="2081"/>
    <tableColumn id="16" xr3:uid="{00000000-0010-0000-9300-000010000000}" name="rec_td" dataDxfId="2080"/>
    <tableColumn id="17" xr3:uid="{00000000-0010-0000-9300-000011000000}" name="fmb" dataDxfId="2079"/>
    <tableColumn id="18" xr3:uid="{00000000-0010-0000-9300-000012000000}" name="tp_c" dataDxfId="2078"/>
    <tableColumn id="19" xr3:uid="{00000000-0010-0000-9300-000013000000}" name="f_ppr" dataDxfId="2077"/>
    <tableColumn id="20" xr3:uid="{00000000-0010-0000-9300-000014000000}" name="tgt_share" dataDxfId="2076"/>
    <tableColumn id="21" xr3:uid="{00000000-0010-0000-9300-000015000000}" name="ypc" dataDxfId="2075"/>
    <tableColumn id="22" xr3:uid="{00000000-0010-0000-9300-000016000000}" name="ypr" dataDxfId="2074"/>
    <tableColumn id="23" xr3:uid="{00000000-0010-0000-9300-000017000000}" name="cmp_pct" dataDxfId="2073"/>
    <tableColumn id="24" xr3:uid="{00000000-0010-0000-9300-000018000000}" name="td_rate" dataDxfId="2072"/>
    <tableColumn id="25" xr3:uid="{ACE2D1C2-BDF4-444E-8D53-138A411E49F1}" name="f_custom" dataDxfId="2071">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1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00000000-000C-0000-FFFF-FFFF94000000}" name="NE_Table2" displayName="NE_Table2" ref="A30:M31" totalsRowShown="0" headerRowDxfId="2069" dataDxfId="2055">
  <autoFilter ref="A30:M31" xr:uid="{00000000-0009-0000-0100-000097000000}"/>
  <tableColumns count="13">
    <tableColumn id="1" xr3:uid="{00000000-0010-0000-9400-000001000000}" name="team" dataDxfId="2068"/>
    <tableColumn id="2" xr3:uid="{00000000-0010-0000-9400-000002000000}" name="off_yd" dataDxfId="2067"/>
    <tableColumn id="3" xr3:uid="{00000000-0010-0000-9400-000003000000}" name="p_yd" dataDxfId="2066"/>
    <tableColumn id="4" xr3:uid="{00000000-0010-0000-9400-000004000000}" name="car" dataDxfId="2065"/>
    <tableColumn id="5" xr3:uid="{00000000-0010-0000-9400-000005000000}" name="r_yd" dataDxfId="2064"/>
    <tableColumn id="6" xr3:uid="{00000000-0010-0000-9400-000006000000}" name="r_td" dataDxfId="2063"/>
    <tableColumn id="7" xr3:uid="{00000000-0010-0000-9400-000007000000}" name="p_ff" dataDxfId="2062"/>
    <tableColumn id="8" xr3:uid="{00000000-0010-0000-9400-000008000000}" name="p_att" dataDxfId="2061"/>
    <tableColumn id="9" xr3:uid="{00000000-0010-0000-9400-000009000000}" name="cmp_pct" dataDxfId="2060"/>
    <tableColumn id="10" xr3:uid="{00000000-0010-0000-9400-00000A000000}" name="p_td" dataDxfId="2059"/>
    <tableColumn id="11" xr3:uid="{00000000-0010-0000-9400-00000B000000}" name="int" dataDxfId="2058"/>
    <tableColumn id="12" xr3:uid="{00000000-0010-0000-9400-00000C000000}" name="fmb" dataDxfId="2057"/>
    <tableColumn id="13" xr3:uid="{6C9A2626-C1C0-48F8-9615-447CB2BBC6FC}" name="f_custom" dataDxfId="2056">
      <calculatedColumnFormula>SUM(INDIRECT(A33 &amp; "_Table1[[#All],[f_custom]]"))</calculatedColumnFormula>
    </tableColumn>
  </tableColumns>
  <tableStyleInfo name="TableStyleLight9" showFirstColumn="0" showLastColumn="0" showRowStripes="1" showColumnStripes="0"/>
</table>
</file>

<file path=xl/tables/table1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00000000-000C-0000-FFFF-FFFF95000000}" name="NE_Table3" displayName="NE_Table3" ref="A32:M34" totalsRowShown="0" headerRowDxfId="2054" dataDxfId="2040">
  <autoFilter ref="A32:M34" xr:uid="{00000000-0009-0000-0100-000098000000}"/>
  <tableColumns count="13">
    <tableColumn id="1" xr3:uid="{00000000-0010-0000-9500-000001000000}" name="team" dataDxfId="2053"/>
    <tableColumn id="2" xr3:uid="{00000000-0010-0000-9500-000002000000}" name="off_yd" dataDxfId="2052"/>
    <tableColumn id="3" xr3:uid="{00000000-0010-0000-9500-000003000000}" name="p_yd" dataDxfId="2051"/>
    <tableColumn id="4" xr3:uid="{00000000-0010-0000-9500-000004000000}" name="car" dataDxfId="2050"/>
    <tableColumn id="5" xr3:uid="{00000000-0010-0000-9500-000005000000}" name="r_yd" dataDxfId="2049"/>
    <tableColumn id="6" xr3:uid="{00000000-0010-0000-9500-000006000000}" name="r_td" dataDxfId="2048"/>
    <tableColumn id="7" xr3:uid="{00000000-0010-0000-9500-000007000000}" name="p_ff" dataDxfId="2047"/>
    <tableColumn id="8" xr3:uid="{00000000-0010-0000-9500-000008000000}" name="p_att" dataDxfId="2046"/>
    <tableColumn id="9" xr3:uid="{00000000-0010-0000-9500-000009000000}" name="cmp_pct" dataDxfId="2045"/>
    <tableColumn id="10" xr3:uid="{00000000-0010-0000-9500-00000A000000}" name="p_td" dataDxfId="2044"/>
    <tableColumn id="11" xr3:uid="{00000000-0010-0000-9500-00000B000000}" name="int" dataDxfId="2043"/>
    <tableColumn id="12" xr3:uid="{00000000-0010-0000-9500-00000C000000}" name="fmb" dataDxfId="2042"/>
    <tableColumn id="13" xr3:uid="{FE6321AB-3132-4FF2-86E3-154F4E7CC80D}" name="f_custom" dataDxfId="2041"/>
  </tableColumns>
  <tableStyleInfo name="TableStyleLight9" showFirstColumn="0" showLastColumn="0" showRowStripes="1" showColumnStripes="0"/>
</table>
</file>

<file path=xl/tables/table1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00000000-000C-0000-FFFF-FFFF96000000}" name="NE_Table4" displayName="NE_Table4" ref="A35:AB39" totalsRowShown="0" headerRowDxfId="2039" dataDxfId="2010">
  <autoFilter ref="A35:AB39" xr:uid="{00000000-0009-0000-0100-000099000000}"/>
  <tableColumns count="28">
    <tableColumn id="1" xr3:uid="{00000000-0010-0000-9600-000001000000}" name="Name" dataDxfId="2038"/>
    <tableColumn id="2" xr3:uid="{00000000-0010-0000-9600-000002000000}" name="POS" dataDxfId="2037"/>
    <tableColumn id="3" xr3:uid="{00000000-0010-0000-9600-000003000000}" name="Age" dataDxfId="2036"/>
    <tableColumn id="4" xr3:uid="{00000000-0010-0000-9600-000004000000}" name="Exp" dataDxfId="2035"/>
    <tableColumn id="5" xr3:uid="{00000000-0010-0000-9600-000005000000}" name="College" dataDxfId="2034"/>
    <tableColumn id="6" xr3:uid="{00000000-0010-0000-9600-000006000000}" name="team" dataDxfId="2033"/>
    <tableColumn id="7" xr3:uid="{00000000-0010-0000-9600-000007000000}" name="g" dataDxfId="2032"/>
    <tableColumn id="8" xr3:uid="{00000000-0010-0000-9600-000008000000}" name="p_att" dataDxfId="2031"/>
    <tableColumn id="9" xr3:uid="{00000000-0010-0000-9600-000009000000}" name="cmp" dataDxfId="2030"/>
    <tableColumn id="10" xr3:uid="{00000000-0010-0000-9600-00000A000000}" name="p_yd" dataDxfId="2029"/>
    <tableColumn id="11" xr3:uid="{00000000-0010-0000-9600-00000B000000}" name="p_td" dataDxfId="2028"/>
    <tableColumn id="12" xr3:uid="{00000000-0010-0000-9600-00000C000000}" name="int" dataDxfId="2027"/>
    <tableColumn id="13" xr3:uid="{00000000-0010-0000-9600-00000D000000}" name="car" dataDxfId="2026"/>
    <tableColumn id="14" xr3:uid="{00000000-0010-0000-9600-00000E000000}" name="r_yd" dataDxfId="2025"/>
    <tableColumn id="15" xr3:uid="{00000000-0010-0000-9600-00000F000000}" name="r_td" dataDxfId="2024"/>
    <tableColumn id="16" xr3:uid="{00000000-0010-0000-9600-000010000000}" name="tgt" dataDxfId="2023"/>
    <tableColumn id="17" xr3:uid="{00000000-0010-0000-9600-000011000000}" name="rec" dataDxfId="2022"/>
    <tableColumn id="18" xr3:uid="{00000000-0010-0000-9600-000012000000}" name="rec_yd" dataDxfId="2021"/>
    <tableColumn id="19" xr3:uid="{00000000-0010-0000-9600-000013000000}" name="rec_td" dataDxfId="2020"/>
    <tableColumn id="20" xr3:uid="{00000000-0010-0000-9600-000014000000}" name="fmb" dataDxfId="2019"/>
    <tableColumn id="21" xr3:uid="{00000000-0010-0000-9600-000015000000}" name="tp_c" dataDxfId="2018"/>
    <tableColumn id="22" xr3:uid="{00000000-0010-0000-9600-000016000000}" name="f_ppr" dataDxfId="2017">
      <calculatedColumnFormula>($J36*0.04)+($K36*4)+($L36*-2)+($N36*0.1)+($O36*6)+($Q36)+($R36*0.1)+($S36*6)+($T36*-2)</calculatedColumnFormula>
    </tableColumn>
    <tableColumn id="23" xr3:uid="{00000000-0010-0000-9600-000017000000}" name="tgt_share" dataDxfId="2016">
      <calculatedColumnFormula>$P36/$H$33</calculatedColumnFormula>
    </tableColumn>
    <tableColumn id="24" xr3:uid="{00000000-0010-0000-9600-000018000000}" name="ypc" dataDxfId="2015">
      <calculatedColumnFormula>$N36/$M36</calculatedColumnFormula>
    </tableColumn>
    <tableColumn id="25" xr3:uid="{00000000-0010-0000-9600-000019000000}" name="ypr" dataDxfId="2014">
      <calculatedColumnFormula>$R36/$Q36</calculatedColumnFormula>
    </tableColumn>
    <tableColumn id="26" xr3:uid="{00000000-0010-0000-9600-00001A000000}" name="cmp_pct" dataDxfId="2013">
      <calculatedColumnFormula>$I36/$H36</calculatedColumnFormula>
    </tableColumn>
    <tableColumn id="27" xr3:uid="{00000000-0010-0000-9600-00001B000000}" name="td_rate" dataDxfId="2012">
      <calculatedColumnFormula>$K36/$H36</calculatedColumnFormula>
    </tableColumn>
    <tableColumn id="28" xr3:uid="{00000000-0010-0000-9600-00001C000000}" name="f_custom" dataDxfId="2011">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1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00000000-000C-0000-FFFF-FFFF97000000}" name="NE_Table5" displayName="NE_Table5" ref="A45:AB50" totalsRowShown="0" headerRowDxfId="2009" dataDxfId="1980">
  <autoFilter ref="A45:AB50" xr:uid="{00000000-0009-0000-0100-00009A000000}"/>
  <tableColumns count="28">
    <tableColumn id="1" xr3:uid="{00000000-0010-0000-9700-000001000000}" name="Name" dataDxfId="2008"/>
    <tableColumn id="2" xr3:uid="{00000000-0010-0000-9700-000002000000}" name="POS" dataDxfId="2007"/>
    <tableColumn id="3" xr3:uid="{00000000-0010-0000-9700-000003000000}" name="Age" dataDxfId="2006"/>
    <tableColumn id="4" xr3:uid="{00000000-0010-0000-9700-000004000000}" name="Exp" dataDxfId="2005"/>
    <tableColumn id="5" xr3:uid="{00000000-0010-0000-9700-000005000000}" name="College" dataDxfId="2004"/>
    <tableColumn id="6" xr3:uid="{00000000-0010-0000-9700-000006000000}" name="team" dataDxfId="2003"/>
    <tableColumn id="7" xr3:uid="{00000000-0010-0000-9700-000007000000}" name="g" dataDxfId="2002"/>
    <tableColumn id="8" xr3:uid="{00000000-0010-0000-9700-000008000000}" name="p_att" dataDxfId="2001"/>
    <tableColumn id="9" xr3:uid="{00000000-0010-0000-9700-000009000000}" name="cmp" dataDxfId="2000"/>
    <tableColumn id="10" xr3:uid="{00000000-0010-0000-9700-00000A000000}" name="p_yd" dataDxfId="1999"/>
    <tableColumn id="11" xr3:uid="{00000000-0010-0000-9700-00000B000000}" name="p_td" dataDxfId="1998"/>
    <tableColumn id="12" xr3:uid="{00000000-0010-0000-9700-00000C000000}" name="int" dataDxfId="1997"/>
    <tableColumn id="13" xr3:uid="{00000000-0010-0000-9700-00000D000000}" name="car" dataDxfId="1996"/>
    <tableColumn id="14" xr3:uid="{00000000-0010-0000-9700-00000E000000}" name="r_yd" dataDxfId="1995"/>
    <tableColumn id="15" xr3:uid="{00000000-0010-0000-9700-00000F000000}" name="r_td" dataDxfId="1994"/>
    <tableColumn id="16" xr3:uid="{00000000-0010-0000-9700-000010000000}" name="tgt" dataDxfId="1993"/>
    <tableColumn id="17" xr3:uid="{00000000-0010-0000-9700-000011000000}" name="rec" dataDxfId="1992"/>
    <tableColumn id="18" xr3:uid="{00000000-0010-0000-9700-000012000000}" name="rec_yd" dataDxfId="1991"/>
    <tableColumn id="19" xr3:uid="{00000000-0010-0000-9700-000013000000}" name="rec_td" dataDxfId="1990"/>
    <tableColumn id="20" xr3:uid="{00000000-0010-0000-9700-000014000000}" name="fmb" dataDxfId="1989"/>
    <tableColumn id="21" xr3:uid="{00000000-0010-0000-9700-000015000000}" name="tp_c" dataDxfId="1988"/>
    <tableColumn id="22" xr3:uid="{00000000-0010-0000-9700-000016000000}" name="f_ppr" dataDxfId="1987">
      <calculatedColumnFormula>($J46*0.04)+($K46*4)+($L46*-2)+($N46*0.1)+($O46*6)+($Q46)+($R46*0.1)+($S46*6)+($T46*-2)</calculatedColumnFormula>
    </tableColumn>
    <tableColumn id="23" xr3:uid="{00000000-0010-0000-9700-000017000000}" name="tgt_share" dataDxfId="1986">
      <calculatedColumnFormula>$P46/$H$33</calculatedColumnFormula>
    </tableColumn>
    <tableColumn id="24" xr3:uid="{00000000-0010-0000-9700-000018000000}" name="ypc" dataDxfId="1985">
      <calculatedColumnFormula>$N46/$M46</calculatedColumnFormula>
    </tableColumn>
    <tableColumn id="25" xr3:uid="{00000000-0010-0000-9700-000019000000}" name="ypr" dataDxfId="1984">
      <calculatedColumnFormula>$R46/$Q46</calculatedColumnFormula>
    </tableColumn>
    <tableColumn id="26" xr3:uid="{00000000-0010-0000-9700-00001A000000}" name="cmp_pct" dataDxfId="1983">
      <calculatedColumnFormula>$I46/$H46</calculatedColumnFormula>
    </tableColumn>
    <tableColumn id="27" xr3:uid="{00000000-0010-0000-9700-00001B000000}" name="td_rate" dataDxfId="1982">
      <calculatedColumnFormula>$K46/$H46</calculatedColumnFormula>
    </tableColumn>
    <tableColumn id="28" xr3:uid="{00000000-0010-0000-9700-00001C000000}" name="f_custom" dataDxfId="1981">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1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00000000-000C-0000-FFFF-FFFF98000000}" name="NE_Table6" displayName="NE_Table6" ref="A60:AB73" totalsRowShown="0" headerRowDxfId="1979" dataDxfId="1950">
  <autoFilter ref="A60:AB73" xr:uid="{00000000-0009-0000-0100-00009B000000}"/>
  <tableColumns count="28">
    <tableColumn id="1" xr3:uid="{00000000-0010-0000-9800-000001000000}" name="Name" dataDxfId="1978"/>
    <tableColumn id="2" xr3:uid="{00000000-0010-0000-9800-000002000000}" name="POS" dataDxfId="1977"/>
    <tableColumn id="3" xr3:uid="{00000000-0010-0000-9800-000003000000}" name="Age" dataDxfId="1976"/>
    <tableColumn id="4" xr3:uid="{00000000-0010-0000-9800-000004000000}" name="Exp" dataDxfId="1975"/>
    <tableColumn id="5" xr3:uid="{00000000-0010-0000-9800-000005000000}" name="College" dataDxfId="1974"/>
    <tableColumn id="6" xr3:uid="{00000000-0010-0000-9800-000006000000}" name="team" dataDxfId="1973"/>
    <tableColumn id="7" xr3:uid="{00000000-0010-0000-9800-000007000000}" name="g" dataDxfId="1972"/>
    <tableColumn id="8" xr3:uid="{00000000-0010-0000-9800-000008000000}" name="p_att" dataDxfId="1971"/>
    <tableColumn id="9" xr3:uid="{00000000-0010-0000-9800-000009000000}" name="cmp" dataDxfId="1970"/>
    <tableColumn id="10" xr3:uid="{00000000-0010-0000-9800-00000A000000}" name="p_yd" dataDxfId="1969"/>
    <tableColumn id="11" xr3:uid="{00000000-0010-0000-9800-00000B000000}" name="p_td" dataDxfId="1968"/>
    <tableColumn id="12" xr3:uid="{00000000-0010-0000-9800-00000C000000}" name="int" dataDxfId="1967"/>
    <tableColumn id="13" xr3:uid="{00000000-0010-0000-9800-00000D000000}" name="car" dataDxfId="1966"/>
    <tableColumn id="14" xr3:uid="{00000000-0010-0000-9800-00000E000000}" name="r_yd" dataDxfId="1965"/>
    <tableColumn id="15" xr3:uid="{00000000-0010-0000-9800-00000F000000}" name="r_td" dataDxfId="1964"/>
    <tableColumn id="16" xr3:uid="{00000000-0010-0000-9800-000010000000}" name="tgt" dataDxfId="1963"/>
    <tableColumn id="17" xr3:uid="{00000000-0010-0000-9800-000011000000}" name="rec" dataDxfId="1962"/>
    <tableColumn id="18" xr3:uid="{00000000-0010-0000-9800-000012000000}" name="rec_yd" dataDxfId="1961"/>
    <tableColumn id="19" xr3:uid="{00000000-0010-0000-9800-000013000000}" name="rec_td" dataDxfId="1960"/>
    <tableColumn id="20" xr3:uid="{00000000-0010-0000-9800-000014000000}" name="fmb" dataDxfId="1959"/>
    <tableColumn id="21" xr3:uid="{00000000-0010-0000-9800-000015000000}" name="tp_c" dataDxfId="1958"/>
    <tableColumn id="22" xr3:uid="{00000000-0010-0000-9800-000016000000}" name="f_ppr" dataDxfId="1957">
      <calculatedColumnFormula>($J61*0.04)+($K61*4)+($L61*-2)+($N61*0.1)+($O61*6)+($Q61)+($R61*0.1)+($S61*6)+($T61*-2)</calculatedColumnFormula>
    </tableColumn>
    <tableColumn id="23" xr3:uid="{00000000-0010-0000-9800-000017000000}" name="tgt_share" dataDxfId="1956">
      <calculatedColumnFormula>$P61/$H$33</calculatedColumnFormula>
    </tableColumn>
    <tableColumn id="24" xr3:uid="{00000000-0010-0000-9800-000018000000}" name="ypc" dataDxfId="1955">
      <calculatedColumnFormula>$N61/$M61</calculatedColumnFormula>
    </tableColumn>
    <tableColumn id="25" xr3:uid="{00000000-0010-0000-9800-000019000000}" name="ypr" dataDxfId="1954">
      <calculatedColumnFormula>$R61/$Q61</calculatedColumnFormula>
    </tableColumn>
    <tableColumn id="26" xr3:uid="{00000000-0010-0000-9800-00001A000000}" name="cmp_pct" dataDxfId="1953">
      <calculatedColumnFormula>$I61/$H61</calculatedColumnFormula>
    </tableColumn>
    <tableColumn id="27" xr3:uid="{00000000-0010-0000-9800-00001B000000}" name="td_rate" dataDxfId="1952">
      <calculatedColumnFormula>$K61/$H61</calculatedColumnFormula>
    </tableColumn>
    <tableColumn id="28" xr3:uid="{00000000-0010-0000-9800-00001C000000}" name="f_custom" dataDxfId="1951">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1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00000000-000C-0000-FFFF-FFFF99000000}" name="NE_Table7" displayName="NE_Table7" ref="A75:AB81" totalsRowShown="0" headerRowDxfId="1949" dataDxfId="1920">
  <autoFilter ref="A75:AB81" xr:uid="{00000000-0009-0000-0100-00009C000000}"/>
  <tableColumns count="28">
    <tableColumn id="1" xr3:uid="{00000000-0010-0000-9900-000001000000}" name="Name" dataDxfId="1948"/>
    <tableColumn id="2" xr3:uid="{00000000-0010-0000-9900-000002000000}" name="POS" dataDxfId="1947"/>
    <tableColumn id="3" xr3:uid="{00000000-0010-0000-9900-000003000000}" name="Age" dataDxfId="1946"/>
    <tableColumn id="4" xr3:uid="{00000000-0010-0000-9900-000004000000}" name="Exp" dataDxfId="1945"/>
    <tableColumn id="5" xr3:uid="{00000000-0010-0000-9900-000005000000}" name="College" dataDxfId="1944"/>
    <tableColumn id="6" xr3:uid="{00000000-0010-0000-9900-000006000000}" name="team" dataDxfId="1943"/>
    <tableColumn id="7" xr3:uid="{00000000-0010-0000-9900-000007000000}" name="g" dataDxfId="1942"/>
    <tableColumn id="8" xr3:uid="{00000000-0010-0000-9900-000008000000}" name="p_att" dataDxfId="1941"/>
    <tableColumn id="9" xr3:uid="{00000000-0010-0000-9900-000009000000}" name="cmp" dataDxfId="1940"/>
    <tableColumn id="10" xr3:uid="{00000000-0010-0000-9900-00000A000000}" name="p_yd" dataDxfId="1939"/>
    <tableColumn id="11" xr3:uid="{00000000-0010-0000-9900-00000B000000}" name="p_td" dataDxfId="1938"/>
    <tableColumn id="12" xr3:uid="{00000000-0010-0000-9900-00000C000000}" name="int" dataDxfId="1937"/>
    <tableColumn id="13" xr3:uid="{00000000-0010-0000-9900-00000D000000}" name="car" dataDxfId="1936"/>
    <tableColumn id="14" xr3:uid="{00000000-0010-0000-9900-00000E000000}" name="r_yd" dataDxfId="1935"/>
    <tableColumn id="15" xr3:uid="{00000000-0010-0000-9900-00000F000000}" name="r_td" dataDxfId="1934"/>
    <tableColumn id="16" xr3:uid="{00000000-0010-0000-9900-000010000000}" name="tgt" dataDxfId="1933"/>
    <tableColumn id="17" xr3:uid="{00000000-0010-0000-9900-000011000000}" name="rec" dataDxfId="1932"/>
    <tableColumn id="18" xr3:uid="{00000000-0010-0000-9900-000012000000}" name="rec_yd" dataDxfId="1931"/>
    <tableColumn id="19" xr3:uid="{00000000-0010-0000-9900-000013000000}" name="rec_td" dataDxfId="1930"/>
    <tableColumn id="20" xr3:uid="{00000000-0010-0000-9900-000014000000}" name="fmb" dataDxfId="1929"/>
    <tableColumn id="21" xr3:uid="{00000000-0010-0000-9900-000015000000}" name="tp_c" dataDxfId="1928"/>
    <tableColumn id="22" xr3:uid="{00000000-0010-0000-9900-000016000000}" name="f_ppr" dataDxfId="1927">
      <calculatedColumnFormula>($J76*0.04)+($K76*4)+($L76*-2)+($N76*0.1)+($O76*6)+($Q76)+($R76*0.1)+($S76*6)+($T76*-2)</calculatedColumnFormula>
    </tableColumn>
    <tableColumn id="23" xr3:uid="{00000000-0010-0000-9900-000017000000}" name="tgt_share" dataDxfId="1926">
      <calculatedColumnFormula>$P76/$H$33</calculatedColumnFormula>
    </tableColumn>
    <tableColumn id="24" xr3:uid="{00000000-0010-0000-9900-000018000000}" name="ypc" dataDxfId="1925">
      <calculatedColumnFormula>$N76/$M76</calculatedColumnFormula>
    </tableColumn>
    <tableColumn id="25" xr3:uid="{00000000-0010-0000-9900-000019000000}" name="ypr" dataDxfId="1924">
      <calculatedColumnFormula>$R76/$Q76</calculatedColumnFormula>
    </tableColumn>
    <tableColumn id="26" xr3:uid="{00000000-0010-0000-9900-00001A000000}" name="cmp_pct" dataDxfId="1923">
      <calculatedColumnFormula>$I76/$H76</calculatedColumnFormula>
    </tableColumn>
    <tableColumn id="27" xr3:uid="{00000000-0010-0000-9900-00001B000000}" name="td_rate" dataDxfId="1922">
      <calculatedColumnFormula>$K76/$H76</calculatedColumnFormula>
    </tableColumn>
    <tableColumn id="28" xr3:uid="{00000000-0010-0000-9900-00001C000000}" name="f_custom" dataDxfId="1921">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1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7" xr:uid="{00000000-000C-0000-FFFF-FFFF9A000000}" name="NO_Table1" displayName="NO_Table1" ref="A1:Y19" totalsRowShown="0" headerRowDxfId="1919" dataDxfId="1893">
  <autoFilter ref="A1:Y19" xr:uid="{00000000-0009-0000-0100-00009D000000}"/>
  <tableColumns count="25">
    <tableColumn id="1" xr3:uid="{00000000-0010-0000-9A00-000001000000}" name="player_name" dataDxfId="1918"/>
    <tableColumn id="2" xr3:uid="{00000000-0010-0000-9A00-000002000000}" name="recent_team" dataDxfId="1917"/>
    <tableColumn id="3" xr3:uid="{00000000-0010-0000-9A00-000003000000}" name="pos" dataDxfId="1916"/>
    <tableColumn id="4" xr3:uid="{00000000-0010-0000-9A00-000004000000}" name="g" dataDxfId="1915"/>
    <tableColumn id="5" xr3:uid="{00000000-0010-0000-9A00-000005000000}" name="p_att" dataDxfId="1914"/>
    <tableColumn id="6" xr3:uid="{00000000-0010-0000-9A00-000006000000}" name="cmp" dataDxfId="1913"/>
    <tableColumn id="7" xr3:uid="{00000000-0010-0000-9A00-000007000000}" name="p_yd" dataDxfId="1912"/>
    <tableColumn id="8" xr3:uid="{00000000-0010-0000-9A00-000008000000}" name="p_td" dataDxfId="1911"/>
    <tableColumn id="9" xr3:uid="{00000000-0010-0000-9A00-000009000000}" name="int" dataDxfId="1910"/>
    <tableColumn id="10" xr3:uid="{00000000-0010-0000-9A00-00000A000000}" name="car" dataDxfId="1909"/>
    <tableColumn id="11" xr3:uid="{00000000-0010-0000-9A00-00000B000000}" name="r_yd" dataDxfId="1908"/>
    <tableColumn id="12" xr3:uid="{00000000-0010-0000-9A00-00000C000000}" name="r_td" dataDxfId="1907"/>
    <tableColumn id="13" xr3:uid="{00000000-0010-0000-9A00-00000D000000}" name="tgt" dataDxfId="1906"/>
    <tableColumn id="14" xr3:uid="{00000000-0010-0000-9A00-00000E000000}" name="rec" dataDxfId="1905"/>
    <tableColumn id="15" xr3:uid="{00000000-0010-0000-9A00-00000F000000}" name="rec_yd" dataDxfId="1904"/>
    <tableColumn id="16" xr3:uid="{00000000-0010-0000-9A00-000010000000}" name="rec_td" dataDxfId="1903"/>
    <tableColumn id="17" xr3:uid="{00000000-0010-0000-9A00-000011000000}" name="fmb" dataDxfId="1902"/>
    <tableColumn id="18" xr3:uid="{00000000-0010-0000-9A00-000012000000}" name="tp_c" dataDxfId="1901"/>
    <tableColumn id="19" xr3:uid="{00000000-0010-0000-9A00-000013000000}" name="f_ppr" dataDxfId="1900"/>
    <tableColumn id="20" xr3:uid="{00000000-0010-0000-9A00-000014000000}" name="tgt_share" dataDxfId="1899"/>
    <tableColumn id="21" xr3:uid="{00000000-0010-0000-9A00-000015000000}" name="ypc" dataDxfId="1898"/>
    <tableColumn id="22" xr3:uid="{00000000-0010-0000-9A00-000016000000}" name="ypr" dataDxfId="1897"/>
    <tableColumn id="23" xr3:uid="{00000000-0010-0000-9A00-000017000000}" name="cmp_pct" dataDxfId="1896"/>
    <tableColumn id="24" xr3:uid="{00000000-0010-0000-9A00-000018000000}" name="td_rate" dataDxfId="1895"/>
    <tableColumn id="25" xr3:uid="{FBFD4C96-0507-4D4E-8F6F-6B1EB2FFC551}" name="f_custom" dataDxfId="1894">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1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8" xr:uid="{00000000-000C-0000-FFFF-FFFF9B000000}" name="NO_Table2" displayName="NO_Table2" ref="A30:M31" totalsRowShown="0" headerRowDxfId="1892" dataDxfId="1878">
  <autoFilter ref="A30:M31" xr:uid="{00000000-0009-0000-0100-00009E000000}"/>
  <tableColumns count="13">
    <tableColumn id="1" xr3:uid="{00000000-0010-0000-9B00-000001000000}" name="team" dataDxfId="1891"/>
    <tableColumn id="2" xr3:uid="{00000000-0010-0000-9B00-000002000000}" name="off_yd" dataDxfId="1890"/>
    <tableColumn id="3" xr3:uid="{00000000-0010-0000-9B00-000003000000}" name="p_yd" dataDxfId="1889"/>
    <tableColumn id="4" xr3:uid="{00000000-0010-0000-9B00-000004000000}" name="car" dataDxfId="1888"/>
    <tableColumn id="5" xr3:uid="{00000000-0010-0000-9B00-000005000000}" name="r_yd" dataDxfId="1887"/>
    <tableColumn id="6" xr3:uid="{00000000-0010-0000-9B00-000006000000}" name="r_td" dataDxfId="1886"/>
    <tableColumn id="7" xr3:uid="{00000000-0010-0000-9B00-000007000000}" name="p_ff" dataDxfId="1885"/>
    <tableColumn id="8" xr3:uid="{00000000-0010-0000-9B00-000008000000}" name="p_att" dataDxfId="1884"/>
    <tableColumn id="9" xr3:uid="{00000000-0010-0000-9B00-000009000000}" name="cmp_pct" dataDxfId="1883"/>
    <tableColumn id="10" xr3:uid="{00000000-0010-0000-9B00-00000A000000}" name="p_td" dataDxfId="1882"/>
    <tableColumn id="11" xr3:uid="{00000000-0010-0000-9B00-00000B000000}" name="int" dataDxfId="1881"/>
    <tableColumn id="12" xr3:uid="{00000000-0010-0000-9B00-00000C000000}" name="fmb" dataDxfId="1880"/>
    <tableColumn id="13" xr3:uid="{EF59AFA9-538A-4BAA-87D5-F59C36925E8D}" name="f_custom" dataDxfId="1879">
      <calculatedColumnFormula>SUM(INDIRECT(A33 &amp; "_Table1[[#All],[f_custom]]"))</calculatedColumnFormula>
    </tableColumn>
  </tableColumns>
  <tableStyleInfo name="TableStyleLight9" showFirstColumn="0" showLastColumn="0" showRowStripes="1" showColumnStripes="0"/>
</table>
</file>

<file path=xl/tables/table1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9" xr:uid="{00000000-000C-0000-FFFF-FFFF9C000000}" name="NO_Table3" displayName="NO_Table3" ref="A32:M34" totalsRowShown="0" headerRowDxfId="1877" dataDxfId="1863">
  <autoFilter ref="A32:M34" xr:uid="{00000000-0009-0000-0100-00009F000000}"/>
  <tableColumns count="13">
    <tableColumn id="1" xr3:uid="{00000000-0010-0000-9C00-000001000000}" name="team" dataDxfId="1876"/>
    <tableColumn id="2" xr3:uid="{00000000-0010-0000-9C00-000002000000}" name="off_yd" dataDxfId="1875"/>
    <tableColumn id="3" xr3:uid="{00000000-0010-0000-9C00-000003000000}" name="p_yd" dataDxfId="1874"/>
    <tableColumn id="4" xr3:uid="{00000000-0010-0000-9C00-000004000000}" name="car" dataDxfId="1873"/>
    <tableColumn id="5" xr3:uid="{00000000-0010-0000-9C00-000005000000}" name="r_yd" dataDxfId="1872"/>
    <tableColumn id="6" xr3:uid="{00000000-0010-0000-9C00-000006000000}" name="r_td" dataDxfId="1871"/>
    <tableColumn id="7" xr3:uid="{00000000-0010-0000-9C00-000007000000}" name="p_ff" dataDxfId="1870"/>
    <tableColumn id="8" xr3:uid="{00000000-0010-0000-9C00-000008000000}" name="p_att" dataDxfId="1869"/>
    <tableColumn id="9" xr3:uid="{00000000-0010-0000-9C00-000009000000}" name="cmp_pct" dataDxfId="1868"/>
    <tableColumn id="10" xr3:uid="{00000000-0010-0000-9C00-00000A000000}" name="p_td" dataDxfId="1867"/>
    <tableColumn id="11" xr3:uid="{00000000-0010-0000-9C00-00000B000000}" name="int" dataDxfId="1866"/>
    <tableColumn id="12" xr3:uid="{00000000-0010-0000-9C00-00000C000000}" name="fmb" dataDxfId="1865"/>
    <tableColumn id="13" xr3:uid="{EFD6E3F2-7650-4C3D-8A35-A02936C9D540}" name="f_custom" dataDxfId="1864"/>
  </tableColumns>
  <tableStyleInfo name="TableStyleLight9" showFirstColumn="0" showLastColumn="0" showRowStripes="1" showColumnStripes="0"/>
</table>
</file>

<file path=xl/tables/table1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0" xr:uid="{00000000-000C-0000-FFFF-FFFF9D000000}" name="NO_Table4" displayName="NO_Table4" ref="A35:AB39" totalsRowShown="0" headerRowDxfId="1862" dataDxfId="1833">
  <autoFilter ref="A35:AB39" xr:uid="{00000000-0009-0000-0100-0000A0000000}"/>
  <tableColumns count="28">
    <tableColumn id="1" xr3:uid="{00000000-0010-0000-9D00-000001000000}" name="Name" dataDxfId="1861"/>
    <tableColumn id="2" xr3:uid="{00000000-0010-0000-9D00-000002000000}" name="POS" dataDxfId="1860"/>
    <tableColumn id="3" xr3:uid="{00000000-0010-0000-9D00-000003000000}" name="Age" dataDxfId="1859"/>
    <tableColumn id="4" xr3:uid="{00000000-0010-0000-9D00-000004000000}" name="Exp" dataDxfId="1858"/>
    <tableColumn id="5" xr3:uid="{00000000-0010-0000-9D00-000005000000}" name="College" dataDxfId="1857"/>
    <tableColumn id="6" xr3:uid="{00000000-0010-0000-9D00-000006000000}" name="team" dataDxfId="1856"/>
    <tableColumn id="7" xr3:uid="{00000000-0010-0000-9D00-000007000000}" name="g" dataDxfId="1855"/>
    <tableColumn id="8" xr3:uid="{00000000-0010-0000-9D00-000008000000}" name="p_att" dataDxfId="1854"/>
    <tableColumn id="9" xr3:uid="{00000000-0010-0000-9D00-000009000000}" name="cmp" dataDxfId="1853"/>
    <tableColumn id="10" xr3:uid="{00000000-0010-0000-9D00-00000A000000}" name="p_yd" dataDxfId="1852"/>
    <tableColumn id="11" xr3:uid="{00000000-0010-0000-9D00-00000B000000}" name="p_td" dataDxfId="1851"/>
    <tableColumn id="12" xr3:uid="{00000000-0010-0000-9D00-00000C000000}" name="int" dataDxfId="1850"/>
    <tableColumn id="13" xr3:uid="{00000000-0010-0000-9D00-00000D000000}" name="car" dataDxfId="1849"/>
    <tableColumn id="14" xr3:uid="{00000000-0010-0000-9D00-00000E000000}" name="r_yd" dataDxfId="1848"/>
    <tableColumn id="15" xr3:uid="{00000000-0010-0000-9D00-00000F000000}" name="r_td" dataDxfId="1847"/>
    <tableColumn id="16" xr3:uid="{00000000-0010-0000-9D00-000010000000}" name="tgt" dataDxfId="1846"/>
    <tableColumn id="17" xr3:uid="{00000000-0010-0000-9D00-000011000000}" name="rec" dataDxfId="1845"/>
    <tableColumn id="18" xr3:uid="{00000000-0010-0000-9D00-000012000000}" name="rec_yd" dataDxfId="1844"/>
    <tableColumn id="19" xr3:uid="{00000000-0010-0000-9D00-000013000000}" name="rec_td" dataDxfId="1843"/>
    <tableColumn id="20" xr3:uid="{00000000-0010-0000-9D00-000014000000}" name="fmb" dataDxfId="1842"/>
    <tableColumn id="21" xr3:uid="{00000000-0010-0000-9D00-000015000000}" name="tp_c" dataDxfId="1841"/>
    <tableColumn id="22" xr3:uid="{00000000-0010-0000-9D00-000016000000}" name="f_ppr" dataDxfId="1840">
      <calculatedColumnFormula>($J36*0.04)+($K36*4)+($L36*-2)+($N36*0.1)+($O36*6)+($Q36)+($R36*0.1)+($S36*6)+($T36*-2)</calculatedColumnFormula>
    </tableColumn>
    <tableColumn id="23" xr3:uid="{00000000-0010-0000-9D00-000017000000}" name="tgt_share" dataDxfId="1839">
      <calculatedColumnFormula>$P36/$H$33</calculatedColumnFormula>
    </tableColumn>
    <tableColumn id="24" xr3:uid="{00000000-0010-0000-9D00-000018000000}" name="ypc" dataDxfId="1838">
      <calculatedColumnFormula>$N36/$M36</calculatedColumnFormula>
    </tableColumn>
    <tableColumn id="25" xr3:uid="{00000000-0010-0000-9D00-000019000000}" name="ypr" dataDxfId="1837">
      <calculatedColumnFormula>$R36/$Q36</calculatedColumnFormula>
    </tableColumn>
    <tableColumn id="26" xr3:uid="{00000000-0010-0000-9D00-00001A000000}" name="cmp_pct" dataDxfId="1836">
      <calculatedColumnFormula>$I36/$H36</calculatedColumnFormula>
    </tableColumn>
    <tableColumn id="27" xr3:uid="{00000000-0010-0000-9D00-00001B000000}" name="td_rate" dataDxfId="1835">
      <calculatedColumnFormula>$K36/$H36</calculatedColumnFormula>
    </tableColumn>
    <tableColumn id="28" xr3:uid="{00000000-0010-0000-9D00-00001C000000}" name="f_custom" dataDxfId="1834">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1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1" xr:uid="{00000000-000C-0000-FFFF-FFFF9E000000}" name="NO_Table5" displayName="NO_Table5" ref="A45:AB51" totalsRowShown="0" headerRowDxfId="1832" dataDxfId="1803">
  <autoFilter ref="A45:AB51" xr:uid="{00000000-0009-0000-0100-0000A1000000}"/>
  <tableColumns count="28">
    <tableColumn id="1" xr3:uid="{00000000-0010-0000-9E00-000001000000}" name="Name" dataDxfId="1831"/>
    <tableColumn id="2" xr3:uid="{00000000-0010-0000-9E00-000002000000}" name="POS" dataDxfId="1830"/>
    <tableColumn id="3" xr3:uid="{00000000-0010-0000-9E00-000003000000}" name="Age" dataDxfId="1829"/>
    <tableColumn id="4" xr3:uid="{00000000-0010-0000-9E00-000004000000}" name="Exp" dataDxfId="1828"/>
    <tableColumn id="5" xr3:uid="{00000000-0010-0000-9E00-000005000000}" name="College" dataDxfId="1827"/>
    <tableColumn id="6" xr3:uid="{00000000-0010-0000-9E00-000006000000}" name="team" dataDxfId="1826"/>
    <tableColumn id="7" xr3:uid="{00000000-0010-0000-9E00-000007000000}" name="g" dataDxfId="1825"/>
    <tableColumn id="8" xr3:uid="{00000000-0010-0000-9E00-000008000000}" name="p_att" dataDxfId="1824"/>
    <tableColumn id="9" xr3:uid="{00000000-0010-0000-9E00-000009000000}" name="cmp" dataDxfId="1823"/>
    <tableColumn id="10" xr3:uid="{00000000-0010-0000-9E00-00000A000000}" name="p_yd" dataDxfId="1822"/>
    <tableColumn id="11" xr3:uid="{00000000-0010-0000-9E00-00000B000000}" name="p_td" dataDxfId="1821"/>
    <tableColumn id="12" xr3:uid="{00000000-0010-0000-9E00-00000C000000}" name="int" dataDxfId="1820"/>
    <tableColumn id="13" xr3:uid="{00000000-0010-0000-9E00-00000D000000}" name="car" dataDxfId="1819"/>
    <tableColumn id="14" xr3:uid="{00000000-0010-0000-9E00-00000E000000}" name="r_yd" dataDxfId="1818"/>
    <tableColumn id="15" xr3:uid="{00000000-0010-0000-9E00-00000F000000}" name="r_td" dataDxfId="1817"/>
    <tableColumn id="16" xr3:uid="{00000000-0010-0000-9E00-000010000000}" name="tgt" dataDxfId="1816"/>
    <tableColumn id="17" xr3:uid="{00000000-0010-0000-9E00-000011000000}" name="rec" dataDxfId="1815"/>
    <tableColumn id="18" xr3:uid="{00000000-0010-0000-9E00-000012000000}" name="rec_yd" dataDxfId="1814"/>
    <tableColumn id="19" xr3:uid="{00000000-0010-0000-9E00-000013000000}" name="rec_td" dataDxfId="1813"/>
    <tableColumn id="20" xr3:uid="{00000000-0010-0000-9E00-000014000000}" name="fmb" dataDxfId="1812"/>
    <tableColumn id="21" xr3:uid="{00000000-0010-0000-9E00-000015000000}" name="tp_c" dataDxfId="1811"/>
    <tableColumn id="22" xr3:uid="{00000000-0010-0000-9E00-000016000000}" name="f_ppr" dataDxfId="1810">
      <calculatedColumnFormula>($J46*0.04)+($K46*4)+($L46*-2)+($N46*0.1)+($O46*6)+($Q46)+($R46*0.1)+($S46*6)+($T46*-2)</calculatedColumnFormula>
    </tableColumn>
    <tableColumn id="23" xr3:uid="{00000000-0010-0000-9E00-000017000000}" name="tgt_share" dataDxfId="1809">
      <calculatedColumnFormula>$P46/$H$33</calculatedColumnFormula>
    </tableColumn>
    <tableColumn id="24" xr3:uid="{00000000-0010-0000-9E00-000018000000}" name="ypc" dataDxfId="1808">
      <calculatedColumnFormula>$N46/$M46</calculatedColumnFormula>
    </tableColumn>
    <tableColumn id="25" xr3:uid="{00000000-0010-0000-9E00-000019000000}" name="ypr" dataDxfId="1807">
      <calculatedColumnFormula>$R46/$Q46</calculatedColumnFormula>
    </tableColumn>
    <tableColumn id="26" xr3:uid="{00000000-0010-0000-9E00-00001A000000}" name="cmp_pct" dataDxfId="1806">
      <calculatedColumnFormula>$I46/$H46</calculatedColumnFormula>
    </tableColumn>
    <tableColumn id="27" xr3:uid="{00000000-0010-0000-9E00-00001B000000}" name="td_rate" dataDxfId="1805">
      <calculatedColumnFormula>$K46/$H46</calculatedColumnFormula>
    </tableColumn>
    <tableColumn id="28" xr3:uid="{00000000-0010-0000-9E00-00001C000000}" name="f_custom" dataDxfId="1804">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1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2" xr:uid="{00000000-000C-0000-FFFF-FFFF9F000000}" name="NO_Table6" displayName="NO_Table6" ref="A60:AB71" totalsRowShown="0" headerRowDxfId="1802" dataDxfId="1773">
  <autoFilter ref="A60:AB71" xr:uid="{00000000-0009-0000-0100-0000A2000000}"/>
  <tableColumns count="28">
    <tableColumn id="1" xr3:uid="{00000000-0010-0000-9F00-000001000000}" name="Name" dataDxfId="1801"/>
    <tableColumn id="2" xr3:uid="{00000000-0010-0000-9F00-000002000000}" name="POS" dataDxfId="1800"/>
    <tableColumn id="3" xr3:uid="{00000000-0010-0000-9F00-000003000000}" name="Age" dataDxfId="1799"/>
    <tableColumn id="4" xr3:uid="{00000000-0010-0000-9F00-000004000000}" name="Exp" dataDxfId="1798"/>
    <tableColumn id="5" xr3:uid="{00000000-0010-0000-9F00-000005000000}" name="College" dataDxfId="1797"/>
    <tableColumn id="6" xr3:uid="{00000000-0010-0000-9F00-000006000000}" name="team" dataDxfId="1796"/>
    <tableColumn id="7" xr3:uid="{00000000-0010-0000-9F00-000007000000}" name="g" dataDxfId="1795"/>
    <tableColumn id="8" xr3:uid="{00000000-0010-0000-9F00-000008000000}" name="p_att" dataDxfId="1794"/>
    <tableColumn id="9" xr3:uid="{00000000-0010-0000-9F00-000009000000}" name="cmp" dataDxfId="1793"/>
    <tableColumn id="10" xr3:uid="{00000000-0010-0000-9F00-00000A000000}" name="p_yd" dataDxfId="1792"/>
    <tableColumn id="11" xr3:uid="{00000000-0010-0000-9F00-00000B000000}" name="p_td" dataDxfId="1791"/>
    <tableColumn id="12" xr3:uid="{00000000-0010-0000-9F00-00000C000000}" name="int" dataDxfId="1790"/>
    <tableColumn id="13" xr3:uid="{00000000-0010-0000-9F00-00000D000000}" name="car" dataDxfId="1789"/>
    <tableColumn id="14" xr3:uid="{00000000-0010-0000-9F00-00000E000000}" name="r_yd" dataDxfId="1788"/>
    <tableColumn id="15" xr3:uid="{00000000-0010-0000-9F00-00000F000000}" name="r_td" dataDxfId="1787"/>
    <tableColumn id="16" xr3:uid="{00000000-0010-0000-9F00-000010000000}" name="tgt" dataDxfId="1786"/>
    <tableColumn id="17" xr3:uid="{00000000-0010-0000-9F00-000011000000}" name="rec" dataDxfId="1785"/>
    <tableColumn id="18" xr3:uid="{00000000-0010-0000-9F00-000012000000}" name="rec_yd" dataDxfId="1784"/>
    <tableColumn id="19" xr3:uid="{00000000-0010-0000-9F00-000013000000}" name="rec_td" dataDxfId="1783"/>
    <tableColumn id="20" xr3:uid="{00000000-0010-0000-9F00-000014000000}" name="fmb" dataDxfId="1782"/>
    <tableColumn id="21" xr3:uid="{00000000-0010-0000-9F00-000015000000}" name="tp_c" dataDxfId="1781"/>
    <tableColumn id="22" xr3:uid="{00000000-0010-0000-9F00-000016000000}" name="f_ppr" dataDxfId="1780">
      <calculatedColumnFormula>($J61*0.04)+($K61*4)+($L61*-2)+($N61*0.1)+($O61*6)+($Q61)+($R61*0.1)+($S61*6)+($T61*-2)</calculatedColumnFormula>
    </tableColumn>
    <tableColumn id="23" xr3:uid="{00000000-0010-0000-9F00-000017000000}" name="tgt_share" dataDxfId="1779">
      <calculatedColumnFormula>$P61/$H$33</calculatedColumnFormula>
    </tableColumn>
    <tableColumn id="24" xr3:uid="{00000000-0010-0000-9F00-000018000000}" name="ypc" dataDxfId="1778">
      <calculatedColumnFormula>$N61/$M61</calculatedColumnFormula>
    </tableColumn>
    <tableColumn id="25" xr3:uid="{00000000-0010-0000-9F00-000019000000}" name="ypr" dataDxfId="1777">
      <calculatedColumnFormula>$R61/$Q61</calculatedColumnFormula>
    </tableColumn>
    <tableColumn id="26" xr3:uid="{00000000-0010-0000-9F00-00001A000000}" name="cmp_pct" dataDxfId="1776">
      <calculatedColumnFormula>$I61/$H61</calculatedColumnFormula>
    </tableColumn>
    <tableColumn id="27" xr3:uid="{00000000-0010-0000-9F00-00001B000000}" name="td_rate" dataDxfId="1775">
      <calculatedColumnFormula>$K61/$H61</calculatedColumnFormula>
    </tableColumn>
    <tableColumn id="28" xr3:uid="{00000000-0010-0000-9F00-00001C000000}" name="f_custom" dataDxfId="1774">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1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3" xr:uid="{00000000-000C-0000-FFFF-FFFFA0000000}" name="NO_Table7" displayName="NO_Table7" ref="A75:AB82" totalsRowShown="0" headerRowDxfId="1772" dataDxfId="1743">
  <autoFilter ref="A75:AB82" xr:uid="{00000000-0009-0000-0100-0000A3000000}"/>
  <tableColumns count="28">
    <tableColumn id="1" xr3:uid="{00000000-0010-0000-A000-000001000000}" name="Name" dataDxfId="1771"/>
    <tableColumn id="2" xr3:uid="{00000000-0010-0000-A000-000002000000}" name="POS" dataDxfId="1770"/>
    <tableColumn id="3" xr3:uid="{00000000-0010-0000-A000-000003000000}" name="Age" dataDxfId="1769"/>
    <tableColumn id="4" xr3:uid="{00000000-0010-0000-A000-000004000000}" name="Exp" dataDxfId="1768"/>
    <tableColumn id="5" xr3:uid="{00000000-0010-0000-A000-000005000000}" name="College" dataDxfId="1767"/>
    <tableColumn id="6" xr3:uid="{00000000-0010-0000-A000-000006000000}" name="team" dataDxfId="1766"/>
    <tableColumn id="7" xr3:uid="{00000000-0010-0000-A000-000007000000}" name="g" dataDxfId="1765"/>
    <tableColumn id="8" xr3:uid="{00000000-0010-0000-A000-000008000000}" name="p_att" dataDxfId="1764"/>
    <tableColumn id="9" xr3:uid="{00000000-0010-0000-A000-000009000000}" name="cmp" dataDxfId="1763"/>
    <tableColumn id="10" xr3:uid="{00000000-0010-0000-A000-00000A000000}" name="p_yd" dataDxfId="1762"/>
    <tableColumn id="11" xr3:uid="{00000000-0010-0000-A000-00000B000000}" name="p_td" dataDxfId="1761"/>
    <tableColumn id="12" xr3:uid="{00000000-0010-0000-A000-00000C000000}" name="int" dataDxfId="1760"/>
    <tableColumn id="13" xr3:uid="{00000000-0010-0000-A000-00000D000000}" name="car" dataDxfId="1759"/>
    <tableColumn id="14" xr3:uid="{00000000-0010-0000-A000-00000E000000}" name="r_yd" dataDxfId="1758"/>
    <tableColumn id="15" xr3:uid="{00000000-0010-0000-A000-00000F000000}" name="r_td" dataDxfId="1757"/>
    <tableColumn id="16" xr3:uid="{00000000-0010-0000-A000-000010000000}" name="tgt" dataDxfId="1756"/>
    <tableColumn id="17" xr3:uid="{00000000-0010-0000-A000-000011000000}" name="rec" dataDxfId="1755"/>
    <tableColumn id="18" xr3:uid="{00000000-0010-0000-A000-000012000000}" name="rec_yd" dataDxfId="1754"/>
    <tableColumn id="19" xr3:uid="{00000000-0010-0000-A000-000013000000}" name="rec_td" dataDxfId="1753"/>
    <tableColumn id="20" xr3:uid="{00000000-0010-0000-A000-000014000000}" name="fmb" dataDxfId="1752"/>
    <tableColumn id="21" xr3:uid="{00000000-0010-0000-A000-000015000000}" name="tp_c" dataDxfId="1751"/>
    <tableColumn id="22" xr3:uid="{00000000-0010-0000-A000-000016000000}" name="f_ppr" dataDxfId="1750">
      <calculatedColumnFormula>($J76*0.04)+($K76*4)+($L76*-2)+($N76*0.1)+($O76*6)+($Q76)+($R76*0.1)+($S76*6)+($T76*-2)</calculatedColumnFormula>
    </tableColumn>
    <tableColumn id="23" xr3:uid="{00000000-0010-0000-A000-000017000000}" name="tgt_share" dataDxfId="1749">
      <calculatedColumnFormula>$P76/$H$33</calculatedColumnFormula>
    </tableColumn>
    <tableColumn id="24" xr3:uid="{00000000-0010-0000-A000-000018000000}" name="ypc" dataDxfId="1748">
      <calculatedColumnFormula>$N76/$M76</calculatedColumnFormula>
    </tableColumn>
    <tableColumn id="25" xr3:uid="{00000000-0010-0000-A000-000019000000}" name="ypr" dataDxfId="1747">
      <calculatedColumnFormula>$R76/$Q76</calculatedColumnFormula>
    </tableColumn>
    <tableColumn id="26" xr3:uid="{00000000-0010-0000-A000-00001A000000}" name="cmp_pct" dataDxfId="1746">
      <calculatedColumnFormula>$I76/$H76</calculatedColumnFormula>
    </tableColumn>
    <tableColumn id="27" xr3:uid="{00000000-0010-0000-A000-00001B000000}" name="td_rate" dataDxfId="1745">
      <calculatedColumnFormula>$K76/$H76</calculatedColumnFormula>
    </tableColumn>
    <tableColumn id="28" xr3:uid="{00000000-0010-0000-A000-00001C000000}" name="f_custom" dataDxfId="1744">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1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4" xr:uid="{00000000-000C-0000-FFFF-FFFFA1000000}" name="NYG_Table1" displayName="NYG_Table1" ref="A1:Y20" totalsRowShown="0" headerRowDxfId="1742" dataDxfId="1716">
  <autoFilter ref="A1:Y20" xr:uid="{00000000-0009-0000-0100-0000A4000000}"/>
  <tableColumns count="25">
    <tableColumn id="1" xr3:uid="{00000000-0010-0000-A100-000001000000}" name="player_name" dataDxfId="1741"/>
    <tableColumn id="2" xr3:uid="{00000000-0010-0000-A100-000002000000}" name="recent_team" dataDxfId="1740"/>
    <tableColumn id="3" xr3:uid="{00000000-0010-0000-A100-000003000000}" name="pos" dataDxfId="1739"/>
    <tableColumn id="4" xr3:uid="{00000000-0010-0000-A100-000004000000}" name="g" dataDxfId="1738"/>
    <tableColumn id="5" xr3:uid="{00000000-0010-0000-A100-000005000000}" name="p_att" dataDxfId="1737"/>
    <tableColumn id="6" xr3:uid="{00000000-0010-0000-A100-000006000000}" name="cmp" dataDxfId="1736"/>
    <tableColumn id="7" xr3:uid="{00000000-0010-0000-A100-000007000000}" name="p_yd" dataDxfId="1735"/>
    <tableColumn id="8" xr3:uid="{00000000-0010-0000-A100-000008000000}" name="p_td" dataDxfId="1734"/>
    <tableColumn id="9" xr3:uid="{00000000-0010-0000-A100-000009000000}" name="int" dataDxfId="1733"/>
    <tableColumn id="10" xr3:uid="{00000000-0010-0000-A100-00000A000000}" name="car" dataDxfId="1732"/>
    <tableColumn id="11" xr3:uid="{00000000-0010-0000-A100-00000B000000}" name="r_yd" dataDxfId="1731"/>
    <tableColumn id="12" xr3:uid="{00000000-0010-0000-A100-00000C000000}" name="r_td" dataDxfId="1730"/>
    <tableColumn id="13" xr3:uid="{00000000-0010-0000-A100-00000D000000}" name="tgt" dataDxfId="1729"/>
    <tableColumn id="14" xr3:uid="{00000000-0010-0000-A100-00000E000000}" name="rec" dataDxfId="1728"/>
    <tableColumn id="15" xr3:uid="{00000000-0010-0000-A100-00000F000000}" name="rec_yd" dataDxfId="1727"/>
    <tableColumn id="16" xr3:uid="{00000000-0010-0000-A100-000010000000}" name="rec_td" dataDxfId="1726"/>
    <tableColumn id="17" xr3:uid="{00000000-0010-0000-A100-000011000000}" name="fmb" dataDxfId="1725"/>
    <tableColumn id="18" xr3:uid="{00000000-0010-0000-A100-000012000000}" name="tp_c" dataDxfId="1724"/>
    <tableColumn id="19" xr3:uid="{00000000-0010-0000-A100-000013000000}" name="f_ppr" dataDxfId="1723"/>
    <tableColumn id="20" xr3:uid="{00000000-0010-0000-A100-000014000000}" name="tgt_share" dataDxfId="1722"/>
    <tableColumn id="21" xr3:uid="{00000000-0010-0000-A100-000015000000}" name="ypc" dataDxfId="1721"/>
    <tableColumn id="22" xr3:uid="{00000000-0010-0000-A100-000016000000}" name="ypr" dataDxfId="1720"/>
    <tableColumn id="23" xr3:uid="{00000000-0010-0000-A100-000017000000}" name="cmp_pct" dataDxfId="1719"/>
    <tableColumn id="24" xr3:uid="{00000000-0010-0000-A100-000018000000}" name="td_rate" dataDxfId="1718"/>
    <tableColumn id="25" xr3:uid="{B86C421F-B1EE-48E7-9396-AF6BC6203706}" name="f_custom" dataDxfId="1717">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1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5" xr:uid="{00000000-000C-0000-FFFF-FFFFA2000000}" name="NYG_Table2" displayName="NYG_Table2" ref="A30:M31" totalsRowShown="0" headerRowDxfId="1715" dataDxfId="1701">
  <autoFilter ref="A30:M31" xr:uid="{00000000-0009-0000-0100-0000A5000000}"/>
  <tableColumns count="13">
    <tableColumn id="1" xr3:uid="{00000000-0010-0000-A200-000001000000}" name="team" dataDxfId="1714"/>
    <tableColumn id="2" xr3:uid="{00000000-0010-0000-A200-000002000000}" name="off_yd" dataDxfId="1713"/>
    <tableColumn id="3" xr3:uid="{00000000-0010-0000-A200-000003000000}" name="p_yd" dataDxfId="1712"/>
    <tableColumn id="4" xr3:uid="{00000000-0010-0000-A200-000004000000}" name="car" dataDxfId="1711"/>
    <tableColumn id="5" xr3:uid="{00000000-0010-0000-A200-000005000000}" name="r_yd" dataDxfId="1710"/>
    <tableColumn id="6" xr3:uid="{00000000-0010-0000-A200-000006000000}" name="r_td" dataDxfId="1709"/>
    <tableColumn id="7" xr3:uid="{00000000-0010-0000-A200-000007000000}" name="p_ff" dataDxfId="1708"/>
    <tableColumn id="8" xr3:uid="{00000000-0010-0000-A200-000008000000}" name="p_att" dataDxfId="1707"/>
    <tableColumn id="9" xr3:uid="{00000000-0010-0000-A200-000009000000}" name="cmp_pct" dataDxfId="1706"/>
    <tableColumn id="10" xr3:uid="{00000000-0010-0000-A200-00000A000000}" name="p_td" dataDxfId="1705"/>
    <tableColumn id="11" xr3:uid="{00000000-0010-0000-A200-00000B000000}" name="int" dataDxfId="1704"/>
    <tableColumn id="12" xr3:uid="{00000000-0010-0000-A200-00000C000000}" name="fmb" dataDxfId="1703"/>
    <tableColumn id="13" xr3:uid="{B3CA4EFD-FDB8-4ED4-8FDD-79B2DEA04572}" name="f_custom" dataDxfId="1702">
      <calculatedColumnFormula>SUM(INDIRECT(A33 &amp; "_Table1[[#All],[f_custom]]"))</calculatedColumnFormula>
    </tableColumn>
  </tableColumns>
  <tableStyleInfo name="TableStyleLight9" showFirstColumn="0" showLastColumn="0" showRowStripes="1" showColumnStripes="0"/>
</table>
</file>

<file path=xl/tables/table1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6" xr:uid="{00000000-000C-0000-FFFF-FFFFA3000000}" name="NYG_Table3" displayName="NYG_Table3" ref="A32:M34" totalsRowShown="0" headerRowDxfId="1700" dataDxfId="1686">
  <autoFilter ref="A32:M34" xr:uid="{00000000-0009-0000-0100-0000A6000000}"/>
  <tableColumns count="13">
    <tableColumn id="1" xr3:uid="{00000000-0010-0000-A300-000001000000}" name="team" dataDxfId="1699"/>
    <tableColumn id="2" xr3:uid="{00000000-0010-0000-A300-000002000000}" name="off_yd" dataDxfId="1698"/>
    <tableColumn id="3" xr3:uid="{00000000-0010-0000-A300-000003000000}" name="p_yd" dataDxfId="1697"/>
    <tableColumn id="4" xr3:uid="{00000000-0010-0000-A300-000004000000}" name="car" dataDxfId="1696"/>
    <tableColumn id="5" xr3:uid="{00000000-0010-0000-A300-000005000000}" name="r_yd" dataDxfId="1695"/>
    <tableColumn id="6" xr3:uid="{00000000-0010-0000-A300-000006000000}" name="r_td" dataDxfId="1694"/>
    <tableColumn id="7" xr3:uid="{00000000-0010-0000-A300-000007000000}" name="p_ff" dataDxfId="1693"/>
    <tableColumn id="8" xr3:uid="{00000000-0010-0000-A300-000008000000}" name="p_att" dataDxfId="1692"/>
    <tableColumn id="9" xr3:uid="{00000000-0010-0000-A300-000009000000}" name="cmp_pct" dataDxfId="1691"/>
    <tableColumn id="10" xr3:uid="{00000000-0010-0000-A300-00000A000000}" name="p_td" dataDxfId="1690"/>
    <tableColumn id="11" xr3:uid="{00000000-0010-0000-A300-00000B000000}" name="int" dataDxfId="1689"/>
    <tableColumn id="12" xr3:uid="{00000000-0010-0000-A300-00000C000000}" name="fmb" dataDxfId="1688"/>
    <tableColumn id="13" xr3:uid="{A419BA94-E198-4D70-AE94-044D3A155FB4}" name="f_custom" dataDxfId="1687"/>
  </tableColumns>
  <tableStyleInfo name="TableStyleLight9" showFirstColumn="0" showLastColumn="0" showRowStripes="1" showColumnStripes="0"/>
</table>
</file>

<file path=xl/tables/table1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7" xr:uid="{00000000-000C-0000-FFFF-FFFFA4000000}" name="NYG_Table4" displayName="NYG_Table4" ref="A35:AB38" totalsRowShown="0" headerRowDxfId="1685" dataDxfId="1656">
  <autoFilter ref="A35:AB38" xr:uid="{00000000-0009-0000-0100-0000A7000000}"/>
  <tableColumns count="28">
    <tableColumn id="1" xr3:uid="{00000000-0010-0000-A400-000001000000}" name="Name" dataDxfId="1684"/>
    <tableColumn id="2" xr3:uid="{00000000-0010-0000-A400-000002000000}" name="POS" dataDxfId="1683"/>
    <tableColumn id="3" xr3:uid="{00000000-0010-0000-A400-000003000000}" name="Age" dataDxfId="1682"/>
    <tableColumn id="4" xr3:uid="{00000000-0010-0000-A400-000004000000}" name="Exp" dataDxfId="1681"/>
    <tableColumn id="5" xr3:uid="{00000000-0010-0000-A400-000005000000}" name="College" dataDxfId="1680"/>
    <tableColumn id="6" xr3:uid="{00000000-0010-0000-A400-000006000000}" name="team" dataDxfId="1679"/>
    <tableColumn id="7" xr3:uid="{00000000-0010-0000-A400-000007000000}" name="g" dataDxfId="1678"/>
    <tableColumn id="8" xr3:uid="{00000000-0010-0000-A400-000008000000}" name="p_att" dataDxfId="1677"/>
    <tableColumn id="9" xr3:uid="{00000000-0010-0000-A400-000009000000}" name="cmp" dataDxfId="1676"/>
    <tableColumn id="10" xr3:uid="{00000000-0010-0000-A400-00000A000000}" name="p_yd" dataDxfId="1675"/>
    <tableColumn id="11" xr3:uid="{00000000-0010-0000-A400-00000B000000}" name="p_td" dataDxfId="1674"/>
    <tableColumn id="12" xr3:uid="{00000000-0010-0000-A400-00000C000000}" name="int" dataDxfId="1673"/>
    <tableColumn id="13" xr3:uid="{00000000-0010-0000-A400-00000D000000}" name="car" dataDxfId="1672"/>
    <tableColumn id="14" xr3:uid="{00000000-0010-0000-A400-00000E000000}" name="r_yd" dataDxfId="1671"/>
    <tableColumn id="15" xr3:uid="{00000000-0010-0000-A400-00000F000000}" name="r_td" dataDxfId="1670"/>
    <tableColumn id="16" xr3:uid="{00000000-0010-0000-A400-000010000000}" name="tgt" dataDxfId="1669"/>
    <tableColumn id="17" xr3:uid="{00000000-0010-0000-A400-000011000000}" name="rec" dataDxfId="1668"/>
    <tableColumn id="18" xr3:uid="{00000000-0010-0000-A400-000012000000}" name="rec_yd" dataDxfId="1667"/>
    <tableColumn id="19" xr3:uid="{00000000-0010-0000-A400-000013000000}" name="rec_td" dataDxfId="1666"/>
    <tableColumn id="20" xr3:uid="{00000000-0010-0000-A400-000014000000}" name="fmb" dataDxfId="1665"/>
    <tableColumn id="21" xr3:uid="{00000000-0010-0000-A400-000015000000}" name="tp_c" dataDxfId="1664"/>
    <tableColumn id="22" xr3:uid="{00000000-0010-0000-A400-000016000000}" name="f_ppr" dataDxfId="1663">
      <calculatedColumnFormula>($J36*0.04)+($K36*4)+($L36*-2)+($N36*0.1)+($O36*6)+($Q36)+($R36*0.1)+($S36*6)+($T36*-2)</calculatedColumnFormula>
    </tableColumn>
    <tableColumn id="23" xr3:uid="{00000000-0010-0000-A400-000017000000}" name="tgt_share" dataDxfId="1662">
      <calculatedColumnFormula>$P36/$H$33</calculatedColumnFormula>
    </tableColumn>
    <tableColumn id="24" xr3:uid="{00000000-0010-0000-A400-000018000000}" name="ypc" dataDxfId="1661">
      <calculatedColumnFormula>$N36/$M36</calculatedColumnFormula>
    </tableColumn>
    <tableColumn id="25" xr3:uid="{00000000-0010-0000-A400-000019000000}" name="ypr" dataDxfId="1660">
      <calculatedColumnFormula>$R36/$Q36</calculatedColumnFormula>
    </tableColumn>
    <tableColumn id="26" xr3:uid="{00000000-0010-0000-A400-00001A000000}" name="cmp_pct" dataDxfId="1659">
      <calculatedColumnFormula>$I36/$H36</calculatedColumnFormula>
    </tableColumn>
    <tableColumn id="27" xr3:uid="{00000000-0010-0000-A400-00001B000000}" name="td_rate" dataDxfId="1658">
      <calculatedColumnFormula>$K36/$H36</calculatedColumnFormula>
    </tableColumn>
    <tableColumn id="28" xr3:uid="{00000000-0010-0000-A400-00001C000000}" name="f_custom" dataDxfId="1657">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1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8" xr:uid="{00000000-000C-0000-FFFF-FFFFA5000000}" name="NYG_Table5" displayName="NYG_Table5" ref="A45:AB51" totalsRowShown="0" headerRowDxfId="1655" dataDxfId="1626">
  <autoFilter ref="A45:AB51" xr:uid="{00000000-0009-0000-0100-0000A8000000}"/>
  <tableColumns count="28">
    <tableColumn id="1" xr3:uid="{00000000-0010-0000-A500-000001000000}" name="Name" dataDxfId="1654"/>
    <tableColumn id="2" xr3:uid="{00000000-0010-0000-A500-000002000000}" name="POS" dataDxfId="1653"/>
    <tableColumn id="3" xr3:uid="{00000000-0010-0000-A500-000003000000}" name="Age" dataDxfId="1652"/>
    <tableColumn id="4" xr3:uid="{00000000-0010-0000-A500-000004000000}" name="Exp" dataDxfId="1651"/>
    <tableColumn id="5" xr3:uid="{00000000-0010-0000-A500-000005000000}" name="College" dataDxfId="1650"/>
    <tableColumn id="6" xr3:uid="{00000000-0010-0000-A500-000006000000}" name="team" dataDxfId="1649"/>
    <tableColumn id="7" xr3:uid="{00000000-0010-0000-A500-000007000000}" name="g" dataDxfId="1648"/>
    <tableColumn id="8" xr3:uid="{00000000-0010-0000-A500-000008000000}" name="p_att" dataDxfId="1647"/>
    <tableColumn id="9" xr3:uid="{00000000-0010-0000-A500-000009000000}" name="cmp" dataDxfId="1646"/>
    <tableColumn id="10" xr3:uid="{00000000-0010-0000-A500-00000A000000}" name="p_yd" dataDxfId="1645"/>
    <tableColumn id="11" xr3:uid="{00000000-0010-0000-A500-00000B000000}" name="p_td" dataDxfId="1644"/>
    <tableColumn id="12" xr3:uid="{00000000-0010-0000-A500-00000C000000}" name="int" dataDxfId="1643"/>
    <tableColumn id="13" xr3:uid="{00000000-0010-0000-A500-00000D000000}" name="car" dataDxfId="1642"/>
    <tableColumn id="14" xr3:uid="{00000000-0010-0000-A500-00000E000000}" name="r_yd" dataDxfId="1641"/>
    <tableColumn id="15" xr3:uid="{00000000-0010-0000-A500-00000F000000}" name="r_td" dataDxfId="1640"/>
    <tableColumn id="16" xr3:uid="{00000000-0010-0000-A500-000010000000}" name="tgt" dataDxfId="1639"/>
    <tableColumn id="17" xr3:uid="{00000000-0010-0000-A500-000011000000}" name="rec" dataDxfId="1638"/>
    <tableColumn id="18" xr3:uid="{00000000-0010-0000-A500-000012000000}" name="rec_yd" dataDxfId="1637"/>
    <tableColumn id="19" xr3:uid="{00000000-0010-0000-A500-000013000000}" name="rec_td" dataDxfId="1636"/>
    <tableColumn id="20" xr3:uid="{00000000-0010-0000-A500-000014000000}" name="fmb" dataDxfId="1635"/>
    <tableColumn id="21" xr3:uid="{00000000-0010-0000-A500-000015000000}" name="tp_c" dataDxfId="1634"/>
    <tableColumn id="22" xr3:uid="{00000000-0010-0000-A500-000016000000}" name="f_ppr" dataDxfId="1633">
      <calculatedColumnFormula>($J46*0.04)+($K46*4)+($L46*-2)+($N46*0.1)+($O46*6)+($Q46)+($R46*0.1)+($S46*6)+($T46*-2)</calculatedColumnFormula>
    </tableColumn>
    <tableColumn id="23" xr3:uid="{00000000-0010-0000-A500-000017000000}" name="tgt_share" dataDxfId="1632">
      <calculatedColumnFormula>$P46/$H$33</calculatedColumnFormula>
    </tableColumn>
    <tableColumn id="24" xr3:uid="{00000000-0010-0000-A500-000018000000}" name="ypc" dataDxfId="1631">
      <calculatedColumnFormula>$N46/$M46</calculatedColumnFormula>
    </tableColumn>
    <tableColumn id="25" xr3:uid="{00000000-0010-0000-A500-000019000000}" name="ypr" dataDxfId="1630">
      <calculatedColumnFormula>$R46/$Q46</calculatedColumnFormula>
    </tableColumn>
    <tableColumn id="26" xr3:uid="{00000000-0010-0000-A500-00001A000000}" name="cmp_pct" dataDxfId="1629">
      <calculatedColumnFormula>$I46/$H46</calculatedColumnFormula>
    </tableColumn>
    <tableColumn id="27" xr3:uid="{00000000-0010-0000-A500-00001B000000}" name="td_rate" dataDxfId="1628">
      <calculatedColumnFormula>$K46/$H46</calculatedColumnFormula>
    </tableColumn>
    <tableColumn id="28" xr3:uid="{00000000-0010-0000-A500-00001C000000}" name="f_custom" dataDxfId="1627">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1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9" xr:uid="{00000000-000C-0000-FFFF-FFFFA6000000}" name="NYG_Table6" displayName="NYG_Table6" ref="A60:AB73" totalsRowShown="0" headerRowDxfId="1625" dataDxfId="1596">
  <autoFilter ref="A60:AB73" xr:uid="{00000000-0009-0000-0100-0000A9000000}"/>
  <tableColumns count="28">
    <tableColumn id="1" xr3:uid="{00000000-0010-0000-A600-000001000000}" name="Name" dataDxfId="1624"/>
    <tableColumn id="2" xr3:uid="{00000000-0010-0000-A600-000002000000}" name="POS" dataDxfId="1623"/>
    <tableColumn id="3" xr3:uid="{00000000-0010-0000-A600-000003000000}" name="Age" dataDxfId="1622"/>
    <tableColumn id="4" xr3:uid="{00000000-0010-0000-A600-000004000000}" name="Exp" dataDxfId="1621"/>
    <tableColumn id="5" xr3:uid="{00000000-0010-0000-A600-000005000000}" name="College" dataDxfId="1620"/>
    <tableColumn id="6" xr3:uid="{00000000-0010-0000-A600-000006000000}" name="team" dataDxfId="1619"/>
    <tableColumn id="7" xr3:uid="{00000000-0010-0000-A600-000007000000}" name="g" dataDxfId="1618"/>
    <tableColumn id="8" xr3:uid="{00000000-0010-0000-A600-000008000000}" name="p_att" dataDxfId="1617"/>
    <tableColumn id="9" xr3:uid="{00000000-0010-0000-A600-000009000000}" name="cmp" dataDxfId="1616"/>
    <tableColumn id="10" xr3:uid="{00000000-0010-0000-A600-00000A000000}" name="p_yd" dataDxfId="1615"/>
    <tableColumn id="11" xr3:uid="{00000000-0010-0000-A600-00000B000000}" name="p_td" dataDxfId="1614"/>
    <tableColumn id="12" xr3:uid="{00000000-0010-0000-A600-00000C000000}" name="int" dataDxfId="1613"/>
    <tableColumn id="13" xr3:uid="{00000000-0010-0000-A600-00000D000000}" name="car" dataDxfId="1612"/>
    <tableColumn id="14" xr3:uid="{00000000-0010-0000-A600-00000E000000}" name="r_yd" dataDxfId="1611"/>
    <tableColumn id="15" xr3:uid="{00000000-0010-0000-A600-00000F000000}" name="r_td" dataDxfId="1610"/>
    <tableColumn id="16" xr3:uid="{00000000-0010-0000-A600-000010000000}" name="tgt" dataDxfId="1609"/>
    <tableColumn id="17" xr3:uid="{00000000-0010-0000-A600-000011000000}" name="rec" dataDxfId="1608"/>
    <tableColumn id="18" xr3:uid="{00000000-0010-0000-A600-000012000000}" name="rec_yd" dataDxfId="1607"/>
    <tableColumn id="19" xr3:uid="{00000000-0010-0000-A600-000013000000}" name="rec_td" dataDxfId="1606"/>
    <tableColumn id="20" xr3:uid="{00000000-0010-0000-A600-000014000000}" name="fmb" dataDxfId="1605"/>
    <tableColumn id="21" xr3:uid="{00000000-0010-0000-A600-000015000000}" name="tp_c" dataDxfId="1604"/>
    <tableColumn id="22" xr3:uid="{00000000-0010-0000-A600-000016000000}" name="f_ppr" dataDxfId="1603">
      <calculatedColumnFormula>($J61*0.04)+($K61*4)+($L61*-2)+($N61*0.1)+($O61*6)+($Q61)+($R61*0.1)+($S61*6)+($T61*-2)</calculatedColumnFormula>
    </tableColumn>
    <tableColumn id="23" xr3:uid="{00000000-0010-0000-A600-000017000000}" name="tgt_share" dataDxfId="1602">
      <calculatedColumnFormula>$P61/$H$33</calculatedColumnFormula>
    </tableColumn>
    <tableColumn id="24" xr3:uid="{00000000-0010-0000-A600-000018000000}" name="ypc" dataDxfId="1601">
      <calculatedColumnFormula>$N61/$M61</calculatedColumnFormula>
    </tableColumn>
    <tableColumn id="25" xr3:uid="{00000000-0010-0000-A600-000019000000}" name="ypr" dataDxfId="1600">
      <calculatedColumnFormula>$R61/$Q61</calculatedColumnFormula>
    </tableColumn>
    <tableColumn id="26" xr3:uid="{00000000-0010-0000-A600-00001A000000}" name="cmp_pct" dataDxfId="1599">
      <calculatedColumnFormula>$I61/$H61</calculatedColumnFormula>
    </tableColumn>
    <tableColumn id="27" xr3:uid="{00000000-0010-0000-A600-00001B000000}" name="td_rate" dataDxfId="1598">
      <calculatedColumnFormula>$K61/$H61</calculatedColumnFormula>
    </tableColumn>
    <tableColumn id="28" xr3:uid="{00000000-0010-0000-A600-00001C000000}" name="f_custom" dataDxfId="1597">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1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0" xr:uid="{00000000-000C-0000-FFFF-FFFFA7000000}" name="NYG_Table7" displayName="NYG_Table7" ref="A75:AB81" totalsRowShown="0" headerRowDxfId="1595" dataDxfId="1566">
  <autoFilter ref="A75:AB81" xr:uid="{00000000-0009-0000-0100-0000AA000000}"/>
  <tableColumns count="28">
    <tableColumn id="1" xr3:uid="{00000000-0010-0000-A700-000001000000}" name="Name" dataDxfId="1594"/>
    <tableColumn id="2" xr3:uid="{00000000-0010-0000-A700-000002000000}" name="POS" dataDxfId="1593"/>
    <tableColumn id="3" xr3:uid="{00000000-0010-0000-A700-000003000000}" name="Age" dataDxfId="1592"/>
    <tableColumn id="4" xr3:uid="{00000000-0010-0000-A700-000004000000}" name="Exp" dataDxfId="1591"/>
    <tableColumn id="5" xr3:uid="{00000000-0010-0000-A700-000005000000}" name="College" dataDxfId="1590"/>
    <tableColumn id="6" xr3:uid="{00000000-0010-0000-A700-000006000000}" name="team" dataDxfId="1589"/>
    <tableColumn id="7" xr3:uid="{00000000-0010-0000-A700-000007000000}" name="g" dataDxfId="1588"/>
    <tableColumn id="8" xr3:uid="{00000000-0010-0000-A700-000008000000}" name="p_att" dataDxfId="1587"/>
    <tableColumn id="9" xr3:uid="{00000000-0010-0000-A700-000009000000}" name="cmp" dataDxfId="1586"/>
    <tableColumn id="10" xr3:uid="{00000000-0010-0000-A700-00000A000000}" name="p_yd" dataDxfId="1585"/>
    <tableColumn id="11" xr3:uid="{00000000-0010-0000-A700-00000B000000}" name="p_td" dataDxfId="1584"/>
    <tableColumn id="12" xr3:uid="{00000000-0010-0000-A700-00000C000000}" name="int" dataDxfId="1583"/>
    <tableColumn id="13" xr3:uid="{00000000-0010-0000-A700-00000D000000}" name="car" dataDxfId="1582"/>
    <tableColumn id="14" xr3:uid="{00000000-0010-0000-A700-00000E000000}" name="r_yd" dataDxfId="1581"/>
    <tableColumn id="15" xr3:uid="{00000000-0010-0000-A700-00000F000000}" name="r_td" dataDxfId="1580"/>
    <tableColumn id="16" xr3:uid="{00000000-0010-0000-A700-000010000000}" name="tgt" dataDxfId="1579"/>
    <tableColumn id="17" xr3:uid="{00000000-0010-0000-A700-000011000000}" name="rec" dataDxfId="1578"/>
    <tableColumn id="18" xr3:uid="{00000000-0010-0000-A700-000012000000}" name="rec_yd" dataDxfId="1577"/>
    <tableColumn id="19" xr3:uid="{00000000-0010-0000-A700-000013000000}" name="rec_td" dataDxfId="1576"/>
    <tableColumn id="20" xr3:uid="{00000000-0010-0000-A700-000014000000}" name="fmb" dataDxfId="1575"/>
    <tableColumn id="21" xr3:uid="{00000000-0010-0000-A700-000015000000}" name="tp_c" dataDxfId="1574"/>
    <tableColumn id="22" xr3:uid="{00000000-0010-0000-A700-000016000000}" name="f_ppr" dataDxfId="1573">
      <calculatedColumnFormula>($J76*0.04)+($K76*4)+($L76*-2)+($N76*0.1)+($O76*6)+($Q76)+($R76*0.1)+($S76*6)+($T76*-2)</calculatedColumnFormula>
    </tableColumn>
    <tableColumn id="23" xr3:uid="{00000000-0010-0000-A700-000017000000}" name="tgt_share" dataDxfId="1572">
      <calculatedColumnFormula>$P76/$H$33</calculatedColumnFormula>
    </tableColumn>
    <tableColumn id="24" xr3:uid="{00000000-0010-0000-A700-000018000000}" name="ypc" dataDxfId="1571">
      <calculatedColumnFormula>$N76/$M76</calculatedColumnFormula>
    </tableColumn>
    <tableColumn id="25" xr3:uid="{00000000-0010-0000-A700-000019000000}" name="ypr" dataDxfId="1570">
      <calculatedColumnFormula>$R76/$Q76</calculatedColumnFormula>
    </tableColumn>
    <tableColumn id="26" xr3:uid="{00000000-0010-0000-A700-00001A000000}" name="cmp_pct" dataDxfId="1569">
      <calculatedColumnFormula>$I76/$H76</calculatedColumnFormula>
    </tableColumn>
    <tableColumn id="27" xr3:uid="{00000000-0010-0000-A700-00001B000000}" name="td_rate" dataDxfId="1568">
      <calculatedColumnFormula>$K76/$H76</calculatedColumnFormula>
    </tableColumn>
    <tableColumn id="28" xr3:uid="{00000000-0010-0000-A700-00001C000000}" name="f_custom" dataDxfId="1567">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1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1" xr:uid="{00000000-000C-0000-FFFF-FFFFA8000000}" name="NYJ_Table1" displayName="NYJ_Table1" ref="A1:Y22" totalsRowShown="0" headerRowDxfId="1565" dataDxfId="1539">
  <autoFilter ref="A1:Y22" xr:uid="{00000000-0009-0000-0100-0000AB000000}"/>
  <tableColumns count="25">
    <tableColumn id="1" xr3:uid="{00000000-0010-0000-A800-000001000000}" name="player_name" dataDxfId="1564"/>
    <tableColumn id="2" xr3:uid="{00000000-0010-0000-A800-000002000000}" name="recent_team" dataDxfId="1563"/>
    <tableColumn id="3" xr3:uid="{00000000-0010-0000-A800-000003000000}" name="pos" dataDxfId="1562"/>
    <tableColumn id="4" xr3:uid="{00000000-0010-0000-A800-000004000000}" name="g" dataDxfId="1561"/>
    <tableColumn id="5" xr3:uid="{00000000-0010-0000-A800-000005000000}" name="p_att" dataDxfId="1560"/>
    <tableColumn id="6" xr3:uid="{00000000-0010-0000-A800-000006000000}" name="cmp" dataDxfId="1559"/>
    <tableColumn id="7" xr3:uid="{00000000-0010-0000-A800-000007000000}" name="p_yd" dataDxfId="1558"/>
    <tableColumn id="8" xr3:uid="{00000000-0010-0000-A800-000008000000}" name="p_td" dataDxfId="1557"/>
    <tableColumn id="9" xr3:uid="{00000000-0010-0000-A800-000009000000}" name="int" dataDxfId="1556"/>
    <tableColumn id="10" xr3:uid="{00000000-0010-0000-A800-00000A000000}" name="car" dataDxfId="1555"/>
    <tableColumn id="11" xr3:uid="{00000000-0010-0000-A800-00000B000000}" name="r_yd" dataDxfId="1554"/>
    <tableColumn id="12" xr3:uid="{00000000-0010-0000-A800-00000C000000}" name="r_td" dataDxfId="1553"/>
    <tableColumn id="13" xr3:uid="{00000000-0010-0000-A800-00000D000000}" name="tgt" dataDxfId="1552"/>
    <tableColumn id="14" xr3:uid="{00000000-0010-0000-A800-00000E000000}" name="rec" dataDxfId="1551"/>
    <tableColumn id="15" xr3:uid="{00000000-0010-0000-A800-00000F000000}" name="rec_yd" dataDxfId="1550"/>
    <tableColumn id="16" xr3:uid="{00000000-0010-0000-A800-000010000000}" name="rec_td" dataDxfId="1549"/>
    <tableColumn id="17" xr3:uid="{00000000-0010-0000-A800-000011000000}" name="fmb" dataDxfId="1548"/>
    <tableColumn id="18" xr3:uid="{00000000-0010-0000-A800-000012000000}" name="tp_c" dataDxfId="1547"/>
    <tableColumn id="19" xr3:uid="{00000000-0010-0000-A800-000013000000}" name="f_ppr" dataDxfId="1546"/>
    <tableColumn id="20" xr3:uid="{00000000-0010-0000-A800-000014000000}" name="tgt_share" dataDxfId="1545"/>
    <tableColumn id="21" xr3:uid="{00000000-0010-0000-A800-000015000000}" name="ypc" dataDxfId="1544"/>
    <tableColumn id="22" xr3:uid="{00000000-0010-0000-A800-000016000000}" name="ypr" dataDxfId="1543"/>
    <tableColumn id="23" xr3:uid="{00000000-0010-0000-A800-000017000000}" name="cmp_pct" dataDxfId="1542"/>
    <tableColumn id="24" xr3:uid="{00000000-0010-0000-A800-000018000000}" name="td_rate" dataDxfId="1541"/>
    <tableColumn id="25" xr3:uid="{6564F084-D823-4776-9396-9167F65B971E}" name="f_custom" dataDxfId="1540">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1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2" xr:uid="{00000000-000C-0000-FFFF-FFFFA9000000}" name="NYJ_Table2" displayName="NYJ_Table2" ref="A30:M31" totalsRowShown="0" headerRowDxfId="1538" dataDxfId="1524">
  <autoFilter ref="A30:M31" xr:uid="{00000000-0009-0000-0100-0000AC000000}"/>
  <tableColumns count="13">
    <tableColumn id="1" xr3:uid="{00000000-0010-0000-A900-000001000000}" name="team" dataDxfId="1537"/>
    <tableColumn id="2" xr3:uid="{00000000-0010-0000-A900-000002000000}" name="off_yd" dataDxfId="1536"/>
    <tableColumn id="3" xr3:uid="{00000000-0010-0000-A900-000003000000}" name="p_yd" dataDxfId="1535"/>
    <tableColumn id="4" xr3:uid="{00000000-0010-0000-A900-000004000000}" name="car" dataDxfId="1534"/>
    <tableColumn id="5" xr3:uid="{00000000-0010-0000-A900-000005000000}" name="r_yd" dataDxfId="1533"/>
    <tableColumn id="6" xr3:uid="{00000000-0010-0000-A900-000006000000}" name="r_td" dataDxfId="1532"/>
    <tableColumn id="7" xr3:uid="{00000000-0010-0000-A900-000007000000}" name="p_ff" dataDxfId="1531"/>
    <tableColumn id="8" xr3:uid="{00000000-0010-0000-A900-000008000000}" name="p_att" dataDxfId="1530"/>
    <tableColumn id="9" xr3:uid="{00000000-0010-0000-A900-000009000000}" name="cmp_pct" dataDxfId="1529"/>
    <tableColumn id="10" xr3:uid="{00000000-0010-0000-A900-00000A000000}" name="p_td" dataDxfId="1528"/>
    <tableColumn id="11" xr3:uid="{00000000-0010-0000-A900-00000B000000}" name="int" dataDxfId="1527"/>
    <tableColumn id="12" xr3:uid="{00000000-0010-0000-A900-00000C000000}" name="fmb" dataDxfId="1526"/>
    <tableColumn id="13" xr3:uid="{48844109-01DC-41DE-8792-E108F2327314}" name="f_custom" dataDxfId="1525">
      <calculatedColumnFormula>SUM(INDIRECT(A33 &amp; "_Table1[[#All],[f_custom]]"))</calculatedColumnFormula>
    </tableColumn>
  </tableColumns>
  <tableStyleInfo name="TableStyleLight9" showFirstColumn="0" showLastColumn="0" showRowStripes="1" showColumnStripes="0"/>
</table>
</file>

<file path=xl/tables/table1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3" xr:uid="{00000000-000C-0000-FFFF-FFFFAA000000}" name="NYJ_Table3" displayName="NYJ_Table3" ref="A32:M34" totalsRowShown="0" headerRowDxfId="1523" dataDxfId="1509">
  <autoFilter ref="A32:M34" xr:uid="{00000000-0009-0000-0100-0000AD000000}"/>
  <tableColumns count="13">
    <tableColumn id="1" xr3:uid="{00000000-0010-0000-AA00-000001000000}" name="team" dataDxfId="1522"/>
    <tableColumn id="2" xr3:uid="{00000000-0010-0000-AA00-000002000000}" name="off_yd" dataDxfId="1521"/>
    <tableColumn id="3" xr3:uid="{00000000-0010-0000-AA00-000003000000}" name="p_yd" dataDxfId="1520"/>
    <tableColumn id="4" xr3:uid="{00000000-0010-0000-AA00-000004000000}" name="car" dataDxfId="1519"/>
    <tableColumn id="5" xr3:uid="{00000000-0010-0000-AA00-000005000000}" name="r_yd" dataDxfId="1518"/>
    <tableColumn id="6" xr3:uid="{00000000-0010-0000-AA00-000006000000}" name="r_td" dataDxfId="1517"/>
    <tableColumn id="7" xr3:uid="{00000000-0010-0000-AA00-000007000000}" name="p_ff" dataDxfId="1516"/>
    <tableColumn id="8" xr3:uid="{00000000-0010-0000-AA00-000008000000}" name="p_att" dataDxfId="1515"/>
    <tableColumn id="9" xr3:uid="{00000000-0010-0000-AA00-000009000000}" name="cmp_pct" dataDxfId="1514"/>
    <tableColumn id="10" xr3:uid="{00000000-0010-0000-AA00-00000A000000}" name="p_td" dataDxfId="1513"/>
    <tableColumn id="11" xr3:uid="{00000000-0010-0000-AA00-00000B000000}" name="int" dataDxfId="1512"/>
    <tableColumn id="12" xr3:uid="{00000000-0010-0000-AA00-00000C000000}" name="fmb" dataDxfId="1511"/>
    <tableColumn id="13" xr3:uid="{78B0D37F-3524-42F3-BA49-BC5E516AE19F}" name="f_custom" dataDxfId="1510"/>
  </tableColumns>
  <tableStyleInfo name="TableStyleLight9" showFirstColumn="0" showLastColumn="0" showRowStripes="1" showColumnStripes="0"/>
</table>
</file>

<file path=xl/tables/table1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4" xr:uid="{00000000-000C-0000-FFFF-FFFFAB000000}" name="NYJ_Table4" displayName="NYJ_Table4" ref="A35:AB40" totalsRowShown="0" headerRowDxfId="1508" dataDxfId="1479">
  <autoFilter ref="A35:AB40" xr:uid="{00000000-0009-0000-0100-0000AE000000}"/>
  <tableColumns count="28">
    <tableColumn id="1" xr3:uid="{00000000-0010-0000-AB00-000001000000}" name="Name" dataDxfId="1507"/>
    <tableColumn id="2" xr3:uid="{00000000-0010-0000-AB00-000002000000}" name="POS" dataDxfId="1506"/>
    <tableColumn id="3" xr3:uid="{00000000-0010-0000-AB00-000003000000}" name="Age" dataDxfId="1505"/>
    <tableColumn id="4" xr3:uid="{00000000-0010-0000-AB00-000004000000}" name="Exp" dataDxfId="1504"/>
    <tableColumn id="5" xr3:uid="{00000000-0010-0000-AB00-000005000000}" name="College" dataDxfId="1503"/>
    <tableColumn id="6" xr3:uid="{00000000-0010-0000-AB00-000006000000}" name="team" dataDxfId="1502"/>
    <tableColumn id="7" xr3:uid="{00000000-0010-0000-AB00-000007000000}" name="g" dataDxfId="1501"/>
    <tableColumn id="8" xr3:uid="{00000000-0010-0000-AB00-000008000000}" name="p_att" dataDxfId="1500"/>
    <tableColumn id="9" xr3:uid="{00000000-0010-0000-AB00-000009000000}" name="cmp" dataDxfId="1499"/>
    <tableColumn id="10" xr3:uid="{00000000-0010-0000-AB00-00000A000000}" name="p_yd" dataDxfId="1498"/>
    <tableColumn id="11" xr3:uid="{00000000-0010-0000-AB00-00000B000000}" name="p_td" dataDxfId="1497"/>
    <tableColumn id="12" xr3:uid="{00000000-0010-0000-AB00-00000C000000}" name="int" dataDxfId="1496"/>
    <tableColumn id="13" xr3:uid="{00000000-0010-0000-AB00-00000D000000}" name="car" dataDxfId="1495"/>
    <tableColumn id="14" xr3:uid="{00000000-0010-0000-AB00-00000E000000}" name="r_yd" dataDxfId="1494"/>
    <tableColumn id="15" xr3:uid="{00000000-0010-0000-AB00-00000F000000}" name="r_td" dataDxfId="1493"/>
    <tableColumn id="16" xr3:uid="{00000000-0010-0000-AB00-000010000000}" name="tgt" dataDxfId="1492"/>
    <tableColumn id="17" xr3:uid="{00000000-0010-0000-AB00-000011000000}" name="rec" dataDxfId="1491"/>
    <tableColumn id="18" xr3:uid="{00000000-0010-0000-AB00-000012000000}" name="rec_yd" dataDxfId="1490"/>
    <tableColumn id="19" xr3:uid="{00000000-0010-0000-AB00-000013000000}" name="rec_td" dataDxfId="1489"/>
    <tableColumn id="20" xr3:uid="{00000000-0010-0000-AB00-000014000000}" name="fmb" dataDxfId="1488"/>
    <tableColumn id="21" xr3:uid="{00000000-0010-0000-AB00-000015000000}" name="tp_c" dataDxfId="1487"/>
    <tableColumn id="22" xr3:uid="{00000000-0010-0000-AB00-000016000000}" name="f_ppr" dataDxfId="1486">
      <calculatedColumnFormula>($J36*0.04)+($K36*4)+($L36*-2)+($N36*0.1)+($O36*6)+($Q36)+($R36*0.1)+($S36*6)+($T36*-2)</calculatedColumnFormula>
    </tableColumn>
    <tableColumn id="23" xr3:uid="{00000000-0010-0000-AB00-000017000000}" name="tgt_share" dataDxfId="1485">
      <calculatedColumnFormula>$P36/$H$33</calculatedColumnFormula>
    </tableColumn>
    <tableColumn id="24" xr3:uid="{00000000-0010-0000-AB00-000018000000}" name="ypc" dataDxfId="1484">
      <calculatedColumnFormula>$N36/$M36</calculatedColumnFormula>
    </tableColumn>
    <tableColumn id="25" xr3:uid="{00000000-0010-0000-AB00-000019000000}" name="ypr" dataDxfId="1483">
      <calculatedColumnFormula>$R36/$Q36</calculatedColumnFormula>
    </tableColumn>
    <tableColumn id="26" xr3:uid="{00000000-0010-0000-AB00-00001A000000}" name="cmp_pct" dataDxfId="1482">
      <calculatedColumnFormula>$I36/$H36</calculatedColumnFormula>
    </tableColumn>
    <tableColumn id="27" xr3:uid="{00000000-0010-0000-AB00-00001B000000}" name="td_rate" dataDxfId="1481">
      <calculatedColumnFormula>$K36/$H36</calculatedColumnFormula>
    </tableColumn>
    <tableColumn id="28" xr3:uid="{00000000-0010-0000-AB00-00001C000000}" name="f_custom" dataDxfId="1480">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1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5" xr:uid="{00000000-000C-0000-FFFF-FFFFAC000000}" name="NYJ_Table5" displayName="NYJ_Table5" ref="A45:AB50" totalsRowShown="0" headerRowDxfId="1478" dataDxfId="1449">
  <autoFilter ref="A45:AB50" xr:uid="{00000000-0009-0000-0100-0000AF000000}"/>
  <tableColumns count="28">
    <tableColumn id="1" xr3:uid="{00000000-0010-0000-AC00-000001000000}" name="Name" dataDxfId="1477"/>
    <tableColumn id="2" xr3:uid="{00000000-0010-0000-AC00-000002000000}" name="POS" dataDxfId="1476"/>
    <tableColumn id="3" xr3:uid="{00000000-0010-0000-AC00-000003000000}" name="Age" dataDxfId="1475"/>
    <tableColumn id="4" xr3:uid="{00000000-0010-0000-AC00-000004000000}" name="Exp" dataDxfId="1474"/>
    <tableColumn id="5" xr3:uid="{00000000-0010-0000-AC00-000005000000}" name="College" dataDxfId="1473"/>
    <tableColumn id="6" xr3:uid="{00000000-0010-0000-AC00-000006000000}" name="team" dataDxfId="1472"/>
    <tableColumn id="7" xr3:uid="{00000000-0010-0000-AC00-000007000000}" name="g" dataDxfId="1471"/>
    <tableColumn id="8" xr3:uid="{00000000-0010-0000-AC00-000008000000}" name="p_att" dataDxfId="1470"/>
    <tableColumn id="9" xr3:uid="{00000000-0010-0000-AC00-000009000000}" name="cmp" dataDxfId="1469"/>
    <tableColumn id="10" xr3:uid="{00000000-0010-0000-AC00-00000A000000}" name="p_yd" dataDxfId="1468"/>
    <tableColumn id="11" xr3:uid="{00000000-0010-0000-AC00-00000B000000}" name="p_td" dataDxfId="1467"/>
    <tableColumn id="12" xr3:uid="{00000000-0010-0000-AC00-00000C000000}" name="int" dataDxfId="1466"/>
    <tableColumn id="13" xr3:uid="{00000000-0010-0000-AC00-00000D000000}" name="car" dataDxfId="1465"/>
    <tableColumn id="14" xr3:uid="{00000000-0010-0000-AC00-00000E000000}" name="r_yd" dataDxfId="1464"/>
    <tableColumn id="15" xr3:uid="{00000000-0010-0000-AC00-00000F000000}" name="r_td" dataDxfId="1463"/>
    <tableColumn id="16" xr3:uid="{00000000-0010-0000-AC00-000010000000}" name="tgt" dataDxfId="1462"/>
    <tableColumn id="17" xr3:uid="{00000000-0010-0000-AC00-000011000000}" name="rec" dataDxfId="1461"/>
    <tableColumn id="18" xr3:uid="{00000000-0010-0000-AC00-000012000000}" name="rec_yd" dataDxfId="1460"/>
    <tableColumn id="19" xr3:uid="{00000000-0010-0000-AC00-000013000000}" name="rec_td" dataDxfId="1459"/>
    <tableColumn id="20" xr3:uid="{00000000-0010-0000-AC00-000014000000}" name="fmb" dataDxfId="1458"/>
    <tableColumn id="21" xr3:uid="{00000000-0010-0000-AC00-000015000000}" name="tp_c" dataDxfId="1457"/>
    <tableColumn id="22" xr3:uid="{00000000-0010-0000-AC00-000016000000}" name="f_ppr" dataDxfId="1456">
      <calculatedColumnFormula>($J46*0.04)+($K46*4)+($L46*-2)+($N46*0.1)+($O46*6)+($Q46)+($R46*0.1)+($S46*6)+($T46*-2)</calculatedColumnFormula>
    </tableColumn>
    <tableColumn id="23" xr3:uid="{00000000-0010-0000-AC00-000017000000}" name="tgt_share" dataDxfId="1455">
      <calculatedColumnFormula>$P46/$H$33</calculatedColumnFormula>
    </tableColumn>
    <tableColumn id="24" xr3:uid="{00000000-0010-0000-AC00-000018000000}" name="ypc" dataDxfId="1454">
      <calculatedColumnFormula>$N46/$M46</calculatedColumnFormula>
    </tableColumn>
    <tableColumn id="25" xr3:uid="{00000000-0010-0000-AC00-000019000000}" name="ypr" dataDxfId="1453">
      <calculatedColumnFormula>$R46/$Q46</calculatedColumnFormula>
    </tableColumn>
    <tableColumn id="26" xr3:uid="{00000000-0010-0000-AC00-00001A000000}" name="cmp_pct" dataDxfId="1452">
      <calculatedColumnFormula>$I46/$H46</calculatedColumnFormula>
    </tableColumn>
    <tableColumn id="27" xr3:uid="{00000000-0010-0000-AC00-00001B000000}" name="td_rate" dataDxfId="1451">
      <calculatedColumnFormula>$K46/$H46</calculatedColumnFormula>
    </tableColumn>
    <tableColumn id="28" xr3:uid="{00000000-0010-0000-AC00-00001C000000}" name="f_custom" dataDxfId="1450">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1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6" xr:uid="{00000000-000C-0000-FFFF-FFFFAD000000}" name="NYJ_Table6" displayName="NYJ_Table6" ref="A60:AB74" totalsRowShown="0" headerRowDxfId="1448" dataDxfId="1419">
  <autoFilter ref="A60:AB74" xr:uid="{00000000-0009-0000-0100-0000B0000000}"/>
  <tableColumns count="28">
    <tableColumn id="1" xr3:uid="{00000000-0010-0000-AD00-000001000000}" name="Name" dataDxfId="1447"/>
    <tableColumn id="2" xr3:uid="{00000000-0010-0000-AD00-000002000000}" name="POS" dataDxfId="1446"/>
    <tableColumn id="3" xr3:uid="{00000000-0010-0000-AD00-000003000000}" name="Age" dataDxfId="1445"/>
    <tableColumn id="4" xr3:uid="{00000000-0010-0000-AD00-000004000000}" name="Exp" dataDxfId="1444"/>
    <tableColumn id="5" xr3:uid="{00000000-0010-0000-AD00-000005000000}" name="College" dataDxfId="1443"/>
    <tableColumn id="6" xr3:uid="{00000000-0010-0000-AD00-000006000000}" name="team" dataDxfId="1442"/>
    <tableColumn id="7" xr3:uid="{00000000-0010-0000-AD00-000007000000}" name="g" dataDxfId="1441"/>
    <tableColumn id="8" xr3:uid="{00000000-0010-0000-AD00-000008000000}" name="p_att" dataDxfId="1440"/>
    <tableColumn id="9" xr3:uid="{00000000-0010-0000-AD00-000009000000}" name="cmp" dataDxfId="1439"/>
    <tableColumn id="10" xr3:uid="{00000000-0010-0000-AD00-00000A000000}" name="p_yd" dataDxfId="1438"/>
    <tableColumn id="11" xr3:uid="{00000000-0010-0000-AD00-00000B000000}" name="p_td" dataDxfId="1437"/>
    <tableColumn id="12" xr3:uid="{00000000-0010-0000-AD00-00000C000000}" name="int" dataDxfId="1436"/>
    <tableColumn id="13" xr3:uid="{00000000-0010-0000-AD00-00000D000000}" name="car" dataDxfId="1435"/>
    <tableColumn id="14" xr3:uid="{00000000-0010-0000-AD00-00000E000000}" name="r_yd" dataDxfId="1434"/>
    <tableColumn id="15" xr3:uid="{00000000-0010-0000-AD00-00000F000000}" name="r_td" dataDxfId="1433"/>
    <tableColumn id="16" xr3:uid="{00000000-0010-0000-AD00-000010000000}" name="tgt" dataDxfId="1432"/>
    <tableColumn id="17" xr3:uid="{00000000-0010-0000-AD00-000011000000}" name="rec" dataDxfId="1431"/>
    <tableColumn id="18" xr3:uid="{00000000-0010-0000-AD00-000012000000}" name="rec_yd" dataDxfId="1430"/>
    <tableColumn id="19" xr3:uid="{00000000-0010-0000-AD00-000013000000}" name="rec_td" dataDxfId="1429"/>
    <tableColumn id="20" xr3:uid="{00000000-0010-0000-AD00-000014000000}" name="fmb" dataDxfId="1428"/>
    <tableColumn id="21" xr3:uid="{00000000-0010-0000-AD00-000015000000}" name="tp_c" dataDxfId="1427"/>
    <tableColumn id="22" xr3:uid="{00000000-0010-0000-AD00-000016000000}" name="f_ppr" dataDxfId="1426">
      <calculatedColumnFormula>($J61*0.04)+($K61*4)+($L61*-2)+($N61*0.1)+($O61*6)+($Q61)+($R61*0.1)+($S61*6)+($T61*-2)</calculatedColumnFormula>
    </tableColumn>
    <tableColumn id="23" xr3:uid="{00000000-0010-0000-AD00-000017000000}" name="tgt_share" dataDxfId="1425">
      <calculatedColumnFormula>$P61/$H$33</calculatedColumnFormula>
    </tableColumn>
    <tableColumn id="24" xr3:uid="{00000000-0010-0000-AD00-000018000000}" name="ypc" dataDxfId="1424">
      <calculatedColumnFormula>$N61/$M61</calculatedColumnFormula>
    </tableColumn>
    <tableColumn id="25" xr3:uid="{00000000-0010-0000-AD00-000019000000}" name="ypr" dataDxfId="1423">
      <calculatedColumnFormula>$R61/$Q61</calculatedColumnFormula>
    </tableColumn>
    <tableColumn id="26" xr3:uid="{00000000-0010-0000-AD00-00001A000000}" name="cmp_pct" dataDxfId="1422">
      <calculatedColumnFormula>$I61/$H61</calculatedColumnFormula>
    </tableColumn>
    <tableColumn id="27" xr3:uid="{00000000-0010-0000-AD00-00001B000000}" name="td_rate" dataDxfId="1421">
      <calculatedColumnFormula>$K61/$H61</calculatedColumnFormula>
    </tableColumn>
    <tableColumn id="28" xr3:uid="{00000000-0010-0000-AD00-00001C000000}" name="f_custom" dataDxfId="1420">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1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7" xr:uid="{00000000-000C-0000-FFFF-FFFFAE000000}" name="NYJ_Table7" displayName="NYJ_Table7" ref="A75:AB81" totalsRowShown="0" headerRowDxfId="1418" dataDxfId="1389">
  <autoFilter ref="A75:AB81" xr:uid="{00000000-0009-0000-0100-0000B1000000}"/>
  <tableColumns count="28">
    <tableColumn id="1" xr3:uid="{00000000-0010-0000-AE00-000001000000}" name="Name" dataDxfId="1417"/>
    <tableColumn id="2" xr3:uid="{00000000-0010-0000-AE00-000002000000}" name="POS" dataDxfId="1416"/>
    <tableColumn id="3" xr3:uid="{00000000-0010-0000-AE00-000003000000}" name="Age" dataDxfId="1415"/>
    <tableColumn id="4" xr3:uid="{00000000-0010-0000-AE00-000004000000}" name="Exp" dataDxfId="1414"/>
    <tableColumn id="5" xr3:uid="{00000000-0010-0000-AE00-000005000000}" name="College" dataDxfId="1413"/>
    <tableColumn id="6" xr3:uid="{00000000-0010-0000-AE00-000006000000}" name="team" dataDxfId="1412"/>
    <tableColumn id="7" xr3:uid="{00000000-0010-0000-AE00-000007000000}" name="g" dataDxfId="1411"/>
    <tableColumn id="8" xr3:uid="{00000000-0010-0000-AE00-000008000000}" name="p_att" dataDxfId="1410"/>
    <tableColumn id="9" xr3:uid="{00000000-0010-0000-AE00-000009000000}" name="cmp" dataDxfId="1409"/>
    <tableColumn id="10" xr3:uid="{00000000-0010-0000-AE00-00000A000000}" name="p_yd" dataDxfId="1408"/>
    <tableColumn id="11" xr3:uid="{00000000-0010-0000-AE00-00000B000000}" name="p_td" dataDxfId="1407"/>
    <tableColumn id="12" xr3:uid="{00000000-0010-0000-AE00-00000C000000}" name="int" dataDxfId="1406"/>
    <tableColumn id="13" xr3:uid="{00000000-0010-0000-AE00-00000D000000}" name="car" dataDxfId="1405"/>
    <tableColumn id="14" xr3:uid="{00000000-0010-0000-AE00-00000E000000}" name="r_yd" dataDxfId="1404"/>
    <tableColumn id="15" xr3:uid="{00000000-0010-0000-AE00-00000F000000}" name="r_td" dataDxfId="1403"/>
    <tableColumn id="16" xr3:uid="{00000000-0010-0000-AE00-000010000000}" name="tgt" dataDxfId="1402"/>
    <tableColumn id="17" xr3:uid="{00000000-0010-0000-AE00-000011000000}" name="rec" dataDxfId="1401"/>
    <tableColumn id="18" xr3:uid="{00000000-0010-0000-AE00-000012000000}" name="rec_yd" dataDxfId="1400"/>
    <tableColumn id="19" xr3:uid="{00000000-0010-0000-AE00-000013000000}" name="rec_td" dataDxfId="1399"/>
    <tableColumn id="20" xr3:uid="{00000000-0010-0000-AE00-000014000000}" name="fmb" dataDxfId="1398"/>
    <tableColumn id="21" xr3:uid="{00000000-0010-0000-AE00-000015000000}" name="tp_c" dataDxfId="1397"/>
    <tableColumn id="22" xr3:uid="{00000000-0010-0000-AE00-000016000000}" name="f_ppr" dataDxfId="1396">
      <calculatedColumnFormula>($J76*0.04)+($K76*4)+($L76*-2)+($N76*0.1)+($O76*6)+($Q76)+($R76*0.1)+($S76*6)+($T76*-2)</calculatedColumnFormula>
    </tableColumn>
    <tableColumn id="23" xr3:uid="{00000000-0010-0000-AE00-000017000000}" name="tgt_share" dataDxfId="1395">
      <calculatedColumnFormula>$P76/$H$33</calculatedColumnFormula>
    </tableColumn>
    <tableColumn id="24" xr3:uid="{00000000-0010-0000-AE00-000018000000}" name="ypc" dataDxfId="1394">
      <calculatedColumnFormula>$N76/$M76</calculatedColumnFormula>
    </tableColumn>
    <tableColumn id="25" xr3:uid="{00000000-0010-0000-AE00-000019000000}" name="ypr" dataDxfId="1393">
      <calculatedColumnFormula>$R76/$Q76</calculatedColumnFormula>
    </tableColumn>
    <tableColumn id="26" xr3:uid="{00000000-0010-0000-AE00-00001A000000}" name="cmp_pct" dataDxfId="1392">
      <calculatedColumnFormula>$I76/$H76</calculatedColumnFormula>
    </tableColumn>
    <tableColumn id="27" xr3:uid="{00000000-0010-0000-AE00-00001B000000}" name="td_rate" dataDxfId="1391">
      <calculatedColumnFormula>$K76/$H76</calculatedColumnFormula>
    </tableColumn>
    <tableColumn id="28" xr3:uid="{00000000-0010-0000-AE00-00001C000000}" name="f_custom" dataDxfId="1390">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1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8" xr:uid="{00000000-000C-0000-FFFF-FFFFAF000000}" name="PHI_Table1" displayName="PHI_Table1" ref="A1:Y17" totalsRowShown="0" headerRowDxfId="1388" dataDxfId="1362">
  <autoFilter ref="A1:Y17" xr:uid="{00000000-0009-0000-0100-0000B2000000}"/>
  <tableColumns count="25">
    <tableColumn id="1" xr3:uid="{00000000-0010-0000-AF00-000001000000}" name="player_name" dataDxfId="1387"/>
    <tableColumn id="2" xr3:uid="{00000000-0010-0000-AF00-000002000000}" name="recent_team" dataDxfId="1386"/>
    <tableColumn id="3" xr3:uid="{00000000-0010-0000-AF00-000003000000}" name="pos" dataDxfId="1385"/>
    <tableColumn id="4" xr3:uid="{00000000-0010-0000-AF00-000004000000}" name="g" dataDxfId="1384"/>
    <tableColumn id="5" xr3:uid="{00000000-0010-0000-AF00-000005000000}" name="p_att" dataDxfId="1383"/>
    <tableColumn id="6" xr3:uid="{00000000-0010-0000-AF00-000006000000}" name="cmp" dataDxfId="1382"/>
    <tableColumn id="7" xr3:uid="{00000000-0010-0000-AF00-000007000000}" name="p_yd" dataDxfId="1381"/>
    <tableColumn id="8" xr3:uid="{00000000-0010-0000-AF00-000008000000}" name="p_td" dataDxfId="1380"/>
    <tableColumn id="9" xr3:uid="{00000000-0010-0000-AF00-000009000000}" name="int" dataDxfId="1379"/>
    <tableColumn id="10" xr3:uid="{00000000-0010-0000-AF00-00000A000000}" name="car" dataDxfId="1378"/>
    <tableColumn id="11" xr3:uid="{00000000-0010-0000-AF00-00000B000000}" name="r_yd" dataDxfId="1377"/>
    <tableColumn id="12" xr3:uid="{00000000-0010-0000-AF00-00000C000000}" name="r_td" dataDxfId="1376"/>
    <tableColumn id="13" xr3:uid="{00000000-0010-0000-AF00-00000D000000}" name="tgt" dataDxfId="1375"/>
    <tableColumn id="14" xr3:uid="{00000000-0010-0000-AF00-00000E000000}" name="rec" dataDxfId="1374"/>
    <tableColumn id="15" xr3:uid="{00000000-0010-0000-AF00-00000F000000}" name="rec_yd" dataDxfId="1373"/>
    <tableColumn id="16" xr3:uid="{00000000-0010-0000-AF00-000010000000}" name="rec_td" dataDxfId="1372"/>
    <tableColumn id="17" xr3:uid="{00000000-0010-0000-AF00-000011000000}" name="fmb" dataDxfId="1371"/>
    <tableColumn id="18" xr3:uid="{00000000-0010-0000-AF00-000012000000}" name="tp_c" dataDxfId="1370"/>
    <tableColumn id="19" xr3:uid="{00000000-0010-0000-AF00-000013000000}" name="f_ppr" dataDxfId="1369"/>
    <tableColumn id="20" xr3:uid="{00000000-0010-0000-AF00-000014000000}" name="tgt_share" dataDxfId="1368"/>
    <tableColumn id="21" xr3:uid="{00000000-0010-0000-AF00-000015000000}" name="ypc" dataDxfId="1367"/>
    <tableColumn id="22" xr3:uid="{00000000-0010-0000-AF00-000016000000}" name="ypr" dataDxfId="1366"/>
    <tableColumn id="23" xr3:uid="{00000000-0010-0000-AF00-000017000000}" name="cmp_pct" dataDxfId="1365"/>
    <tableColumn id="24" xr3:uid="{00000000-0010-0000-AF00-000018000000}" name="td_rate" dataDxfId="1364"/>
    <tableColumn id="25" xr3:uid="{49545059-8632-42EC-BBB4-8B85B5608D59}" name="f_custom" dataDxfId="1363">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1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9" xr:uid="{00000000-000C-0000-FFFF-FFFFB0000000}" name="PHI_Table2" displayName="PHI_Table2" ref="A30:M31" totalsRowShown="0" headerRowDxfId="1361" dataDxfId="1347">
  <autoFilter ref="A30:M31" xr:uid="{00000000-0009-0000-0100-0000B3000000}"/>
  <tableColumns count="13">
    <tableColumn id="1" xr3:uid="{00000000-0010-0000-B000-000001000000}" name="team" dataDxfId="1360"/>
    <tableColumn id="2" xr3:uid="{00000000-0010-0000-B000-000002000000}" name="off_yd" dataDxfId="1359"/>
    <tableColumn id="3" xr3:uid="{00000000-0010-0000-B000-000003000000}" name="p_yd" dataDxfId="1358"/>
    <tableColumn id="4" xr3:uid="{00000000-0010-0000-B000-000004000000}" name="car" dataDxfId="1357"/>
    <tableColumn id="5" xr3:uid="{00000000-0010-0000-B000-000005000000}" name="r_yd" dataDxfId="1356"/>
    <tableColumn id="6" xr3:uid="{00000000-0010-0000-B000-000006000000}" name="r_td" dataDxfId="1355"/>
    <tableColumn id="7" xr3:uid="{00000000-0010-0000-B000-000007000000}" name="p_ff" dataDxfId="1354"/>
    <tableColumn id="8" xr3:uid="{00000000-0010-0000-B000-000008000000}" name="p_att" dataDxfId="1353"/>
    <tableColumn id="9" xr3:uid="{00000000-0010-0000-B000-000009000000}" name="cmp_pct" dataDxfId="1352"/>
    <tableColumn id="10" xr3:uid="{00000000-0010-0000-B000-00000A000000}" name="p_td" dataDxfId="1351"/>
    <tableColumn id="11" xr3:uid="{00000000-0010-0000-B000-00000B000000}" name="int" dataDxfId="1350"/>
    <tableColumn id="12" xr3:uid="{00000000-0010-0000-B000-00000C000000}" name="fmb" dataDxfId="1349"/>
    <tableColumn id="13" xr3:uid="{42690965-F9A0-4CF6-864A-503056AFB25F}" name="f_custom" dataDxfId="1348">
      <calculatedColumnFormula>SUM(INDIRECT(A33 &amp; "_Table1[[#All],[f_custom]]"))</calculatedColumnFormula>
    </tableColumn>
  </tableColumns>
  <tableStyleInfo name="TableStyleLight9" showFirstColumn="0" showLastColumn="0" showRowStripes="1" showColumnStripes="0"/>
</table>
</file>

<file path=xl/tables/table1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0" xr:uid="{00000000-000C-0000-FFFF-FFFFB1000000}" name="PHI_Table3" displayName="PHI_Table3" ref="A32:M34" totalsRowShown="0" headerRowDxfId="1346" dataDxfId="1332">
  <autoFilter ref="A32:M34" xr:uid="{00000000-0009-0000-0100-0000B4000000}"/>
  <tableColumns count="13">
    <tableColumn id="1" xr3:uid="{00000000-0010-0000-B100-000001000000}" name="team" dataDxfId="1345"/>
    <tableColumn id="2" xr3:uid="{00000000-0010-0000-B100-000002000000}" name="off_yd" dataDxfId="1344"/>
    <tableColumn id="3" xr3:uid="{00000000-0010-0000-B100-000003000000}" name="p_yd" dataDxfId="1343"/>
    <tableColumn id="4" xr3:uid="{00000000-0010-0000-B100-000004000000}" name="car" dataDxfId="1342"/>
    <tableColumn id="5" xr3:uid="{00000000-0010-0000-B100-000005000000}" name="r_yd" dataDxfId="1341"/>
    <tableColumn id="6" xr3:uid="{00000000-0010-0000-B100-000006000000}" name="r_td" dataDxfId="1340"/>
    <tableColumn id="7" xr3:uid="{00000000-0010-0000-B100-000007000000}" name="p_ff" dataDxfId="1339"/>
    <tableColumn id="8" xr3:uid="{00000000-0010-0000-B100-000008000000}" name="p_att" dataDxfId="1338"/>
    <tableColumn id="9" xr3:uid="{00000000-0010-0000-B100-000009000000}" name="cmp_pct" dataDxfId="1337"/>
    <tableColumn id="10" xr3:uid="{00000000-0010-0000-B100-00000A000000}" name="p_td" dataDxfId="1336"/>
    <tableColumn id="11" xr3:uid="{00000000-0010-0000-B100-00000B000000}" name="int" dataDxfId="1335"/>
    <tableColumn id="12" xr3:uid="{00000000-0010-0000-B100-00000C000000}" name="fmb" dataDxfId="1334"/>
    <tableColumn id="13" xr3:uid="{F55DF9BE-6E3B-469C-BA9D-F0D854F3BBD3}" name="f_custom" dataDxfId="1333"/>
  </tableColumns>
  <tableStyleInfo name="TableStyleLight9" showFirstColumn="0" showLastColumn="0" showRowStripes="1" showColumnStripes="0"/>
</table>
</file>

<file path=xl/tables/table1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1" xr:uid="{00000000-000C-0000-FFFF-FFFFB2000000}" name="PHI_Table4" displayName="PHI_Table4" ref="A35:AB39" totalsRowShown="0" headerRowDxfId="1331" dataDxfId="1302">
  <autoFilter ref="A35:AB39" xr:uid="{00000000-0009-0000-0100-0000B5000000}"/>
  <tableColumns count="28">
    <tableColumn id="1" xr3:uid="{00000000-0010-0000-B200-000001000000}" name="Name" dataDxfId="1330"/>
    <tableColumn id="2" xr3:uid="{00000000-0010-0000-B200-000002000000}" name="POS" dataDxfId="1329"/>
    <tableColumn id="3" xr3:uid="{00000000-0010-0000-B200-000003000000}" name="Age" dataDxfId="1328"/>
    <tableColumn id="4" xr3:uid="{00000000-0010-0000-B200-000004000000}" name="Exp" dataDxfId="1327"/>
    <tableColumn id="5" xr3:uid="{00000000-0010-0000-B200-000005000000}" name="College" dataDxfId="1326"/>
    <tableColumn id="6" xr3:uid="{00000000-0010-0000-B200-000006000000}" name="team" dataDxfId="1325"/>
    <tableColumn id="7" xr3:uid="{00000000-0010-0000-B200-000007000000}" name="g" dataDxfId="1324"/>
    <tableColumn id="8" xr3:uid="{00000000-0010-0000-B200-000008000000}" name="p_att" dataDxfId="1323"/>
    <tableColumn id="9" xr3:uid="{00000000-0010-0000-B200-000009000000}" name="cmp" dataDxfId="1322"/>
    <tableColumn id="10" xr3:uid="{00000000-0010-0000-B200-00000A000000}" name="p_yd" dataDxfId="1321"/>
    <tableColumn id="11" xr3:uid="{00000000-0010-0000-B200-00000B000000}" name="p_td" dataDxfId="1320"/>
    <tableColumn id="12" xr3:uid="{00000000-0010-0000-B200-00000C000000}" name="int" dataDxfId="1319"/>
    <tableColumn id="13" xr3:uid="{00000000-0010-0000-B200-00000D000000}" name="car" dataDxfId="1318"/>
    <tableColumn id="14" xr3:uid="{00000000-0010-0000-B200-00000E000000}" name="r_yd" dataDxfId="1317"/>
    <tableColumn id="15" xr3:uid="{00000000-0010-0000-B200-00000F000000}" name="r_td" dataDxfId="1316"/>
    <tableColumn id="16" xr3:uid="{00000000-0010-0000-B200-000010000000}" name="tgt" dataDxfId="1315"/>
    <tableColumn id="17" xr3:uid="{00000000-0010-0000-B200-000011000000}" name="rec" dataDxfId="1314"/>
    <tableColumn id="18" xr3:uid="{00000000-0010-0000-B200-000012000000}" name="rec_yd" dataDxfId="1313"/>
    <tableColumn id="19" xr3:uid="{00000000-0010-0000-B200-000013000000}" name="rec_td" dataDxfId="1312"/>
    <tableColumn id="20" xr3:uid="{00000000-0010-0000-B200-000014000000}" name="fmb" dataDxfId="1311"/>
    <tableColumn id="21" xr3:uid="{00000000-0010-0000-B200-000015000000}" name="tp_c" dataDxfId="1310"/>
    <tableColumn id="22" xr3:uid="{00000000-0010-0000-B200-000016000000}" name="f_ppr" dataDxfId="1309">
      <calculatedColumnFormula>($J36*0.04)+($K36*4)+($L36*-2)+($N36*0.1)+($O36*6)+($Q36)+($R36*0.1)+($S36*6)+($T36*-2)</calculatedColumnFormula>
    </tableColumn>
    <tableColumn id="23" xr3:uid="{00000000-0010-0000-B200-000017000000}" name="tgt_share" dataDxfId="1308">
      <calculatedColumnFormula>$P36/$H$33</calculatedColumnFormula>
    </tableColumn>
    <tableColumn id="24" xr3:uid="{00000000-0010-0000-B200-000018000000}" name="ypc" dataDxfId="1307">
      <calculatedColumnFormula>$N36/$M36</calculatedColumnFormula>
    </tableColumn>
    <tableColumn id="25" xr3:uid="{00000000-0010-0000-B200-000019000000}" name="ypr" dataDxfId="1306">
      <calculatedColumnFormula>$R36/$Q36</calculatedColumnFormula>
    </tableColumn>
    <tableColumn id="26" xr3:uid="{00000000-0010-0000-B200-00001A000000}" name="cmp_pct" dataDxfId="1305">
      <calculatedColumnFormula>$I36/$H36</calculatedColumnFormula>
    </tableColumn>
    <tableColumn id="27" xr3:uid="{00000000-0010-0000-B200-00001B000000}" name="td_rate" dataDxfId="1304">
      <calculatedColumnFormula>$K36/$H36</calculatedColumnFormula>
    </tableColumn>
    <tableColumn id="28" xr3:uid="{00000000-0010-0000-B200-00001C000000}" name="f_custom" dataDxfId="1303">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1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2" xr:uid="{00000000-000C-0000-FFFF-FFFFB3000000}" name="PHI_Table5" displayName="PHI_Table5" ref="A45:AB51" totalsRowShown="0" headerRowDxfId="1301" dataDxfId="1272">
  <autoFilter ref="A45:AB51" xr:uid="{00000000-0009-0000-0100-0000B6000000}"/>
  <tableColumns count="28">
    <tableColumn id="1" xr3:uid="{00000000-0010-0000-B300-000001000000}" name="Name" dataDxfId="1300"/>
    <tableColumn id="2" xr3:uid="{00000000-0010-0000-B300-000002000000}" name="POS" dataDxfId="1299"/>
    <tableColumn id="3" xr3:uid="{00000000-0010-0000-B300-000003000000}" name="Age" dataDxfId="1298"/>
    <tableColumn id="4" xr3:uid="{00000000-0010-0000-B300-000004000000}" name="Exp" dataDxfId="1297"/>
    <tableColumn id="5" xr3:uid="{00000000-0010-0000-B300-000005000000}" name="College" dataDxfId="1296"/>
    <tableColumn id="6" xr3:uid="{00000000-0010-0000-B300-000006000000}" name="team" dataDxfId="1295"/>
    <tableColumn id="7" xr3:uid="{00000000-0010-0000-B300-000007000000}" name="g" dataDxfId="1294"/>
    <tableColumn id="8" xr3:uid="{00000000-0010-0000-B300-000008000000}" name="p_att" dataDxfId="1293"/>
    <tableColumn id="9" xr3:uid="{00000000-0010-0000-B300-000009000000}" name="cmp" dataDxfId="1292"/>
    <tableColumn id="10" xr3:uid="{00000000-0010-0000-B300-00000A000000}" name="p_yd" dataDxfId="1291"/>
    <tableColumn id="11" xr3:uid="{00000000-0010-0000-B300-00000B000000}" name="p_td" dataDxfId="1290"/>
    <tableColumn id="12" xr3:uid="{00000000-0010-0000-B300-00000C000000}" name="int" dataDxfId="1289"/>
    <tableColumn id="13" xr3:uid="{00000000-0010-0000-B300-00000D000000}" name="car" dataDxfId="1288"/>
    <tableColumn id="14" xr3:uid="{00000000-0010-0000-B300-00000E000000}" name="r_yd" dataDxfId="1287"/>
    <tableColumn id="15" xr3:uid="{00000000-0010-0000-B300-00000F000000}" name="r_td" dataDxfId="1286"/>
    <tableColumn id="16" xr3:uid="{00000000-0010-0000-B300-000010000000}" name="tgt" dataDxfId="1285"/>
    <tableColumn id="17" xr3:uid="{00000000-0010-0000-B300-000011000000}" name="rec" dataDxfId="1284"/>
    <tableColumn id="18" xr3:uid="{00000000-0010-0000-B300-000012000000}" name="rec_yd" dataDxfId="1283"/>
    <tableColumn id="19" xr3:uid="{00000000-0010-0000-B300-000013000000}" name="rec_td" dataDxfId="1282"/>
    <tableColumn id="20" xr3:uid="{00000000-0010-0000-B300-000014000000}" name="fmb" dataDxfId="1281"/>
    <tableColumn id="21" xr3:uid="{00000000-0010-0000-B300-000015000000}" name="tp_c" dataDxfId="1280"/>
    <tableColumn id="22" xr3:uid="{00000000-0010-0000-B300-000016000000}" name="f_ppr" dataDxfId="1279">
      <calculatedColumnFormula>($J46*0.04)+($K46*4)+($L46*-2)+($N46*0.1)+($O46*6)+($Q46)+($R46*0.1)+($S46*6)+($T46*-2)</calculatedColumnFormula>
    </tableColumn>
    <tableColumn id="23" xr3:uid="{00000000-0010-0000-B300-000017000000}" name="tgt_share" dataDxfId="1278">
      <calculatedColumnFormula>$P46/$H$33</calculatedColumnFormula>
    </tableColumn>
    <tableColumn id="24" xr3:uid="{00000000-0010-0000-B300-000018000000}" name="ypc" dataDxfId="1277">
      <calculatedColumnFormula>$N46/$M46</calculatedColumnFormula>
    </tableColumn>
    <tableColumn id="25" xr3:uid="{00000000-0010-0000-B300-000019000000}" name="ypr" dataDxfId="1276">
      <calculatedColumnFormula>$R46/$Q46</calculatedColumnFormula>
    </tableColumn>
    <tableColumn id="26" xr3:uid="{00000000-0010-0000-B300-00001A000000}" name="cmp_pct" dataDxfId="1275">
      <calculatedColumnFormula>$I46/$H46</calculatedColumnFormula>
    </tableColumn>
    <tableColumn id="27" xr3:uid="{00000000-0010-0000-B300-00001B000000}" name="td_rate" dataDxfId="1274">
      <calculatedColumnFormula>$K46/$H46</calculatedColumnFormula>
    </tableColumn>
    <tableColumn id="28" xr3:uid="{00000000-0010-0000-B300-00001C000000}" name="f_custom" dataDxfId="1273">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1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3" xr:uid="{00000000-000C-0000-FFFF-FFFFB4000000}" name="PHI_Table6" displayName="PHI_Table6" ref="A60:AB72" totalsRowShown="0" headerRowDxfId="1271" dataDxfId="1242">
  <autoFilter ref="A60:AB72" xr:uid="{00000000-0009-0000-0100-0000B7000000}"/>
  <tableColumns count="28">
    <tableColumn id="1" xr3:uid="{00000000-0010-0000-B400-000001000000}" name="Name" dataDxfId="1270"/>
    <tableColumn id="2" xr3:uid="{00000000-0010-0000-B400-000002000000}" name="POS" dataDxfId="1269"/>
    <tableColumn id="3" xr3:uid="{00000000-0010-0000-B400-000003000000}" name="Age" dataDxfId="1268"/>
    <tableColumn id="4" xr3:uid="{00000000-0010-0000-B400-000004000000}" name="Exp" dataDxfId="1267"/>
    <tableColumn id="5" xr3:uid="{00000000-0010-0000-B400-000005000000}" name="College" dataDxfId="1266"/>
    <tableColumn id="6" xr3:uid="{00000000-0010-0000-B400-000006000000}" name="team" dataDxfId="1265"/>
    <tableColumn id="7" xr3:uid="{00000000-0010-0000-B400-000007000000}" name="g" dataDxfId="1264"/>
    <tableColumn id="8" xr3:uid="{00000000-0010-0000-B400-000008000000}" name="p_att" dataDxfId="1263"/>
    <tableColumn id="9" xr3:uid="{00000000-0010-0000-B400-000009000000}" name="cmp" dataDxfId="1262"/>
    <tableColumn id="10" xr3:uid="{00000000-0010-0000-B400-00000A000000}" name="p_yd" dataDxfId="1261"/>
    <tableColumn id="11" xr3:uid="{00000000-0010-0000-B400-00000B000000}" name="p_td" dataDxfId="1260"/>
    <tableColumn id="12" xr3:uid="{00000000-0010-0000-B400-00000C000000}" name="int" dataDxfId="1259"/>
    <tableColumn id="13" xr3:uid="{00000000-0010-0000-B400-00000D000000}" name="car" dataDxfId="1258"/>
    <tableColumn id="14" xr3:uid="{00000000-0010-0000-B400-00000E000000}" name="r_yd" dataDxfId="1257"/>
    <tableColumn id="15" xr3:uid="{00000000-0010-0000-B400-00000F000000}" name="r_td" dataDxfId="1256"/>
    <tableColumn id="16" xr3:uid="{00000000-0010-0000-B400-000010000000}" name="tgt" dataDxfId="1255"/>
    <tableColumn id="17" xr3:uid="{00000000-0010-0000-B400-000011000000}" name="rec" dataDxfId="1254"/>
    <tableColumn id="18" xr3:uid="{00000000-0010-0000-B400-000012000000}" name="rec_yd" dataDxfId="1253"/>
    <tableColumn id="19" xr3:uid="{00000000-0010-0000-B400-000013000000}" name="rec_td" dataDxfId="1252"/>
    <tableColumn id="20" xr3:uid="{00000000-0010-0000-B400-000014000000}" name="fmb" dataDxfId="1251"/>
    <tableColumn id="21" xr3:uid="{00000000-0010-0000-B400-000015000000}" name="tp_c" dataDxfId="1250"/>
    <tableColumn id="22" xr3:uid="{00000000-0010-0000-B400-000016000000}" name="f_ppr" dataDxfId="1249">
      <calculatedColumnFormula>($J61*0.04)+($K61*4)+($L61*-2)+($N61*0.1)+($O61*6)+($Q61)+($R61*0.1)+($S61*6)+($T61*-2)</calculatedColumnFormula>
    </tableColumn>
    <tableColumn id="23" xr3:uid="{00000000-0010-0000-B400-000017000000}" name="tgt_share" dataDxfId="1248">
      <calculatedColumnFormula>$P61/$H$33</calculatedColumnFormula>
    </tableColumn>
    <tableColumn id="24" xr3:uid="{00000000-0010-0000-B400-000018000000}" name="ypc" dataDxfId="1247">
      <calculatedColumnFormula>$N61/$M61</calculatedColumnFormula>
    </tableColumn>
    <tableColumn id="25" xr3:uid="{00000000-0010-0000-B400-000019000000}" name="ypr" dataDxfId="1246">
      <calculatedColumnFormula>$R61/$Q61</calculatedColumnFormula>
    </tableColumn>
    <tableColumn id="26" xr3:uid="{00000000-0010-0000-B400-00001A000000}" name="cmp_pct" dataDxfId="1245">
      <calculatedColumnFormula>$I61/$H61</calculatedColumnFormula>
    </tableColumn>
    <tableColumn id="27" xr3:uid="{00000000-0010-0000-B400-00001B000000}" name="td_rate" dataDxfId="1244">
      <calculatedColumnFormula>$K61/$H61</calculatedColumnFormula>
    </tableColumn>
    <tableColumn id="28" xr3:uid="{00000000-0010-0000-B400-00001C000000}" name="f_custom" dataDxfId="1243">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1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4" xr:uid="{00000000-000C-0000-FFFF-FFFFB5000000}" name="PHI_Table7" displayName="PHI_Table7" ref="A75:AB81" totalsRowShown="0" headerRowDxfId="1241" dataDxfId="1212">
  <autoFilter ref="A75:AB81" xr:uid="{00000000-0009-0000-0100-0000B8000000}"/>
  <tableColumns count="28">
    <tableColumn id="1" xr3:uid="{00000000-0010-0000-B500-000001000000}" name="Name" dataDxfId="1240"/>
    <tableColumn id="2" xr3:uid="{00000000-0010-0000-B500-000002000000}" name="POS" dataDxfId="1239"/>
    <tableColumn id="3" xr3:uid="{00000000-0010-0000-B500-000003000000}" name="Age" dataDxfId="1238"/>
    <tableColumn id="4" xr3:uid="{00000000-0010-0000-B500-000004000000}" name="Exp" dataDxfId="1237"/>
    <tableColumn id="5" xr3:uid="{00000000-0010-0000-B500-000005000000}" name="College" dataDxfId="1236"/>
    <tableColumn id="6" xr3:uid="{00000000-0010-0000-B500-000006000000}" name="team" dataDxfId="1235"/>
    <tableColumn id="7" xr3:uid="{00000000-0010-0000-B500-000007000000}" name="g" dataDxfId="1234"/>
    <tableColumn id="8" xr3:uid="{00000000-0010-0000-B500-000008000000}" name="p_att" dataDxfId="1233"/>
    <tableColumn id="9" xr3:uid="{00000000-0010-0000-B500-000009000000}" name="cmp" dataDxfId="1232"/>
    <tableColumn id="10" xr3:uid="{00000000-0010-0000-B500-00000A000000}" name="p_yd" dataDxfId="1231"/>
    <tableColumn id="11" xr3:uid="{00000000-0010-0000-B500-00000B000000}" name="p_td" dataDxfId="1230"/>
    <tableColumn id="12" xr3:uid="{00000000-0010-0000-B500-00000C000000}" name="int" dataDxfId="1229"/>
    <tableColumn id="13" xr3:uid="{00000000-0010-0000-B500-00000D000000}" name="car" dataDxfId="1228"/>
    <tableColumn id="14" xr3:uid="{00000000-0010-0000-B500-00000E000000}" name="r_yd" dataDxfId="1227"/>
    <tableColumn id="15" xr3:uid="{00000000-0010-0000-B500-00000F000000}" name="r_td" dataDxfId="1226"/>
    <tableColumn id="16" xr3:uid="{00000000-0010-0000-B500-000010000000}" name="tgt" dataDxfId="1225"/>
    <tableColumn id="17" xr3:uid="{00000000-0010-0000-B500-000011000000}" name="rec" dataDxfId="1224"/>
    <tableColumn id="18" xr3:uid="{00000000-0010-0000-B500-000012000000}" name="rec_yd" dataDxfId="1223"/>
    <tableColumn id="19" xr3:uid="{00000000-0010-0000-B500-000013000000}" name="rec_td" dataDxfId="1222"/>
    <tableColumn id="20" xr3:uid="{00000000-0010-0000-B500-000014000000}" name="fmb" dataDxfId="1221"/>
    <tableColumn id="21" xr3:uid="{00000000-0010-0000-B500-000015000000}" name="tp_c" dataDxfId="1220"/>
    <tableColumn id="22" xr3:uid="{00000000-0010-0000-B500-000016000000}" name="f_ppr" dataDxfId="1219">
      <calculatedColumnFormula>($J76*0.04)+($K76*4)+($L76*-2)+($N76*0.1)+($O76*6)+($Q76)+($R76*0.1)+($S76*6)+($T76*-2)</calculatedColumnFormula>
    </tableColumn>
    <tableColumn id="23" xr3:uid="{00000000-0010-0000-B500-000017000000}" name="tgt_share" dataDxfId="1218">
      <calculatedColumnFormula>$P76/$H$33</calculatedColumnFormula>
    </tableColumn>
    <tableColumn id="24" xr3:uid="{00000000-0010-0000-B500-000018000000}" name="ypc" dataDxfId="1217">
      <calculatedColumnFormula>$N76/$M76</calculatedColumnFormula>
    </tableColumn>
    <tableColumn id="25" xr3:uid="{00000000-0010-0000-B500-000019000000}" name="ypr" dataDxfId="1216">
      <calculatedColumnFormula>$R76/$Q76</calculatedColumnFormula>
    </tableColumn>
    <tableColumn id="26" xr3:uid="{00000000-0010-0000-B500-00001A000000}" name="cmp_pct" dataDxfId="1215">
      <calculatedColumnFormula>$I76/$H76</calculatedColumnFormula>
    </tableColumn>
    <tableColumn id="27" xr3:uid="{00000000-0010-0000-B500-00001B000000}" name="td_rate" dataDxfId="1214">
      <calculatedColumnFormula>$K76/$H76</calculatedColumnFormula>
    </tableColumn>
    <tableColumn id="28" xr3:uid="{00000000-0010-0000-B500-00001C000000}" name="f_custom" dataDxfId="1213">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1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5" xr:uid="{00000000-000C-0000-FFFF-FFFFB6000000}" name="PIT_Table1" displayName="PIT_Table1" ref="A1:Y17" totalsRowShown="0" headerRowDxfId="1211" dataDxfId="1185">
  <autoFilter ref="A1:Y17" xr:uid="{00000000-0009-0000-0100-0000B9000000}"/>
  <tableColumns count="25">
    <tableColumn id="1" xr3:uid="{00000000-0010-0000-B600-000001000000}" name="player_name" dataDxfId="1210"/>
    <tableColumn id="2" xr3:uid="{00000000-0010-0000-B600-000002000000}" name="recent_team" dataDxfId="1209"/>
    <tableColumn id="3" xr3:uid="{00000000-0010-0000-B600-000003000000}" name="pos" dataDxfId="1208"/>
    <tableColumn id="4" xr3:uid="{00000000-0010-0000-B600-000004000000}" name="g" dataDxfId="1207"/>
    <tableColumn id="5" xr3:uid="{00000000-0010-0000-B600-000005000000}" name="p_att" dataDxfId="1206"/>
    <tableColumn id="6" xr3:uid="{00000000-0010-0000-B600-000006000000}" name="cmp" dataDxfId="1205"/>
    <tableColumn id="7" xr3:uid="{00000000-0010-0000-B600-000007000000}" name="p_yd" dataDxfId="1204"/>
    <tableColumn id="8" xr3:uid="{00000000-0010-0000-B600-000008000000}" name="p_td" dataDxfId="1203"/>
    <tableColumn id="9" xr3:uid="{00000000-0010-0000-B600-000009000000}" name="int" dataDxfId="1202"/>
    <tableColumn id="10" xr3:uid="{00000000-0010-0000-B600-00000A000000}" name="car" dataDxfId="1201"/>
    <tableColumn id="11" xr3:uid="{00000000-0010-0000-B600-00000B000000}" name="r_yd" dataDxfId="1200"/>
    <tableColumn id="12" xr3:uid="{00000000-0010-0000-B600-00000C000000}" name="r_td" dataDxfId="1199"/>
    <tableColumn id="13" xr3:uid="{00000000-0010-0000-B600-00000D000000}" name="tgt" dataDxfId="1198"/>
    <tableColumn id="14" xr3:uid="{00000000-0010-0000-B600-00000E000000}" name="rec" dataDxfId="1197"/>
    <tableColumn id="15" xr3:uid="{00000000-0010-0000-B600-00000F000000}" name="rec_yd" dataDxfId="1196"/>
    <tableColumn id="16" xr3:uid="{00000000-0010-0000-B600-000010000000}" name="rec_td" dataDxfId="1195"/>
    <tableColumn id="17" xr3:uid="{00000000-0010-0000-B600-000011000000}" name="fmb" dataDxfId="1194"/>
    <tableColumn id="18" xr3:uid="{00000000-0010-0000-B600-000012000000}" name="tp_c" dataDxfId="1193"/>
    <tableColumn id="19" xr3:uid="{00000000-0010-0000-B600-000013000000}" name="f_ppr" dataDxfId="1192"/>
    <tableColumn id="20" xr3:uid="{00000000-0010-0000-B600-000014000000}" name="tgt_share" dataDxfId="1191"/>
    <tableColumn id="21" xr3:uid="{00000000-0010-0000-B600-000015000000}" name="ypc" dataDxfId="1190"/>
    <tableColumn id="22" xr3:uid="{00000000-0010-0000-B600-000016000000}" name="ypr" dataDxfId="1189"/>
    <tableColumn id="23" xr3:uid="{00000000-0010-0000-B600-000017000000}" name="cmp_pct" dataDxfId="1188"/>
    <tableColumn id="24" xr3:uid="{00000000-0010-0000-B600-000018000000}" name="td_rate" dataDxfId="1187"/>
    <tableColumn id="25" xr3:uid="{C5B76515-83EC-46A9-9459-DBC58A2A1EAA}" name="f_custom" dataDxfId="1186">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1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6" xr:uid="{00000000-000C-0000-FFFF-FFFFB7000000}" name="PIT_Table2" displayName="PIT_Table2" ref="A30:M31" totalsRowShown="0" headerRowDxfId="1184" dataDxfId="1170">
  <autoFilter ref="A30:M31" xr:uid="{00000000-0009-0000-0100-0000BA000000}"/>
  <tableColumns count="13">
    <tableColumn id="1" xr3:uid="{00000000-0010-0000-B700-000001000000}" name="team" dataDxfId="1183"/>
    <tableColumn id="2" xr3:uid="{00000000-0010-0000-B700-000002000000}" name="off_yd" dataDxfId="1182"/>
    <tableColumn id="3" xr3:uid="{00000000-0010-0000-B700-000003000000}" name="p_yd" dataDxfId="1181"/>
    <tableColumn id="4" xr3:uid="{00000000-0010-0000-B700-000004000000}" name="car" dataDxfId="1180"/>
    <tableColumn id="5" xr3:uid="{00000000-0010-0000-B700-000005000000}" name="r_yd" dataDxfId="1179"/>
    <tableColumn id="6" xr3:uid="{00000000-0010-0000-B700-000006000000}" name="r_td" dataDxfId="1178"/>
    <tableColumn id="7" xr3:uid="{00000000-0010-0000-B700-000007000000}" name="p_ff" dataDxfId="1177"/>
    <tableColumn id="8" xr3:uid="{00000000-0010-0000-B700-000008000000}" name="p_att" dataDxfId="1176"/>
    <tableColumn id="9" xr3:uid="{00000000-0010-0000-B700-000009000000}" name="cmp_pct" dataDxfId="1175"/>
    <tableColumn id="10" xr3:uid="{00000000-0010-0000-B700-00000A000000}" name="p_td" dataDxfId="1174"/>
    <tableColumn id="11" xr3:uid="{00000000-0010-0000-B700-00000B000000}" name="int" dataDxfId="1173"/>
    <tableColumn id="12" xr3:uid="{00000000-0010-0000-B700-00000C000000}" name="fmb" dataDxfId="1172"/>
    <tableColumn id="13" xr3:uid="{4E2DBE2C-0528-49C7-A7D0-8764CEBCACDC}" name="f_custom" dataDxfId="1171">
      <calculatedColumnFormula>SUM(INDIRECT(A33 &amp; "_Table1[[#All],[f_custom]]"))</calculatedColumnFormula>
    </tableColumn>
  </tableColumns>
  <tableStyleInfo name="TableStyleLight9" showFirstColumn="0" showLastColumn="0" showRowStripes="1" showColumnStripes="0"/>
</table>
</file>

<file path=xl/tables/table1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7" xr:uid="{00000000-000C-0000-FFFF-FFFFB8000000}" name="PIT_Table3" displayName="PIT_Table3" ref="A32:M34" totalsRowShown="0" headerRowDxfId="1169" dataDxfId="1155">
  <autoFilter ref="A32:M34" xr:uid="{00000000-0009-0000-0100-0000BB000000}"/>
  <tableColumns count="13">
    <tableColumn id="1" xr3:uid="{00000000-0010-0000-B800-000001000000}" name="team" dataDxfId="1168"/>
    <tableColumn id="2" xr3:uid="{00000000-0010-0000-B800-000002000000}" name="off_yd" dataDxfId="1167"/>
    <tableColumn id="3" xr3:uid="{00000000-0010-0000-B800-000003000000}" name="p_yd" dataDxfId="1166"/>
    <tableColumn id="4" xr3:uid="{00000000-0010-0000-B800-000004000000}" name="car" dataDxfId="1165"/>
    <tableColumn id="5" xr3:uid="{00000000-0010-0000-B800-000005000000}" name="r_yd" dataDxfId="1164"/>
    <tableColumn id="6" xr3:uid="{00000000-0010-0000-B800-000006000000}" name="r_td" dataDxfId="1163"/>
    <tableColumn id="7" xr3:uid="{00000000-0010-0000-B800-000007000000}" name="p_ff" dataDxfId="1162"/>
    <tableColumn id="8" xr3:uid="{00000000-0010-0000-B800-000008000000}" name="p_att" dataDxfId="1161"/>
    <tableColumn id="9" xr3:uid="{00000000-0010-0000-B800-000009000000}" name="cmp_pct" dataDxfId="1160"/>
    <tableColumn id="10" xr3:uid="{00000000-0010-0000-B800-00000A000000}" name="p_td" dataDxfId="1159"/>
    <tableColumn id="11" xr3:uid="{00000000-0010-0000-B800-00000B000000}" name="int" dataDxfId="1158"/>
    <tableColumn id="12" xr3:uid="{00000000-0010-0000-B800-00000C000000}" name="fmb" dataDxfId="1157"/>
    <tableColumn id="13" xr3:uid="{D75784DF-8E16-4E4D-8A23-B499CAE35DA1}" name="f_custom" dataDxfId="1156"/>
  </tableColumns>
  <tableStyleInfo name="TableStyleLight9" showFirstColumn="0" showLastColumn="0" showRowStripes="1" showColumnStripes="0"/>
</table>
</file>

<file path=xl/tables/table1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8" xr:uid="{00000000-000C-0000-FFFF-FFFFB9000000}" name="PIT_Table4" displayName="PIT_Table4" ref="A35:AB39" totalsRowShown="0" headerRowDxfId="1154" dataDxfId="1125">
  <autoFilter ref="A35:AB39" xr:uid="{00000000-0009-0000-0100-0000BC000000}"/>
  <tableColumns count="28">
    <tableColumn id="1" xr3:uid="{00000000-0010-0000-B900-000001000000}" name="Name" dataDxfId="1153"/>
    <tableColumn id="2" xr3:uid="{00000000-0010-0000-B900-000002000000}" name="POS" dataDxfId="1152"/>
    <tableColumn id="3" xr3:uid="{00000000-0010-0000-B900-000003000000}" name="Age" dataDxfId="1151"/>
    <tableColumn id="4" xr3:uid="{00000000-0010-0000-B900-000004000000}" name="Exp" dataDxfId="1150"/>
    <tableColumn id="5" xr3:uid="{00000000-0010-0000-B900-000005000000}" name="College" dataDxfId="1149"/>
    <tableColumn id="6" xr3:uid="{00000000-0010-0000-B900-000006000000}" name="team" dataDxfId="1148"/>
    <tableColumn id="7" xr3:uid="{00000000-0010-0000-B900-000007000000}" name="g" dataDxfId="1147"/>
    <tableColumn id="8" xr3:uid="{00000000-0010-0000-B900-000008000000}" name="p_att" dataDxfId="1146"/>
    <tableColumn id="9" xr3:uid="{00000000-0010-0000-B900-000009000000}" name="cmp" dataDxfId="1145"/>
    <tableColumn id="10" xr3:uid="{00000000-0010-0000-B900-00000A000000}" name="p_yd" dataDxfId="1144"/>
    <tableColumn id="11" xr3:uid="{00000000-0010-0000-B900-00000B000000}" name="p_td" dataDxfId="1143"/>
    <tableColumn id="12" xr3:uid="{00000000-0010-0000-B900-00000C000000}" name="int" dataDxfId="1142"/>
    <tableColumn id="13" xr3:uid="{00000000-0010-0000-B900-00000D000000}" name="car" dataDxfId="1141"/>
    <tableColumn id="14" xr3:uid="{00000000-0010-0000-B900-00000E000000}" name="r_yd" dataDxfId="1140"/>
    <tableColumn id="15" xr3:uid="{00000000-0010-0000-B900-00000F000000}" name="r_td" dataDxfId="1139"/>
    <tableColumn id="16" xr3:uid="{00000000-0010-0000-B900-000010000000}" name="tgt" dataDxfId="1138"/>
    <tableColumn id="17" xr3:uid="{00000000-0010-0000-B900-000011000000}" name="rec" dataDxfId="1137"/>
    <tableColumn id="18" xr3:uid="{00000000-0010-0000-B900-000012000000}" name="rec_yd" dataDxfId="1136"/>
    <tableColumn id="19" xr3:uid="{00000000-0010-0000-B900-000013000000}" name="rec_td" dataDxfId="1135"/>
    <tableColumn id="20" xr3:uid="{00000000-0010-0000-B900-000014000000}" name="fmb" dataDxfId="1134"/>
    <tableColumn id="21" xr3:uid="{00000000-0010-0000-B900-000015000000}" name="tp_c" dataDxfId="1133"/>
    <tableColumn id="22" xr3:uid="{00000000-0010-0000-B900-000016000000}" name="f_ppr" dataDxfId="1132">
      <calculatedColumnFormula>($J36*0.04)+($K36*4)+($L36*-2)+($N36*0.1)+($O36*6)+($Q36)+($R36*0.1)+($S36*6)+($T36*-2)</calculatedColumnFormula>
    </tableColumn>
    <tableColumn id="23" xr3:uid="{00000000-0010-0000-B900-000017000000}" name="tgt_share" dataDxfId="1131">
      <calculatedColumnFormula>$P36/$H$33</calculatedColumnFormula>
    </tableColumn>
    <tableColumn id="24" xr3:uid="{00000000-0010-0000-B900-000018000000}" name="ypc" dataDxfId="1130">
      <calculatedColumnFormula>$N36/$M36</calculatedColumnFormula>
    </tableColumn>
    <tableColumn id="25" xr3:uid="{00000000-0010-0000-B900-000019000000}" name="ypr" dataDxfId="1129">
      <calculatedColumnFormula>$R36/$Q36</calculatedColumnFormula>
    </tableColumn>
    <tableColumn id="26" xr3:uid="{00000000-0010-0000-B900-00001A000000}" name="cmp_pct" dataDxfId="1128">
      <calculatedColumnFormula>$I36/$H36</calculatedColumnFormula>
    </tableColumn>
    <tableColumn id="27" xr3:uid="{00000000-0010-0000-B900-00001B000000}" name="td_rate" dataDxfId="1127">
      <calculatedColumnFormula>$K36/$H36</calculatedColumnFormula>
    </tableColumn>
    <tableColumn id="28" xr3:uid="{00000000-0010-0000-B900-00001C000000}" name="f_custom" dataDxfId="1126">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1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9" xr:uid="{00000000-000C-0000-FFFF-FFFFBA000000}" name="PIT_Table5" displayName="PIT_Table5" ref="A45:AB52" totalsRowShown="0" headerRowDxfId="1124" dataDxfId="1095">
  <autoFilter ref="A45:AB52" xr:uid="{00000000-0009-0000-0100-0000BD000000}"/>
  <tableColumns count="28">
    <tableColumn id="1" xr3:uid="{00000000-0010-0000-BA00-000001000000}" name="Name" dataDxfId="1123"/>
    <tableColumn id="2" xr3:uid="{00000000-0010-0000-BA00-000002000000}" name="POS" dataDxfId="1122"/>
    <tableColumn id="3" xr3:uid="{00000000-0010-0000-BA00-000003000000}" name="Age" dataDxfId="1121"/>
    <tableColumn id="4" xr3:uid="{00000000-0010-0000-BA00-000004000000}" name="Exp" dataDxfId="1120"/>
    <tableColumn id="5" xr3:uid="{00000000-0010-0000-BA00-000005000000}" name="College" dataDxfId="1119"/>
    <tableColumn id="6" xr3:uid="{00000000-0010-0000-BA00-000006000000}" name="team" dataDxfId="1118"/>
    <tableColumn id="7" xr3:uid="{00000000-0010-0000-BA00-000007000000}" name="g" dataDxfId="1117"/>
    <tableColumn id="8" xr3:uid="{00000000-0010-0000-BA00-000008000000}" name="p_att" dataDxfId="1116"/>
    <tableColumn id="9" xr3:uid="{00000000-0010-0000-BA00-000009000000}" name="cmp" dataDxfId="1115"/>
    <tableColumn id="10" xr3:uid="{00000000-0010-0000-BA00-00000A000000}" name="p_yd" dataDxfId="1114"/>
    <tableColumn id="11" xr3:uid="{00000000-0010-0000-BA00-00000B000000}" name="p_td" dataDxfId="1113"/>
    <tableColumn id="12" xr3:uid="{00000000-0010-0000-BA00-00000C000000}" name="int" dataDxfId="1112"/>
    <tableColumn id="13" xr3:uid="{00000000-0010-0000-BA00-00000D000000}" name="car" dataDxfId="1111"/>
    <tableColumn id="14" xr3:uid="{00000000-0010-0000-BA00-00000E000000}" name="r_yd" dataDxfId="1110"/>
    <tableColumn id="15" xr3:uid="{00000000-0010-0000-BA00-00000F000000}" name="r_td" dataDxfId="1109"/>
    <tableColumn id="16" xr3:uid="{00000000-0010-0000-BA00-000010000000}" name="tgt" dataDxfId="1108"/>
    <tableColumn id="17" xr3:uid="{00000000-0010-0000-BA00-000011000000}" name="rec" dataDxfId="1107"/>
    <tableColumn id="18" xr3:uid="{00000000-0010-0000-BA00-000012000000}" name="rec_yd" dataDxfId="1106"/>
    <tableColumn id="19" xr3:uid="{00000000-0010-0000-BA00-000013000000}" name="rec_td" dataDxfId="1105"/>
    <tableColumn id="20" xr3:uid="{00000000-0010-0000-BA00-000014000000}" name="fmb" dataDxfId="1104"/>
    <tableColumn id="21" xr3:uid="{00000000-0010-0000-BA00-000015000000}" name="tp_c" dataDxfId="1103"/>
    <tableColumn id="22" xr3:uid="{00000000-0010-0000-BA00-000016000000}" name="f_ppr" dataDxfId="1102">
      <calculatedColumnFormula>($J46*0.04)+($K46*4)+($L46*-2)+($N46*0.1)+($O46*6)+($Q46)+($R46*0.1)+($S46*6)+($T46*-2)</calculatedColumnFormula>
    </tableColumn>
    <tableColumn id="23" xr3:uid="{00000000-0010-0000-BA00-000017000000}" name="tgt_share" dataDxfId="1101">
      <calculatedColumnFormula>$P46/$H$33</calculatedColumnFormula>
    </tableColumn>
    <tableColumn id="24" xr3:uid="{00000000-0010-0000-BA00-000018000000}" name="ypc" dataDxfId="1100">
      <calculatedColumnFormula>$N46/$M46</calculatedColumnFormula>
    </tableColumn>
    <tableColumn id="25" xr3:uid="{00000000-0010-0000-BA00-000019000000}" name="ypr" dataDxfId="1099">
      <calculatedColumnFormula>$R46/$Q46</calculatedColumnFormula>
    </tableColumn>
    <tableColumn id="26" xr3:uid="{00000000-0010-0000-BA00-00001A000000}" name="cmp_pct" dataDxfId="1098">
      <calculatedColumnFormula>$I46/$H46</calculatedColumnFormula>
    </tableColumn>
    <tableColumn id="27" xr3:uid="{00000000-0010-0000-BA00-00001B000000}" name="td_rate" dataDxfId="1097">
      <calculatedColumnFormula>$K46/$H46</calculatedColumnFormula>
    </tableColumn>
    <tableColumn id="28" xr3:uid="{00000000-0010-0000-BA00-00001C000000}" name="f_custom" dataDxfId="1096">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1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0" xr:uid="{00000000-000C-0000-FFFF-FFFFBB000000}" name="PIT_Table6" displayName="PIT_Table6" ref="A60:AB71" totalsRowShown="0" headerRowDxfId="1094" dataDxfId="1065">
  <autoFilter ref="A60:AB71" xr:uid="{00000000-0009-0000-0100-0000BE000000}"/>
  <tableColumns count="28">
    <tableColumn id="1" xr3:uid="{00000000-0010-0000-BB00-000001000000}" name="Name" dataDxfId="1093"/>
    <tableColumn id="2" xr3:uid="{00000000-0010-0000-BB00-000002000000}" name="POS" dataDxfId="1092"/>
    <tableColumn id="3" xr3:uid="{00000000-0010-0000-BB00-000003000000}" name="Age" dataDxfId="1091"/>
    <tableColumn id="4" xr3:uid="{00000000-0010-0000-BB00-000004000000}" name="Exp" dataDxfId="1090"/>
    <tableColumn id="5" xr3:uid="{00000000-0010-0000-BB00-000005000000}" name="College" dataDxfId="1089"/>
    <tableColumn id="6" xr3:uid="{00000000-0010-0000-BB00-000006000000}" name="team" dataDxfId="1088"/>
    <tableColumn id="7" xr3:uid="{00000000-0010-0000-BB00-000007000000}" name="g" dataDxfId="1087"/>
    <tableColumn id="8" xr3:uid="{00000000-0010-0000-BB00-000008000000}" name="p_att" dataDxfId="1086"/>
    <tableColumn id="9" xr3:uid="{00000000-0010-0000-BB00-000009000000}" name="cmp" dataDxfId="1085"/>
    <tableColumn id="10" xr3:uid="{00000000-0010-0000-BB00-00000A000000}" name="p_yd" dataDxfId="1084"/>
    <tableColumn id="11" xr3:uid="{00000000-0010-0000-BB00-00000B000000}" name="p_td" dataDxfId="1083"/>
    <tableColumn id="12" xr3:uid="{00000000-0010-0000-BB00-00000C000000}" name="int" dataDxfId="1082"/>
    <tableColumn id="13" xr3:uid="{00000000-0010-0000-BB00-00000D000000}" name="car" dataDxfId="1081"/>
    <tableColumn id="14" xr3:uid="{00000000-0010-0000-BB00-00000E000000}" name="r_yd" dataDxfId="1080"/>
    <tableColumn id="15" xr3:uid="{00000000-0010-0000-BB00-00000F000000}" name="r_td" dataDxfId="1079"/>
    <tableColumn id="16" xr3:uid="{00000000-0010-0000-BB00-000010000000}" name="tgt" dataDxfId="1078"/>
    <tableColumn id="17" xr3:uid="{00000000-0010-0000-BB00-000011000000}" name="rec" dataDxfId="1077"/>
    <tableColumn id="18" xr3:uid="{00000000-0010-0000-BB00-000012000000}" name="rec_yd" dataDxfId="1076"/>
    <tableColumn id="19" xr3:uid="{00000000-0010-0000-BB00-000013000000}" name="rec_td" dataDxfId="1075"/>
    <tableColumn id="20" xr3:uid="{00000000-0010-0000-BB00-000014000000}" name="fmb" dataDxfId="1074"/>
    <tableColumn id="21" xr3:uid="{00000000-0010-0000-BB00-000015000000}" name="tp_c" dataDxfId="1073"/>
    <tableColumn id="22" xr3:uid="{00000000-0010-0000-BB00-000016000000}" name="f_ppr" dataDxfId="1072">
      <calculatedColumnFormula>($J61*0.04)+($K61*4)+($L61*-2)+($N61*0.1)+($O61*6)+($Q61)+($R61*0.1)+($S61*6)+($T61*-2)</calculatedColumnFormula>
    </tableColumn>
    <tableColumn id="23" xr3:uid="{00000000-0010-0000-BB00-000017000000}" name="tgt_share" dataDxfId="1071">
      <calculatedColumnFormula>$P61/$H$33</calculatedColumnFormula>
    </tableColumn>
    <tableColumn id="24" xr3:uid="{00000000-0010-0000-BB00-000018000000}" name="ypc" dataDxfId="1070">
      <calculatedColumnFormula>$N61/$M61</calculatedColumnFormula>
    </tableColumn>
    <tableColumn id="25" xr3:uid="{00000000-0010-0000-BB00-000019000000}" name="ypr" dataDxfId="1069">
      <calculatedColumnFormula>$R61/$Q61</calculatedColumnFormula>
    </tableColumn>
    <tableColumn id="26" xr3:uid="{00000000-0010-0000-BB00-00001A000000}" name="cmp_pct" dataDxfId="1068">
      <calculatedColumnFormula>$I61/$H61</calculatedColumnFormula>
    </tableColumn>
    <tableColumn id="27" xr3:uid="{00000000-0010-0000-BB00-00001B000000}" name="td_rate" dataDxfId="1067">
      <calculatedColumnFormula>$K61/$H61</calculatedColumnFormula>
    </tableColumn>
    <tableColumn id="28" xr3:uid="{00000000-0010-0000-BB00-00001C000000}" name="f_custom" dataDxfId="1066">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1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1" xr:uid="{00000000-000C-0000-FFFF-FFFFBC000000}" name="PIT_Table7" displayName="PIT_Table7" ref="A75:AB81" totalsRowShown="0" headerRowDxfId="1064" dataDxfId="1035">
  <autoFilter ref="A75:AB81" xr:uid="{00000000-0009-0000-0100-0000BF000000}"/>
  <tableColumns count="28">
    <tableColumn id="1" xr3:uid="{00000000-0010-0000-BC00-000001000000}" name="Name" dataDxfId="1063"/>
    <tableColumn id="2" xr3:uid="{00000000-0010-0000-BC00-000002000000}" name="POS" dataDxfId="1062"/>
    <tableColumn id="3" xr3:uid="{00000000-0010-0000-BC00-000003000000}" name="Age" dataDxfId="1061"/>
    <tableColumn id="4" xr3:uid="{00000000-0010-0000-BC00-000004000000}" name="Exp" dataDxfId="1060"/>
    <tableColumn id="5" xr3:uid="{00000000-0010-0000-BC00-000005000000}" name="College" dataDxfId="1059"/>
    <tableColumn id="6" xr3:uid="{00000000-0010-0000-BC00-000006000000}" name="team" dataDxfId="1058"/>
    <tableColumn id="7" xr3:uid="{00000000-0010-0000-BC00-000007000000}" name="g" dataDxfId="1057"/>
    <tableColumn id="8" xr3:uid="{00000000-0010-0000-BC00-000008000000}" name="p_att" dataDxfId="1056"/>
    <tableColumn id="9" xr3:uid="{00000000-0010-0000-BC00-000009000000}" name="cmp" dataDxfId="1055"/>
    <tableColumn id="10" xr3:uid="{00000000-0010-0000-BC00-00000A000000}" name="p_yd" dataDxfId="1054"/>
    <tableColumn id="11" xr3:uid="{00000000-0010-0000-BC00-00000B000000}" name="p_td" dataDxfId="1053"/>
    <tableColumn id="12" xr3:uid="{00000000-0010-0000-BC00-00000C000000}" name="int" dataDxfId="1052"/>
    <tableColumn id="13" xr3:uid="{00000000-0010-0000-BC00-00000D000000}" name="car" dataDxfId="1051"/>
    <tableColumn id="14" xr3:uid="{00000000-0010-0000-BC00-00000E000000}" name="r_yd" dataDxfId="1050"/>
    <tableColumn id="15" xr3:uid="{00000000-0010-0000-BC00-00000F000000}" name="r_td" dataDxfId="1049"/>
    <tableColumn id="16" xr3:uid="{00000000-0010-0000-BC00-000010000000}" name="tgt" dataDxfId="1048"/>
    <tableColumn id="17" xr3:uid="{00000000-0010-0000-BC00-000011000000}" name="rec" dataDxfId="1047"/>
    <tableColumn id="18" xr3:uid="{00000000-0010-0000-BC00-000012000000}" name="rec_yd" dataDxfId="1046"/>
    <tableColumn id="19" xr3:uid="{00000000-0010-0000-BC00-000013000000}" name="rec_td" dataDxfId="1045"/>
    <tableColumn id="20" xr3:uid="{00000000-0010-0000-BC00-000014000000}" name="fmb" dataDxfId="1044"/>
    <tableColumn id="21" xr3:uid="{00000000-0010-0000-BC00-000015000000}" name="tp_c" dataDxfId="1043"/>
    <tableColumn id="22" xr3:uid="{00000000-0010-0000-BC00-000016000000}" name="f_ppr" dataDxfId="1042">
      <calculatedColumnFormula>($J76*0.04)+($K76*4)+($L76*-2)+($N76*0.1)+($O76*6)+($Q76)+($R76*0.1)+($S76*6)+($T76*-2)</calculatedColumnFormula>
    </tableColumn>
    <tableColumn id="23" xr3:uid="{00000000-0010-0000-BC00-000017000000}" name="tgt_share" dataDxfId="1041">
      <calculatedColumnFormula>$P76/$H$33</calculatedColumnFormula>
    </tableColumn>
    <tableColumn id="24" xr3:uid="{00000000-0010-0000-BC00-000018000000}" name="ypc" dataDxfId="1040">
      <calculatedColumnFormula>$N76/$M76</calculatedColumnFormula>
    </tableColumn>
    <tableColumn id="25" xr3:uid="{00000000-0010-0000-BC00-000019000000}" name="ypr" dataDxfId="1039">
      <calculatedColumnFormula>$R76/$Q76</calculatedColumnFormula>
    </tableColumn>
    <tableColumn id="26" xr3:uid="{00000000-0010-0000-BC00-00001A000000}" name="cmp_pct" dataDxfId="1038">
      <calculatedColumnFormula>$I76/$H76</calculatedColumnFormula>
    </tableColumn>
    <tableColumn id="27" xr3:uid="{00000000-0010-0000-BC00-00001B000000}" name="td_rate" dataDxfId="1037">
      <calculatedColumnFormula>$K76/$H76</calculatedColumnFormula>
    </tableColumn>
    <tableColumn id="28" xr3:uid="{00000000-0010-0000-BC00-00001C000000}" name="f_custom" dataDxfId="1036">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1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2" xr:uid="{00000000-000C-0000-FFFF-FFFFBD000000}" name="SEA_Table1" displayName="SEA_Table1" ref="A1:Y15" totalsRowShown="0" headerRowDxfId="1034" dataDxfId="1008">
  <autoFilter ref="A1:Y15" xr:uid="{00000000-0009-0000-0100-0000C0000000}"/>
  <tableColumns count="25">
    <tableColumn id="1" xr3:uid="{00000000-0010-0000-BD00-000001000000}" name="player_name" dataDxfId="1033"/>
    <tableColumn id="2" xr3:uid="{00000000-0010-0000-BD00-000002000000}" name="recent_team" dataDxfId="1032"/>
    <tableColumn id="3" xr3:uid="{00000000-0010-0000-BD00-000003000000}" name="pos" dataDxfId="1031"/>
    <tableColumn id="4" xr3:uid="{00000000-0010-0000-BD00-000004000000}" name="g" dataDxfId="1030"/>
    <tableColumn id="5" xr3:uid="{00000000-0010-0000-BD00-000005000000}" name="p_att" dataDxfId="1029"/>
    <tableColumn id="6" xr3:uid="{00000000-0010-0000-BD00-000006000000}" name="cmp" dataDxfId="1028"/>
    <tableColumn id="7" xr3:uid="{00000000-0010-0000-BD00-000007000000}" name="p_yd" dataDxfId="1027"/>
    <tableColumn id="8" xr3:uid="{00000000-0010-0000-BD00-000008000000}" name="p_td" dataDxfId="1026"/>
    <tableColumn id="9" xr3:uid="{00000000-0010-0000-BD00-000009000000}" name="int" dataDxfId="1025"/>
    <tableColumn id="10" xr3:uid="{00000000-0010-0000-BD00-00000A000000}" name="car" dataDxfId="1024"/>
    <tableColumn id="11" xr3:uid="{00000000-0010-0000-BD00-00000B000000}" name="r_yd" dataDxfId="1023"/>
    <tableColumn id="12" xr3:uid="{00000000-0010-0000-BD00-00000C000000}" name="r_td" dataDxfId="1022"/>
    <tableColumn id="13" xr3:uid="{00000000-0010-0000-BD00-00000D000000}" name="tgt" dataDxfId="1021"/>
    <tableColumn id="14" xr3:uid="{00000000-0010-0000-BD00-00000E000000}" name="rec" dataDxfId="1020"/>
    <tableColumn id="15" xr3:uid="{00000000-0010-0000-BD00-00000F000000}" name="rec_yd" dataDxfId="1019"/>
    <tableColumn id="16" xr3:uid="{00000000-0010-0000-BD00-000010000000}" name="rec_td" dataDxfId="1018"/>
    <tableColumn id="17" xr3:uid="{00000000-0010-0000-BD00-000011000000}" name="fmb" dataDxfId="1017"/>
    <tableColumn id="18" xr3:uid="{00000000-0010-0000-BD00-000012000000}" name="tp_c" dataDxfId="1016"/>
    <tableColumn id="19" xr3:uid="{00000000-0010-0000-BD00-000013000000}" name="f_ppr" dataDxfId="1015"/>
    <tableColumn id="20" xr3:uid="{00000000-0010-0000-BD00-000014000000}" name="tgt_share" dataDxfId="1014"/>
    <tableColumn id="21" xr3:uid="{00000000-0010-0000-BD00-000015000000}" name="ypc" dataDxfId="1013"/>
    <tableColumn id="22" xr3:uid="{00000000-0010-0000-BD00-000016000000}" name="ypr" dataDxfId="1012"/>
    <tableColumn id="23" xr3:uid="{00000000-0010-0000-BD00-000017000000}" name="cmp_pct" dataDxfId="1011"/>
    <tableColumn id="24" xr3:uid="{00000000-0010-0000-BD00-000018000000}" name="td_rate" dataDxfId="1010"/>
    <tableColumn id="25" xr3:uid="{9A63B3AB-6602-437B-9F11-E6F66A9124EC}" name="f_custom" dataDxfId="1009">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1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3" xr:uid="{00000000-000C-0000-FFFF-FFFFBE000000}" name="SEA_Table2" displayName="SEA_Table2" ref="A30:M31" totalsRowShown="0" headerRowDxfId="1007" dataDxfId="993">
  <autoFilter ref="A30:M31" xr:uid="{00000000-0009-0000-0100-0000C1000000}"/>
  <tableColumns count="13">
    <tableColumn id="1" xr3:uid="{00000000-0010-0000-BE00-000001000000}" name="team" dataDxfId="1006"/>
    <tableColumn id="2" xr3:uid="{00000000-0010-0000-BE00-000002000000}" name="off_yd" dataDxfId="1005"/>
    <tableColumn id="3" xr3:uid="{00000000-0010-0000-BE00-000003000000}" name="p_yd" dataDxfId="1004"/>
    <tableColumn id="4" xr3:uid="{00000000-0010-0000-BE00-000004000000}" name="car" dataDxfId="1003"/>
    <tableColumn id="5" xr3:uid="{00000000-0010-0000-BE00-000005000000}" name="r_yd" dataDxfId="1002"/>
    <tableColumn id="6" xr3:uid="{00000000-0010-0000-BE00-000006000000}" name="r_td" dataDxfId="1001"/>
    <tableColumn id="7" xr3:uid="{00000000-0010-0000-BE00-000007000000}" name="p_ff" dataDxfId="1000"/>
    <tableColumn id="8" xr3:uid="{00000000-0010-0000-BE00-000008000000}" name="p_att" dataDxfId="999"/>
    <tableColumn id="9" xr3:uid="{00000000-0010-0000-BE00-000009000000}" name="cmp_pct" dataDxfId="998"/>
    <tableColumn id="10" xr3:uid="{00000000-0010-0000-BE00-00000A000000}" name="p_td" dataDxfId="997"/>
    <tableColumn id="11" xr3:uid="{00000000-0010-0000-BE00-00000B000000}" name="int" dataDxfId="996"/>
    <tableColumn id="12" xr3:uid="{00000000-0010-0000-BE00-00000C000000}" name="fmb" dataDxfId="995"/>
    <tableColumn id="13" xr3:uid="{790D8102-AB19-4847-9CDD-612588718443}" name="f_custom" dataDxfId="994">
      <calculatedColumnFormula>SUM(INDIRECT(A33 &amp; "_Table1[[#All],[f_custom]]"))</calculatedColumnFormula>
    </tableColumn>
  </tableColumns>
  <tableStyleInfo name="TableStyleLight9" showFirstColumn="0" showLastColumn="0" showRowStripes="1" showColumnStripes="0"/>
</table>
</file>

<file path=xl/tables/table1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4" xr:uid="{00000000-000C-0000-FFFF-FFFFBF000000}" name="SEA_Table3" displayName="SEA_Table3" ref="A32:M34" totalsRowShown="0" headerRowDxfId="992" dataDxfId="978">
  <autoFilter ref="A32:M34" xr:uid="{00000000-0009-0000-0100-0000C2000000}"/>
  <tableColumns count="13">
    <tableColumn id="1" xr3:uid="{00000000-0010-0000-BF00-000001000000}" name="team" dataDxfId="991"/>
    <tableColumn id="2" xr3:uid="{00000000-0010-0000-BF00-000002000000}" name="off_yd" dataDxfId="990"/>
    <tableColumn id="3" xr3:uid="{00000000-0010-0000-BF00-000003000000}" name="p_yd" dataDxfId="989"/>
    <tableColumn id="4" xr3:uid="{00000000-0010-0000-BF00-000004000000}" name="car" dataDxfId="988"/>
    <tableColumn id="5" xr3:uid="{00000000-0010-0000-BF00-000005000000}" name="r_yd" dataDxfId="987"/>
    <tableColumn id="6" xr3:uid="{00000000-0010-0000-BF00-000006000000}" name="r_td" dataDxfId="986"/>
    <tableColumn id="7" xr3:uid="{00000000-0010-0000-BF00-000007000000}" name="p_ff" dataDxfId="985"/>
    <tableColumn id="8" xr3:uid="{00000000-0010-0000-BF00-000008000000}" name="p_att" dataDxfId="984"/>
    <tableColumn id="9" xr3:uid="{00000000-0010-0000-BF00-000009000000}" name="cmp_pct" dataDxfId="983"/>
    <tableColumn id="10" xr3:uid="{00000000-0010-0000-BF00-00000A000000}" name="p_td" dataDxfId="982"/>
    <tableColumn id="11" xr3:uid="{00000000-0010-0000-BF00-00000B000000}" name="int" dataDxfId="981"/>
    <tableColumn id="12" xr3:uid="{00000000-0010-0000-BF00-00000C000000}" name="fmb" dataDxfId="980"/>
    <tableColumn id="13" xr3:uid="{BD036DA9-356D-47A0-8210-8A136B7B32FF}" name="f_custom" dataDxfId="979"/>
  </tableColumns>
  <tableStyleInfo name="TableStyleLight9" showFirstColumn="0" showLastColumn="0" showRowStripes="1" showColumnStripes="0"/>
</table>
</file>

<file path=xl/tables/table1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5" xr:uid="{00000000-000C-0000-FFFF-FFFFC0000000}" name="SEA_Table4" displayName="SEA_Table4" ref="A35:AB38" totalsRowShown="0" headerRowDxfId="977" dataDxfId="948">
  <autoFilter ref="A35:AB38" xr:uid="{00000000-0009-0000-0100-0000C3000000}"/>
  <tableColumns count="28">
    <tableColumn id="1" xr3:uid="{00000000-0010-0000-C000-000001000000}" name="Name" dataDxfId="976"/>
    <tableColumn id="2" xr3:uid="{00000000-0010-0000-C000-000002000000}" name="POS" dataDxfId="975"/>
    <tableColumn id="3" xr3:uid="{00000000-0010-0000-C000-000003000000}" name="Age" dataDxfId="974"/>
    <tableColumn id="4" xr3:uid="{00000000-0010-0000-C000-000004000000}" name="Exp" dataDxfId="973"/>
    <tableColumn id="5" xr3:uid="{00000000-0010-0000-C000-000005000000}" name="College" dataDxfId="972"/>
    <tableColumn id="6" xr3:uid="{00000000-0010-0000-C000-000006000000}" name="team" dataDxfId="971"/>
    <tableColumn id="7" xr3:uid="{00000000-0010-0000-C000-000007000000}" name="g" dataDxfId="970"/>
    <tableColumn id="8" xr3:uid="{00000000-0010-0000-C000-000008000000}" name="p_att" dataDxfId="969"/>
    <tableColumn id="9" xr3:uid="{00000000-0010-0000-C000-000009000000}" name="cmp" dataDxfId="968"/>
    <tableColumn id="10" xr3:uid="{00000000-0010-0000-C000-00000A000000}" name="p_yd" dataDxfId="967"/>
    <tableColumn id="11" xr3:uid="{00000000-0010-0000-C000-00000B000000}" name="p_td" dataDxfId="966"/>
    <tableColumn id="12" xr3:uid="{00000000-0010-0000-C000-00000C000000}" name="int" dataDxfId="965"/>
    <tableColumn id="13" xr3:uid="{00000000-0010-0000-C000-00000D000000}" name="car" dataDxfId="964"/>
    <tableColumn id="14" xr3:uid="{00000000-0010-0000-C000-00000E000000}" name="r_yd" dataDxfId="963"/>
    <tableColumn id="15" xr3:uid="{00000000-0010-0000-C000-00000F000000}" name="r_td" dataDxfId="962"/>
    <tableColumn id="16" xr3:uid="{00000000-0010-0000-C000-000010000000}" name="tgt" dataDxfId="961"/>
    <tableColumn id="17" xr3:uid="{00000000-0010-0000-C000-000011000000}" name="rec" dataDxfId="960"/>
    <tableColumn id="18" xr3:uid="{00000000-0010-0000-C000-000012000000}" name="rec_yd" dataDxfId="959"/>
    <tableColumn id="19" xr3:uid="{00000000-0010-0000-C000-000013000000}" name="rec_td" dataDxfId="958"/>
    <tableColumn id="20" xr3:uid="{00000000-0010-0000-C000-000014000000}" name="fmb" dataDxfId="957"/>
    <tableColumn id="21" xr3:uid="{00000000-0010-0000-C000-000015000000}" name="tp_c" dataDxfId="956"/>
    <tableColumn id="22" xr3:uid="{00000000-0010-0000-C000-000016000000}" name="f_ppr" dataDxfId="955">
      <calculatedColumnFormula>($J36*0.04)+($K36*4)+($L36*-2)+($N36*0.1)+($O36*6)+($Q36)+($R36*0.1)+($S36*6)+($T36*-2)</calculatedColumnFormula>
    </tableColumn>
    <tableColumn id="23" xr3:uid="{00000000-0010-0000-C000-000017000000}" name="tgt_share" dataDxfId="954">
      <calculatedColumnFormula>$P36/$H$33</calculatedColumnFormula>
    </tableColumn>
    <tableColumn id="24" xr3:uid="{00000000-0010-0000-C000-000018000000}" name="ypc" dataDxfId="953">
      <calculatedColumnFormula>$N36/$M36</calculatedColumnFormula>
    </tableColumn>
    <tableColumn id="25" xr3:uid="{00000000-0010-0000-C000-000019000000}" name="ypr" dataDxfId="952">
      <calculatedColumnFormula>$R36/$Q36</calculatedColumnFormula>
    </tableColumn>
    <tableColumn id="26" xr3:uid="{00000000-0010-0000-C000-00001A000000}" name="cmp_pct" dataDxfId="951">
      <calculatedColumnFormula>$I36/$H36</calculatedColumnFormula>
    </tableColumn>
    <tableColumn id="27" xr3:uid="{00000000-0010-0000-C000-00001B000000}" name="td_rate" dataDxfId="950">
      <calculatedColumnFormula>$K36/$H36</calculatedColumnFormula>
    </tableColumn>
    <tableColumn id="28" xr3:uid="{00000000-0010-0000-C000-00001C000000}" name="f_custom" dataDxfId="949">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1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6" xr:uid="{00000000-000C-0000-FFFF-FFFFC1000000}" name="SEA_Table5" displayName="SEA_Table5" ref="A45:AB51" totalsRowShown="0" headerRowDxfId="947" dataDxfId="918">
  <autoFilter ref="A45:AB51" xr:uid="{00000000-0009-0000-0100-0000C4000000}"/>
  <tableColumns count="28">
    <tableColumn id="1" xr3:uid="{00000000-0010-0000-C100-000001000000}" name="Name" dataDxfId="946"/>
    <tableColumn id="2" xr3:uid="{00000000-0010-0000-C100-000002000000}" name="POS" dataDxfId="945"/>
    <tableColumn id="3" xr3:uid="{00000000-0010-0000-C100-000003000000}" name="Age" dataDxfId="944"/>
    <tableColumn id="4" xr3:uid="{00000000-0010-0000-C100-000004000000}" name="Exp" dataDxfId="943"/>
    <tableColumn id="5" xr3:uid="{00000000-0010-0000-C100-000005000000}" name="College" dataDxfId="942"/>
    <tableColumn id="6" xr3:uid="{00000000-0010-0000-C100-000006000000}" name="team" dataDxfId="941"/>
    <tableColumn id="7" xr3:uid="{00000000-0010-0000-C100-000007000000}" name="g" dataDxfId="940"/>
    <tableColumn id="8" xr3:uid="{00000000-0010-0000-C100-000008000000}" name="p_att" dataDxfId="939"/>
    <tableColumn id="9" xr3:uid="{00000000-0010-0000-C100-000009000000}" name="cmp" dataDxfId="938"/>
    <tableColumn id="10" xr3:uid="{00000000-0010-0000-C100-00000A000000}" name="p_yd" dataDxfId="937"/>
    <tableColumn id="11" xr3:uid="{00000000-0010-0000-C100-00000B000000}" name="p_td" dataDxfId="936"/>
    <tableColumn id="12" xr3:uid="{00000000-0010-0000-C100-00000C000000}" name="int" dataDxfId="935"/>
    <tableColumn id="13" xr3:uid="{00000000-0010-0000-C100-00000D000000}" name="car" dataDxfId="934"/>
    <tableColumn id="14" xr3:uid="{00000000-0010-0000-C100-00000E000000}" name="r_yd" dataDxfId="933"/>
    <tableColumn id="15" xr3:uid="{00000000-0010-0000-C100-00000F000000}" name="r_td" dataDxfId="932"/>
    <tableColumn id="16" xr3:uid="{00000000-0010-0000-C100-000010000000}" name="tgt" dataDxfId="931"/>
    <tableColumn id="17" xr3:uid="{00000000-0010-0000-C100-000011000000}" name="rec" dataDxfId="930"/>
    <tableColumn id="18" xr3:uid="{00000000-0010-0000-C100-000012000000}" name="rec_yd" dataDxfId="929"/>
    <tableColumn id="19" xr3:uid="{00000000-0010-0000-C100-000013000000}" name="rec_td" dataDxfId="928"/>
    <tableColumn id="20" xr3:uid="{00000000-0010-0000-C100-000014000000}" name="fmb" dataDxfId="927"/>
    <tableColumn id="21" xr3:uid="{00000000-0010-0000-C100-000015000000}" name="tp_c" dataDxfId="926"/>
    <tableColumn id="22" xr3:uid="{00000000-0010-0000-C100-000016000000}" name="f_ppr" dataDxfId="925">
      <calculatedColumnFormula>($J46*0.04)+($K46*4)+($L46*-2)+($N46*0.1)+($O46*6)+($Q46)+($R46*0.1)+($S46*6)+($T46*-2)</calculatedColumnFormula>
    </tableColumn>
    <tableColumn id="23" xr3:uid="{00000000-0010-0000-C100-000017000000}" name="tgt_share" dataDxfId="924">
      <calculatedColumnFormula>$P46/$H$33</calculatedColumnFormula>
    </tableColumn>
    <tableColumn id="24" xr3:uid="{00000000-0010-0000-C100-000018000000}" name="ypc" dataDxfId="923">
      <calculatedColumnFormula>$N46/$M46</calculatedColumnFormula>
    </tableColumn>
    <tableColumn id="25" xr3:uid="{00000000-0010-0000-C100-000019000000}" name="ypr" dataDxfId="922">
      <calculatedColumnFormula>$R46/$Q46</calculatedColumnFormula>
    </tableColumn>
    <tableColumn id="26" xr3:uid="{00000000-0010-0000-C100-00001A000000}" name="cmp_pct" dataDxfId="921">
      <calculatedColumnFormula>$I46/$H46</calculatedColumnFormula>
    </tableColumn>
    <tableColumn id="27" xr3:uid="{00000000-0010-0000-C100-00001B000000}" name="td_rate" dataDxfId="920">
      <calculatedColumnFormula>$K46/$H46</calculatedColumnFormula>
    </tableColumn>
    <tableColumn id="28" xr3:uid="{00000000-0010-0000-C100-00001C000000}" name="f_custom" dataDxfId="919">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1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7" xr:uid="{00000000-000C-0000-FFFF-FFFFC2000000}" name="SEA_Table6" displayName="SEA_Table6" ref="A60:AB73" totalsRowShown="0" headerRowDxfId="917" dataDxfId="888">
  <autoFilter ref="A60:AB73" xr:uid="{00000000-0009-0000-0100-0000C5000000}"/>
  <tableColumns count="28">
    <tableColumn id="1" xr3:uid="{00000000-0010-0000-C200-000001000000}" name="Name" dataDxfId="916"/>
    <tableColumn id="2" xr3:uid="{00000000-0010-0000-C200-000002000000}" name="POS" dataDxfId="915"/>
    <tableColumn id="3" xr3:uid="{00000000-0010-0000-C200-000003000000}" name="Age" dataDxfId="914"/>
    <tableColumn id="4" xr3:uid="{00000000-0010-0000-C200-000004000000}" name="Exp" dataDxfId="913"/>
    <tableColumn id="5" xr3:uid="{00000000-0010-0000-C200-000005000000}" name="College" dataDxfId="912"/>
    <tableColumn id="6" xr3:uid="{00000000-0010-0000-C200-000006000000}" name="team" dataDxfId="911"/>
    <tableColumn id="7" xr3:uid="{00000000-0010-0000-C200-000007000000}" name="g" dataDxfId="910"/>
    <tableColumn id="8" xr3:uid="{00000000-0010-0000-C200-000008000000}" name="p_att" dataDxfId="909"/>
    <tableColumn id="9" xr3:uid="{00000000-0010-0000-C200-000009000000}" name="cmp" dataDxfId="908"/>
    <tableColumn id="10" xr3:uid="{00000000-0010-0000-C200-00000A000000}" name="p_yd" dataDxfId="907"/>
    <tableColumn id="11" xr3:uid="{00000000-0010-0000-C200-00000B000000}" name="p_td" dataDxfId="906"/>
    <tableColumn id="12" xr3:uid="{00000000-0010-0000-C200-00000C000000}" name="int" dataDxfId="905"/>
    <tableColumn id="13" xr3:uid="{00000000-0010-0000-C200-00000D000000}" name="car" dataDxfId="904"/>
    <tableColumn id="14" xr3:uid="{00000000-0010-0000-C200-00000E000000}" name="r_yd" dataDxfId="903"/>
    <tableColumn id="15" xr3:uid="{00000000-0010-0000-C200-00000F000000}" name="r_td" dataDxfId="902"/>
    <tableColumn id="16" xr3:uid="{00000000-0010-0000-C200-000010000000}" name="tgt" dataDxfId="901"/>
    <tableColumn id="17" xr3:uid="{00000000-0010-0000-C200-000011000000}" name="rec" dataDxfId="900"/>
    <tableColumn id="18" xr3:uid="{00000000-0010-0000-C200-000012000000}" name="rec_yd" dataDxfId="899"/>
    <tableColumn id="19" xr3:uid="{00000000-0010-0000-C200-000013000000}" name="rec_td" dataDxfId="898"/>
    <tableColumn id="20" xr3:uid="{00000000-0010-0000-C200-000014000000}" name="fmb" dataDxfId="897"/>
    <tableColumn id="21" xr3:uid="{00000000-0010-0000-C200-000015000000}" name="tp_c" dataDxfId="896"/>
    <tableColumn id="22" xr3:uid="{00000000-0010-0000-C200-000016000000}" name="f_ppr" dataDxfId="895">
      <calculatedColumnFormula>($J61*0.04)+($K61*4)+($L61*-2)+($N61*0.1)+($O61*6)+($Q61)+($R61*0.1)+($S61*6)+($T61*-2)</calculatedColumnFormula>
    </tableColumn>
    <tableColumn id="23" xr3:uid="{00000000-0010-0000-C200-000017000000}" name="tgt_share" dataDxfId="894">
      <calculatedColumnFormula>$P61/$H$33</calculatedColumnFormula>
    </tableColumn>
    <tableColumn id="24" xr3:uid="{00000000-0010-0000-C200-000018000000}" name="ypc" dataDxfId="893">
      <calculatedColumnFormula>$N61/$M61</calculatedColumnFormula>
    </tableColumn>
    <tableColumn id="25" xr3:uid="{00000000-0010-0000-C200-000019000000}" name="ypr" dataDxfId="892">
      <calculatedColumnFormula>$R61/$Q61</calculatedColumnFormula>
    </tableColumn>
    <tableColumn id="26" xr3:uid="{00000000-0010-0000-C200-00001A000000}" name="cmp_pct" dataDxfId="891">
      <calculatedColumnFormula>$I61/$H61</calculatedColumnFormula>
    </tableColumn>
    <tableColumn id="27" xr3:uid="{00000000-0010-0000-C200-00001B000000}" name="td_rate" dataDxfId="890">
      <calculatedColumnFormula>$K61/$H61</calculatedColumnFormula>
    </tableColumn>
    <tableColumn id="28" xr3:uid="{00000000-0010-0000-C200-00001C000000}" name="f_custom" dataDxfId="889">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1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8" xr:uid="{00000000-000C-0000-FFFF-FFFFC3000000}" name="SEA_Table7" displayName="SEA_Table7" ref="A75:AB81" totalsRowShown="0" headerRowDxfId="887" dataDxfId="858">
  <autoFilter ref="A75:AB81" xr:uid="{00000000-0009-0000-0100-0000C6000000}"/>
  <tableColumns count="28">
    <tableColumn id="1" xr3:uid="{00000000-0010-0000-C300-000001000000}" name="Name" dataDxfId="886"/>
    <tableColumn id="2" xr3:uid="{00000000-0010-0000-C300-000002000000}" name="POS" dataDxfId="885"/>
    <tableColumn id="3" xr3:uid="{00000000-0010-0000-C300-000003000000}" name="Age" dataDxfId="884"/>
    <tableColumn id="4" xr3:uid="{00000000-0010-0000-C300-000004000000}" name="Exp" dataDxfId="883"/>
    <tableColumn id="5" xr3:uid="{00000000-0010-0000-C300-000005000000}" name="College" dataDxfId="882"/>
    <tableColumn id="6" xr3:uid="{00000000-0010-0000-C300-000006000000}" name="team" dataDxfId="881"/>
    <tableColumn id="7" xr3:uid="{00000000-0010-0000-C300-000007000000}" name="g" dataDxfId="880"/>
    <tableColumn id="8" xr3:uid="{00000000-0010-0000-C300-000008000000}" name="p_att" dataDxfId="879"/>
    <tableColumn id="9" xr3:uid="{00000000-0010-0000-C300-000009000000}" name="cmp" dataDxfId="878"/>
    <tableColumn id="10" xr3:uid="{00000000-0010-0000-C300-00000A000000}" name="p_yd" dataDxfId="877"/>
    <tableColumn id="11" xr3:uid="{00000000-0010-0000-C300-00000B000000}" name="p_td" dataDxfId="876"/>
    <tableColumn id="12" xr3:uid="{00000000-0010-0000-C300-00000C000000}" name="int" dataDxfId="875"/>
    <tableColumn id="13" xr3:uid="{00000000-0010-0000-C300-00000D000000}" name="car" dataDxfId="874"/>
    <tableColumn id="14" xr3:uid="{00000000-0010-0000-C300-00000E000000}" name="r_yd" dataDxfId="873"/>
    <tableColumn id="15" xr3:uid="{00000000-0010-0000-C300-00000F000000}" name="r_td" dataDxfId="872"/>
    <tableColumn id="16" xr3:uid="{00000000-0010-0000-C300-000010000000}" name="tgt" dataDxfId="871"/>
    <tableColumn id="17" xr3:uid="{00000000-0010-0000-C300-000011000000}" name="rec" dataDxfId="870"/>
    <tableColumn id="18" xr3:uid="{00000000-0010-0000-C300-000012000000}" name="rec_yd" dataDxfId="869"/>
    <tableColumn id="19" xr3:uid="{00000000-0010-0000-C300-000013000000}" name="rec_td" dataDxfId="868"/>
    <tableColumn id="20" xr3:uid="{00000000-0010-0000-C300-000014000000}" name="fmb" dataDxfId="867"/>
    <tableColumn id="21" xr3:uid="{00000000-0010-0000-C300-000015000000}" name="tp_c" dataDxfId="866"/>
    <tableColumn id="22" xr3:uid="{00000000-0010-0000-C300-000016000000}" name="f_ppr" dataDxfId="865">
      <calculatedColumnFormula>($J76*0.04)+($K76*4)+($L76*-2)+($N76*0.1)+($O76*6)+($Q76)+($R76*0.1)+($S76*6)+($T76*-2)</calculatedColumnFormula>
    </tableColumn>
    <tableColumn id="23" xr3:uid="{00000000-0010-0000-C300-000017000000}" name="tgt_share" dataDxfId="864">
      <calculatedColumnFormula>$P76/$H$33</calculatedColumnFormula>
    </tableColumn>
    <tableColumn id="24" xr3:uid="{00000000-0010-0000-C300-000018000000}" name="ypc" dataDxfId="863">
      <calculatedColumnFormula>$N76/$M76</calculatedColumnFormula>
    </tableColumn>
    <tableColumn id="25" xr3:uid="{00000000-0010-0000-C300-000019000000}" name="ypr" dataDxfId="862">
      <calculatedColumnFormula>$R76/$Q76</calculatedColumnFormula>
    </tableColumn>
    <tableColumn id="26" xr3:uid="{00000000-0010-0000-C300-00001A000000}" name="cmp_pct" dataDxfId="861">
      <calculatedColumnFormula>$I76/$H76</calculatedColumnFormula>
    </tableColumn>
    <tableColumn id="27" xr3:uid="{00000000-0010-0000-C300-00001B000000}" name="td_rate" dataDxfId="860">
      <calculatedColumnFormula>$K76/$H76</calculatedColumnFormula>
    </tableColumn>
    <tableColumn id="28" xr3:uid="{00000000-0010-0000-C300-00001C000000}" name="f_custom" dataDxfId="859">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1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9" xr:uid="{00000000-000C-0000-FFFF-FFFFC4000000}" name="SF_Table1" displayName="SF_Table1" ref="A1:Y18" totalsRowShown="0" headerRowDxfId="857" dataDxfId="831">
  <autoFilter ref="A1:Y18" xr:uid="{00000000-0009-0000-0100-0000C7000000}"/>
  <tableColumns count="25">
    <tableColumn id="1" xr3:uid="{00000000-0010-0000-C400-000001000000}" name="player_name" dataDxfId="856"/>
    <tableColumn id="2" xr3:uid="{00000000-0010-0000-C400-000002000000}" name="recent_team" dataDxfId="855"/>
    <tableColumn id="3" xr3:uid="{00000000-0010-0000-C400-000003000000}" name="pos" dataDxfId="854"/>
    <tableColumn id="4" xr3:uid="{00000000-0010-0000-C400-000004000000}" name="g" dataDxfId="853"/>
    <tableColumn id="5" xr3:uid="{00000000-0010-0000-C400-000005000000}" name="p_att" dataDxfId="852"/>
    <tableColumn id="6" xr3:uid="{00000000-0010-0000-C400-000006000000}" name="cmp" dataDxfId="851"/>
    <tableColumn id="7" xr3:uid="{00000000-0010-0000-C400-000007000000}" name="p_yd" dataDxfId="850"/>
    <tableColumn id="8" xr3:uid="{00000000-0010-0000-C400-000008000000}" name="p_td" dataDxfId="849"/>
    <tableColumn id="9" xr3:uid="{00000000-0010-0000-C400-000009000000}" name="int" dataDxfId="848"/>
    <tableColumn id="10" xr3:uid="{00000000-0010-0000-C400-00000A000000}" name="car" dataDxfId="847"/>
    <tableColumn id="11" xr3:uid="{00000000-0010-0000-C400-00000B000000}" name="r_yd" dataDxfId="846"/>
    <tableColumn id="12" xr3:uid="{00000000-0010-0000-C400-00000C000000}" name="r_td" dataDxfId="845"/>
    <tableColumn id="13" xr3:uid="{00000000-0010-0000-C400-00000D000000}" name="tgt" dataDxfId="844"/>
    <tableColumn id="14" xr3:uid="{00000000-0010-0000-C400-00000E000000}" name="rec" dataDxfId="843"/>
    <tableColumn id="15" xr3:uid="{00000000-0010-0000-C400-00000F000000}" name="rec_yd" dataDxfId="842"/>
    <tableColumn id="16" xr3:uid="{00000000-0010-0000-C400-000010000000}" name="rec_td" dataDxfId="841"/>
    <tableColumn id="17" xr3:uid="{00000000-0010-0000-C400-000011000000}" name="fmb" dataDxfId="840"/>
    <tableColumn id="18" xr3:uid="{00000000-0010-0000-C400-000012000000}" name="tp_c" dataDxfId="839"/>
    <tableColumn id="19" xr3:uid="{00000000-0010-0000-C400-000013000000}" name="f_ppr" dataDxfId="838"/>
    <tableColumn id="20" xr3:uid="{00000000-0010-0000-C400-000014000000}" name="tgt_share" dataDxfId="837"/>
    <tableColumn id="21" xr3:uid="{00000000-0010-0000-C400-000015000000}" name="ypc" dataDxfId="836"/>
    <tableColumn id="22" xr3:uid="{00000000-0010-0000-C400-000016000000}" name="ypr" dataDxfId="835"/>
    <tableColumn id="23" xr3:uid="{00000000-0010-0000-C400-000017000000}" name="cmp_pct" dataDxfId="834"/>
    <tableColumn id="24" xr3:uid="{00000000-0010-0000-C400-000018000000}" name="td_rate" dataDxfId="833"/>
    <tableColumn id="25" xr3:uid="{18EF1451-E684-4C63-A494-93C0F5E975E7}" name="f_custom" dataDxfId="832">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1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0" xr:uid="{00000000-000C-0000-FFFF-FFFFC5000000}" name="SF_Table2" displayName="SF_Table2" ref="A30:M31" totalsRowShown="0" headerRowDxfId="830" dataDxfId="816">
  <autoFilter ref="A30:M31" xr:uid="{00000000-0009-0000-0100-0000C8000000}"/>
  <tableColumns count="13">
    <tableColumn id="1" xr3:uid="{00000000-0010-0000-C500-000001000000}" name="team" dataDxfId="829"/>
    <tableColumn id="2" xr3:uid="{00000000-0010-0000-C500-000002000000}" name="off_yd" dataDxfId="828"/>
    <tableColumn id="3" xr3:uid="{00000000-0010-0000-C500-000003000000}" name="p_yd" dataDxfId="827"/>
    <tableColumn id="4" xr3:uid="{00000000-0010-0000-C500-000004000000}" name="car" dataDxfId="826"/>
    <tableColumn id="5" xr3:uid="{00000000-0010-0000-C500-000005000000}" name="r_yd" dataDxfId="825"/>
    <tableColumn id="6" xr3:uid="{00000000-0010-0000-C500-000006000000}" name="r_td" dataDxfId="824"/>
    <tableColumn id="7" xr3:uid="{00000000-0010-0000-C500-000007000000}" name="p_ff" dataDxfId="823"/>
    <tableColumn id="8" xr3:uid="{00000000-0010-0000-C500-000008000000}" name="p_att" dataDxfId="822"/>
    <tableColumn id="9" xr3:uid="{00000000-0010-0000-C500-000009000000}" name="cmp_pct" dataDxfId="821"/>
    <tableColumn id="10" xr3:uid="{00000000-0010-0000-C500-00000A000000}" name="p_td" dataDxfId="820"/>
    <tableColumn id="11" xr3:uid="{00000000-0010-0000-C500-00000B000000}" name="int" dataDxfId="819"/>
    <tableColumn id="12" xr3:uid="{00000000-0010-0000-C500-00000C000000}" name="fmb" dataDxfId="818"/>
    <tableColumn id="13" xr3:uid="{FDB74F8A-5354-45E7-9064-29338B01DD6C}" name="f_custom" dataDxfId="817">
      <calculatedColumnFormula>SUM(INDIRECT(A33 &amp; "_Table1[[#All],[f_custom]]"))</calculatedColumnFormula>
    </tableColumn>
  </tableColumns>
  <tableStyleInfo name="TableStyleLight9" showFirstColumn="0" showLastColumn="0" showRowStripes="1" showColumnStripes="0"/>
</table>
</file>

<file path=xl/tables/table1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1" xr:uid="{00000000-000C-0000-FFFF-FFFFC6000000}" name="SF_Table3" displayName="SF_Table3" ref="A32:M34" totalsRowShown="0" headerRowDxfId="815" dataDxfId="801">
  <autoFilter ref="A32:M34" xr:uid="{00000000-0009-0000-0100-0000C9000000}"/>
  <tableColumns count="13">
    <tableColumn id="1" xr3:uid="{00000000-0010-0000-C600-000001000000}" name="team" dataDxfId="814"/>
    <tableColumn id="2" xr3:uid="{00000000-0010-0000-C600-000002000000}" name="off_yd" dataDxfId="813"/>
    <tableColumn id="3" xr3:uid="{00000000-0010-0000-C600-000003000000}" name="p_yd" dataDxfId="812"/>
    <tableColumn id="4" xr3:uid="{00000000-0010-0000-C600-000004000000}" name="car" dataDxfId="811"/>
    <tableColumn id="5" xr3:uid="{00000000-0010-0000-C600-000005000000}" name="r_yd" dataDxfId="810"/>
    <tableColumn id="6" xr3:uid="{00000000-0010-0000-C600-000006000000}" name="r_td" dataDxfId="809"/>
    <tableColumn id="7" xr3:uid="{00000000-0010-0000-C600-000007000000}" name="p_ff" dataDxfId="808"/>
    <tableColumn id="8" xr3:uid="{00000000-0010-0000-C600-000008000000}" name="p_att" dataDxfId="807"/>
    <tableColumn id="9" xr3:uid="{00000000-0010-0000-C600-000009000000}" name="cmp_pct" dataDxfId="806"/>
    <tableColumn id="10" xr3:uid="{00000000-0010-0000-C600-00000A000000}" name="p_td" dataDxfId="805"/>
    <tableColumn id="11" xr3:uid="{00000000-0010-0000-C600-00000B000000}" name="int" dataDxfId="804"/>
    <tableColumn id="12" xr3:uid="{00000000-0010-0000-C600-00000C000000}" name="fmb" dataDxfId="803"/>
    <tableColumn id="13" xr3:uid="{4EE29A55-F981-421B-8959-5B2EF424A000}" name="f_custom" dataDxfId="802"/>
  </tableColumns>
  <tableStyleInfo name="TableStyleLight9" showFirstColumn="0" showLastColumn="0" showRowStripes="1" showColumnStripes="0"/>
</table>
</file>

<file path=xl/tables/table2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2" xr:uid="{00000000-000C-0000-FFFF-FFFFC7000000}" name="SF_Table4" displayName="SF_Table4" ref="A35:AB39" totalsRowShown="0" headerRowDxfId="800" dataDxfId="771">
  <autoFilter ref="A35:AB39" xr:uid="{00000000-0009-0000-0100-0000CA000000}"/>
  <tableColumns count="28">
    <tableColumn id="1" xr3:uid="{00000000-0010-0000-C700-000001000000}" name="Name" dataDxfId="799"/>
    <tableColumn id="2" xr3:uid="{00000000-0010-0000-C700-000002000000}" name="POS" dataDxfId="798"/>
    <tableColumn id="3" xr3:uid="{00000000-0010-0000-C700-000003000000}" name="Age" dataDxfId="797"/>
    <tableColumn id="4" xr3:uid="{00000000-0010-0000-C700-000004000000}" name="Exp" dataDxfId="796"/>
    <tableColumn id="5" xr3:uid="{00000000-0010-0000-C700-000005000000}" name="College" dataDxfId="795"/>
    <tableColumn id="6" xr3:uid="{00000000-0010-0000-C700-000006000000}" name="team" dataDxfId="794"/>
    <tableColumn id="7" xr3:uid="{00000000-0010-0000-C700-000007000000}" name="g" dataDxfId="793"/>
    <tableColumn id="8" xr3:uid="{00000000-0010-0000-C700-000008000000}" name="p_att" dataDxfId="792"/>
    <tableColumn id="9" xr3:uid="{00000000-0010-0000-C700-000009000000}" name="cmp" dataDxfId="791"/>
    <tableColumn id="10" xr3:uid="{00000000-0010-0000-C700-00000A000000}" name="p_yd" dataDxfId="790"/>
    <tableColumn id="11" xr3:uid="{00000000-0010-0000-C700-00000B000000}" name="p_td" dataDxfId="789"/>
    <tableColumn id="12" xr3:uid="{00000000-0010-0000-C700-00000C000000}" name="int" dataDxfId="788"/>
    <tableColumn id="13" xr3:uid="{00000000-0010-0000-C700-00000D000000}" name="car" dataDxfId="787"/>
    <tableColumn id="14" xr3:uid="{00000000-0010-0000-C700-00000E000000}" name="r_yd" dataDxfId="786"/>
    <tableColumn id="15" xr3:uid="{00000000-0010-0000-C700-00000F000000}" name="r_td" dataDxfId="785"/>
    <tableColumn id="16" xr3:uid="{00000000-0010-0000-C700-000010000000}" name="tgt" dataDxfId="784"/>
    <tableColumn id="17" xr3:uid="{00000000-0010-0000-C700-000011000000}" name="rec" dataDxfId="783"/>
    <tableColumn id="18" xr3:uid="{00000000-0010-0000-C700-000012000000}" name="rec_yd" dataDxfId="782"/>
    <tableColumn id="19" xr3:uid="{00000000-0010-0000-C700-000013000000}" name="rec_td" dataDxfId="781"/>
    <tableColumn id="20" xr3:uid="{00000000-0010-0000-C700-000014000000}" name="fmb" dataDxfId="780"/>
    <tableColumn id="21" xr3:uid="{00000000-0010-0000-C700-000015000000}" name="tp_c" dataDxfId="779"/>
    <tableColumn id="22" xr3:uid="{00000000-0010-0000-C700-000016000000}" name="f_ppr" dataDxfId="778">
      <calculatedColumnFormula>($J36*0.04)+($K36*4)+($L36*-2)+($N36*0.1)+($O36*6)+($Q36)+($R36*0.1)+($S36*6)+($T36*-2)</calculatedColumnFormula>
    </tableColumn>
    <tableColumn id="23" xr3:uid="{00000000-0010-0000-C700-000017000000}" name="tgt_share" dataDxfId="777">
      <calculatedColumnFormula>$P36/$H$33</calculatedColumnFormula>
    </tableColumn>
    <tableColumn id="24" xr3:uid="{00000000-0010-0000-C700-000018000000}" name="ypc" dataDxfId="776">
      <calculatedColumnFormula>$N36/$M36</calculatedColumnFormula>
    </tableColumn>
    <tableColumn id="25" xr3:uid="{00000000-0010-0000-C700-000019000000}" name="ypr" dataDxfId="775">
      <calculatedColumnFormula>$R36/$Q36</calculatedColumnFormula>
    </tableColumn>
    <tableColumn id="26" xr3:uid="{00000000-0010-0000-C700-00001A000000}" name="cmp_pct" dataDxfId="774">
      <calculatedColumnFormula>$I36/$H36</calculatedColumnFormula>
    </tableColumn>
    <tableColumn id="27" xr3:uid="{00000000-0010-0000-C700-00001B000000}" name="td_rate" dataDxfId="773">
      <calculatedColumnFormula>$K36/$H36</calculatedColumnFormula>
    </tableColumn>
    <tableColumn id="28" xr3:uid="{00000000-0010-0000-C700-00001C000000}" name="f_custom" dataDxfId="772">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2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3" xr:uid="{00000000-000C-0000-FFFF-FFFFC8000000}" name="SF_Table5" displayName="SF_Table5" ref="A45:AB51" totalsRowShown="0" headerRowDxfId="770" dataDxfId="741">
  <autoFilter ref="A45:AB51" xr:uid="{00000000-0009-0000-0100-0000CB000000}"/>
  <tableColumns count="28">
    <tableColumn id="1" xr3:uid="{00000000-0010-0000-C800-000001000000}" name="Name" dataDxfId="769"/>
    <tableColumn id="2" xr3:uid="{00000000-0010-0000-C800-000002000000}" name="POS" dataDxfId="768"/>
    <tableColumn id="3" xr3:uid="{00000000-0010-0000-C800-000003000000}" name="Age" dataDxfId="767"/>
    <tableColumn id="4" xr3:uid="{00000000-0010-0000-C800-000004000000}" name="Exp" dataDxfId="766"/>
    <tableColumn id="5" xr3:uid="{00000000-0010-0000-C800-000005000000}" name="College" dataDxfId="765"/>
    <tableColumn id="6" xr3:uid="{00000000-0010-0000-C800-000006000000}" name="team" dataDxfId="764"/>
    <tableColumn id="7" xr3:uid="{00000000-0010-0000-C800-000007000000}" name="g" dataDxfId="763"/>
    <tableColumn id="8" xr3:uid="{00000000-0010-0000-C800-000008000000}" name="p_att" dataDxfId="762"/>
    <tableColumn id="9" xr3:uid="{00000000-0010-0000-C800-000009000000}" name="cmp" dataDxfId="761"/>
    <tableColumn id="10" xr3:uid="{00000000-0010-0000-C800-00000A000000}" name="p_yd" dataDxfId="760"/>
    <tableColumn id="11" xr3:uid="{00000000-0010-0000-C800-00000B000000}" name="p_td" dataDxfId="759"/>
    <tableColumn id="12" xr3:uid="{00000000-0010-0000-C800-00000C000000}" name="int" dataDxfId="758"/>
    <tableColumn id="13" xr3:uid="{00000000-0010-0000-C800-00000D000000}" name="car" dataDxfId="757"/>
    <tableColumn id="14" xr3:uid="{00000000-0010-0000-C800-00000E000000}" name="r_yd" dataDxfId="756"/>
    <tableColumn id="15" xr3:uid="{00000000-0010-0000-C800-00000F000000}" name="r_td" dataDxfId="755"/>
    <tableColumn id="16" xr3:uid="{00000000-0010-0000-C800-000010000000}" name="tgt" dataDxfId="754"/>
    <tableColumn id="17" xr3:uid="{00000000-0010-0000-C800-000011000000}" name="rec" dataDxfId="753"/>
    <tableColumn id="18" xr3:uid="{00000000-0010-0000-C800-000012000000}" name="rec_yd" dataDxfId="752"/>
    <tableColumn id="19" xr3:uid="{00000000-0010-0000-C800-000013000000}" name="rec_td" dataDxfId="751"/>
    <tableColumn id="20" xr3:uid="{00000000-0010-0000-C800-000014000000}" name="fmb" dataDxfId="750"/>
    <tableColumn id="21" xr3:uid="{00000000-0010-0000-C800-000015000000}" name="tp_c" dataDxfId="749"/>
    <tableColumn id="22" xr3:uid="{00000000-0010-0000-C800-000016000000}" name="f_ppr" dataDxfId="748">
      <calculatedColumnFormula>($J46*0.04)+($K46*4)+($L46*-2)+($N46*0.1)+($O46*6)+($Q46)+($R46*0.1)+($S46*6)+($T46*-2)</calculatedColumnFormula>
    </tableColumn>
    <tableColumn id="23" xr3:uid="{00000000-0010-0000-C800-000017000000}" name="tgt_share" dataDxfId="747">
      <calculatedColumnFormula>$P46/$H$33</calculatedColumnFormula>
    </tableColumn>
    <tableColumn id="24" xr3:uid="{00000000-0010-0000-C800-000018000000}" name="ypc" dataDxfId="746">
      <calculatedColumnFormula>$N46/$M46</calculatedColumnFormula>
    </tableColumn>
    <tableColumn id="25" xr3:uid="{00000000-0010-0000-C800-000019000000}" name="ypr" dataDxfId="745">
      <calculatedColumnFormula>$R46/$Q46</calculatedColumnFormula>
    </tableColumn>
    <tableColumn id="26" xr3:uid="{00000000-0010-0000-C800-00001A000000}" name="cmp_pct" dataDxfId="744">
      <calculatedColumnFormula>$I46/$H46</calculatedColumnFormula>
    </tableColumn>
    <tableColumn id="27" xr3:uid="{00000000-0010-0000-C800-00001B000000}" name="td_rate" dataDxfId="743">
      <calculatedColumnFormula>$K46/$H46</calculatedColumnFormula>
    </tableColumn>
    <tableColumn id="28" xr3:uid="{00000000-0010-0000-C800-00001C000000}" name="f_custom" dataDxfId="742">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2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4" xr:uid="{00000000-000C-0000-FFFF-FFFFC9000000}" name="SF_Table6" displayName="SF_Table6" ref="A60:AB73" totalsRowShown="0" headerRowDxfId="740" dataDxfId="711">
  <autoFilter ref="A60:AB73" xr:uid="{00000000-0009-0000-0100-0000CC000000}"/>
  <tableColumns count="28">
    <tableColumn id="1" xr3:uid="{00000000-0010-0000-C900-000001000000}" name="Name" dataDxfId="739"/>
    <tableColumn id="2" xr3:uid="{00000000-0010-0000-C900-000002000000}" name="POS" dataDxfId="738"/>
    <tableColumn id="3" xr3:uid="{00000000-0010-0000-C900-000003000000}" name="Age" dataDxfId="737"/>
    <tableColumn id="4" xr3:uid="{00000000-0010-0000-C900-000004000000}" name="Exp" dataDxfId="736"/>
    <tableColumn id="5" xr3:uid="{00000000-0010-0000-C900-000005000000}" name="College" dataDxfId="735"/>
    <tableColumn id="6" xr3:uid="{00000000-0010-0000-C900-000006000000}" name="team" dataDxfId="734"/>
    <tableColumn id="7" xr3:uid="{00000000-0010-0000-C900-000007000000}" name="g" dataDxfId="733"/>
    <tableColumn id="8" xr3:uid="{00000000-0010-0000-C900-000008000000}" name="p_att" dataDxfId="732"/>
    <tableColumn id="9" xr3:uid="{00000000-0010-0000-C900-000009000000}" name="cmp" dataDxfId="731"/>
    <tableColumn id="10" xr3:uid="{00000000-0010-0000-C900-00000A000000}" name="p_yd" dataDxfId="730"/>
    <tableColumn id="11" xr3:uid="{00000000-0010-0000-C900-00000B000000}" name="p_td" dataDxfId="729"/>
    <tableColumn id="12" xr3:uid="{00000000-0010-0000-C900-00000C000000}" name="int" dataDxfId="728"/>
    <tableColumn id="13" xr3:uid="{00000000-0010-0000-C900-00000D000000}" name="car" dataDxfId="727"/>
    <tableColumn id="14" xr3:uid="{00000000-0010-0000-C900-00000E000000}" name="r_yd" dataDxfId="726"/>
    <tableColumn id="15" xr3:uid="{00000000-0010-0000-C900-00000F000000}" name="r_td" dataDxfId="725"/>
    <tableColumn id="16" xr3:uid="{00000000-0010-0000-C900-000010000000}" name="tgt" dataDxfId="724"/>
    <tableColumn id="17" xr3:uid="{00000000-0010-0000-C900-000011000000}" name="rec" dataDxfId="723"/>
    <tableColumn id="18" xr3:uid="{00000000-0010-0000-C900-000012000000}" name="rec_yd" dataDxfId="722"/>
    <tableColumn id="19" xr3:uid="{00000000-0010-0000-C900-000013000000}" name="rec_td" dataDxfId="721"/>
    <tableColumn id="20" xr3:uid="{00000000-0010-0000-C900-000014000000}" name="fmb" dataDxfId="720"/>
    <tableColumn id="21" xr3:uid="{00000000-0010-0000-C900-000015000000}" name="tp_c" dataDxfId="719"/>
    <tableColumn id="22" xr3:uid="{00000000-0010-0000-C900-000016000000}" name="f_ppr" dataDxfId="718">
      <calculatedColumnFormula>($J61*0.04)+($K61*4)+($L61*-2)+($N61*0.1)+($O61*6)+($Q61)+($R61*0.1)+($S61*6)+($T61*-2)</calculatedColumnFormula>
    </tableColumn>
    <tableColumn id="23" xr3:uid="{00000000-0010-0000-C900-000017000000}" name="tgt_share" dataDxfId="717">
      <calculatedColumnFormula>$P61/$H$33</calculatedColumnFormula>
    </tableColumn>
    <tableColumn id="24" xr3:uid="{00000000-0010-0000-C900-000018000000}" name="ypc" dataDxfId="716">
      <calculatedColumnFormula>$N61/$M61</calculatedColumnFormula>
    </tableColumn>
    <tableColumn id="25" xr3:uid="{00000000-0010-0000-C900-000019000000}" name="ypr" dataDxfId="715">
      <calculatedColumnFormula>$R61/$Q61</calculatedColumnFormula>
    </tableColumn>
    <tableColumn id="26" xr3:uid="{00000000-0010-0000-C900-00001A000000}" name="cmp_pct" dataDxfId="714">
      <calculatedColumnFormula>$I61/$H61</calculatedColumnFormula>
    </tableColumn>
    <tableColumn id="27" xr3:uid="{00000000-0010-0000-C900-00001B000000}" name="td_rate" dataDxfId="713">
      <calculatedColumnFormula>$K61/$H61</calculatedColumnFormula>
    </tableColumn>
    <tableColumn id="28" xr3:uid="{00000000-0010-0000-C900-00001C000000}" name="f_custom" dataDxfId="712">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2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5" xr:uid="{00000000-000C-0000-FFFF-FFFFCA000000}" name="SF_Table7" displayName="SF_Table7" ref="A75:AB82" totalsRowShown="0" headerRowDxfId="710" dataDxfId="681">
  <autoFilter ref="A75:AB82" xr:uid="{00000000-0009-0000-0100-0000CD000000}"/>
  <tableColumns count="28">
    <tableColumn id="1" xr3:uid="{00000000-0010-0000-CA00-000001000000}" name="Name" dataDxfId="709"/>
    <tableColumn id="2" xr3:uid="{00000000-0010-0000-CA00-000002000000}" name="POS" dataDxfId="708"/>
    <tableColumn id="3" xr3:uid="{00000000-0010-0000-CA00-000003000000}" name="Age" dataDxfId="707"/>
    <tableColumn id="4" xr3:uid="{00000000-0010-0000-CA00-000004000000}" name="Exp" dataDxfId="706"/>
    <tableColumn id="5" xr3:uid="{00000000-0010-0000-CA00-000005000000}" name="College" dataDxfId="705"/>
    <tableColumn id="6" xr3:uid="{00000000-0010-0000-CA00-000006000000}" name="team" dataDxfId="704"/>
    <tableColumn id="7" xr3:uid="{00000000-0010-0000-CA00-000007000000}" name="g" dataDxfId="703"/>
    <tableColumn id="8" xr3:uid="{00000000-0010-0000-CA00-000008000000}" name="p_att" dataDxfId="702"/>
    <tableColumn id="9" xr3:uid="{00000000-0010-0000-CA00-000009000000}" name="cmp" dataDxfId="701"/>
    <tableColumn id="10" xr3:uid="{00000000-0010-0000-CA00-00000A000000}" name="p_yd" dataDxfId="700"/>
    <tableColumn id="11" xr3:uid="{00000000-0010-0000-CA00-00000B000000}" name="p_td" dataDxfId="699"/>
    <tableColumn id="12" xr3:uid="{00000000-0010-0000-CA00-00000C000000}" name="int" dataDxfId="698"/>
    <tableColumn id="13" xr3:uid="{00000000-0010-0000-CA00-00000D000000}" name="car" dataDxfId="697"/>
    <tableColumn id="14" xr3:uid="{00000000-0010-0000-CA00-00000E000000}" name="r_yd" dataDxfId="696"/>
    <tableColumn id="15" xr3:uid="{00000000-0010-0000-CA00-00000F000000}" name="r_td" dataDxfId="695"/>
    <tableColumn id="16" xr3:uid="{00000000-0010-0000-CA00-000010000000}" name="tgt" dataDxfId="694"/>
    <tableColumn id="17" xr3:uid="{00000000-0010-0000-CA00-000011000000}" name="rec" dataDxfId="693"/>
    <tableColumn id="18" xr3:uid="{00000000-0010-0000-CA00-000012000000}" name="rec_yd" dataDxfId="692"/>
    <tableColumn id="19" xr3:uid="{00000000-0010-0000-CA00-000013000000}" name="rec_td" dataDxfId="691"/>
    <tableColumn id="20" xr3:uid="{00000000-0010-0000-CA00-000014000000}" name="fmb" dataDxfId="690"/>
    <tableColumn id="21" xr3:uid="{00000000-0010-0000-CA00-000015000000}" name="tp_c" dataDxfId="689"/>
    <tableColumn id="22" xr3:uid="{00000000-0010-0000-CA00-000016000000}" name="f_ppr" dataDxfId="688">
      <calculatedColumnFormula>($J76*0.04)+($K76*4)+($L76*-2)+($N76*0.1)+($O76*6)+($Q76)+($R76*0.1)+($S76*6)+($T76*-2)</calculatedColumnFormula>
    </tableColumn>
    <tableColumn id="23" xr3:uid="{00000000-0010-0000-CA00-000017000000}" name="tgt_share" dataDxfId="687">
      <calculatedColumnFormula>$P76/$H$33</calculatedColumnFormula>
    </tableColumn>
    <tableColumn id="24" xr3:uid="{00000000-0010-0000-CA00-000018000000}" name="ypc" dataDxfId="686">
      <calculatedColumnFormula>$N76/$M76</calculatedColumnFormula>
    </tableColumn>
    <tableColumn id="25" xr3:uid="{00000000-0010-0000-CA00-000019000000}" name="ypr" dataDxfId="685">
      <calculatedColumnFormula>$R76/$Q76</calculatedColumnFormula>
    </tableColumn>
    <tableColumn id="26" xr3:uid="{00000000-0010-0000-CA00-00001A000000}" name="cmp_pct" dataDxfId="684">
      <calculatedColumnFormula>$I76/$H76</calculatedColumnFormula>
    </tableColumn>
    <tableColumn id="27" xr3:uid="{00000000-0010-0000-CA00-00001B000000}" name="td_rate" dataDxfId="683">
      <calculatedColumnFormula>$K76/$H76</calculatedColumnFormula>
    </tableColumn>
    <tableColumn id="28" xr3:uid="{00000000-0010-0000-CA00-00001C000000}" name="f_custom" dataDxfId="682">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2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6" xr:uid="{00000000-000C-0000-FFFF-FFFFCB000000}" name="TB_Table1" displayName="TB_Table1" ref="A1:Y17" totalsRowShown="0" headerRowDxfId="680" dataDxfId="654">
  <autoFilter ref="A1:Y17" xr:uid="{00000000-0009-0000-0100-0000CE000000}"/>
  <tableColumns count="25">
    <tableColumn id="1" xr3:uid="{00000000-0010-0000-CB00-000001000000}" name="player_name" dataDxfId="679"/>
    <tableColumn id="2" xr3:uid="{00000000-0010-0000-CB00-000002000000}" name="recent_team" dataDxfId="678"/>
    <tableColumn id="3" xr3:uid="{00000000-0010-0000-CB00-000003000000}" name="pos" dataDxfId="677"/>
    <tableColumn id="4" xr3:uid="{00000000-0010-0000-CB00-000004000000}" name="g" dataDxfId="676"/>
    <tableColumn id="5" xr3:uid="{00000000-0010-0000-CB00-000005000000}" name="p_att" dataDxfId="675"/>
    <tableColumn id="6" xr3:uid="{00000000-0010-0000-CB00-000006000000}" name="cmp" dataDxfId="674"/>
    <tableColumn id="7" xr3:uid="{00000000-0010-0000-CB00-000007000000}" name="p_yd" dataDxfId="673"/>
    <tableColumn id="8" xr3:uid="{00000000-0010-0000-CB00-000008000000}" name="p_td" dataDxfId="672"/>
    <tableColumn id="9" xr3:uid="{00000000-0010-0000-CB00-000009000000}" name="int" dataDxfId="671"/>
    <tableColumn id="10" xr3:uid="{00000000-0010-0000-CB00-00000A000000}" name="car" dataDxfId="670"/>
    <tableColumn id="11" xr3:uid="{00000000-0010-0000-CB00-00000B000000}" name="r_yd" dataDxfId="669"/>
    <tableColumn id="12" xr3:uid="{00000000-0010-0000-CB00-00000C000000}" name="r_td" dataDxfId="668"/>
    <tableColumn id="13" xr3:uid="{00000000-0010-0000-CB00-00000D000000}" name="tgt" dataDxfId="667"/>
    <tableColumn id="14" xr3:uid="{00000000-0010-0000-CB00-00000E000000}" name="rec" dataDxfId="666"/>
    <tableColumn id="15" xr3:uid="{00000000-0010-0000-CB00-00000F000000}" name="rec_yd" dataDxfId="665"/>
    <tableColumn id="16" xr3:uid="{00000000-0010-0000-CB00-000010000000}" name="rec_td" dataDxfId="664"/>
    <tableColumn id="17" xr3:uid="{00000000-0010-0000-CB00-000011000000}" name="fmb" dataDxfId="663"/>
    <tableColumn id="18" xr3:uid="{00000000-0010-0000-CB00-000012000000}" name="tp_c" dataDxfId="662"/>
    <tableColumn id="19" xr3:uid="{00000000-0010-0000-CB00-000013000000}" name="f_ppr" dataDxfId="661"/>
    <tableColumn id="20" xr3:uid="{00000000-0010-0000-CB00-000014000000}" name="tgt_share" dataDxfId="660"/>
    <tableColumn id="21" xr3:uid="{00000000-0010-0000-CB00-000015000000}" name="ypc" dataDxfId="659"/>
    <tableColumn id="22" xr3:uid="{00000000-0010-0000-CB00-000016000000}" name="ypr" dataDxfId="658"/>
    <tableColumn id="23" xr3:uid="{00000000-0010-0000-CB00-000017000000}" name="cmp_pct" dataDxfId="657"/>
    <tableColumn id="24" xr3:uid="{00000000-0010-0000-CB00-000018000000}" name="td_rate" dataDxfId="656"/>
    <tableColumn id="25" xr3:uid="{DDA1BF3D-98DB-458D-AEE1-FD5562D87424}" name="f_custom" dataDxfId="655">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2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7" xr:uid="{00000000-000C-0000-FFFF-FFFFCC000000}" name="TB_Table2" displayName="TB_Table2" ref="A30:M31" totalsRowShown="0" headerRowDxfId="653" dataDxfId="639">
  <autoFilter ref="A30:M31" xr:uid="{00000000-0009-0000-0100-0000CF000000}"/>
  <tableColumns count="13">
    <tableColumn id="1" xr3:uid="{00000000-0010-0000-CC00-000001000000}" name="team" dataDxfId="652"/>
    <tableColumn id="2" xr3:uid="{00000000-0010-0000-CC00-000002000000}" name="off_yd" dataDxfId="651"/>
    <tableColumn id="3" xr3:uid="{00000000-0010-0000-CC00-000003000000}" name="p_yd" dataDxfId="650"/>
    <tableColumn id="4" xr3:uid="{00000000-0010-0000-CC00-000004000000}" name="car" dataDxfId="649"/>
    <tableColumn id="5" xr3:uid="{00000000-0010-0000-CC00-000005000000}" name="r_yd" dataDxfId="648"/>
    <tableColumn id="6" xr3:uid="{00000000-0010-0000-CC00-000006000000}" name="r_td" dataDxfId="647"/>
    <tableColumn id="7" xr3:uid="{00000000-0010-0000-CC00-000007000000}" name="p_ff" dataDxfId="646"/>
    <tableColumn id="8" xr3:uid="{00000000-0010-0000-CC00-000008000000}" name="p_att" dataDxfId="645"/>
    <tableColumn id="9" xr3:uid="{00000000-0010-0000-CC00-000009000000}" name="cmp_pct" dataDxfId="644"/>
    <tableColumn id="10" xr3:uid="{00000000-0010-0000-CC00-00000A000000}" name="p_td" dataDxfId="643"/>
    <tableColumn id="11" xr3:uid="{00000000-0010-0000-CC00-00000B000000}" name="int" dataDxfId="642"/>
    <tableColumn id="12" xr3:uid="{00000000-0010-0000-CC00-00000C000000}" name="fmb" dataDxfId="641"/>
    <tableColumn id="13" xr3:uid="{C8EE27AA-27C6-4C76-972D-4E796ABD0E02}" name="f_custom" dataDxfId="640">
      <calculatedColumnFormula>SUM(INDIRECT(A33 &amp; "_Table1[[#All],[f_custom]]"))</calculatedColumnFormula>
    </tableColumn>
  </tableColumns>
  <tableStyleInfo name="TableStyleLight9" showFirstColumn="0" showLastColumn="0" showRowStripes="1" showColumnStripes="0"/>
</table>
</file>

<file path=xl/tables/table2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8" xr:uid="{00000000-000C-0000-FFFF-FFFFCD000000}" name="TB_Table3" displayName="TB_Table3" ref="A32:M34" totalsRowShown="0" headerRowDxfId="638" dataDxfId="624">
  <autoFilter ref="A32:M34" xr:uid="{00000000-0009-0000-0100-0000D0000000}"/>
  <tableColumns count="13">
    <tableColumn id="1" xr3:uid="{00000000-0010-0000-CD00-000001000000}" name="team" dataDxfId="637"/>
    <tableColumn id="2" xr3:uid="{00000000-0010-0000-CD00-000002000000}" name="off_yd" dataDxfId="636"/>
    <tableColumn id="3" xr3:uid="{00000000-0010-0000-CD00-000003000000}" name="p_yd" dataDxfId="635"/>
    <tableColumn id="4" xr3:uid="{00000000-0010-0000-CD00-000004000000}" name="car" dataDxfId="634"/>
    <tableColumn id="5" xr3:uid="{00000000-0010-0000-CD00-000005000000}" name="r_yd" dataDxfId="633"/>
    <tableColumn id="6" xr3:uid="{00000000-0010-0000-CD00-000006000000}" name="r_td" dataDxfId="632"/>
    <tableColumn id="7" xr3:uid="{00000000-0010-0000-CD00-000007000000}" name="p_ff" dataDxfId="631"/>
    <tableColumn id="8" xr3:uid="{00000000-0010-0000-CD00-000008000000}" name="p_att" dataDxfId="630"/>
    <tableColumn id="9" xr3:uid="{00000000-0010-0000-CD00-000009000000}" name="cmp_pct" dataDxfId="629"/>
    <tableColumn id="10" xr3:uid="{00000000-0010-0000-CD00-00000A000000}" name="p_td" dataDxfId="628"/>
    <tableColumn id="11" xr3:uid="{00000000-0010-0000-CD00-00000B000000}" name="int" dataDxfId="627"/>
    <tableColumn id="12" xr3:uid="{00000000-0010-0000-CD00-00000C000000}" name="fmb" dataDxfId="626"/>
    <tableColumn id="13" xr3:uid="{CBDA06EB-D964-44E7-921F-CE2E57FE32D4}" name="f_custom" dataDxfId="625"/>
  </tableColumns>
  <tableStyleInfo name="TableStyleLight9" showFirstColumn="0" showLastColumn="0" showRowStripes="1" showColumnStripes="0"/>
</table>
</file>

<file path=xl/tables/table2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9" xr:uid="{00000000-000C-0000-FFFF-FFFFCE000000}" name="TB_Table4" displayName="TB_Table4" ref="A35:AB39" totalsRowShown="0" headerRowDxfId="623" dataDxfId="594">
  <autoFilter ref="A35:AB39" xr:uid="{00000000-0009-0000-0100-0000D1000000}"/>
  <tableColumns count="28">
    <tableColumn id="1" xr3:uid="{00000000-0010-0000-CE00-000001000000}" name="Name" dataDxfId="622"/>
    <tableColumn id="2" xr3:uid="{00000000-0010-0000-CE00-000002000000}" name="POS" dataDxfId="621"/>
    <tableColumn id="3" xr3:uid="{00000000-0010-0000-CE00-000003000000}" name="Age" dataDxfId="620"/>
    <tableColumn id="4" xr3:uid="{00000000-0010-0000-CE00-000004000000}" name="Exp" dataDxfId="619"/>
    <tableColumn id="5" xr3:uid="{00000000-0010-0000-CE00-000005000000}" name="College" dataDxfId="618"/>
    <tableColumn id="6" xr3:uid="{00000000-0010-0000-CE00-000006000000}" name="team" dataDxfId="617"/>
    <tableColumn id="7" xr3:uid="{00000000-0010-0000-CE00-000007000000}" name="g" dataDxfId="616"/>
    <tableColumn id="8" xr3:uid="{00000000-0010-0000-CE00-000008000000}" name="p_att" dataDxfId="615"/>
    <tableColumn id="9" xr3:uid="{00000000-0010-0000-CE00-000009000000}" name="cmp" dataDxfId="614"/>
    <tableColumn id="10" xr3:uid="{00000000-0010-0000-CE00-00000A000000}" name="p_yd" dataDxfId="613"/>
    <tableColumn id="11" xr3:uid="{00000000-0010-0000-CE00-00000B000000}" name="p_td" dataDxfId="612"/>
    <tableColumn id="12" xr3:uid="{00000000-0010-0000-CE00-00000C000000}" name="int" dataDxfId="611"/>
    <tableColumn id="13" xr3:uid="{00000000-0010-0000-CE00-00000D000000}" name="car" dataDxfId="610"/>
    <tableColumn id="14" xr3:uid="{00000000-0010-0000-CE00-00000E000000}" name="r_yd" dataDxfId="609"/>
    <tableColumn id="15" xr3:uid="{00000000-0010-0000-CE00-00000F000000}" name="r_td" dataDxfId="608"/>
    <tableColumn id="16" xr3:uid="{00000000-0010-0000-CE00-000010000000}" name="tgt" dataDxfId="607"/>
    <tableColumn id="17" xr3:uid="{00000000-0010-0000-CE00-000011000000}" name="rec" dataDxfId="606"/>
    <tableColumn id="18" xr3:uid="{00000000-0010-0000-CE00-000012000000}" name="rec_yd" dataDxfId="605"/>
    <tableColumn id="19" xr3:uid="{00000000-0010-0000-CE00-000013000000}" name="rec_td" dataDxfId="604"/>
    <tableColumn id="20" xr3:uid="{00000000-0010-0000-CE00-000014000000}" name="fmb" dataDxfId="603"/>
    <tableColumn id="21" xr3:uid="{00000000-0010-0000-CE00-000015000000}" name="tp_c" dataDxfId="602"/>
    <tableColumn id="22" xr3:uid="{00000000-0010-0000-CE00-000016000000}" name="f_ppr" dataDxfId="601">
      <calculatedColumnFormula>($J36*0.04)+($K36*4)+($L36*-2)+($N36*0.1)+($O36*6)+($Q36)+($R36*0.1)+($S36*6)+($T36*-2)</calculatedColumnFormula>
    </tableColumn>
    <tableColumn id="23" xr3:uid="{00000000-0010-0000-CE00-000017000000}" name="tgt_share" dataDxfId="600">
      <calculatedColumnFormula>$P36/$H$33</calculatedColumnFormula>
    </tableColumn>
    <tableColumn id="24" xr3:uid="{00000000-0010-0000-CE00-000018000000}" name="ypc" dataDxfId="599">
      <calculatedColumnFormula>$N36/$M36</calculatedColumnFormula>
    </tableColumn>
    <tableColumn id="25" xr3:uid="{00000000-0010-0000-CE00-000019000000}" name="ypr" dataDxfId="598">
      <calculatedColumnFormula>$R36/$Q36</calculatedColumnFormula>
    </tableColumn>
    <tableColumn id="26" xr3:uid="{00000000-0010-0000-CE00-00001A000000}" name="cmp_pct" dataDxfId="597">
      <calculatedColumnFormula>$I36/$H36</calculatedColumnFormula>
    </tableColumn>
    <tableColumn id="27" xr3:uid="{00000000-0010-0000-CE00-00001B000000}" name="td_rate" dataDxfId="596">
      <calculatedColumnFormula>$K36/$H36</calculatedColumnFormula>
    </tableColumn>
    <tableColumn id="28" xr3:uid="{00000000-0010-0000-CE00-00001C000000}" name="f_custom" dataDxfId="595">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2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0" xr:uid="{00000000-000C-0000-FFFF-FFFFCF000000}" name="TB_Table5" displayName="TB_Table5" ref="A45:AB51" totalsRowShown="0" headerRowDxfId="593" dataDxfId="564">
  <autoFilter ref="A45:AB51" xr:uid="{00000000-0009-0000-0100-0000D2000000}"/>
  <tableColumns count="28">
    <tableColumn id="1" xr3:uid="{00000000-0010-0000-CF00-000001000000}" name="Name" dataDxfId="592"/>
    <tableColumn id="2" xr3:uid="{00000000-0010-0000-CF00-000002000000}" name="POS" dataDxfId="591"/>
    <tableColumn id="3" xr3:uid="{00000000-0010-0000-CF00-000003000000}" name="Age" dataDxfId="590"/>
    <tableColumn id="4" xr3:uid="{00000000-0010-0000-CF00-000004000000}" name="Exp" dataDxfId="589"/>
    <tableColumn id="5" xr3:uid="{00000000-0010-0000-CF00-000005000000}" name="College" dataDxfId="588"/>
    <tableColumn id="6" xr3:uid="{00000000-0010-0000-CF00-000006000000}" name="team" dataDxfId="587"/>
    <tableColumn id="7" xr3:uid="{00000000-0010-0000-CF00-000007000000}" name="g" dataDxfId="586"/>
    <tableColumn id="8" xr3:uid="{00000000-0010-0000-CF00-000008000000}" name="p_att" dataDxfId="585"/>
    <tableColumn id="9" xr3:uid="{00000000-0010-0000-CF00-000009000000}" name="cmp" dataDxfId="584"/>
    <tableColumn id="10" xr3:uid="{00000000-0010-0000-CF00-00000A000000}" name="p_yd" dataDxfId="583"/>
    <tableColumn id="11" xr3:uid="{00000000-0010-0000-CF00-00000B000000}" name="p_td" dataDxfId="582"/>
    <tableColumn id="12" xr3:uid="{00000000-0010-0000-CF00-00000C000000}" name="int" dataDxfId="581"/>
    <tableColumn id="13" xr3:uid="{00000000-0010-0000-CF00-00000D000000}" name="car" dataDxfId="580"/>
    <tableColumn id="14" xr3:uid="{00000000-0010-0000-CF00-00000E000000}" name="r_yd" dataDxfId="579"/>
    <tableColumn id="15" xr3:uid="{00000000-0010-0000-CF00-00000F000000}" name="r_td" dataDxfId="578"/>
    <tableColumn id="16" xr3:uid="{00000000-0010-0000-CF00-000010000000}" name="tgt" dataDxfId="577"/>
    <tableColumn id="17" xr3:uid="{00000000-0010-0000-CF00-000011000000}" name="rec" dataDxfId="576"/>
    <tableColumn id="18" xr3:uid="{00000000-0010-0000-CF00-000012000000}" name="rec_yd" dataDxfId="575"/>
    <tableColumn id="19" xr3:uid="{00000000-0010-0000-CF00-000013000000}" name="rec_td" dataDxfId="574"/>
    <tableColumn id="20" xr3:uid="{00000000-0010-0000-CF00-000014000000}" name="fmb" dataDxfId="573"/>
    <tableColumn id="21" xr3:uid="{00000000-0010-0000-CF00-000015000000}" name="tp_c" dataDxfId="572"/>
    <tableColumn id="22" xr3:uid="{00000000-0010-0000-CF00-000016000000}" name="f_ppr" dataDxfId="571">
      <calculatedColumnFormula>($J46*0.04)+($K46*4)+($L46*-2)+($N46*0.1)+($O46*6)+($Q46)+($R46*0.1)+($S46*6)+($T46*-2)</calculatedColumnFormula>
    </tableColumn>
    <tableColumn id="23" xr3:uid="{00000000-0010-0000-CF00-000017000000}" name="tgt_share" dataDxfId="570">
      <calculatedColumnFormula>$P46/$H$33</calculatedColumnFormula>
    </tableColumn>
    <tableColumn id="24" xr3:uid="{00000000-0010-0000-CF00-000018000000}" name="ypc" dataDxfId="569">
      <calculatedColumnFormula>$N46/$M46</calculatedColumnFormula>
    </tableColumn>
    <tableColumn id="25" xr3:uid="{00000000-0010-0000-CF00-000019000000}" name="ypr" dataDxfId="568">
      <calculatedColumnFormula>$R46/$Q46</calculatedColumnFormula>
    </tableColumn>
    <tableColumn id="26" xr3:uid="{00000000-0010-0000-CF00-00001A000000}" name="cmp_pct" dataDxfId="567">
      <calculatedColumnFormula>$I46/$H46</calculatedColumnFormula>
    </tableColumn>
    <tableColumn id="27" xr3:uid="{00000000-0010-0000-CF00-00001B000000}" name="td_rate" dataDxfId="566">
      <calculatedColumnFormula>$K46/$H46</calculatedColumnFormula>
    </tableColumn>
    <tableColumn id="28" xr3:uid="{00000000-0010-0000-CF00-00001C000000}" name="f_custom" dataDxfId="565">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2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1" xr:uid="{00000000-000C-0000-FFFF-FFFFD0000000}" name="TB_Table6" displayName="TB_Table6" ref="A60:AB73" totalsRowShown="0" headerRowDxfId="563" dataDxfId="534">
  <autoFilter ref="A60:AB73" xr:uid="{00000000-0009-0000-0100-0000D3000000}"/>
  <tableColumns count="28">
    <tableColumn id="1" xr3:uid="{00000000-0010-0000-D000-000001000000}" name="Name" dataDxfId="562"/>
    <tableColumn id="2" xr3:uid="{00000000-0010-0000-D000-000002000000}" name="POS" dataDxfId="561"/>
    <tableColumn id="3" xr3:uid="{00000000-0010-0000-D000-000003000000}" name="Age" dataDxfId="560"/>
    <tableColumn id="4" xr3:uid="{00000000-0010-0000-D000-000004000000}" name="Exp" dataDxfId="559"/>
    <tableColumn id="5" xr3:uid="{00000000-0010-0000-D000-000005000000}" name="College" dataDxfId="558"/>
    <tableColumn id="6" xr3:uid="{00000000-0010-0000-D000-000006000000}" name="team" dataDxfId="557"/>
    <tableColumn id="7" xr3:uid="{00000000-0010-0000-D000-000007000000}" name="g" dataDxfId="556"/>
    <tableColumn id="8" xr3:uid="{00000000-0010-0000-D000-000008000000}" name="p_att" dataDxfId="555"/>
    <tableColumn id="9" xr3:uid="{00000000-0010-0000-D000-000009000000}" name="cmp" dataDxfId="554"/>
    <tableColumn id="10" xr3:uid="{00000000-0010-0000-D000-00000A000000}" name="p_yd" dataDxfId="553"/>
    <tableColumn id="11" xr3:uid="{00000000-0010-0000-D000-00000B000000}" name="p_td" dataDxfId="552"/>
    <tableColumn id="12" xr3:uid="{00000000-0010-0000-D000-00000C000000}" name="int" dataDxfId="551"/>
    <tableColumn id="13" xr3:uid="{00000000-0010-0000-D000-00000D000000}" name="car" dataDxfId="550"/>
    <tableColumn id="14" xr3:uid="{00000000-0010-0000-D000-00000E000000}" name="r_yd" dataDxfId="549"/>
    <tableColumn id="15" xr3:uid="{00000000-0010-0000-D000-00000F000000}" name="r_td" dataDxfId="548"/>
    <tableColumn id="16" xr3:uid="{00000000-0010-0000-D000-000010000000}" name="tgt" dataDxfId="547"/>
    <tableColumn id="17" xr3:uid="{00000000-0010-0000-D000-000011000000}" name="rec" dataDxfId="546"/>
    <tableColumn id="18" xr3:uid="{00000000-0010-0000-D000-000012000000}" name="rec_yd" dataDxfId="545"/>
    <tableColumn id="19" xr3:uid="{00000000-0010-0000-D000-000013000000}" name="rec_td" dataDxfId="544"/>
    <tableColumn id="20" xr3:uid="{00000000-0010-0000-D000-000014000000}" name="fmb" dataDxfId="543"/>
    <tableColumn id="21" xr3:uid="{00000000-0010-0000-D000-000015000000}" name="tp_c" dataDxfId="542"/>
    <tableColumn id="22" xr3:uid="{00000000-0010-0000-D000-000016000000}" name="f_ppr" dataDxfId="541">
      <calculatedColumnFormula>($J61*0.04)+($K61*4)+($L61*-2)+($N61*0.1)+($O61*6)+($Q61)+($R61*0.1)+($S61*6)+($T61*-2)</calculatedColumnFormula>
    </tableColumn>
    <tableColumn id="23" xr3:uid="{00000000-0010-0000-D000-000017000000}" name="tgt_share" dataDxfId="540">
      <calculatedColumnFormula>$P61/$H$33</calculatedColumnFormula>
    </tableColumn>
    <tableColumn id="24" xr3:uid="{00000000-0010-0000-D000-000018000000}" name="ypc" dataDxfId="539">
      <calculatedColumnFormula>$N61/$M61</calculatedColumnFormula>
    </tableColumn>
    <tableColumn id="25" xr3:uid="{00000000-0010-0000-D000-000019000000}" name="ypr" dataDxfId="538">
      <calculatedColumnFormula>$R61/$Q61</calculatedColumnFormula>
    </tableColumn>
    <tableColumn id="26" xr3:uid="{00000000-0010-0000-D000-00001A000000}" name="cmp_pct" dataDxfId="537">
      <calculatedColumnFormula>$I61/$H61</calculatedColumnFormula>
    </tableColumn>
    <tableColumn id="27" xr3:uid="{00000000-0010-0000-D000-00001B000000}" name="td_rate" dataDxfId="536">
      <calculatedColumnFormula>$K61/$H61</calculatedColumnFormula>
    </tableColumn>
    <tableColumn id="28" xr3:uid="{00000000-0010-0000-D000-00001C000000}" name="f_custom" dataDxfId="535">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2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2" xr:uid="{00000000-000C-0000-FFFF-FFFFD1000000}" name="TB_Table7" displayName="TB_Table7" ref="A75:AB82" totalsRowShown="0" headerRowDxfId="533" dataDxfId="504">
  <autoFilter ref="A75:AB82" xr:uid="{00000000-0009-0000-0100-0000D4000000}"/>
  <tableColumns count="28">
    <tableColumn id="1" xr3:uid="{00000000-0010-0000-D100-000001000000}" name="Name" dataDxfId="532"/>
    <tableColumn id="2" xr3:uid="{00000000-0010-0000-D100-000002000000}" name="POS" dataDxfId="531"/>
    <tableColumn id="3" xr3:uid="{00000000-0010-0000-D100-000003000000}" name="Age" dataDxfId="530"/>
    <tableColumn id="4" xr3:uid="{00000000-0010-0000-D100-000004000000}" name="Exp" dataDxfId="529"/>
    <tableColumn id="5" xr3:uid="{00000000-0010-0000-D100-000005000000}" name="College" dataDxfId="528"/>
    <tableColumn id="6" xr3:uid="{00000000-0010-0000-D100-000006000000}" name="team" dataDxfId="527"/>
    <tableColumn id="7" xr3:uid="{00000000-0010-0000-D100-000007000000}" name="g" dataDxfId="526"/>
    <tableColumn id="8" xr3:uid="{00000000-0010-0000-D100-000008000000}" name="p_att" dataDxfId="525"/>
    <tableColumn id="9" xr3:uid="{00000000-0010-0000-D100-000009000000}" name="cmp" dataDxfId="524"/>
    <tableColumn id="10" xr3:uid="{00000000-0010-0000-D100-00000A000000}" name="p_yd" dataDxfId="523"/>
    <tableColumn id="11" xr3:uid="{00000000-0010-0000-D100-00000B000000}" name="p_td" dataDxfId="522"/>
    <tableColumn id="12" xr3:uid="{00000000-0010-0000-D100-00000C000000}" name="int" dataDxfId="521"/>
    <tableColumn id="13" xr3:uid="{00000000-0010-0000-D100-00000D000000}" name="car" dataDxfId="520"/>
    <tableColumn id="14" xr3:uid="{00000000-0010-0000-D100-00000E000000}" name="r_yd" dataDxfId="519"/>
    <tableColumn id="15" xr3:uid="{00000000-0010-0000-D100-00000F000000}" name="r_td" dataDxfId="518"/>
    <tableColumn id="16" xr3:uid="{00000000-0010-0000-D100-000010000000}" name="tgt" dataDxfId="517"/>
    <tableColumn id="17" xr3:uid="{00000000-0010-0000-D100-000011000000}" name="rec" dataDxfId="516"/>
    <tableColumn id="18" xr3:uid="{00000000-0010-0000-D100-000012000000}" name="rec_yd" dataDxfId="515"/>
    <tableColumn id="19" xr3:uid="{00000000-0010-0000-D100-000013000000}" name="rec_td" dataDxfId="514"/>
    <tableColumn id="20" xr3:uid="{00000000-0010-0000-D100-000014000000}" name="fmb" dataDxfId="513"/>
    <tableColumn id="21" xr3:uid="{00000000-0010-0000-D100-000015000000}" name="tp_c" dataDxfId="512"/>
    <tableColumn id="22" xr3:uid="{00000000-0010-0000-D100-000016000000}" name="f_ppr" dataDxfId="511">
      <calculatedColumnFormula>($J76*0.04)+($K76*4)+($L76*-2)+($N76*0.1)+($O76*6)+($Q76)+($R76*0.1)+($S76*6)+($T76*-2)</calculatedColumnFormula>
    </tableColumn>
    <tableColumn id="23" xr3:uid="{00000000-0010-0000-D100-000017000000}" name="tgt_share" dataDxfId="510">
      <calculatedColumnFormula>$P76/$H$33</calculatedColumnFormula>
    </tableColumn>
    <tableColumn id="24" xr3:uid="{00000000-0010-0000-D100-000018000000}" name="ypc" dataDxfId="509">
      <calculatedColumnFormula>$N76/$M76</calculatedColumnFormula>
    </tableColumn>
    <tableColumn id="25" xr3:uid="{00000000-0010-0000-D100-000019000000}" name="ypr" dataDxfId="508">
      <calculatedColumnFormula>$R76/$Q76</calculatedColumnFormula>
    </tableColumn>
    <tableColumn id="26" xr3:uid="{00000000-0010-0000-D100-00001A000000}" name="cmp_pct" dataDxfId="507">
      <calculatedColumnFormula>$I76/$H76</calculatedColumnFormula>
    </tableColumn>
    <tableColumn id="27" xr3:uid="{00000000-0010-0000-D100-00001B000000}" name="td_rate" dataDxfId="506">
      <calculatedColumnFormula>$K76/$H76</calculatedColumnFormula>
    </tableColumn>
    <tableColumn id="28" xr3:uid="{00000000-0010-0000-D100-00001C000000}" name="f_custom" dataDxfId="505">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2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3" xr:uid="{00000000-000C-0000-FFFF-FFFFD2000000}" name="TEN_Table1" displayName="TEN_Table1" ref="A1:Y18" totalsRowShown="0" headerRowDxfId="503" dataDxfId="477">
  <autoFilter ref="A1:Y18" xr:uid="{00000000-0009-0000-0100-0000D5000000}"/>
  <tableColumns count="25">
    <tableColumn id="1" xr3:uid="{00000000-0010-0000-D200-000001000000}" name="player_name" dataDxfId="502"/>
    <tableColumn id="2" xr3:uid="{00000000-0010-0000-D200-000002000000}" name="recent_team" dataDxfId="501"/>
    <tableColumn id="3" xr3:uid="{00000000-0010-0000-D200-000003000000}" name="pos" dataDxfId="500"/>
    <tableColumn id="4" xr3:uid="{00000000-0010-0000-D200-000004000000}" name="g" dataDxfId="499"/>
    <tableColumn id="5" xr3:uid="{00000000-0010-0000-D200-000005000000}" name="p_att" dataDxfId="498"/>
    <tableColumn id="6" xr3:uid="{00000000-0010-0000-D200-000006000000}" name="cmp" dataDxfId="497"/>
    <tableColumn id="7" xr3:uid="{00000000-0010-0000-D200-000007000000}" name="p_yd" dataDxfId="496"/>
    <tableColumn id="8" xr3:uid="{00000000-0010-0000-D200-000008000000}" name="p_td" dataDxfId="495"/>
    <tableColumn id="9" xr3:uid="{00000000-0010-0000-D200-000009000000}" name="int" dataDxfId="494"/>
    <tableColumn id="10" xr3:uid="{00000000-0010-0000-D200-00000A000000}" name="car" dataDxfId="493"/>
    <tableColumn id="11" xr3:uid="{00000000-0010-0000-D200-00000B000000}" name="r_yd" dataDxfId="492"/>
    <tableColumn id="12" xr3:uid="{00000000-0010-0000-D200-00000C000000}" name="r_td" dataDxfId="491"/>
    <tableColumn id="13" xr3:uid="{00000000-0010-0000-D200-00000D000000}" name="tgt" dataDxfId="490"/>
    <tableColumn id="14" xr3:uid="{00000000-0010-0000-D200-00000E000000}" name="rec" dataDxfId="489"/>
    <tableColumn id="15" xr3:uid="{00000000-0010-0000-D200-00000F000000}" name="rec_yd" dataDxfId="488"/>
    <tableColumn id="16" xr3:uid="{00000000-0010-0000-D200-000010000000}" name="rec_td" dataDxfId="487"/>
    <tableColumn id="17" xr3:uid="{00000000-0010-0000-D200-000011000000}" name="fmb" dataDxfId="486"/>
    <tableColumn id="18" xr3:uid="{00000000-0010-0000-D200-000012000000}" name="tp_c" dataDxfId="485"/>
    <tableColumn id="19" xr3:uid="{00000000-0010-0000-D200-000013000000}" name="f_ppr" dataDxfId="484"/>
    <tableColumn id="20" xr3:uid="{00000000-0010-0000-D200-000014000000}" name="tgt_share" dataDxfId="483"/>
    <tableColumn id="21" xr3:uid="{00000000-0010-0000-D200-000015000000}" name="ypc" dataDxfId="482"/>
    <tableColumn id="22" xr3:uid="{00000000-0010-0000-D200-000016000000}" name="ypr" dataDxfId="481"/>
    <tableColumn id="23" xr3:uid="{00000000-0010-0000-D200-000017000000}" name="cmp_pct" dataDxfId="480"/>
    <tableColumn id="24" xr3:uid="{00000000-0010-0000-D200-000018000000}" name="td_rate" dataDxfId="479"/>
    <tableColumn id="25" xr3:uid="{A40268AE-F864-4505-A402-06B2190F97EA}" name="f_custom" dataDxfId="478">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2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4" xr:uid="{00000000-000C-0000-FFFF-FFFFD3000000}" name="TEN_Table2" displayName="TEN_Table2" ref="A30:M31" totalsRowShown="0" headerRowDxfId="476" dataDxfId="462">
  <autoFilter ref="A30:M31" xr:uid="{00000000-0009-0000-0100-0000D6000000}"/>
  <tableColumns count="13">
    <tableColumn id="1" xr3:uid="{00000000-0010-0000-D300-000001000000}" name="team" dataDxfId="475"/>
    <tableColumn id="2" xr3:uid="{00000000-0010-0000-D300-000002000000}" name="off_yd" dataDxfId="474"/>
    <tableColumn id="3" xr3:uid="{00000000-0010-0000-D300-000003000000}" name="p_yd" dataDxfId="473"/>
    <tableColumn id="4" xr3:uid="{00000000-0010-0000-D300-000004000000}" name="car" dataDxfId="472"/>
    <tableColumn id="5" xr3:uid="{00000000-0010-0000-D300-000005000000}" name="r_yd" dataDxfId="471"/>
    <tableColumn id="6" xr3:uid="{00000000-0010-0000-D300-000006000000}" name="r_td" dataDxfId="470"/>
    <tableColumn id="7" xr3:uid="{00000000-0010-0000-D300-000007000000}" name="p_ff" dataDxfId="469"/>
    <tableColumn id="8" xr3:uid="{00000000-0010-0000-D300-000008000000}" name="p_att" dataDxfId="468"/>
    <tableColumn id="9" xr3:uid="{00000000-0010-0000-D300-000009000000}" name="cmp_pct" dataDxfId="467"/>
    <tableColumn id="10" xr3:uid="{00000000-0010-0000-D300-00000A000000}" name="p_td" dataDxfId="466"/>
    <tableColumn id="11" xr3:uid="{00000000-0010-0000-D300-00000B000000}" name="int" dataDxfId="465"/>
    <tableColumn id="12" xr3:uid="{00000000-0010-0000-D300-00000C000000}" name="fmb" dataDxfId="464"/>
    <tableColumn id="13" xr3:uid="{2678F8B1-6DBC-4580-94CA-A00A678BEB30}" name="f_custom" dataDxfId="463">
      <calculatedColumnFormula>SUM(INDIRECT(A33 &amp; "_Table1[[#All],[f_custom]]"))</calculatedColumnFormula>
    </tableColumn>
  </tableColumns>
  <tableStyleInfo name="TableStyleLight9" showFirstColumn="0" showLastColumn="0" showRowStripes="1" showColumnStripes="0"/>
</table>
</file>

<file path=xl/tables/table2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5" xr:uid="{00000000-000C-0000-FFFF-FFFFD4000000}" name="TEN_Table3" displayName="TEN_Table3" ref="A32:M34" totalsRowShown="0" headerRowDxfId="461" dataDxfId="447">
  <autoFilter ref="A32:M34" xr:uid="{00000000-0009-0000-0100-0000D7000000}"/>
  <tableColumns count="13">
    <tableColumn id="1" xr3:uid="{00000000-0010-0000-D400-000001000000}" name="team" dataDxfId="460"/>
    <tableColumn id="2" xr3:uid="{00000000-0010-0000-D400-000002000000}" name="off_yd" dataDxfId="459"/>
    <tableColumn id="3" xr3:uid="{00000000-0010-0000-D400-000003000000}" name="p_yd" dataDxfId="458"/>
    <tableColumn id="4" xr3:uid="{00000000-0010-0000-D400-000004000000}" name="car" dataDxfId="457"/>
    <tableColumn id="5" xr3:uid="{00000000-0010-0000-D400-000005000000}" name="r_yd" dataDxfId="456"/>
    <tableColumn id="6" xr3:uid="{00000000-0010-0000-D400-000006000000}" name="r_td" dataDxfId="455"/>
    <tableColumn id="7" xr3:uid="{00000000-0010-0000-D400-000007000000}" name="p_ff" dataDxfId="454"/>
    <tableColumn id="8" xr3:uid="{00000000-0010-0000-D400-000008000000}" name="p_att" dataDxfId="453"/>
    <tableColumn id="9" xr3:uid="{00000000-0010-0000-D400-000009000000}" name="cmp_pct" dataDxfId="452"/>
    <tableColumn id="10" xr3:uid="{00000000-0010-0000-D400-00000A000000}" name="p_td" dataDxfId="451"/>
    <tableColumn id="11" xr3:uid="{00000000-0010-0000-D400-00000B000000}" name="int" dataDxfId="450"/>
    <tableColumn id="12" xr3:uid="{00000000-0010-0000-D400-00000C000000}" name="fmb" dataDxfId="449"/>
    <tableColumn id="13" xr3:uid="{3322E605-314B-4829-8E27-257A605026E8}" name="f_custom" dataDxfId="448"/>
  </tableColumns>
  <tableStyleInfo name="TableStyleLight9" showFirstColumn="0" showLastColumn="0" showRowStripes="1" showColumnStripes="0"/>
</table>
</file>

<file path=xl/tables/table2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6" xr:uid="{00000000-000C-0000-FFFF-FFFFD5000000}" name="TEN_Table4" displayName="TEN_Table4" ref="A35:AB38" totalsRowShown="0" headerRowDxfId="446" dataDxfId="417">
  <autoFilter ref="A35:AB38" xr:uid="{00000000-0009-0000-0100-0000D8000000}"/>
  <tableColumns count="28">
    <tableColumn id="1" xr3:uid="{00000000-0010-0000-D500-000001000000}" name="Name" dataDxfId="445"/>
    <tableColumn id="2" xr3:uid="{00000000-0010-0000-D500-000002000000}" name="POS" dataDxfId="444"/>
    <tableColumn id="3" xr3:uid="{00000000-0010-0000-D500-000003000000}" name="Age" dataDxfId="443"/>
    <tableColumn id="4" xr3:uid="{00000000-0010-0000-D500-000004000000}" name="Exp" dataDxfId="442"/>
    <tableColumn id="5" xr3:uid="{00000000-0010-0000-D500-000005000000}" name="College" dataDxfId="441"/>
    <tableColumn id="6" xr3:uid="{00000000-0010-0000-D500-000006000000}" name="team" dataDxfId="440"/>
    <tableColumn id="7" xr3:uid="{00000000-0010-0000-D500-000007000000}" name="g" dataDxfId="439"/>
    <tableColumn id="8" xr3:uid="{00000000-0010-0000-D500-000008000000}" name="p_att" dataDxfId="438"/>
    <tableColumn id="9" xr3:uid="{00000000-0010-0000-D500-000009000000}" name="cmp" dataDxfId="437"/>
    <tableColumn id="10" xr3:uid="{00000000-0010-0000-D500-00000A000000}" name="p_yd" dataDxfId="436"/>
    <tableColumn id="11" xr3:uid="{00000000-0010-0000-D500-00000B000000}" name="p_td" dataDxfId="435"/>
    <tableColumn id="12" xr3:uid="{00000000-0010-0000-D500-00000C000000}" name="int" dataDxfId="434"/>
    <tableColumn id="13" xr3:uid="{00000000-0010-0000-D500-00000D000000}" name="car" dataDxfId="433"/>
    <tableColumn id="14" xr3:uid="{00000000-0010-0000-D500-00000E000000}" name="r_yd" dataDxfId="432"/>
    <tableColumn id="15" xr3:uid="{00000000-0010-0000-D500-00000F000000}" name="r_td" dataDxfId="431"/>
    <tableColumn id="16" xr3:uid="{00000000-0010-0000-D500-000010000000}" name="tgt" dataDxfId="430"/>
    <tableColumn id="17" xr3:uid="{00000000-0010-0000-D500-000011000000}" name="rec" dataDxfId="429"/>
    <tableColumn id="18" xr3:uid="{00000000-0010-0000-D500-000012000000}" name="rec_yd" dataDxfId="428"/>
    <tableColumn id="19" xr3:uid="{00000000-0010-0000-D500-000013000000}" name="rec_td" dataDxfId="427"/>
    <tableColumn id="20" xr3:uid="{00000000-0010-0000-D500-000014000000}" name="fmb" dataDxfId="426"/>
    <tableColumn id="21" xr3:uid="{00000000-0010-0000-D500-000015000000}" name="tp_c" dataDxfId="425"/>
    <tableColumn id="22" xr3:uid="{00000000-0010-0000-D500-000016000000}" name="f_ppr" dataDxfId="424">
      <calculatedColumnFormula>($J36*0.04)+($K36*4)+($L36*-2)+($N36*0.1)+($O36*6)+($Q36)+($R36*0.1)+($S36*6)+($T36*-2)</calculatedColumnFormula>
    </tableColumn>
    <tableColumn id="23" xr3:uid="{00000000-0010-0000-D500-000017000000}" name="tgt_share" dataDxfId="423">
      <calculatedColumnFormula>$P36/$H$33</calculatedColumnFormula>
    </tableColumn>
    <tableColumn id="24" xr3:uid="{00000000-0010-0000-D500-000018000000}" name="ypc" dataDxfId="422">
      <calculatedColumnFormula>$N36/$M36</calculatedColumnFormula>
    </tableColumn>
    <tableColumn id="25" xr3:uid="{00000000-0010-0000-D500-000019000000}" name="ypr" dataDxfId="421">
      <calculatedColumnFormula>$R36/$Q36</calculatedColumnFormula>
    </tableColumn>
    <tableColumn id="26" xr3:uid="{00000000-0010-0000-D500-00001A000000}" name="cmp_pct" dataDxfId="420">
      <calculatedColumnFormula>$I36/$H36</calculatedColumnFormula>
    </tableColumn>
    <tableColumn id="27" xr3:uid="{00000000-0010-0000-D500-00001B000000}" name="td_rate" dataDxfId="419">
      <calculatedColumnFormula>$K36/$H36</calculatedColumnFormula>
    </tableColumn>
    <tableColumn id="28" xr3:uid="{00000000-0010-0000-D500-00001C000000}" name="f_custom" dataDxfId="418">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2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7" xr:uid="{00000000-000C-0000-FFFF-FFFFD6000000}" name="TEN_Table5" displayName="TEN_Table5" ref="A45:AB50" totalsRowShown="0" headerRowDxfId="416" dataDxfId="387">
  <autoFilter ref="A45:AB50" xr:uid="{00000000-0009-0000-0100-0000D9000000}"/>
  <tableColumns count="28">
    <tableColumn id="1" xr3:uid="{00000000-0010-0000-D600-000001000000}" name="Name" dataDxfId="415"/>
    <tableColumn id="2" xr3:uid="{00000000-0010-0000-D600-000002000000}" name="POS" dataDxfId="414"/>
    <tableColumn id="3" xr3:uid="{00000000-0010-0000-D600-000003000000}" name="Age" dataDxfId="413"/>
    <tableColumn id="4" xr3:uid="{00000000-0010-0000-D600-000004000000}" name="Exp" dataDxfId="412"/>
    <tableColumn id="5" xr3:uid="{00000000-0010-0000-D600-000005000000}" name="College" dataDxfId="411"/>
    <tableColumn id="6" xr3:uid="{00000000-0010-0000-D600-000006000000}" name="team" dataDxfId="410"/>
    <tableColumn id="7" xr3:uid="{00000000-0010-0000-D600-000007000000}" name="g" dataDxfId="409"/>
    <tableColumn id="8" xr3:uid="{00000000-0010-0000-D600-000008000000}" name="p_att" dataDxfId="408"/>
    <tableColumn id="9" xr3:uid="{00000000-0010-0000-D600-000009000000}" name="cmp" dataDxfId="407"/>
    <tableColumn id="10" xr3:uid="{00000000-0010-0000-D600-00000A000000}" name="p_yd" dataDxfId="406"/>
    <tableColumn id="11" xr3:uid="{00000000-0010-0000-D600-00000B000000}" name="p_td" dataDxfId="405"/>
    <tableColumn id="12" xr3:uid="{00000000-0010-0000-D600-00000C000000}" name="int" dataDxfId="404"/>
    <tableColumn id="13" xr3:uid="{00000000-0010-0000-D600-00000D000000}" name="car" dataDxfId="403"/>
    <tableColumn id="14" xr3:uid="{00000000-0010-0000-D600-00000E000000}" name="r_yd" dataDxfId="402"/>
    <tableColumn id="15" xr3:uid="{00000000-0010-0000-D600-00000F000000}" name="r_td" dataDxfId="401"/>
    <tableColumn id="16" xr3:uid="{00000000-0010-0000-D600-000010000000}" name="tgt" dataDxfId="400"/>
    <tableColumn id="17" xr3:uid="{00000000-0010-0000-D600-000011000000}" name="rec" dataDxfId="399"/>
    <tableColumn id="18" xr3:uid="{00000000-0010-0000-D600-000012000000}" name="rec_yd" dataDxfId="398"/>
    <tableColumn id="19" xr3:uid="{00000000-0010-0000-D600-000013000000}" name="rec_td" dataDxfId="397"/>
    <tableColumn id="20" xr3:uid="{00000000-0010-0000-D600-000014000000}" name="fmb" dataDxfId="396"/>
    <tableColumn id="21" xr3:uid="{00000000-0010-0000-D600-000015000000}" name="tp_c" dataDxfId="395"/>
    <tableColumn id="22" xr3:uid="{00000000-0010-0000-D600-000016000000}" name="f_ppr" dataDxfId="394">
      <calculatedColumnFormula>($J46*0.04)+($K46*4)+($L46*-2)+($N46*0.1)+($O46*6)+($Q46)+($R46*0.1)+($S46*6)+($T46*-2)</calculatedColumnFormula>
    </tableColumn>
    <tableColumn id="23" xr3:uid="{00000000-0010-0000-D600-000017000000}" name="tgt_share" dataDxfId="393">
      <calculatedColumnFormula>$P46/$H$33</calculatedColumnFormula>
    </tableColumn>
    <tableColumn id="24" xr3:uid="{00000000-0010-0000-D600-000018000000}" name="ypc" dataDxfId="392">
      <calculatedColumnFormula>$N46/$M46</calculatedColumnFormula>
    </tableColumn>
    <tableColumn id="25" xr3:uid="{00000000-0010-0000-D600-000019000000}" name="ypr" dataDxfId="391">
      <calculatedColumnFormula>$R46/$Q46</calculatedColumnFormula>
    </tableColumn>
    <tableColumn id="26" xr3:uid="{00000000-0010-0000-D600-00001A000000}" name="cmp_pct" dataDxfId="390">
      <calculatedColumnFormula>$I46/$H46</calculatedColumnFormula>
    </tableColumn>
    <tableColumn id="27" xr3:uid="{00000000-0010-0000-D600-00001B000000}" name="td_rate" dataDxfId="389">
      <calculatedColumnFormula>$K46/$H46</calculatedColumnFormula>
    </tableColumn>
    <tableColumn id="28" xr3:uid="{00000000-0010-0000-D600-00001C000000}" name="f_custom" dataDxfId="388">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2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8" xr:uid="{00000000-000C-0000-FFFF-FFFFD7000000}" name="TEN_Table6" displayName="TEN_Table6" ref="A60:AB73" totalsRowShown="0" headerRowDxfId="386" dataDxfId="357">
  <autoFilter ref="A60:AB73" xr:uid="{00000000-0009-0000-0100-0000DA000000}"/>
  <tableColumns count="28">
    <tableColumn id="1" xr3:uid="{00000000-0010-0000-D700-000001000000}" name="Name" dataDxfId="385"/>
    <tableColumn id="2" xr3:uid="{00000000-0010-0000-D700-000002000000}" name="POS" dataDxfId="384"/>
    <tableColumn id="3" xr3:uid="{00000000-0010-0000-D700-000003000000}" name="Age" dataDxfId="383"/>
    <tableColumn id="4" xr3:uid="{00000000-0010-0000-D700-000004000000}" name="Exp" dataDxfId="382"/>
    <tableColumn id="5" xr3:uid="{00000000-0010-0000-D700-000005000000}" name="College" dataDxfId="381"/>
    <tableColumn id="6" xr3:uid="{00000000-0010-0000-D700-000006000000}" name="team" dataDxfId="380"/>
    <tableColumn id="7" xr3:uid="{00000000-0010-0000-D700-000007000000}" name="g" dataDxfId="379"/>
    <tableColumn id="8" xr3:uid="{00000000-0010-0000-D700-000008000000}" name="p_att" dataDxfId="378"/>
    <tableColumn id="9" xr3:uid="{00000000-0010-0000-D700-000009000000}" name="cmp" dataDxfId="377"/>
    <tableColumn id="10" xr3:uid="{00000000-0010-0000-D700-00000A000000}" name="p_yd" dataDxfId="376"/>
    <tableColumn id="11" xr3:uid="{00000000-0010-0000-D700-00000B000000}" name="p_td" dataDxfId="375"/>
    <tableColumn id="12" xr3:uid="{00000000-0010-0000-D700-00000C000000}" name="int" dataDxfId="374"/>
    <tableColumn id="13" xr3:uid="{00000000-0010-0000-D700-00000D000000}" name="car" dataDxfId="373"/>
    <tableColumn id="14" xr3:uid="{00000000-0010-0000-D700-00000E000000}" name="r_yd" dataDxfId="372"/>
    <tableColumn id="15" xr3:uid="{00000000-0010-0000-D700-00000F000000}" name="r_td" dataDxfId="371"/>
    <tableColumn id="16" xr3:uid="{00000000-0010-0000-D700-000010000000}" name="tgt" dataDxfId="370"/>
    <tableColumn id="17" xr3:uid="{00000000-0010-0000-D700-000011000000}" name="rec" dataDxfId="369"/>
    <tableColumn id="18" xr3:uid="{00000000-0010-0000-D700-000012000000}" name="rec_yd" dataDxfId="368"/>
    <tableColumn id="19" xr3:uid="{00000000-0010-0000-D700-000013000000}" name="rec_td" dataDxfId="367"/>
    <tableColumn id="20" xr3:uid="{00000000-0010-0000-D700-000014000000}" name="fmb" dataDxfId="366"/>
    <tableColumn id="21" xr3:uid="{00000000-0010-0000-D700-000015000000}" name="tp_c" dataDxfId="365"/>
    <tableColumn id="22" xr3:uid="{00000000-0010-0000-D700-000016000000}" name="f_ppr" dataDxfId="364">
      <calculatedColumnFormula>($J61*0.04)+($K61*4)+($L61*-2)+($N61*0.1)+($O61*6)+($Q61)+($R61*0.1)+($S61*6)+($T61*-2)</calculatedColumnFormula>
    </tableColumn>
    <tableColumn id="23" xr3:uid="{00000000-0010-0000-D700-000017000000}" name="tgt_share" dataDxfId="363">
      <calculatedColumnFormula>$P61/$H$33</calculatedColumnFormula>
    </tableColumn>
    <tableColumn id="24" xr3:uid="{00000000-0010-0000-D700-000018000000}" name="ypc" dataDxfId="362">
      <calculatedColumnFormula>$N61/$M61</calculatedColumnFormula>
    </tableColumn>
    <tableColumn id="25" xr3:uid="{00000000-0010-0000-D700-000019000000}" name="ypr" dataDxfId="361">
      <calculatedColumnFormula>$R61/$Q61</calculatedColumnFormula>
    </tableColumn>
    <tableColumn id="26" xr3:uid="{00000000-0010-0000-D700-00001A000000}" name="cmp_pct" dataDxfId="360">
      <calculatedColumnFormula>$I61/$H61</calculatedColumnFormula>
    </tableColumn>
    <tableColumn id="27" xr3:uid="{00000000-0010-0000-D700-00001B000000}" name="td_rate" dataDxfId="359">
      <calculatedColumnFormula>$K61/$H61</calculatedColumnFormula>
    </tableColumn>
    <tableColumn id="28" xr3:uid="{00000000-0010-0000-D700-00001C000000}" name="f_custom" dataDxfId="358">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2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9" xr:uid="{00000000-000C-0000-FFFF-FFFFD8000000}" name="TEN_Table7" displayName="TEN_Table7" ref="A75:AB81" totalsRowShown="0" headerRowDxfId="356" dataDxfId="327">
  <autoFilter ref="A75:AB81" xr:uid="{00000000-0009-0000-0100-0000DB000000}"/>
  <tableColumns count="28">
    <tableColumn id="1" xr3:uid="{00000000-0010-0000-D800-000001000000}" name="Name" dataDxfId="355"/>
    <tableColumn id="2" xr3:uid="{00000000-0010-0000-D800-000002000000}" name="POS" dataDxfId="354"/>
    <tableColumn id="3" xr3:uid="{00000000-0010-0000-D800-000003000000}" name="Age" dataDxfId="353"/>
    <tableColumn id="4" xr3:uid="{00000000-0010-0000-D800-000004000000}" name="Exp" dataDxfId="352"/>
    <tableColumn id="5" xr3:uid="{00000000-0010-0000-D800-000005000000}" name="College" dataDxfId="351"/>
    <tableColumn id="6" xr3:uid="{00000000-0010-0000-D800-000006000000}" name="team" dataDxfId="350"/>
    <tableColumn id="7" xr3:uid="{00000000-0010-0000-D800-000007000000}" name="g" dataDxfId="349"/>
    <tableColumn id="8" xr3:uid="{00000000-0010-0000-D800-000008000000}" name="p_att" dataDxfId="348"/>
    <tableColumn id="9" xr3:uid="{00000000-0010-0000-D800-000009000000}" name="cmp" dataDxfId="347"/>
    <tableColumn id="10" xr3:uid="{00000000-0010-0000-D800-00000A000000}" name="p_yd" dataDxfId="346"/>
    <tableColumn id="11" xr3:uid="{00000000-0010-0000-D800-00000B000000}" name="p_td" dataDxfId="345"/>
    <tableColumn id="12" xr3:uid="{00000000-0010-0000-D800-00000C000000}" name="int" dataDxfId="344"/>
    <tableColumn id="13" xr3:uid="{00000000-0010-0000-D800-00000D000000}" name="car" dataDxfId="343"/>
    <tableColumn id="14" xr3:uid="{00000000-0010-0000-D800-00000E000000}" name="r_yd" dataDxfId="342"/>
    <tableColumn id="15" xr3:uid="{00000000-0010-0000-D800-00000F000000}" name="r_td" dataDxfId="341"/>
    <tableColumn id="16" xr3:uid="{00000000-0010-0000-D800-000010000000}" name="tgt" dataDxfId="340"/>
    <tableColumn id="17" xr3:uid="{00000000-0010-0000-D800-000011000000}" name="rec" dataDxfId="339"/>
    <tableColumn id="18" xr3:uid="{00000000-0010-0000-D800-000012000000}" name="rec_yd" dataDxfId="338"/>
    <tableColumn id="19" xr3:uid="{00000000-0010-0000-D800-000013000000}" name="rec_td" dataDxfId="337"/>
    <tableColumn id="20" xr3:uid="{00000000-0010-0000-D800-000014000000}" name="fmb" dataDxfId="336"/>
    <tableColumn id="21" xr3:uid="{00000000-0010-0000-D800-000015000000}" name="tp_c" dataDxfId="335"/>
    <tableColumn id="22" xr3:uid="{00000000-0010-0000-D800-000016000000}" name="f_ppr" dataDxfId="334">
      <calculatedColumnFormula>($J76*0.04)+($K76*4)+($L76*-2)+($N76*0.1)+($O76*6)+($Q76)+($R76*0.1)+($S76*6)+($T76*-2)</calculatedColumnFormula>
    </tableColumn>
    <tableColumn id="23" xr3:uid="{00000000-0010-0000-D800-000017000000}" name="tgt_share" dataDxfId="333">
      <calculatedColumnFormula>$P76/$H$33</calculatedColumnFormula>
    </tableColumn>
    <tableColumn id="24" xr3:uid="{00000000-0010-0000-D800-000018000000}" name="ypc" dataDxfId="332">
      <calculatedColumnFormula>$N76/$M76</calculatedColumnFormula>
    </tableColumn>
    <tableColumn id="25" xr3:uid="{00000000-0010-0000-D800-000019000000}" name="ypr" dataDxfId="331">
      <calculatedColumnFormula>$R76/$Q76</calculatedColumnFormula>
    </tableColumn>
    <tableColumn id="26" xr3:uid="{00000000-0010-0000-D800-00001A000000}" name="cmp_pct" dataDxfId="330">
      <calculatedColumnFormula>$I76/$H76</calculatedColumnFormula>
    </tableColumn>
    <tableColumn id="27" xr3:uid="{00000000-0010-0000-D800-00001B000000}" name="td_rate" dataDxfId="329">
      <calculatedColumnFormula>$K76/$H76</calculatedColumnFormula>
    </tableColumn>
    <tableColumn id="28" xr3:uid="{00000000-0010-0000-D800-00001C000000}" name="f_custom" dataDxfId="328">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2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00000000-000C-0000-FFFF-FFFFD9000000}" name="WAS_Table1" displayName="WAS_Table1" ref="A1:Y18" totalsRowShown="0" headerRowDxfId="326" dataDxfId="300">
  <autoFilter ref="A1:Y18" xr:uid="{00000000-0009-0000-0100-0000DC000000}"/>
  <tableColumns count="25">
    <tableColumn id="1" xr3:uid="{00000000-0010-0000-D900-000001000000}" name="player_name" dataDxfId="325"/>
    <tableColumn id="2" xr3:uid="{00000000-0010-0000-D900-000002000000}" name="recent_team" dataDxfId="324"/>
    <tableColumn id="3" xr3:uid="{00000000-0010-0000-D900-000003000000}" name="pos" dataDxfId="323"/>
    <tableColumn id="4" xr3:uid="{00000000-0010-0000-D900-000004000000}" name="g" dataDxfId="322"/>
    <tableColumn id="5" xr3:uid="{00000000-0010-0000-D900-000005000000}" name="p_att" dataDxfId="321"/>
    <tableColumn id="6" xr3:uid="{00000000-0010-0000-D900-000006000000}" name="cmp" dataDxfId="320"/>
    <tableColumn id="7" xr3:uid="{00000000-0010-0000-D900-000007000000}" name="p_yd" dataDxfId="319"/>
    <tableColumn id="8" xr3:uid="{00000000-0010-0000-D900-000008000000}" name="p_td" dataDxfId="318"/>
    <tableColumn id="9" xr3:uid="{00000000-0010-0000-D900-000009000000}" name="int" dataDxfId="317"/>
    <tableColumn id="10" xr3:uid="{00000000-0010-0000-D900-00000A000000}" name="car" dataDxfId="316"/>
    <tableColumn id="11" xr3:uid="{00000000-0010-0000-D900-00000B000000}" name="r_yd" dataDxfId="315"/>
    <tableColumn id="12" xr3:uid="{00000000-0010-0000-D900-00000C000000}" name="r_td" dataDxfId="314"/>
    <tableColumn id="13" xr3:uid="{00000000-0010-0000-D900-00000D000000}" name="tgt" dataDxfId="313"/>
    <tableColumn id="14" xr3:uid="{00000000-0010-0000-D900-00000E000000}" name="rec" dataDxfId="312"/>
    <tableColumn id="15" xr3:uid="{00000000-0010-0000-D900-00000F000000}" name="rec_yd" dataDxfId="311"/>
    <tableColumn id="16" xr3:uid="{00000000-0010-0000-D900-000010000000}" name="rec_td" dataDxfId="310"/>
    <tableColumn id="17" xr3:uid="{00000000-0010-0000-D900-000011000000}" name="fmb" dataDxfId="309"/>
    <tableColumn id="18" xr3:uid="{00000000-0010-0000-D900-000012000000}" name="tp_c" dataDxfId="308"/>
    <tableColumn id="19" xr3:uid="{00000000-0010-0000-D900-000013000000}" name="f_ppr" dataDxfId="307"/>
    <tableColumn id="20" xr3:uid="{00000000-0010-0000-D900-000014000000}" name="tgt_share" dataDxfId="306"/>
    <tableColumn id="21" xr3:uid="{00000000-0010-0000-D900-000015000000}" name="ypc" dataDxfId="305"/>
    <tableColumn id="22" xr3:uid="{00000000-0010-0000-D900-000016000000}" name="ypr" dataDxfId="304"/>
    <tableColumn id="23" xr3:uid="{00000000-0010-0000-D900-000017000000}" name="cmp_pct" dataDxfId="303"/>
    <tableColumn id="24" xr3:uid="{00000000-0010-0000-D900-000018000000}" name="td_rate" dataDxfId="302"/>
    <tableColumn id="25" xr3:uid="{A1FDB75A-8E1E-4A0D-B09C-1345A7181BF6}" name="f_custom" dataDxfId="301">
      <calculatedColumnFormula>(Admin!$C$3*$H2)+(Admin!$C$4*$G2)+(Admin!$C$5*$I2)+(Admin!$C$6*$Q2)+(Admin!$C$7*$N2)+(Admin!$C$8*$J2)+(Admin!$C$9*$K2)+(Admin!$C$10*$L2)+(Admin!$C$11*$O2)+(Admin!$C$12*$P2)+(Admin!$C$13*$R2)</calculatedColumnFormula>
    </tableColumn>
  </tableColumns>
  <tableStyleInfo name="TableStyleLight9" showFirstColumn="0" showLastColumn="0" showRowStripes="1" showColumnStripes="0"/>
</table>
</file>

<file path=xl/tables/table2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00000000-000C-0000-FFFF-FFFFDA000000}" name="WAS_Table2" displayName="WAS_Table2" ref="A30:M31" totalsRowShown="0" headerRowDxfId="299" dataDxfId="285">
  <autoFilter ref="A30:M31" xr:uid="{00000000-0009-0000-0100-0000DD000000}"/>
  <tableColumns count="13">
    <tableColumn id="1" xr3:uid="{00000000-0010-0000-DA00-000001000000}" name="team" dataDxfId="298"/>
    <tableColumn id="2" xr3:uid="{00000000-0010-0000-DA00-000002000000}" name="off_yd" dataDxfId="297"/>
    <tableColumn id="3" xr3:uid="{00000000-0010-0000-DA00-000003000000}" name="p_yd" dataDxfId="296"/>
    <tableColumn id="4" xr3:uid="{00000000-0010-0000-DA00-000004000000}" name="car" dataDxfId="295"/>
    <tableColumn id="5" xr3:uid="{00000000-0010-0000-DA00-000005000000}" name="r_yd" dataDxfId="294"/>
    <tableColumn id="6" xr3:uid="{00000000-0010-0000-DA00-000006000000}" name="r_td" dataDxfId="293"/>
    <tableColumn id="7" xr3:uid="{00000000-0010-0000-DA00-000007000000}" name="p_ff" dataDxfId="292"/>
    <tableColumn id="8" xr3:uid="{00000000-0010-0000-DA00-000008000000}" name="p_att" dataDxfId="291"/>
    <tableColumn id="9" xr3:uid="{00000000-0010-0000-DA00-000009000000}" name="cmp_pct" dataDxfId="290"/>
    <tableColumn id="10" xr3:uid="{00000000-0010-0000-DA00-00000A000000}" name="p_td" dataDxfId="289"/>
    <tableColumn id="11" xr3:uid="{00000000-0010-0000-DA00-00000B000000}" name="int" dataDxfId="288"/>
    <tableColumn id="12" xr3:uid="{00000000-0010-0000-DA00-00000C000000}" name="fmb" dataDxfId="287"/>
    <tableColumn id="13" xr3:uid="{7979DD11-0033-45E0-9961-C826BC5F26A7}" name="f_custom" dataDxfId="286">
      <calculatedColumnFormula>SUM(INDIRECT(A33 &amp; "_Table1[[#All],[f_custom]]"))</calculatedColumnFormula>
    </tableColumn>
  </tableColumns>
  <tableStyleInfo name="TableStyleLight9" showFirstColumn="0" showLastColumn="0" showRowStripes="1" showColumnStripes="0"/>
</table>
</file>

<file path=xl/tables/table2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2" xr:uid="{00000000-000C-0000-FFFF-FFFFDB000000}" name="WAS_Table3" displayName="WAS_Table3" ref="A32:M34" totalsRowShown="0" headerRowDxfId="284" dataDxfId="270">
  <autoFilter ref="A32:M34" xr:uid="{00000000-0009-0000-0100-0000DE000000}"/>
  <tableColumns count="13">
    <tableColumn id="1" xr3:uid="{00000000-0010-0000-DB00-000001000000}" name="team" dataDxfId="283"/>
    <tableColumn id="2" xr3:uid="{00000000-0010-0000-DB00-000002000000}" name="off_yd" dataDxfId="282"/>
    <tableColumn id="3" xr3:uid="{00000000-0010-0000-DB00-000003000000}" name="p_yd" dataDxfId="281"/>
    <tableColumn id="4" xr3:uid="{00000000-0010-0000-DB00-000004000000}" name="car" dataDxfId="280"/>
    <tableColumn id="5" xr3:uid="{00000000-0010-0000-DB00-000005000000}" name="r_yd" dataDxfId="279"/>
    <tableColumn id="6" xr3:uid="{00000000-0010-0000-DB00-000006000000}" name="r_td" dataDxfId="278"/>
    <tableColumn id="7" xr3:uid="{00000000-0010-0000-DB00-000007000000}" name="p_ff" dataDxfId="277"/>
    <tableColumn id="8" xr3:uid="{00000000-0010-0000-DB00-000008000000}" name="p_att" dataDxfId="276"/>
    <tableColumn id="9" xr3:uid="{00000000-0010-0000-DB00-000009000000}" name="cmp_pct" dataDxfId="275"/>
    <tableColumn id="10" xr3:uid="{00000000-0010-0000-DB00-00000A000000}" name="p_td" dataDxfId="274"/>
    <tableColumn id="11" xr3:uid="{00000000-0010-0000-DB00-00000B000000}" name="int" dataDxfId="273"/>
    <tableColumn id="12" xr3:uid="{00000000-0010-0000-DB00-00000C000000}" name="fmb" dataDxfId="272"/>
    <tableColumn id="13" xr3:uid="{8636A760-5ACA-44EC-8EA1-1AD1375E0865}" name="f_custom" dataDxfId="271"/>
  </tableColumns>
  <tableStyleInfo name="TableStyleLight9" showFirstColumn="0" showLastColumn="0" showRowStripes="1" showColumnStripes="0"/>
</table>
</file>

<file path=xl/tables/table2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3" xr:uid="{00000000-000C-0000-FFFF-FFFFDC000000}" name="WAS_Table4" displayName="WAS_Table4" ref="A35:AB39" totalsRowShown="0" headerRowDxfId="269" dataDxfId="240">
  <autoFilter ref="A35:AB39" xr:uid="{00000000-0009-0000-0100-0000DF000000}"/>
  <tableColumns count="28">
    <tableColumn id="1" xr3:uid="{00000000-0010-0000-DC00-000001000000}" name="Name" dataDxfId="268"/>
    <tableColumn id="2" xr3:uid="{00000000-0010-0000-DC00-000002000000}" name="POS" dataDxfId="267"/>
    <tableColumn id="3" xr3:uid="{00000000-0010-0000-DC00-000003000000}" name="Age" dataDxfId="266"/>
    <tableColumn id="4" xr3:uid="{00000000-0010-0000-DC00-000004000000}" name="Exp" dataDxfId="265"/>
    <tableColumn id="5" xr3:uid="{00000000-0010-0000-DC00-000005000000}" name="College" dataDxfId="264"/>
    <tableColumn id="6" xr3:uid="{00000000-0010-0000-DC00-000006000000}" name="team" dataDxfId="263"/>
    <tableColumn id="7" xr3:uid="{00000000-0010-0000-DC00-000007000000}" name="g" dataDxfId="262"/>
    <tableColumn id="8" xr3:uid="{00000000-0010-0000-DC00-000008000000}" name="p_att" dataDxfId="261"/>
    <tableColumn id="9" xr3:uid="{00000000-0010-0000-DC00-000009000000}" name="cmp" dataDxfId="260"/>
    <tableColumn id="10" xr3:uid="{00000000-0010-0000-DC00-00000A000000}" name="p_yd" dataDxfId="259"/>
    <tableColumn id="11" xr3:uid="{00000000-0010-0000-DC00-00000B000000}" name="p_td" dataDxfId="258"/>
    <tableColumn id="12" xr3:uid="{00000000-0010-0000-DC00-00000C000000}" name="int" dataDxfId="257"/>
    <tableColumn id="13" xr3:uid="{00000000-0010-0000-DC00-00000D000000}" name="car" dataDxfId="256"/>
    <tableColumn id="14" xr3:uid="{00000000-0010-0000-DC00-00000E000000}" name="r_yd" dataDxfId="255"/>
    <tableColumn id="15" xr3:uid="{00000000-0010-0000-DC00-00000F000000}" name="r_td" dataDxfId="254"/>
    <tableColumn id="16" xr3:uid="{00000000-0010-0000-DC00-000010000000}" name="tgt" dataDxfId="253"/>
    <tableColumn id="17" xr3:uid="{00000000-0010-0000-DC00-000011000000}" name="rec" dataDxfId="252"/>
    <tableColumn id="18" xr3:uid="{00000000-0010-0000-DC00-000012000000}" name="rec_yd" dataDxfId="251"/>
    <tableColumn id="19" xr3:uid="{00000000-0010-0000-DC00-000013000000}" name="rec_td" dataDxfId="250"/>
    <tableColumn id="20" xr3:uid="{00000000-0010-0000-DC00-000014000000}" name="fmb" dataDxfId="249"/>
    <tableColumn id="21" xr3:uid="{00000000-0010-0000-DC00-000015000000}" name="tp_c" dataDxfId="248"/>
    <tableColumn id="22" xr3:uid="{00000000-0010-0000-DC00-000016000000}" name="f_ppr" dataDxfId="247">
      <calculatedColumnFormula>($J36*0.04)+($K36*4)+($L36*-2)+($N36*0.1)+($O36*6)+($Q36)+($R36*0.1)+($S36*6)+($T36*-2)</calculatedColumnFormula>
    </tableColumn>
    <tableColumn id="23" xr3:uid="{00000000-0010-0000-DC00-000017000000}" name="tgt_share" dataDxfId="246">
      <calculatedColumnFormula>$P36/$H$33</calculatedColumnFormula>
    </tableColumn>
    <tableColumn id="24" xr3:uid="{00000000-0010-0000-DC00-000018000000}" name="ypc" dataDxfId="245">
      <calculatedColumnFormula>$N36/$M36</calculatedColumnFormula>
    </tableColumn>
    <tableColumn id="25" xr3:uid="{00000000-0010-0000-DC00-000019000000}" name="ypr" dataDxfId="244">
      <calculatedColumnFormula>$R36/$Q36</calculatedColumnFormula>
    </tableColumn>
    <tableColumn id="26" xr3:uid="{00000000-0010-0000-DC00-00001A000000}" name="cmp_pct" dataDxfId="243">
      <calculatedColumnFormula>$I36/$H36</calculatedColumnFormula>
    </tableColumn>
    <tableColumn id="27" xr3:uid="{00000000-0010-0000-DC00-00001B000000}" name="td_rate" dataDxfId="242">
      <calculatedColumnFormula>$K36/$H36</calculatedColumnFormula>
    </tableColumn>
    <tableColumn id="28" xr3:uid="{00000000-0010-0000-DC00-00001C000000}" name="f_custom" dataDxfId="241">
      <calculatedColumnFormula>(Admin!$C$3*$K36)+(Admin!$C$4*$J36)+(Admin!$C$5*$L36)+(Admin!$C$6*$T36)+(Admin!$C$7*$Q36)+(Admin!$C$8*$M36)+(Admin!$C$9*$N36)+(Admin!$C$10*$O36)+(Admin!$C$11*$R36)+(Admin!$C$12*$S36)+(Admin!$C$13*$U36)</calculatedColumnFormula>
    </tableColumn>
  </tableColumns>
  <tableStyleInfo name="TableStyleLight9" showFirstColumn="0" showLastColumn="0" showRowStripes="1" showColumnStripes="0"/>
</table>
</file>

<file path=xl/tables/table2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4" xr:uid="{00000000-000C-0000-FFFF-FFFFDD000000}" name="WAS_Table5" displayName="WAS_Table5" ref="A45:AB51" totalsRowShown="0" headerRowDxfId="239" dataDxfId="210">
  <autoFilter ref="A45:AB51" xr:uid="{00000000-0009-0000-0100-0000E0000000}"/>
  <tableColumns count="28">
    <tableColumn id="1" xr3:uid="{00000000-0010-0000-DD00-000001000000}" name="Name" dataDxfId="238"/>
    <tableColumn id="2" xr3:uid="{00000000-0010-0000-DD00-000002000000}" name="POS" dataDxfId="237"/>
    <tableColumn id="3" xr3:uid="{00000000-0010-0000-DD00-000003000000}" name="Age" dataDxfId="236"/>
    <tableColumn id="4" xr3:uid="{00000000-0010-0000-DD00-000004000000}" name="Exp" dataDxfId="235"/>
    <tableColumn id="5" xr3:uid="{00000000-0010-0000-DD00-000005000000}" name="College" dataDxfId="234"/>
    <tableColumn id="6" xr3:uid="{00000000-0010-0000-DD00-000006000000}" name="team" dataDxfId="233"/>
    <tableColumn id="7" xr3:uid="{00000000-0010-0000-DD00-000007000000}" name="g" dataDxfId="232"/>
    <tableColumn id="8" xr3:uid="{00000000-0010-0000-DD00-000008000000}" name="p_att" dataDxfId="231"/>
    <tableColumn id="9" xr3:uid="{00000000-0010-0000-DD00-000009000000}" name="cmp" dataDxfId="230"/>
    <tableColumn id="10" xr3:uid="{00000000-0010-0000-DD00-00000A000000}" name="p_yd" dataDxfId="229"/>
    <tableColumn id="11" xr3:uid="{00000000-0010-0000-DD00-00000B000000}" name="p_td" dataDxfId="228"/>
    <tableColumn id="12" xr3:uid="{00000000-0010-0000-DD00-00000C000000}" name="int" dataDxfId="227"/>
    <tableColumn id="13" xr3:uid="{00000000-0010-0000-DD00-00000D000000}" name="car" dataDxfId="226"/>
    <tableColumn id="14" xr3:uid="{00000000-0010-0000-DD00-00000E000000}" name="r_yd" dataDxfId="225"/>
    <tableColumn id="15" xr3:uid="{00000000-0010-0000-DD00-00000F000000}" name="r_td" dataDxfId="224"/>
    <tableColumn id="16" xr3:uid="{00000000-0010-0000-DD00-000010000000}" name="tgt" dataDxfId="223"/>
    <tableColumn id="17" xr3:uid="{00000000-0010-0000-DD00-000011000000}" name="rec" dataDxfId="222"/>
    <tableColumn id="18" xr3:uid="{00000000-0010-0000-DD00-000012000000}" name="rec_yd" dataDxfId="221"/>
    <tableColumn id="19" xr3:uid="{00000000-0010-0000-DD00-000013000000}" name="rec_td" dataDxfId="220"/>
    <tableColumn id="20" xr3:uid="{00000000-0010-0000-DD00-000014000000}" name="fmb" dataDxfId="219"/>
    <tableColumn id="21" xr3:uid="{00000000-0010-0000-DD00-000015000000}" name="tp_c" dataDxfId="218"/>
    <tableColumn id="22" xr3:uid="{00000000-0010-0000-DD00-000016000000}" name="f_ppr" dataDxfId="217">
      <calculatedColumnFormula>($J46*0.04)+($K46*4)+($L46*-2)+($N46*0.1)+($O46*6)+($Q46)+($R46*0.1)+($S46*6)+($T46*-2)</calculatedColumnFormula>
    </tableColumn>
    <tableColumn id="23" xr3:uid="{00000000-0010-0000-DD00-000017000000}" name="tgt_share" dataDxfId="216">
      <calculatedColumnFormula>$P46/$H$33</calculatedColumnFormula>
    </tableColumn>
    <tableColumn id="24" xr3:uid="{00000000-0010-0000-DD00-000018000000}" name="ypc" dataDxfId="215">
      <calculatedColumnFormula>$N46/$M46</calculatedColumnFormula>
    </tableColumn>
    <tableColumn id="25" xr3:uid="{00000000-0010-0000-DD00-000019000000}" name="ypr" dataDxfId="214">
      <calculatedColumnFormula>$R46/$Q46</calculatedColumnFormula>
    </tableColumn>
    <tableColumn id="26" xr3:uid="{00000000-0010-0000-DD00-00001A000000}" name="cmp_pct" dataDxfId="213">
      <calculatedColumnFormula>$I46/$H46</calculatedColumnFormula>
    </tableColumn>
    <tableColumn id="27" xr3:uid="{00000000-0010-0000-DD00-00001B000000}" name="td_rate" dataDxfId="212">
      <calculatedColumnFormula>$K46/$H46</calculatedColumnFormula>
    </tableColumn>
    <tableColumn id="28" xr3:uid="{00000000-0010-0000-DD00-00001C000000}" name="f_custom" dataDxfId="211">
      <calculatedColumnFormula>(Admin!$C$3*$K46)+(Admin!$C$4*$J46)+(Admin!$C$5*$L46)+(Admin!$C$6*$T46)+(Admin!$C$7*$Q46)+(Admin!$C$8*$M46)+(Admin!$C$9*$N46)+(Admin!$C$10*$O46)+(Admin!$C$11*$R46)+(Admin!$C$12*$S46)+(Admin!$C$13*$U46)</calculatedColumnFormula>
    </tableColumn>
  </tableColumns>
  <tableStyleInfo name="TableStyleLight9" showFirstColumn="0" showLastColumn="0" showRowStripes="1" showColumnStripes="0"/>
</table>
</file>

<file path=xl/tables/table2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5" xr:uid="{00000000-000C-0000-FFFF-FFFFDE000000}" name="WAS_Table6" displayName="WAS_Table6" ref="A60:AB72" totalsRowShown="0" headerRowDxfId="209" dataDxfId="180">
  <autoFilter ref="A60:AB72" xr:uid="{00000000-0009-0000-0100-0000E1000000}"/>
  <tableColumns count="28">
    <tableColumn id="1" xr3:uid="{00000000-0010-0000-DE00-000001000000}" name="Name" dataDxfId="208"/>
    <tableColumn id="2" xr3:uid="{00000000-0010-0000-DE00-000002000000}" name="POS" dataDxfId="207"/>
    <tableColumn id="3" xr3:uid="{00000000-0010-0000-DE00-000003000000}" name="Age" dataDxfId="206"/>
    <tableColumn id="4" xr3:uid="{00000000-0010-0000-DE00-000004000000}" name="Exp" dataDxfId="205"/>
    <tableColumn id="5" xr3:uid="{00000000-0010-0000-DE00-000005000000}" name="College" dataDxfId="204"/>
    <tableColumn id="6" xr3:uid="{00000000-0010-0000-DE00-000006000000}" name="team" dataDxfId="203"/>
    <tableColumn id="7" xr3:uid="{00000000-0010-0000-DE00-000007000000}" name="g" dataDxfId="202"/>
    <tableColumn id="8" xr3:uid="{00000000-0010-0000-DE00-000008000000}" name="p_att" dataDxfId="201"/>
    <tableColumn id="9" xr3:uid="{00000000-0010-0000-DE00-000009000000}" name="cmp" dataDxfId="200"/>
    <tableColumn id="10" xr3:uid="{00000000-0010-0000-DE00-00000A000000}" name="p_yd" dataDxfId="199"/>
    <tableColumn id="11" xr3:uid="{00000000-0010-0000-DE00-00000B000000}" name="p_td" dataDxfId="198"/>
    <tableColumn id="12" xr3:uid="{00000000-0010-0000-DE00-00000C000000}" name="int" dataDxfId="197"/>
    <tableColumn id="13" xr3:uid="{00000000-0010-0000-DE00-00000D000000}" name="car" dataDxfId="196"/>
    <tableColumn id="14" xr3:uid="{00000000-0010-0000-DE00-00000E000000}" name="r_yd" dataDxfId="195"/>
    <tableColumn id="15" xr3:uid="{00000000-0010-0000-DE00-00000F000000}" name="r_td" dataDxfId="194"/>
    <tableColumn id="16" xr3:uid="{00000000-0010-0000-DE00-000010000000}" name="tgt" dataDxfId="193"/>
    <tableColumn id="17" xr3:uid="{00000000-0010-0000-DE00-000011000000}" name="rec" dataDxfId="192"/>
    <tableColumn id="18" xr3:uid="{00000000-0010-0000-DE00-000012000000}" name="rec_yd" dataDxfId="191"/>
    <tableColumn id="19" xr3:uid="{00000000-0010-0000-DE00-000013000000}" name="rec_td" dataDxfId="190"/>
    <tableColumn id="20" xr3:uid="{00000000-0010-0000-DE00-000014000000}" name="fmb" dataDxfId="189"/>
    <tableColumn id="21" xr3:uid="{00000000-0010-0000-DE00-000015000000}" name="tp_c" dataDxfId="188"/>
    <tableColumn id="22" xr3:uid="{00000000-0010-0000-DE00-000016000000}" name="f_ppr" dataDxfId="187">
      <calculatedColumnFormula>($J61*0.04)+($K61*4)+($L61*-2)+($N61*0.1)+($O61*6)+($Q61)+($R61*0.1)+($S61*6)+($T61*-2)</calculatedColumnFormula>
    </tableColumn>
    <tableColumn id="23" xr3:uid="{00000000-0010-0000-DE00-000017000000}" name="tgt_share" dataDxfId="186">
      <calculatedColumnFormula>$P61/$H$33</calculatedColumnFormula>
    </tableColumn>
    <tableColumn id="24" xr3:uid="{00000000-0010-0000-DE00-000018000000}" name="ypc" dataDxfId="185">
      <calculatedColumnFormula>$N61/$M61</calculatedColumnFormula>
    </tableColumn>
    <tableColumn id="25" xr3:uid="{00000000-0010-0000-DE00-000019000000}" name="ypr" dataDxfId="184">
      <calculatedColumnFormula>$R61/$Q61</calculatedColumnFormula>
    </tableColumn>
    <tableColumn id="26" xr3:uid="{00000000-0010-0000-DE00-00001A000000}" name="cmp_pct" dataDxfId="183">
      <calculatedColumnFormula>$I61/$H61</calculatedColumnFormula>
    </tableColumn>
    <tableColumn id="27" xr3:uid="{00000000-0010-0000-DE00-00001B000000}" name="td_rate" dataDxfId="182">
      <calculatedColumnFormula>$K61/$H61</calculatedColumnFormula>
    </tableColumn>
    <tableColumn id="28" xr3:uid="{00000000-0010-0000-DE00-00001C000000}" name="f_custom" dataDxfId="181">
      <calculatedColumnFormula>(Admin!$C$3*$K61)+(Admin!$C$4*$J61)+(Admin!$C$5*$L61)+(Admin!$C$6*$T61)+(Admin!$C$7*$Q61)+(Admin!$C$8*$M61)+(Admin!$C$9*$N61)+(Admin!$C$10*$O61)+(Admin!$C$11*$R61)+(Admin!$C$12*$S61)+(Admin!$C$13*$U61)</calculatedColumnFormula>
    </tableColumn>
  </tableColumns>
  <tableStyleInfo name="TableStyleLight9" showFirstColumn="0" showLastColumn="0" showRowStripes="1" showColumnStripes="0"/>
</table>
</file>

<file path=xl/tables/table2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6" xr:uid="{00000000-000C-0000-FFFF-FFFFDF000000}" name="WAS_Table7" displayName="WAS_Table7" ref="A75:AB81" totalsRowShown="0" headerRowDxfId="179" dataDxfId="150">
  <autoFilter ref="A75:AB81" xr:uid="{00000000-0009-0000-0100-0000E2000000}"/>
  <tableColumns count="28">
    <tableColumn id="1" xr3:uid="{00000000-0010-0000-DF00-000001000000}" name="Name" dataDxfId="178"/>
    <tableColumn id="2" xr3:uid="{00000000-0010-0000-DF00-000002000000}" name="POS" dataDxfId="177"/>
    <tableColumn id="3" xr3:uid="{00000000-0010-0000-DF00-000003000000}" name="Age" dataDxfId="176"/>
    <tableColumn id="4" xr3:uid="{00000000-0010-0000-DF00-000004000000}" name="Exp" dataDxfId="175"/>
    <tableColumn id="5" xr3:uid="{00000000-0010-0000-DF00-000005000000}" name="College" dataDxfId="174"/>
    <tableColumn id="6" xr3:uid="{00000000-0010-0000-DF00-000006000000}" name="team" dataDxfId="173"/>
    <tableColumn id="7" xr3:uid="{00000000-0010-0000-DF00-000007000000}" name="g" dataDxfId="172"/>
    <tableColumn id="8" xr3:uid="{00000000-0010-0000-DF00-000008000000}" name="p_att" dataDxfId="171"/>
    <tableColumn id="9" xr3:uid="{00000000-0010-0000-DF00-000009000000}" name="cmp" dataDxfId="170"/>
    <tableColumn id="10" xr3:uid="{00000000-0010-0000-DF00-00000A000000}" name="p_yd" dataDxfId="169"/>
    <tableColumn id="11" xr3:uid="{00000000-0010-0000-DF00-00000B000000}" name="p_td" dataDxfId="168"/>
    <tableColumn id="12" xr3:uid="{00000000-0010-0000-DF00-00000C000000}" name="int" dataDxfId="167"/>
    <tableColumn id="13" xr3:uid="{00000000-0010-0000-DF00-00000D000000}" name="car" dataDxfId="166"/>
    <tableColumn id="14" xr3:uid="{00000000-0010-0000-DF00-00000E000000}" name="r_yd" dataDxfId="165"/>
    <tableColumn id="15" xr3:uid="{00000000-0010-0000-DF00-00000F000000}" name="r_td" dataDxfId="164"/>
    <tableColumn id="16" xr3:uid="{00000000-0010-0000-DF00-000010000000}" name="tgt" dataDxfId="163"/>
    <tableColumn id="17" xr3:uid="{00000000-0010-0000-DF00-000011000000}" name="rec" dataDxfId="162"/>
    <tableColumn id="18" xr3:uid="{00000000-0010-0000-DF00-000012000000}" name="rec_yd" dataDxfId="161"/>
    <tableColumn id="19" xr3:uid="{00000000-0010-0000-DF00-000013000000}" name="rec_td" dataDxfId="160"/>
    <tableColumn id="20" xr3:uid="{00000000-0010-0000-DF00-000014000000}" name="fmb" dataDxfId="159"/>
    <tableColumn id="21" xr3:uid="{00000000-0010-0000-DF00-000015000000}" name="tp_c" dataDxfId="158"/>
    <tableColumn id="22" xr3:uid="{00000000-0010-0000-DF00-000016000000}" name="f_ppr" dataDxfId="157">
      <calculatedColumnFormula>($J76*0.04)+($K76*4)+($L76*-2)+($N76*0.1)+($O76*6)+($Q76)+($R76*0.1)+($S76*6)+($T76*-2)</calculatedColumnFormula>
    </tableColumn>
    <tableColumn id="23" xr3:uid="{00000000-0010-0000-DF00-000017000000}" name="tgt_share" dataDxfId="156">
      <calculatedColumnFormula>$P76/$H$33</calculatedColumnFormula>
    </tableColumn>
    <tableColumn id="24" xr3:uid="{00000000-0010-0000-DF00-000018000000}" name="ypc" dataDxfId="155">
      <calculatedColumnFormula>$N76/$M76</calculatedColumnFormula>
    </tableColumn>
    <tableColumn id="25" xr3:uid="{00000000-0010-0000-DF00-000019000000}" name="ypr" dataDxfId="154">
      <calculatedColumnFormula>$R76/$Q76</calculatedColumnFormula>
    </tableColumn>
    <tableColumn id="26" xr3:uid="{00000000-0010-0000-DF00-00001A000000}" name="cmp_pct" dataDxfId="153">
      <calculatedColumnFormula>$I76/$H76</calculatedColumnFormula>
    </tableColumn>
    <tableColumn id="27" xr3:uid="{00000000-0010-0000-DF00-00001B000000}" name="td_rate" dataDxfId="152">
      <calculatedColumnFormula>$K76/$H76</calculatedColumnFormula>
    </tableColumn>
    <tableColumn id="28" xr3:uid="{00000000-0010-0000-DF00-00001C000000}" name="f_custom" dataDxfId="151">
      <calculatedColumnFormula>(Admin!$C$3*$K76)+(Admin!$C$4*$J76)+(Admin!$C$5*$L76)+(Admin!$C$6*$T76)+(Admin!$C$7*$Q76)+(Admin!$C$8*$M76)+(Admin!$C$9*$N76)+(Admin!$C$10*$O76)+(Admin!$C$11*$R76)+(Admin!$C$12*$S76)+(Admin!$C$13*$U76)</calculatedColumnFormula>
    </tableColumn>
  </tableColumns>
  <tableStyleInfo name="TableStyleLight9" showFirstColumn="0" showLastColumn="0" showRowStripes="1" showColumnStripes="0"/>
</table>
</file>

<file path=xl/tables/table2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0" xr:uid="{B4332CCD-0796-4241-B5E1-896113BDF3C3}" name="ConsolidatedFourthTable" displayName="ConsolidatedFourthTable" ref="A1:AB89" totalsRowShown="0" headerRowDxfId="149" dataDxfId="120" tableBorderDxfId="5818">
  <autoFilter ref="A1:AB89" xr:uid="{B4332CCD-0796-4241-B5E1-896113BDF3C3}"/>
  <tableColumns count="28">
    <tableColumn id="1" xr3:uid="{D318C926-8593-4F2D-BBEE-5C6FDB096EB3}" name="Name" dataDxfId="148"/>
    <tableColumn id="2" xr3:uid="{A87F4EB4-8CC6-433D-9C58-A8ACC52C9C10}" name="POS" dataDxfId="147"/>
    <tableColumn id="3" xr3:uid="{86A03313-CC62-42FC-8648-E2A69B30167D}" name="Age" dataDxfId="146"/>
    <tableColumn id="4" xr3:uid="{7A6AD52C-B90A-483C-9EB3-2E3F267517D8}" name="Exp" dataDxfId="145"/>
    <tableColumn id="5" xr3:uid="{9A73AA3B-1CB1-4449-B5D5-C8A3733EB8C1}" name="College" dataDxfId="144"/>
    <tableColumn id="6" xr3:uid="{78C0B51B-148A-4699-8160-1B88481EC809}" name="team" dataDxfId="143"/>
    <tableColumn id="7" xr3:uid="{BFF03B64-110E-4720-9D4B-96903E6C1EFE}" name="g" dataDxfId="142"/>
    <tableColumn id="8" xr3:uid="{559D3FD8-A7DA-448C-90DF-653894D8F878}" name="p_att" dataDxfId="141"/>
    <tableColumn id="9" xr3:uid="{9B09E65C-5C2B-4B80-BDAA-80835B88AF82}" name="cmp" dataDxfId="140"/>
    <tableColumn id="10" xr3:uid="{0D3E7109-31BE-4FAB-899B-46400E2DDEA1}" name="p_yd" dataDxfId="139"/>
    <tableColumn id="11" xr3:uid="{38938207-2D99-4722-B83E-DA178D67CAD0}" name="p_td" dataDxfId="138"/>
    <tableColumn id="12" xr3:uid="{BC1C2A96-3A8A-424D-9FCE-038B19DCFDFE}" name="int" dataDxfId="137"/>
    <tableColumn id="13" xr3:uid="{72BE4AD8-7C23-4C1A-89BE-B49099FB34DC}" name="car" dataDxfId="136"/>
    <tableColumn id="14" xr3:uid="{D63AF7B7-0D24-4DCC-9538-812EF3A8A059}" name="r_yd" dataDxfId="135"/>
    <tableColumn id="15" xr3:uid="{8B47610C-E137-496D-91B4-1123E04208D8}" name="r_td" dataDxfId="134"/>
    <tableColumn id="16" xr3:uid="{C0895582-A55A-45B3-BE5B-41EAE368D338}" name="tgt" dataDxfId="133"/>
    <tableColumn id="17" xr3:uid="{8A1D92DD-B7EC-472F-A0FD-C20401178B65}" name="rec" dataDxfId="132"/>
    <tableColumn id="18" xr3:uid="{E0EE30C8-C840-4F83-B57C-B30690CDBF74}" name="rec_yd" dataDxfId="131"/>
    <tableColumn id="19" xr3:uid="{81A7B143-9517-4481-B5F8-27BD2CFF7380}" name="rec_td" dataDxfId="130"/>
    <tableColumn id="20" xr3:uid="{D5339EA9-6304-4CE4-AE05-207A953C40FF}" name="fmb" dataDxfId="129"/>
    <tableColumn id="21" xr3:uid="{A15FC20E-7823-4C86-A746-2BD74077DCE4}" name="tp_c" dataDxfId="128"/>
    <tableColumn id="22" xr3:uid="{A398A26F-AB25-4FB5-BE15-FF1665B0347A}" name="f_ppr" dataDxfId="127">
      <calculatedColumnFormula>($J2*0.04)+($K2*4)+($L2*-2)+($N2*0.1)+($O2*6)+($Q2)+($R2*0.1)+($S2*6)+($T2*-2)</calculatedColumnFormula>
    </tableColumn>
    <tableColumn id="23" xr3:uid="{71B2C356-2E8B-4BCB-B971-51FD6DDA6AE8}" name="tgt_share" dataDxfId="126">
      <calculatedColumnFormula>$P2/$H$33</calculatedColumnFormula>
    </tableColumn>
    <tableColumn id="24" xr3:uid="{667685A9-81EA-46BA-8C55-4C00EAE6C77C}" name="ypc" dataDxfId="125">
      <calculatedColumnFormula>$N2/$M2</calculatedColumnFormula>
    </tableColumn>
    <tableColumn id="25" xr3:uid="{C70FBDD9-F35F-4BC1-BE10-76571C96C2B9}" name="ypr" dataDxfId="124">
      <calculatedColumnFormula>$R2/$Q2</calculatedColumnFormula>
    </tableColumn>
    <tableColumn id="26" xr3:uid="{E5616DDA-7EB8-4B63-8966-D55B9B26337B}" name="cmp_pct" dataDxfId="123">
      <calculatedColumnFormula>$I2/$H2</calculatedColumnFormula>
    </tableColumn>
    <tableColumn id="27" xr3:uid="{811438F8-16CB-4C91-9149-3755AD6DABF1}" name="td_rate" dataDxfId="122">
      <calculatedColumnFormula>$K2/$H2</calculatedColumnFormula>
    </tableColumn>
    <tableColumn id="28" xr3:uid="{57A3811C-7AA9-42EF-BDA7-239D5B970DF6}" name="f_custom" dataDxfId="121">
      <calculatedColumnFormula>(Admin!$C$3*$K2)+(Admin!$C$4*$J2)+(Admin!$C$5*$L2)+(Admin!$C$6*$T2)+(Admin!$C$7*$Q2)+(Admin!$C$8*$M2)+(Admin!$C$9*$N2)+(Admin!$C$10*$O2)+(Admin!$C$11*$R2)+(Admin!$C$12*$S2)+(Admin!$C$13*$U2)</calculatedColumnFormula>
    </tableColumn>
  </tableColumns>
  <tableStyleInfo name="TableStyleMedium2" showFirstColumn="0" showLastColumn="0" showRowStripes="1" showColumnStripes="0"/>
</table>
</file>

<file path=xl/tables/table2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1" xr:uid="{046AF356-1BAA-4BED-ADD2-04BED8F16F6C}" name="ConsolidatedFifthTable" displayName="ConsolidatedFifthTable" ref="A1:AB166" totalsRowShown="0" headerRowDxfId="119" dataDxfId="90" tableBorderDxfId="5817">
  <autoFilter ref="A1:AB166" xr:uid="{046AF356-1BAA-4BED-ADD2-04BED8F16F6C}"/>
  <tableColumns count="28">
    <tableColumn id="1" xr3:uid="{486BC550-2D69-4137-B0A5-EF4A9D06EC19}" name="Name" dataDxfId="118"/>
    <tableColumn id="2" xr3:uid="{FF885DE4-9E5B-40E7-AF1D-F4C9DA3A6303}" name="POS" dataDxfId="117"/>
    <tableColumn id="3" xr3:uid="{966F2CFC-43B8-4D04-B14B-1A3CF994B093}" name="Age" dataDxfId="116"/>
    <tableColumn id="4" xr3:uid="{F0FE9BBB-D364-4CC7-993B-FB7D99CFB345}" name="Exp" dataDxfId="115"/>
    <tableColumn id="5" xr3:uid="{CFC72FCA-1FCD-45E3-921A-A236FC0B40B7}" name="College" dataDxfId="114"/>
    <tableColumn id="6" xr3:uid="{D25F030F-510A-497D-93E3-885BAB8B8800}" name="team" dataDxfId="113"/>
    <tableColumn id="7" xr3:uid="{CD2F15D2-1738-4F31-AC23-036B143F099C}" name="g" dataDxfId="112"/>
    <tableColumn id="8" xr3:uid="{3C750C05-E871-4AE0-937B-9EAC4F8F7D24}" name="p_att" dataDxfId="111"/>
    <tableColumn id="9" xr3:uid="{CCAB3343-AA76-42F6-84AF-F17E4F178EAD}" name="cmp" dataDxfId="110"/>
    <tableColumn id="10" xr3:uid="{5C3853BD-F181-481F-A432-5D1B8328FE6D}" name="p_yd" dataDxfId="109"/>
    <tableColumn id="11" xr3:uid="{3BB191E7-5FBF-46E5-BAE5-B7BF000BA2BD}" name="p_td" dataDxfId="108"/>
    <tableColumn id="12" xr3:uid="{D6E6E2F1-18B5-4C94-9B8D-1837216300EB}" name="int" dataDxfId="107"/>
    <tableColumn id="13" xr3:uid="{38BB059F-5BBC-40FE-B2C5-A17B1CA95E27}" name="car" dataDxfId="106"/>
    <tableColumn id="14" xr3:uid="{67BB3F5C-AB94-405D-8723-460A45DDF354}" name="r_yd" dataDxfId="105"/>
    <tableColumn id="15" xr3:uid="{C241B6BE-AA6D-4705-8B01-1452D5639C3F}" name="r_td" dataDxfId="104"/>
    <tableColumn id="16" xr3:uid="{0842E70D-9627-429D-9E07-9C3C0284736B}" name="tgt" dataDxfId="103"/>
    <tableColumn id="17" xr3:uid="{020A928E-8E46-4F86-8759-0F5745B46FBD}" name="rec" dataDxfId="102"/>
    <tableColumn id="18" xr3:uid="{A3987A17-AC90-4708-B990-EE1C066708EA}" name="rec_yd" dataDxfId="101"/>
    <tableColumn id="19" xr3:uid="{86CF4166-DB0B-4EB0-9FF8-5098FAECFD3B}" name="rec_td" dataDxfId="100"/>
    <tableColumn id="20" xr3:uid="{5C46C115-399D-4D2E-BE46-ABCAE55D7F5F}" name="fmb" dataDxfId="99"/>
    <tableColumn id="21" xr3:uid="{CAD79E96-EA60-42A3-99F6-B8B59EA29400}" name="tp_c" dataDxfId="98"/>
    <tableColumn id="22" xr3:uid="{475DFCA2-636A-4AA3-901E-68C50D663AA1}" name="f_ppr" dataDxfId="97">
      <calculatedColumnFormula>($J2*0.04)+($K2*4)+($L2*-2)+($N2*0.1)+($O2*6)+($Q2)+($R2*0.1)+($S2*6)+($T2*-2)</calculatedColumnFormula>
    </tableColumn>
    <tableColumn id="23" xr3:uid="{554F176A-895B-466F-9AC8-863977C4BB3C}" name="tgt_share" dataDxfId="96">
      <calculatedColumnFormula>$P2/$H$33</calculatedColumnFormula>
    </tableColumn>
    <tableColumn id="24" xr3:uid="{72453E7E-568F-408B-AA36-E382A574F44C}" name="ypc" dataDxfId="95">
      <calculatedColumnFormula>$N2/$M2</calculatedColumnFormula>
    </tableColumn>
    <tableColumn id="25" xr3:uid="{5235917E-A7FB-4CDC-9E39-8C6B50FACFC3}" name="ypr" dataDxfId="94">
      <calculatedColumnFormula>$R2/$Q2</calculatedColumnFormula>
    </tableColumn>
    <tableColumn id="26" xr3:uid="{3AF3B88D-81E8-4125-AF91-A6567F2C0B14}" name="cmp_pct" dataDxfId="93">
      <calculatedColumnFormula>$I2/$H2</calculatedColumnFormula>
    </tableColumn>
    <tableColumn id="27" xr3:uid="{167C5212-CE20-4489-B9DC-D29BF3268441}" name="td_rate" dataDxfId="92">
      <calculatedColumnFormula>$K2/$H2</calculatedColumnFormula>
    </tableColumn>
    <tableColumn id="28" xr3:uid="{CF7E146A-42BA-498C-9516-3BC95BA1C7E2}" name="f_custom" dataDxfId="91">
      <calculatedColumnFormula>(Admin!$C$3*$K2)+(Admin!$C$4*$J2)+(Admin!$C$5*$L2)+(Admin!$C$6*$T2)+(Admin!$C$7*$Q2)+(Admin!$C$8*$M2)+(Admin!$C$9*$N2)+(Admin!$C$10*$O2)+(Admin!$C$11*$R2)+(Admin!$C$12*$S2)+(Admin!$C$13*$U2)</calculatedColumnFormula>
    </tableColumn>
  </tableColumns>
  <tableStyleInfo name="TableStyleMedium2" showFirstColumn="0" showLastColumn="0" showRowStripes="1" showColumnStripes="0"/>
</table>
</file>

<file path=xl/tables/table2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2" xr:uid="{9FDC5F3D-C7A7-4648-B683-F236791E2518}" name="ConsolidatedSixthTable" displayName="ConsolidatedSixthTable" ref="A1:AB362" totalsRowShown="0" headerRowDxfId="89" dataDxfId="60" tableBorderDxfId="5816">
  <autoFilter ref="A1:AB362" xr:uid="{9FDC5F3D-C7A7-4648-B683-F236791E2518}"/>
  <tableColumns count="28">
    <tableColumn id="1" xr3:uid="{F9DD3DF0-AEE0-42F5-AB6C-C2DAA249B709}" name="Name" dataDxfId="88"/>
    <tableColumn id="2" xr3:uid="{D74CD114-62DC-4E7E-B211-DA9B50962F86}" name="POS" dataDxfId="87"/>
    <tableColumn id="3" xr3:uid="{8564BE15-2275-4A15-9FDE-377E6235AAD8}" name="Age" dataDxfId="86"/>
    <tableColumn id="4" xr3:uid="{F069CD6E-6B5D-4990-AAD6-F94920153CF1}" name="Exp" dataDxfId="85"/>
    <tableColumn id="5" xr3:uid="{411D7C1C-1910-4C2D-9019-F9026DB3EFB6}" name="College" dataDxfId="84"/>
    <tableColumn id="6" xr3:uid="{3382C741-CAAB-47C9-BDFE-12CA95C0F1A7}" name="team" dataDxfId="83"/>
    <tableColumn id="7" xr3:uid="{F69109A3-43E5-47CC-991F-28BE1C7F22B8}" name="g" dataDxfId="82"/>
    <tableColumn id="8" xr3:uid="{E9E1AC48-26E1-4ACB-9CDE-4D5E54389406}" name="p_att" dataDxfId="81"/>
    <tableColumn id="9" xr3:uid="{C8225CBA-3E41-445E-9063-18EB18FA6262}" name="cmp" dataDxfId="80"/>
    <tableColumn id="10" xr3:uid="{898C9A91-7BC4-455B-B6CC-7235A53CEDE3}" name="p_yd" dataDxfId="79"/>
    <tableColumn id="11" xr3:uid="{6DBF7861-A4AC-468C-AF30-FD79CFB9DBB6}" name="p_td" dataDxfId="78"/>
    <tableColumn id="12" xr3:uid="{0796F6E5-B22C-4B76-AFFD-4B0DF7C5F59D}" name="int" dataDxfId="77"/>
    <tableColumn id="13" xr3:uid="{C1677CB8-C59E-426F-A803-3304B20D1F38}" name="car" dataDxfId="76"/>
    <tableColumn id="14" xr3:uid="{5124F277-FE8B-436C-8698-056926BA997B}" name="r_yd" dataDxfId="75"/>
    <tableColumn id="15" xr3:uid="{115F9152-A4D8-414D-BFB2-67262A13B6D2}" name="r_td" dataDxfId="74"/>
    <tableColumn id="16" xr3:uid="{971EF592-7C4C-4E67-90D9-A4F95972ECF2}" name="tgt" dataDxfId="73"/>
    <tableColumn id="17" xr3:uid="{7CFBF9FD-4CD7-4DDE-9B07-814B2639AE53}" name="rec" dataDxfId="72"/>
    <tableColumn id="18" xr3:uid="{C0CC4BC9-0011-4028-B846-D2F6280FDF9C}" name="rec_yd" dataDxfId="71"/>
    <tableColumn id="19" xr3:uid="{F33324FF-9BE7-4556-B3F4-EC831B80A968}" name="rec_td" dataDxfId="70"/>
    <tableColumn id="20" xr3:uid="{A639E208-B624-40FB-86E3-EFE2C33855C8}" name="fmb" dataDxfId="69"/>
    <tableColumn id="21" xr3:uid="{534FA875-8D3C-4B24-A5E0-892A00927A71}" name="tp_c" dataDxfId="68"/>
    <tableColumn id="22" xr3:uid="{3C871CD8-E954-422F-9113-87A5BC58B318}" name="f_ppr" dataDxfId="67">
      <calculatedColumnFormula>($J2*0.04)+($K2*4)+($L2*-2)+($N2*0.1)+($O2*6)+($Q2)+($R2*0.1)+($S2*6)+($T2*-2)</calculatedColumnFormula>
    </tableColumn>
    <tableColumn id="23" xr3:uid="{CF6C39CB-6C24-47AF-B90C-FF7DB2A9940B}" name="tgt_share" dataDxfId="66">
      <calculatedColumnFormula>$P2/$H$33</calculatedColumnFormula>
    </tableColumn>
    <tableColumn id="24" xr3:uid="{42C3927D-6719-47E5-BABC-10468F18F506}" name="ypc" dataDxfId="65">
      <calculatedColumnFormula>$N2/$M2</calculatedColumnFormula>
    </tableColumn>
    <tableColumn id="25" xr3:uid="{14C75B4C-5562-4AF8-9DF3-015B80112A2F}" name="ypr" dataDxfId="64">
      <calculatedColumnFormula>$R2/$Q2</calculatedColumnFormula>
    </tableColumn>
    <tableColumn id="26" xr3:uid="{9AF5E122-B8DF-4ACF-9483-170F9C259CA6}" name="cmp_pct" dataDxfId="63">
      <calculatedColumnFormula>$I2/$H2</calculatedColumnFormula>
    </tableColumn>
    <tableColumn id="27" xr3:uid="{F0A50A6C-B0DA-4B51-BE2C-E372266E951F}" name="td_rate" dataDxfId="62">
      <calculatedColumnFormula>$K2/$H2</calculatedColumnFormula>
    </tableColumn>
    <tableColumn id="28" xr3:uid="{08337691-0E1F-49D4-864B-711B58FAF020}" name="f_custom" dataDxfId="61">
      <calculatedColumnFormula>(Admin!$C$3*$K2)+(Admin!$C$4*$J2)+(Admin!$C$5*$L2)+(Admin!$C$6*$T2)+(Admin!$C$7*$Q2)+(Admin!$C$8*$M2)+(Admin!$C$9*$N2)+(Admin!$C$10*$O2)+(Admin!$C$11*$R2)+(Admin!$C$12*$S2)+(Admin!$C$13*$U2)</calculatedColumnFormula>
    </tableColumn>
  </tableColumns>
  <tableStyleInfo name="TableStyleMedium2" showFirstColumn="0" showLastColumn="0" showRowStripes="1" showColumnStripes="0"/>
</table>
</file>

<file path=xl/tables/table2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3" xr:uid="{2B5629D1-C146-4250-97B5-3BD6F797B65C}" name="ConsolidatedSeventhTable" displayName="ConsolidatedSeventhTable" ref="A1:AB170" totalsRowShown="0" headerRowDxfId="59" dataDxfId="30" tableBorderDxfId="5815">
  <autoFilter ref="A1:AB170" xr:uid="{2B5629D1-C146-4250-97B5-3BD6F797B65C}"/>
  <tableColumns count="28">
    <tableColumn id="1" xr3:uid="{345FF37E-1030-46DF-8D46-C5176E1F30D2}" name="Name" dataDxfId="58"/>
    <tableColumn id="2" xr3:uid="{2D3C75F8-26C3-4A14-BF4C-E424FD9AAD0F}" name="POS" dataDxfId="57"/>
    <tableColumn id="3" xr3:uid="{F7E068AA-2281-4866-8D46-720F596E0C82}" name="Age" dataDxfId="56"/>
    <tableColumn id="4" xr3:uid="{9A896617-62FD-4D5B-9DF6-CC5A3CF84648}" name="Exp" dataDxfId="55"/>
    <tableColumn id="5" xr3:uid="{75FAD3FB-A050-4FF9-83B5-2640CB996D26}" name="College" dataDxfId="54"/>
    <tableColumn id="6" xr3:uid="{C24DF30F-4E8F-40EE-91CD-823E556D9AA4}" name="team" dataDxfId="53"/>
    <tableColumn id="7" xr3:uid="{3D4B29ED-45A4-45D5-8FBD-51620B0B9DB5}" name="g" dataDxfId="52"/>
    <tableColumn id="8" xr3:uid="{28B50FB3-81FA-44E4-913B-49AA62793D7B}" name="p_att" dataDxfId="51"/>
    <tableColumn id="9" xr3:uid="{5F2F0E2A-99E1-4817-9874-8AB2070B946A}" name="cmp" dataDxfId="50"/>
    <tableColumn id="10" xr3:uid="{6A4B8A53-A2B5-46B5-9AEB-8C2D09908F5D}" name="p_yd" dataDxfId="49"/>
    <tableColumn id="11" xr3:uid="{574C7071-4134-42E9-8779-7A26A68F0071}" name="p_td" dataDxfId="48"/>
    <tableColumn id="12" xr3:uid="{6DBC0099-BD6D-4D7E-95C0-7037B942DFA3}" name="int" dataDxfId="47"/>
    <tableColumn id="13" xr3:uid="{3B4D4BEA-BC38-4BA7-8AD0-17D1A3DD4AE3}" name="car" dataDxfId="46"/>
    <tableColumn id="14" xr3:uid="{C481C709-5C5E-43B9-A7DD-B839D47D2742}" name="r_yd" dataDxfId="45"/>
    <tableColumn id="15" xr3:uid="{B8066872-C33B-4C0D-A72B-FA4EA8E877C3}" name="r_td" dataDxfId="44"/>
    <tableColumn id="16" xr3:uid="{3B0D3D17-763A-4D20-B258-5B2592365B16}" name="tgt" dataDxfId="43"/>
    <tableColumn id="17" xr3:uid="{193C7E88-9D70-4E49-9AE9-5A89CAB012AD}" name="rec" dataDxfId="42"/>
    <tableColumn id="18" xr3:uid="{1FCB61B5-AA9F-4CFE-8932-C3BC2A12B086}" name="rec_yd" dataDxfId="41"/>
    <tableColumn id="19" xr3:uid="{92AB2228-F19A-4E7F-B327-05E07CC911F7}" name="rec_td" dataDxfId="40"/>
    <tableColumn id="20" xr3:uid="{E9CFE491-3CB9-49D0-BA29-B3129A69FD34}" name="fmb" dataDxfId="39"/>
    <tableColumn id="21" xr3:uid="{3162F9A8-6B35-4424-84F0-EEE68CB22991}" name="tp_c" dataDxfId="38"/>
    <tableColumn id="22" xr3:uid="{86986B75-B23A-4FF6-B232-C05DF240B776}" name="f_ppr" dataDxfId="37">
      <calculatedColumnFormula>($J2*0.04)+($K2*4)+($L2*-2)+($N2*0.1)+($O2*6)+($Q2)+($R2*0.1)+($S2*6)+($T2*-2)</calculatedColumnFormula>
    </tableColumn>
    <tableColumn id="23" xr3:uid="{0A2F89C5-B81E-4236-A082-E333A060F3ED}" name="tgt_share" dataDxfId="36">
      <calculatedColumnFormula>$P2/$H$33</calculatedColumnFormula>
    </tableColumn>
    <tableColumn id="24" xr3:uid="{FEA8E2B3-271D-41B6-8E6D-D770981FA5D4}" name="ypc" dataDxfId="35">
      <calculatedColumnFormula>$N2/$M2</calculatedColumnFormula>
    </tableColumn>
    <tableColumn id="25" xr3:uid="{ED951C89-AAAA-40BA-B02A-FF14AC930059}" name="ypr" dataDxfId="34">
      <calculatedColumnFormula>$R2/$Q2</calculatedColumnFormula>
    </tableColumn>
    <tableColumn id="26" xr3:uid="{E6E60DB5-F009-47C1-9DB4-9F4A4CE0C302}" name="cmp_pct" dataDxfId="33">
      <calculatedColumnFormula>$I2/$H2</calculatedColumnFormula>
    </tableColumn>
    <tableColumn id="27" xr3:uid="{37EF6CC7-CE6F-47BF-8C44-A5D01EEC5CDE}" name="td_rate" dataDxfId="32">
      <calculatedColumnFormula>$K2/$H2</calculatedColumnFormula>
    </tableColumn>
    <tableColumn id="28" xr3:uid="{4791165A-835B-431A-A300-BB7C57965728}" name="f_custom" dataDxfId="31">
      <calculatedColumnFormula>(Admin!$C$3*$K2)+(Admin!$C$4*$J2)+(Admin!$C$5*$L2)+(Admin!$C$6*$T2)+(Admin!$C$7*$Q2)+(Admin!$C$8*$M2)+(Admin!$C$9*$N2)+(Admin!$C$10*$O2)+(Admin!$C$11*$R2)+(Admin!$C$12*$S2)+(Admin!$C$13*$U2)</calculatedColumnFormula>
    </tableColumn>
  </tableColumns>
  <tableStyleInfo name="TableStyleMedium2" showFirstColumn="0" showLastColumn="0" showRowStripes="1" showColumnStripes="0"/>
</table>
</file>

<file path=xl/tables/table2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4" xr:uid="{AA400D01-15A1-4BF4-A3B9-F21AEF250ECF}" name="ConsolidatedTable" displayName="ConsolidatedTable" ref="A1:AB781" totalsRowShown="0" headerRowDxfId="29" dataDxfId="0" tableBorderDxfId="5814">
  <autoFilter ref="A1:AB781" xr:uid="{AA400D01-15A1-4BF4-A3B9-F21AEF250ECF}"/>
  <sortState xmlns:xlrd2="http://schemas.microsoft.com/office/spreadsheetml/2017/richdata2" ref="A2:AB781">
    <sortCondition descending="1" ref="AB1:AB781"/>
  </sortState>
  <tableColumns count="28">
    <tableColumn id="1" xr3:uid="{E81AD6FB-58F8-49B3-985D-89E12007CC00}" name="Name" dataDxfId="28"/>
    <tableColumn id="2" xr3:uid="{AC76B8DD-A83C-4A66-ACBA-19DD65287352}" name="POS" dataDxfId="27"/>
    <tableColumn id="3" xr3:uid="{350ADA88-B31B-4709-8BBC-8EE21748301F}" name="Age" dataDxfId="26"/>
    <tableColumn id="4" xr3:uid="{6A9513DC-290A-4B8A-A218-A76161357F89}" name="Exp" dataDxfId="25"/>
    <tableColumn id="5" xr3:uid="{25B38CE9-1F95-4A35-B81F-31300840AD69}" name="College" dataDxfId="24"/>
    <tableColumn id="6" xr3:uid="{21676E2F-716C-49DC-A493-80D988C149FC}" name="team" dataDxfId="23"/>
    <tableColumn id="7" xr3:uid="{274E6D29-41CD-419F-9373-210CDDEC860F}" name="g" dataDxfId="22"/>
    <tableColumn id="8" xr3:uid="{4F8A77BC-0F53-4A50-9B9A-BA93D5E316E2}" name="p_att" dataDxfId="21"/>
    <tableColumn id="9" xr3:uid="{792B47D0-D62A-44D8-BAB4-8DF38E343816}" name="cmp" dataDxfId="20"/>
    <tableColumn id="10" xr3:uid="{934D3FC8-018B-4D0E-9359-AF5B323DB1AB}" name="p_yd" dataDxfId="19"/>
    <tableColumn id="11" xr3:uid="{0899E57B-3A71-4632-A224-4E0ED3FA4A88}" name="p_td" dataDxfId="18"/>
    <tableColumn id="12" xr3:uid="{18CB75CD-46E7-46F0-BBAB-A4D2982716A2}" name="int" dataDxfId="17"/>
    <tableColumn id="13" xr3:uid="{313A2EBF-7536-491E-8466-5661135A69E9}" name="car" dataDxfId="16"/>
    <tableColumn id="14" xr3:uid="{87714AD4-16B0-4893-843C-55BD7FD16EB2}" name="r_yd" dataDxfId="15"/>
    <tableColumn id="15" xr3:uid="{1165E5D0-4CB9-4D38-B00F-E2A9806A92F9}" name="r_td" dataDxfId="14"/>
    <tableColumn id="16" xr3:uid="{0B6E5B70-EFF7-4173-90E3-AF7BCEB02B51}" name="tgt" dataDxfId="13"/>
    <tableColumn id="17" xr3:uid="{BD1B4EBF-B4F5-4493-9D1C-4C44D20688AD}" name="rec" dataDxfId="12"/>
    <tableColumn id="18" xr3:uid="{78741C13-E988-4FD4-8F9F-92AA4D7E3579}" name="rec_yd" dataDxfId="11"/>
    <tableColumn id="19" xr3:uid="{C6CAC856-3767-4E7C-A5C5-B319A0B3BD16}" name="rec_td" dataDxfId="10"/>
    <tableColumn id="20" xr3:uid="{91035BCF-B404-42B1-877A-DC0C943F16FF}" name="fmb" dataDxfId="9"/>
    <tableColumn id="21" xr3:uid="{ED835FE3-ADB1-4A81-A50F-EB3FFEBBF273}" name="tp_c" dataDxfId="8"/>
    <tableColumn id="22" xr3:uid="{F70824FC-91DE-4CD2-A83D-AEA3311BF012}" name="f_ppr" dataDxfId="7">
      <calculatedColumnFormula>($J2*0.04)+($K2*4)+($L2*-2)+($N2*0.1)+($O2*6)+($Q2)+($R2*0.1)+($S2*6)+($T2*-2)</calculatedColumnFormula>
    </tableColumn>
    <tableColumn id="23" xr3:uid="{735637DC-21A9-4153-93A1-FB188C2E4D4C}" name="tgt_share" dataDxfId="6">
      <calculatedColumnFormula>$P2/$H$33</calculatedColumnFormula>
    </tableColumn>
    <tableColumn id="24" xr3:uid="{634DA823-39E9-40DB-BAD4-3F4EA59E0284}" name="ypc" dataDxfId="5">
      <calculatedColumnFormula>$N2/$M2</calculatedColumnFormula>
    </tableColumn>
    <tableColumn id="25" xr3:uid="{00350DF7-14EC-49D6-8AC3-0FFBC884D167}" name="ypr" dataDxfId="4">
      <calculatedColumnFormula>$R2/$Q2</calculatedColumnFormula>
    </tableColumn>
    <tableColumn id="26" xr3:uid="{998359B2-457A-4BEC-9E79-B715C38A9917}" name="cmp_pct" dataDxfId="3">
      <calculatedColumnFormula>$I2/$H2</calculatedColumnFormula>
    </tableColumn>
    <tableColumn id="27" xr3:uid="{3E7EB115-B46F-4080-B4CB-CEAC8DE126BC}" name="td_rate" dataDxfId="2">
      <calculatedColumnFormula>$K2/$H2</calculatedColumnFormula>
    </tableColumn>
    <tableColumn id="28" xr3:uid="{CCBD3725-0715-4116-91E8-07F1051998E0}" name="f_custom" dataDxfId="1">
      <calculatedColumnFormula>(Admin!$C$3*$K2)+(Admin!$C$4*$J2)+(Admin!$C$5*$L2)+(Admin!$C$6*$T2)+(Admin!$C$7*$Q2)+(Admin!$C$8*$M2)+(Admin!$C$9*$N2)+(Admin!$C$10*$O2)+(Admin!$C$11*$R2)+(Admin!$C$12*$S2)+(Admin!$C$13*$U2)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7" Type="http://schemas.openxmlformats.org/officeDocument/2006/relationships/table" Target="../tables/table14.xml"/><Relationship Id="rId2" Type="http://schemas.openxmlformats.org/officeDocument/2006/relationships/table" Target="../tables/table9.xml"/><Relationship Id="rId1" Type="http://schemas.openxmlformats.org/officeDocument/2006/relationships/table" Target="../tables/table8.xml"/><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7.xml"/><Relationship Id="rId7" Type="http://schemas.openxmlformats.org/officeDocument/2006/relationships/table" Target="../tables/table21.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4.xml"/><Relationship Id="rId7" Type="http://schemas.openxmlformats.org/officeDocument/2006/relationships/table" Target="../tables/table28.xml"/><Relationship Id="rId2" Type="http://schemas.openxmlformats.org/officeDocument/2006/relationships/table" Target="../tables/table23.xml"/><Relationship Id="rId1" Type="http://schemas.openxmlformats.org/officeDocument/2006/relationships/table" Target="../tables/table22.xml"/><Relationship Id="rId6" Type="http://schemas.openxmlformats.org/officeDocument/2006/relationships/table" Target="../tables/table27.xml"/><Relationship Id="rId5" Type="http://schemas.openxmlformats.org/officeDocument/2006/relationships/table" Target="../tables/table26.xml"/><Relationship Id="rId4" Type="http://schemas.openxmlformats.org/officeDocument/2006/relationships/table" Target="../tables/table2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table" Target="../tables/table29.xml"/><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8.xml"/><Relationship Id="rId7" Type="http://schemas.openxmlformats.org/officeDocument/2006/relationships/table" Target="../tables/table42.xml"/><Relationship Id="rId2" Type="http://schemas.openxmlformats.org/officeDocument/2006/relationships/table" Target="../tables/table37.xml"/><Relationship Id="rId1" Type="http://schemas.openxmlformats.org/officeDocument/2006/relationships/table" Target="../tables/table36.xml"/><Relationship Id="rId6" Type="http://schemas.openxmlformats.org/officeDocument/2006/relationships/table" Target="../tables/table41.xml"/><Relationship Id="rId5" Type="http://schemas.openxmlformats.org/officeDocument/2006/relationships/table" Target="../tables/table40.xml"/><Relationship Id="rId4" Type="http://schemas.openxmlformats.org/officeDocument/2006/relationships/table" Target="../tables/table3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45.xml"/><Relationship Id="rId7" Type="http://schemas.openxmlformats.org/officeDocument/2006/relationships/table" Target="../tables/table49.xml"/><Relationship Id="rId2" Type="http://schemas.openxmlformats.org/officeDocument/2006/relationships/table" Target="../tables/table44.xml"/><Relationship Id="rId1" Type="http://schemas.openxmlformats.org/officeDocument/2006/relationships/table" Target="../tables/table43.xml"/><Relationship Id="rId6" Type="http://schemas.openxmlformats.org/officeDocument/2006/relationships/table" Target="../tables/table48.xml"/><Relationship Id="rId5" Type="http://schemas.openxmlformats.org/officeDocument/2006/relationships/table" Target="../tables/table47.xml"/><Relationship Id="rId4" Type="http://schemas.openxmlformats.org/officeDocument/2006/relationships/table" Target="../tables/table4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52.xml"/><Relationship Id="rId7" Type="http://schemas.openxmlformats.org/officeDocument/2006/relationships/table" Target="../tables/table56.xml"/><Relationship Id="rId2" Type="http://schemas.openxmlformats.org/officeDocument/2006/relationships/table" Target="../tables/table51.xml"/><Relationship Id="rId1" Type="http://schemas.openxmlformats.org/officeDocument/2006/relationships/table" Target="../tables/table50.xml"/><Relationship Id="rId6" Type="http://schemas.openxmlformats.org/officeDocument/2006/relationships/table" Target="../tables/table55.xml"/><Relationship Id="rId5" Type="http://schemas.openxmlformats.org/officeDocument/2006/relationships/table" Target="../tables/table54.xml"/><Relationship Id="rId4" Type="http://schemas.openxmlformats.org/officeDocument/2006/relationships/table" Target="../tables/table53.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9.xml"/><Relationship Id="rId7" Type="http://schemas.openxmlformats.org/officeDocument/2006/relationships/table" Target="../tables/table63.xml"/><Relationship Id="rId2" Type="http://schemas.openxmlformats.org/officeDocument/2006/relationships/table" Target="../tables/table58.xml"/><Relationship Id="rId1" Type="http://schemas.openxmlformats.org/officeDocument/2006/relationships/table" Target="../tables/table57.xml"/><Relationship Id="rId6" Type="http://schemas.openxmlformats.org/officeDocument/2006/relationships/table" Target="../tables/table62.xml"/><Relationship Id="rId5" Type="http://schemas.openxmlformats.org/officeDocument/2006/relationships/table" Target="../tables/table61.xml"/><Relationship Id="rId4" Type="http://schemas.openxmlformats.org/officeDocument/2006/relationships/table" Target="../tables/table6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6.xml"/><Relationship Id="rId7" Type="http://schemas.openxmlformats.org/officeDocument/2006/relationships/table" Target="../tables/table70.xml"/><Relationship Id="rId2" Type="http://schemas.openxmlformats.org/officeDocument/2006/relationships/table" Target="../tables/table65.xml"/><Relationship Id="rId1" Type="http://schemas.openxmlformats.org/officeDocument/2006/relationships/table" Target="../tables/table64.xml"/><Relationship Id="rId6" Type="http://schemas.openxmlformats.org/officeDocument/2006/relationships/table" Target="../tables/table69.xml"/><Relationship Id="rId5" Type="http://schemas.openxmlformats.org/officeDocument/2006/relationships/table" Target="../tables/table68.xml"/><Relationship Id="rId4" Type="http://schemas.openxmlformats.org/officeDocument/2006/relationships/table" Target="../tables/table67.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3.xml"/><Relationship Id="rId7" Type="http://schemas.openxmlformats.org/officeDocument/2006/relationships/table" Target="../tables/table77.xml"/><Relationship Id="rId2" Type="http://schemas.openxmlformats.org/officeDocument/2006/relationships/table" Target="../tables/table72.xml"/><Relationship Id="rId1" Type="http://schemas.openxmlformats.org/officeDocument/2006/relationships/table" Target="../tables/table71.xml"/><Relationship Id="rId6" Type="http://schemas.openxmlformats.org/officeDocument/2006/relationships/table" Target="../tables/table76.xml"/><Relationship Id="rId5" Type="http://schemas.openxmlformats.org/officeDocument/2006/relationships/table" Target="../tables/table75.xml"/><Relationship Id="rId4" Type="http://schemas.openxmlformats.org/officeDocument/2006/relationships/table" Target="../tables/table7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0.xml"/><Relationship Id="rId7" Type="http://schemas.openxmlformats.org/officeDocument/2006/relationships/table" Target="../tables/table84.xml"/><Relationship Id="rId2" Type="http://schemas.openxmlformats.org/officeDocument/2006/relationships/table" Target="../tables/table79.xml"/><Relationship Id="rId1" Type="http://schemas.openxmlformats.org/officeDocument/2006/relationships/table" Target="../tables/table78.xml"/><Relationship Id="rId6" Type="http://schemas.openxmlformats.org/officeDocument/2006/relationships/table" Target="../tables/table83.xml"/><Relationship Id="rId5" Type="http://schemas.openxmlformats.org/officeDocument/2006/relationships/table" Target="../tables/table82.xml"/><Relationship Id="rId4" Type="http://schemas.openxmlformats.org/officeDocument/2006/relationships/table" Target="../tables/table8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87.xml"/><Relationship Id="rId7" Type="http://schemas.openxmlformats.org/officeDocument/2006/relationships/table" Target="../tables/table91.xml"/><Relationship Id="rId2" Type="http://schemas.openxmlformats.org/officeDocument/2006/relationships/table" Target="../tables/table86.xml"/><Relationship Id="rId1" Type="http://schemas.openxmlformats.org/officeDocument/2006/relationships/table" Target="../tables/table85.xml"/><Relationship Id="rId6" Type="http://schemas.openxmlformats.org/officeDocument/2006/relationships/table" Target="../tables/table90.xml"/><Relationship Id="rId5" Type="http://schemas.openxmlformats.org/officeDocument/2006/relationships/table" Target="../tables/table89.xml"/><Relationship Id="rId4" Type="http://schemas.openxmlformats.org/officeDocument/2006/relationships/table" Target="../tables/table8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4.xml"/><Relationship Id="rId7" Type="http://schemas.openxmlformats.org/officeDocument/2006/relationships/table" Target="../tables/table98.xml"/><Relationship Id="rId2" Type="http://schemas.openxmlformats.org/officeDocument/2006/relationships/table" Target="../tables/table93.xml"/><Relationship Id="rId1" Type="http://schemas.openxmlformats.org/officeDocument/2006/relationships/table" Target="../tables/table92.xml"/><Relationship Id="rId6" Type="http://schemas.openxmlformats.org/officeDocument/2006/relationships/table" Target="../tables/table97.xml"/><Relationship Id="rId5" Type="http://schemas.openxmlformats.org/officeDocument/2006/relationships/table" Target="../tables/table96.xml"/><Relationship Id="rId4" Type="http://schemas.openxmlformats.org/officeDocument/2006/relationships/table" Target="../tables/table95.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01.xml"/><Relationship Id="rId7" Type="http://schemas.openxmlformats.org/officeDocument/2006/relationships/table" Target="../tables/table105.xml"/><Relationship Id="rId2" Type="http://schemas.openxmlformats.org/officeDocument/2006/relationships/table" Target="../tables/table100.xml"/><Relationship Id="rId1" Type="http://schemas.openxmlformats.org/officeDocument/2006/relationships/table" Target="../tables/table99.xml"/><Relationship Id="rId6" Type="http://schemas.openxmlformats.org/officeDocument/2006/relationships/table" Target="../tables/table104.xml"/><Relationship Id="rId5" Type="http://schemas.openxmlformats.org/officeDocument/2006/relationships/table" Target="../tables/table103.xml"/><Relationship Id="rId4" Type="http://schemas.openxmlformats.org/officeDocument/2006/relationships/table" Target="../tables/table10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8.xml"/><Relationship Id="rId7" Type="http://schemas.openxmlformats.org/officeDocument/2006/relationships/table" Target="../tables/table112.xml"/><Relationship Id="rId2" Type="http://schemas.openxmlformats.org/officeDocument/2006/relationships/table" Target="../tables/table107.xml"/><Relationship Id="rId1" Type="http://schemas.openxmlformats.org/officeDocument/2006/relationships/table" Target="../tables/table106.xml"/><Relationship Id="rId6" Type="http://schemas.openxmlformats.org/officeDocument/2006/relationships/table" Target="../tables/table111.xml"/><Relationship Id="rId5" Type="http://schemas.openxmlformats.org/officeDocument/2006/relationships/table" Target="../tables/table110.xml"/><Relationship Id="rId4" Type="http://schemas.openxmlformats.org/officeDocument/2006/relationships/table" Target="../tables/table109.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15.xml"/><Relationship Id="rId7" Type="http://schemas.openxmlformats.org/officeDocument/2006/relationships/table" Target="../tables/table119.xml"/><Relationship Id="rId2" Type="http://schemas.openxmlformats.org/officeDocument/2006/relationships/table" Target="../tables/table114.xml"/><Relationship Id="rId1" Type="http://schemas.openxmlformats.org/officeDocument/2006/relationships/table" Target="../tables/table113.xml"/><Relationship Id="rId6" Type="http://schemas.openxmlformats.org/officeDocument/2006/relationships/table" Target="../tables/table118.xml"/><Relationship Id="rId5" Type="http://schemas.openxmlformats.org/officeDocument/2006/relationships/table" Target="../tables/table117.xml"/><Relationship Id="rId4" Type="http://schemas.openxmlformats.org/officeDocument/2006/relationships/table" Target="../tables/table11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22.xml"/><Relationship Id="rId7" Type="http://schemas.openxmlformats.org/officeDocument/2006/relationships/table" Target="../tables/table126.xml"/><Relationship Id="rId2" Type="http://schemas.openxmlformats.org/officeDocument/2006/relationships/table" Target="../tables/table121.xml"/><Relationship Id="rId1" Type="http://schemas.openxmlformats.org/officeDocument/2006/relationships/table" Target="../tables/table120.xml"/><Relationship Id="rId6" Type="http://schemas.openxmlformats.org/officeDocument/2006/relationships/table" Target="../tables/table125.xml"/><Relationship Id="rId5" Type="http://schemas.openxmlformats.org/officeDocument/2006/relationships/table" Target="../tables/table124.xml"/><Relationship Id="rId4" Type="http://schemas.openxmlformats.org/officeDocument/2006/relationships/table" Target="../tables/table1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29.xml"/><Relationship Id="rId7" Type="http://schemas.openxmlformats.org/officeDocument/2006/relationships/table" Target="../tables/table133.xml"/><Relationship Id="rId2" Type="http://schemas.openxmlformats.org/officeDocument/2006/relationships/table" Target="../tables/table128.xml"/><Relationship Id="rId1" Type="http://schemas.openxmlformats.org/officeDocument/2006/relationships/table" Target="../tables/table127.xml"/><Relationship Id="rId6" Type="http://schemas.openxmlformats.org/officeDocument/2006/relationships/table" Target="../tables/table132.xml"/><Relationship Id="rId5" Type="http://schemas.openxmlformats.org/officeDocument/2006/relationships/table" Target="../tables/table131.xml"/><Relationship Id="rId4" Type="http://schemas.openxmlformats.org/officeDocument/2006/relationships/table" Target="../tables/table130.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136.xml"/><Relationship Id="rId7" Type="http://schemas.openxmlformats.org/officeDocument/2006/relationships/table" Target="../tables/table140.xml"/><Relationship Id="rId2" Type="http://schemas.openxmlformats.org/officeDocument/2006/relationships/table" Target="../tables/table135.xml"/><Relationship Id="rId1" Type="http://schemas.openxmlformats.org/officeDocument/2006/relationships/table" Target="../tables/table134.xml"/><Relationship Id="rId6" Type="http://schemas.openxmlformats.org/officeDocument/2006/relationships/table" Target="../tables/table139.xml"/><Relationship Id="rId5" Type="http://schemas.openxmlformats.org/officeDocument/2006/relationships/table" Target="../tables/table138.xml"/><Relationship Id="rId4" Type="http://schemas.openxmlformats.org/officeDocument/2006/relationships/table" Target="../tables/table137.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143.xml"/><Relationship Id="rId7" Type="http://schemas.openxmlformats.org/officeDocument/2006/relationships/table" Target="../tables/table147.xml"/><Relationship Id="rId2" Type="http://schemas.openxmlformats.org/officeDocument/2006/relationships/table" Target="../tables/table142.xml"/><Relationship Id="rId1" Type="http://schemas.openxmlformats.org/officeDocument/2006/relationships/table" Target="../tables/table141.xml"/><Relationship Id="rId6" Type="http://schemas.openxmlformats.org/officeDocument/2006/relationships/table" Target="../tables/table146.xml"/><Relationship Id="rId5" Type="http://schemas.openxmlformats.org/officeDocument/2006/relationships/table" Target="../tables/table145.xml"/><Relationship Id="rId4" Type="http://schemas.openxmlformats.org/officeDocument/2006/relationships/table" Target="../tables/table144.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150.xml"/><Relationship Id="rId7" Type="http://schemas.openxmlformats.org/officeDocument/2006/relationships/table" Target="../tables/table154.xml"/><Relationship Id="rId2" Type="http://schemas.openxmlformats.org/officeDocument/2006/relationships/table" Target="../tables/table149.xml"/><Relationship Id="rId1" Type="http://schemas.openxmlformats.org/officeDocument/2006/relationships/table" Target="../tables/table148.xml"/><Relationship Id="rId6" Type="http://schemas.openxmlformats.org/officeDocument/2006/relationships/table" Target="../tables/table153.xml"/><Relationship Id="rId5" Type="http://schemas.openxmlformats.org/officeDocument/2006/relationships/table" Target="../tables/table152.xml"/><Relationship Id="rId4" Type="http://schemas.openxmlformats.org/officeDocument/2006/relationships/table" Target="../tables/table151.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157.xml"/><Relationship Id="rId7" Type="http://schemas.openxmlformats.org/officeDocument/2006/relationships/table" Target="../tables/table161.xml"/><Relationship Id="rId2" Type="http://schemas.openxmlformats.org/officeDocument/2006/relationships/table" Target="../tables/table156.xml"/><Relationship Id="rId1" Type="http://schemas.openxmlformats.org/officeDocument/2006/relationships/table" Target="../tables/table155.xml"/><Relationship Id="rId6" Type="http://schemas.openxmlformats.org/officeDocument/2006/relationships/table" Target="../tables/table160.xml"/><Relationship Id="rId5" Type="http://schemas.openxmlformats.org/officeDocument/2006/relationships/table" Target="../tables/table159.xml"/><Relationship Id="rId4" Type="http://schemas.openxmlformats.org/officeDocument/2006/relationships/table" Target="../tables/table158.xml"/></Relationships>
</file>

<file path=xl/worksheets/_rels/sheet25.xml.rels><?xml version="1.0" encoding="UTF-8" standalone="yes"?>
<Relationships xmlns="http://schemas.openxmlformats.org/package/2006/relationships"><Relationship Id="rId3" Type="http://schemas.openxmlformats.org/officeDocument/2006/relationships/table" Target="../tables/table164.xml"/><Relationship Id="rId7" Type="http://schemas.openxmlformats.org/officeDocument/2006/relationships/table" Target="../tables/table168.xml"/><Relationship Id="rId2" Type="http://schemas.openxmlformats.org/officeDocument/2006/relationships/table" Target="../tables/table163.xml"/><Relationship Id="rId1" Type="http://schemas.openxmlformats.org/officeDocument/2006/relationships/table" Target="../tables/table162.xml"/><Relationship Id="rId6" Type="http://schemas.openxmlformats.org/officeDocument/2006/relationships/table" Target="../tables/table167.xml"/><Relationship Id="rId5" Type="http://schemas.openxmlformats.org/officeDocument/2006/relationships/table" Target="../tables/table166.xml"/><Relationship Id="rId4" Type="http://schemas.openxmlformats.org/officeDocument/2006/relationships/table" Target="../tables/table165.xml"/></Relationships>
</file>

<file path=xl/worksheets/_rels/sheet26.xml.rels><?xml version="1.0" encoding="UTF-8" standalone="yes"?>
<Relationships xmlns="http://schemas.openxmlformats.org/package/2006/relationships"><Relationship Id="rId3" Type="http://schemas.openxmlformats.org/officeDocument/2006/relationships/table" Target="../tables/table171.xml"/><Relationship Id="rId7" Type="http://schemas.openxmlformats.org/officeDocument/2006/relationships/table" Target="../tables/table175.xml"/><Relationship Id="rId2" Type="http://schemas.openxmlformats.org/officeDocument/2006/relationships/table" Target="../tables/table170.xml"/><Relationship Id="rId1" Type="http://schemas.openxmlformats.org/officeDocument/2006/relationships/table" Target="../tables/table169.xml"/><Relationship Id="rId6" Type="http://schemas.openxmlformats.org/officeDocument/2006/relationships/table" Target="../tables/table174.xml"/><Relationship Id="rId5" Type="http://schemas.openxmlformats.org/officeDocument/2006/relationships/table" Target="../tables/table173.xml"/><Relationship Id="rId4" Type="http://schemas.openxmlformats.org/officeDocument/2006/relationships/table" Target="../tables/table172.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178.xml"/><Relationship Id="rId7" Type="http://schemas.openxmlformats.org/officeDocument/2006/relationships/table" Target="../tables/table182.xml"/><Relationship Id="rId2" Type="http://schemas.openxmlformats.org/officeDocument/2006/relationships/table" Target="../tables/table177.xml"/><Relationship Id="rId1" Type="http://schemas.openxmlformats.org/officeDocument/2006/relationships/table" Target="../tables/table176.xml"/><Relationship Id="rId6" Type="http://schemas.openxmlformats.org/officeDocument/2006/relationships/table" Target="../tables/table181.xml"/><Relationship Id="rId5" Type="http://schemas.openxmlformats.org/officeDocument/2006/relationships/table" Target="../tables/table180.xml"/><Relationship Id="rId4" Type="http://schemas.openxmlformats.org/officeDocument/2006/relationships/table" Target="../tables/table179.xml"/></Relationships>
</file>

<file path=xl/worksheets/_rels/sheet28.xml.rels><?xml version="1.0" encoding="UTF-8" standalone="yes"?>
<Relationships xmlns="http://schemas.openxmlformats.org/package/2006/relationships"><Relationship Id="rId3" Type="http://schemas.openxmlformats.org/officeDocument/2006/relationships/table" Target="../tables/table185.xml"/><Relationship Id="rId7" Type="http://schemas.openxmlformats.org/officeDocument/2006/relationships/table" Target="../tables/table189.xml"/><Relationship Id="rId2" Type="http://schemas.openxmlformats.org/officeDocument/2006/relationships/table" Target="../tables/table184.xml"/><Relationship Id="rId1" Type="http://schemas.openxmlformats.org/officeDocument/2006/relationships/table" Target="../tables/table183.xml"/><Relationship Id="rId6" Type="http://schemas.openxmlformats.org/officeDocument/2006/relationships/table" Target="../tables/table188.xml"/><Relationship Id="rId5" Type="http://schemas.openxmlformats.org/officeDocument/2006/relationships/table" Target="../tables/table187.xml"/><Relationship Id="rId4" Type="http://schemas.openxmlformats.org/officeDocument/2006/relationships/table" Target="../tables/table186.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192.xml"/><Relationship Id="rId7" Type="http://schemas.openxmlformats.org/officeDocument/2006/relationships/table" Target="../tables/table196.xml"/><Relationship Id="rId2" Type="http://schemas.openxmlformats.org/officeDocument/2006/relationships/table" Target="../tables/table191.xml"/><Relationship Id="rId1" Type="http://schemas.openxmlformats.org/officeDocument/2006/relationships/table" Target="../tables/table190.xml"/><Relationship Id="rId6" Type="http://schemas.openxmlformats.org/officeDocument/2006/relationships/table" Target="../tables/table195.xml"/><Relationship Id="rId5" Type="http://schemas.openxmlformats.org/officeDocument/2006/relationships/table" Target="../tables/table194.xml"/><Relationship Id="rId4" Type="http://schemas.openxmlformats.org/officeDocument/2006/relationships/table" Target="../tables/table193.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199.xml"/><Relationship Id="rId7" Type="http://schemas.openxmlformats.org/officeDocument/2006/relationships/table" Target="../tables/table203.xml"/><Relationship Id="rId2" Type="http://schemas.openxmlformats.org/officeDocument/2006/relationships/table" Target="../tables/table198.xml"/><Relationship Id="rId1" Type="http://schemas.openxmlformats.org/officeDocument/2006/relationships/table" Target="../tables/table197.xml"/><Relationship Id="rId6" Type="http://schemas.openxmlformats.org/officeDocument/2006/relationships/table" Target="../tables/table202.xml"/><Relationship Id="rId5" Type="http://schemas.openxmlformats.org/officeDocument/2006/relationships/table" Target="../tables/table201.xml"/><Relationship Id="rId4" Type="http://schemas.openxmlformats.org/officeDocument/2006/relationships/table" Target="../tables/table200.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206.xml"/><Relationship Id="rId7" Type="http://schemas.openxmlformats.org/officeDocument/2006/relationships/table" Target="../tables/table210.xml"/><Relationship Id="rId2" Type="http://schemas.openxmlformats.org/officeDocument/2006/relationships/table" Target="../tables/table205.xml"/><Relationship Id="rId1" Type="http://schemas.openxmlformats.org/officeDocument/2006/relationships/table" Target="../tables/table204.xml"/><Relationship Id="rId6" Type="http://schemas.openxmlformats.org/officeDocument/2006/relationships/table" Target="../tables/table209.xml"/><Relationship Id="rId5" Type="http://schemas.openxmlformats.org/officeDocument/2006/relationships/table" Target="../tables/table208.xml"/><Relationship Id="rId4" Type="http://schemas.openxmlformats.org/officeDocument/2006/relationships/table" Target="../tables/table207.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213.xml"/><Relationship Id="rId7" Type="http://schemas.openxmlformats.org/officeDocument/2006/relationships/table" Target="../tables/table217.xml"/><Relationship Id="rId2" Type="http://schemas.openxmlformats.org/officeDocument/2006/relationships/table" Target="../tables/table212.xml"/><Relationship Id="rId1" Type="http://schemas.openxmlformats.org/officeDocument/2006/relationships/table" Target="../tables/table211.xml"/><Relationship Id="rId6" Type="http://schemas.openxmlformats.org/officeDocument/2006/relationships/table" Target="../tables/table216.xml"/><Relationship Id="rId5" Type="http://schemas.openxmlformats.org/officeDocument/2006/relationships/table" Target="../tables/table215.xml"/><Relationship Id="rId4" Type="http://schemas.openxmlformats.org/officeDocument/2006/relationships/table" Target="../tables/table214.xml"/></Relationships>
</file>

<file path=xl/worksheets/_rels/sheet33.xml.rels><?xml version="1.0" encoding="UTF-8" standalone="yes"?>
<Relationships xmlns="http://schemas.openxmlformats.org/package/2006/relationships"><Relationship Id="rId3" Type="http://schemas.openxmlformats.org/officeDocument/2006/relationships/table" Target="../tables/table220.xml"/><Relationship Id="rId7" Type="http://schemas.openxmlformats.org/officeDocument/2006/relationships/table" Target="../tables/table224.xml"/><Relationship Id="rId2" Type="http://schemas.openxmlformats.org/officeDocument/2006/relationships/table" Target="../tables/table219.xml"/><Relationship Id="rId1" Type="http://schemas.openxmlformats.org/officeDocument/2006/relationships/table" Target="../tables/table218.xml"/><Relationship Id="rId6" Type="http://schemas.openxmlformats.org/officeDocument/2006/relationships/table" Target="../tables/table223.xml"/><Relationship Id="rId5" Type="http://schemas.openxmlformats.org/officeDocument/2006/relationships/table" Target="../tables/table222.xml"/><Relationship Id="rId4" Type="http://schemas.openxmlformats.org/officeDocument/2006/relationships/table" Target="../tables/table22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25.xml"/><Relationship Id="rId1" Type="http://schemas.openxmlformats.org/officeDocument/2006/relationships/printerSettings" Target="../printerSettings/printerSettings2.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226.xml"/><Relationship Id="rId1" Type="http://schemas.openxmlformats.org/officeDocument/2006/relationships/printerSettings" Target="../printerSettings/printerSettings3.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227.xml"/><Relationship Id="rId1" Type="http://schemas.openxmlformats.org/officeDocument/2006/relationships/printerSettings" Target="../printerSettings/printerSettings4.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228.xml"/><Relationship Id="rId1" Type="http://schemas.openxmlformats.org/officeDocument/2006/relationships/printerSettings" Target="../printerSettings/printerSettings5.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229.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74B86-C36B-470A-A5A3-085280479473}">
  <sheetPr codeName="Sheet40"/>
  <dimension ref="A1:I30"/>
  <sheetViews>
    <sheetView tabSelected="1" workbookViewId="0">
      <selection activeCell="K9" sqref="K9"/>
    </sheetView>
  </sheetViews>
  <sheetFormatPr defaultRowHeight="15" x14ac:dyDescent="0.25"/>
  <cols>
    <col min="7" max="7" width="92" customWidth="1"/>
    <col min="8" max="8" width="13.7109375" customWidth="1"/>
  </cols>
  <sheetData>
    <row r="1" spans="1:9" ht="15.75" thickBot="1" x14ac:dyDescent="0.3"/>
    <row r="2" spans="1:9" x14ac:dyDescent="0.25">
      <c r="B2" s="4" t="s">
        <v>1725</v>
      </c>
      <c r="F2" s="9" t="s">
        <v>1728</v>
      </c>
      <c r="G2" s="10" t="s">
        <v>1729</v>
      </c>
      <c r="H2" t="s">
        <v>1758</v>
      </c>
      <c r="I2" t="s">
        <v>1759</v>
      </c>
    </row>
    <row r="3" spans="1:9" x14ac:dyDescent="0.25">
      <c r="B3" s="5" t="s">
        <v>1726</v>
      </c>
      <c r="C3">
        <v>4</v>
      </c>
      <c r="F3" s="11" t="s">
        <v>3</v>
      </c>
      <c r="G3" s="12" t="s">
        <v>1730</v>
      </c>
      <c r="H3" t="s">
        <v>1760</v>
      </c>
    </row>
    <row r="4" spans="1:9" x14ac:dyDescent="0.25">
      <c r="B4" t="s">
        <v>1727</v>
      </c>
      <c r="C4">
        <v>0.04</v>
      </c>
      <c r="F4" s="13" t="s">
        <v>4</v>
      </c>
      <c r="G4" s="12" t="s">
        <v>1731</v>
      </c>
      <c r="H4">
        <v>580</v>
      </c>
    </row>
    <row r="5" spans="1:9" x14ac:dyDescent="0.25">
      <c r="B5" s="5" t="s">
        <v>8</v>
      </c>
      <c r="C5">
        <v>-2</v>
      </c>
      <c r="F5" s="13" t="s">
        <v>5</v>
      </c>
      <c r="G5" s="12" t="s">
        <v>1732</v>
      </c>
      <c r="H5">
        <v>360</v>
      </c>
    </row>
    <row r="6" spans="1:9" x14ac:dyDescent="0.25">
      <c r="B6" t="s">
        <v>16</v>
      </c>
      <c r="C6">
        <v>-2</v>
      </c>
      <c r="F6" s="13" t="s">
        <v>6</v>
      </c>
      <c r="G6" s="12" t="s">
        <v>1733</v>
      </c>
      <c r="H6">
        <v>3800</v>
      </c>
    </row>
    <row r="7" spans="1:9" x14ac:dyDescent="0.25">
      <c r="B7" s="5" t="s">
        <v>13</v>
      </c>
      <c r="C7">
        <v>1</v>
      </c>
      <c r="F7" s="13" t="s">
        <v>7</v>
      </c>
      <c r="G7" s="12" t="s">
        <v>1734</v>
      </c>
      <c r="H7">
        <v>24</v>
      </c>
    </row>
    <row r="8" spans="1:9" x14ac:dyDescent="0.25">
      <c r="B8" t="s">
        <v>9</v>
      </c>
      <c r="C8">
        <v>0</v>
      </c>
      <c r="F8" s="13" t="s">
        <v>8</v>
      </c>
      <c r="G8" s="12" t="s">
        <v>1735</v>
      </c>
      <c r="H8">
        <v>12</v>
      </c>
    </row>
    <row r="9" spans="1:9" x14ac:dyDescent="0.25">
      <c r="B9" t="s">
        <v>10</v>
      </c>
      <c r="C9">
        <v>0.1</v>
      </c>
      <c r="F9" s="13" t="s">
        <v>9</v>
      </c>
      <c r="G9" s="12" t="s">
        <v>1736</v>
      </c>
      <c r="I9">
        <v>219</v>
      </c>
    </row>
    <row r="10" spans="1:9" x14ac:dyDescent="0.25">
      <c r="B10" t="s">
        <v>11</v>
      </c>
      <c r="C10">
        <v>6</v>
      </c>
      <c r="F10" s="13" t="s">
        <v>10</v>
      </c>
      <c r="G10" s="12" t="s">
        <v>1737</v>
      </c>
      <c r="I10">
        <v>976</v>
      </c>
    </row>
    <row r="11" spans="1:9" x14ac:dyDescent="0.25">
      <c r="B11" t="s">
        <v>14</v>
      </c>
      <c r="C11">
        <v>0.1</v>
      </c>
      <c r="F11" s="13" t="s">
        <v>11</v>
      </c>
      <c r="G11" s="12" t="s">
        <v>1738</v>
      </c>
      <c r="I11">
        <v>6</v>
      </c>
    </row>
    <row r="12" spans="1:9" x14ac:dyDescent="0.25">
      <c r="B12" t="s">
        <v>15</v>
      </c>
      <c r="C12">
        <v>6</v>
      </c>
      <c r="F12" s="13" t="s">
        <v>12</v>
      </c>
      <c r="G12" s="12" t="s">
        <v>1739</v>
      </c>
      <c r="I12">
        <v>136</v>
      </c>
    </row>
    <row r="13" spans="1:9" x14ac:dyDescent="0.25">
      <c r="B13" t="s">
        <v>17</v>
      </c>
      <c r="C13">
        <v>2</v>
      </c>
      <c r="F13" s="13" t="s">
        <v>13</v>
      </c>
      <c r="G13" s="12" t="s">
        <v>1740</v>
      </c>
      <c r="I13">
        <v>90</v>
      </c>
    </row>
    <row r="14" spans="1:9" x14ac:dyDescent="0.25">
      <c r="F14" s="13" t="s">
        <v>14</v>
      </c>
      <c r="G14" s="12" t="s">
        <v>1741</v>
      </c>
      <c r="I14">
        <v>1030</v>
      </c>
    </row>
    <row r="15" spans="1:9" x14ac:dyDescent="0.25">
      <c r="F15" s="13" t="s">
        <v>15</v>
      </c>
      <c r="G15" s="12" t="s">
        <v>1742</v>
      </c>
      <c r="I15">
        <v>5</v>
      </c>
    </row>
    <row r="16" spans="1:9" x14ac:dyDescent="0.25">
      <c r="A16" t="s">
        <v>1752</v>
      </c>
      <c r="F16" s="13" t="s">
        <v>16</v>
      </c>
      <c r="G16" s="12" t="s">
        <v>1743</v>
      </c>
      <c r="I16">
        <v>4</v>
      </c>
    </row>
    <row r="17" spans="3:9" x14ac:dyDescent="0.25">
      <c r="F17" s="13" t="s">
        <v>17</v>
      </c>
      <c r="G17" s="12" t="s">
        <v>1744</v>
      </c>
      <c r="I17">
        <v>2</v>
      </c>
    </row>
    <row r="18" spans="3:9" x14ac:dyDescent="0.25">
      <c r="F18" s="13" t="s">
        <v>18</v>
      </c>
      <c r="G18" s="12" t="s">
        <v>1745</v>
      </c>
      <c r="I18">
        <v>282</v>
      </c>
    </row>
    <row r="19" spans="3:9" x14ac:dyDescent="0.25">
      <c r="F19" s="13" t="s">
        <v>19</v>
      </c>
      <c r="G19" s="12" t="s">
        <v>1746</v>
      </c>
      <c r="H19" t="s">
        <v>1761</v>
      </c>
    </row>
    <row r="20" spans="3:9" x14ac:dyDescent="0.25">
      <c r="F20" s="13" t="s">
        <v>20</v>
      </c>
      <c r="G20" s="12" t="s">
        <v>1747</v>
      </c>
      <c r="I20">
        <v>4.5</v>
      </c>
    </row>
    <row r="21" spans="3:9" x14ac:dyDescent="0.25">
      <c r="F21" s="13" t="s">
        <v>21</v>
      </c>
      <c r="G21" s="12" t="s">
        <v>1748</v>
      </c>
      <c r="I21">
        <v>15.5</v>
      </c>
    </row>
    <row r="22" spans="3:9" x14ac:dyDescent="0.25">
      <c r="F22" s="13" t="s">
        <v>22</v>
      </c>
      <c r="G22" s="12" t="s">
        <v>1749</v>
      </c>
      <c r="H22" s="20">
        <v>0.64900000000000002</v>
      </c>
    </row>
    <row r="23" spans="3:9" x14ac:dyDescent="0.25">
      <c r="F23" s="13" t="s">
        <v>23</v>
      </c>
      <c r="G23" s="12" t="s">
        <v>1750</v>
      </c>
      <c r="H23" s="20">
        <v>4.3999999999999997E-2</v>
      </c>
    </row>
    <row r="24" spans="3:9" ht="15.75" thickBot="1" x14ac:dyDescent="0.3">
      <c r="F24" s="14" t="s">
        <v>55</v>
      </c>
      <c r="G24" s="15" t="s">
        <v>1751</v>
      </c>
    </row>
    <row r="26" spans="3:9" x14ac:dyDescent="0.25">
      <c r="C26" s="19" t="s">
        <v>1753</v>
      </c>
      <c r="D26" s="16"/>
      <c r="E26" s="16"/>
      <c r="F26" s="16"/>
    </row>
    <row r="27" spans="3:9" x14ac:dyDescent="0.25">
      <c r="C27" s="17" t="s">
        <v>1757</v>
      </c>
    </row>
    <row r="28" spans="3:9" x14ac:dyDescent="0.25">
      <c r="C28" s="17" t="s">
        <v>1754</v>
      </c>
    </row>
    <row r="29" spans="3:9" x14ac:dyDescent="0.25">
      <c r="C29" s="17" t="s">
        <v>1755</v>
      </c>
    </row>
    <row r="30" spans="3:9" x14ac:dyDescent="0.25">
      <c r="C30" s="18" t="s">
        <v>1756</v>
      </c>
    </row>
  </sheetData>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81"/>
  <sheetViews>
    <sheetView topLeftCell="A10" zoomScale="70" zoomScaleNormal="70" workbookViewId="0">
      <selection activeCell="B33" sqref="B33"/>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24</v>
      </c>
      <c r="B2" s="2" t="s">
        <v>25</v>
      </c>
      <c r="C2" s="2" t="s">
        <v>26</v>
      </c>
      <c r="D2" s="2">
        <v>6</v>
      </c>
      <c r="E2" s="2">
        <v>21</v>
      </c>
      <c r="F2" s="2">
        <v>12</v>
      </c>
      <c r="G2" s="2">
        <v>62</v>
      </c>
      <c r="H2" s="2">
        <v>0</v>
      </c>
      <c r="I2" s="2">
        <v>2</v>
      </c>
      <c r="J2" s="2">
        <v>8</v>
      </c>
      <c r="K2" s="2">
        <v>30</v>
      </c>
      <c r="L2" s="2">
        <v>1</v>
      </c>
      <c r="M2" s="2">
        <v>0</v>
      </c>
      <c r="N2" s="2">
        <v>0</v>
      </c>
      <c r="O2" s="2">
        <v>0</v>
      </c>
      <c r="P2" s="2">
        <v>0</v>
      </c>
      <c r="Q2" s="2">
        <v>1</v>
      </c>
      <c r="R2" s="2">
        <v>1</v>
      </c>
      <c r="S2" s="2">
        <v>7.48</v>
      </c>
      <c r="T2" s="2">
        <v>0</v>
      </c>
      <c r="U2" s="2">
        <v>3.75</v>
      </c>
      <c r="V2" s="2"/>
      <c r="W2" s="2">
        <v>0.57142857142857095</v>
      </c>
      <c r="X2" s="2">
        <v>0</v>
      </c>
      <c r="Y2" s="2">
        <f>(Admin!$C$3*$H2)+(Admin!$C$4*$G2)+(Admin!$C$5*$I2)+(Admin!$C$6*$Q2)+(Admin!$C$7*$N2)+(Admin!$C$8*$J2)+(Admin!$C$9*$K2)+(Admin!$C$10*$L2)+(Admin!$C$11*$O2)+(Admin!$C$12*$P2)+(Admin!$C$13*$R2)</f>
        <v>7.48</v>
      </c>
    </row>
    <row r="3" spans="1:25" x14ac:dyDescent="0.25">
      <c r="A3" s="3" t="s">
        <v>27</v>
      </c>
      <c r="B3" s="3" t="s">
        <v>25</v>
      </c>
      <c r="C3" s="3" t="s">
        <v>26</v>
      </c>
      <c r="D3" s="3">
        <v>8</v>
      </c>
      <c r="E3" s="3">
        <v>266</v>
      </c>
      <c r="F3" s="3">
        <v>167</v>
      </c>
      <c r="G3" s="3">
        <v>1569</v>
      </c>
      <c r="H3" s="3">
        <v>8</v>
      </c>
      <c r="I3" s="3">
        <v>5</v>
      </c>
      <c r="J3" s="3">
        <v>47</v>
      </c>
      <c r="K3" s="3">
        <v>258</v>
      </c>
      <c r="L3" s="3">
        <v>3</v>
      </c>
      <c r="M3" s="3">
        <v>0</v>
      </c>
      <c r="N3" s="3">
        <v>0</v>
      </c>
      <c r="O3" s="3">
        <v>0</v>
      </c>
      <c r="P3" s="3">
        <v>0</v>
      </c>
      <c r="Q3" s="3">
        <v>3</v>
      </c>
      <c r="R3" s="3">
        <v>2</v>
      </c>
      <c r="S3" s="3">
        <v>126.56</v>
      </c>
      <c r="T3" s="3">
        <v>0</v>
      </c>
      <c r="U3" s="3">
        <v>5.4893617021276597</v>
      </c>
      <c r="V3" s="3"/>
      <c r="W3" s="3">
        <v>0.62781954887218006</v>
      </c>
      <c r="X3" s="3">
        <v>3.00751879699248E-2</v>
      </c>
      <c r="Y3" s="3">
        <f>(Admin!$C$3*$H3)+(Admin!$C$4*$G3)+(Admin!$C$5*$I3)+(Admin!$C$6*$Q3)+(Admin!$C$7*$N3)+(Admin!$C$8*$J3)+(Admin!$C$9*$K3)+(Admin!$C$10*$L3)+(Admin!$C$11*$O3)+(Admin!$C$12*$P3)+(Admin!$C$13*$R3)</f>
        <v>126.55999999999999</v>
      </c>
    </row>
    <row r="4" spans="1:25" x14ac:dyDescent="0.25">
      <c r="A4" s="2" t="s">
        <v>28</v>
      </c>
      <c r="B4" s="2" t="s">
        <v>25</v>
      </c>
      <c r="C4" s="2" t="s">
        <v>26</v>
      </c>
      <c r="D4" s="2">
        <v>8</v>
      </c>
      <c r="E4" s="2">
        <v>268</v>
      </c>
      <c r="F4" s="2">
        <v>176</v>
      </c>
      <c r="G4" s="2">
        <v>1799</v>
      </c>
      <c r="H4" s="2">
        <v>10</v>
      </c>
      <c r="I4" s="2">
        <v>5</v>
      </c>
      <c r="J4" s="2">
        <v>44</v>
      </c>
      <c r="K4" s="2">
        <v>244</v>
      </c>
      <c r="L4" s="2">
        <v>3</v>
      </c>
      <c r="M4" s="2">
        <v>0</v>
      </c>
      <c r="N4" s="2">
        <v>0</v>
      </c>
      <c r="O4" s="2">
        <v>0</v>
      </c>
      <c r="P4" s="2">
        <v>0</v>
      </c>
      <c r="Q4" s="2">
        <v>0</v>
      </c>
      <c r="R4" s="2">
        <v>1</v>
      </c>
      <c r="S4" s="2">
        <v>146.36000000000001</v>
      </c>
      <c r="T4" s="2">
        <v>0</v>
      </c>
      <c r="U4" s="2">
        <v>5.5454545454545503</v>
      </c>
      <c r="V4" s="2"/>
      <c r="W4" s="2">
        <v>0.65671641791044799</v>
      </c>
      <c r="X4" s="2">
        <v>3.7313432835820899E-2</v>
      </c>
      <c r="Y4" s="2">
        <f>(Admin!$C$3*$H4)+(Admin!$C$4*$G4)+(Admin!$C$5*$I4)+(Admin!$C$6*$Q4)+(Admin!$C$7*$N4)+(Admin!$C$8*$J4)+(Admin!$C$9*$K4)+(Admin!$C$10*$L4)+(Admin!$C$11*$O4)+(Admin!$C$12*$P4)+(Admin!$C$13*$R4)</f>
        <v>146.36000000000001</v>
      </c>
    </row>
    <row r="5" spans="1:25" x14ac:dyDescent="0.25">
      <c r="A5" s="3" t="s">
        <v>29</v>
      </c>
      <c r="B5" s="3" t="s">
        <v>25</v>
      </c>
      <c r="C5" s="3" t="s">
        <v>30</v>
      </c>
      <c r="D5" s="3">
        <v>3</v>
      </c>
      <c r="E5" s="3">
        <v>0</v>
      </c>
      <c r="F5" s="3">
        <v>0</v>
      </c>
      <c r="G5" s="3">
        <v>0</v>
      </c>
      <c r="H5" s="3">
        <v>0</v>
      </c>
      <c r="I5" s="3">
        <v>0</v>
      </c>
      <c r="J5" s="3">
        <v>11</v>
      </c>
      <c r="K5" s="3">
        <v>43</v>
      </c>
      <c r="L5" s="3">
        <v>0</v>
      </c>
      <c r="M5" s="3">
        <v>2</v>
      </c>
      <c r="N5" s="3">
        <v>2</v>
      </c>
      <c r="O5" s="3">
        <v>12</v>
      </c>
      <c r="P5" s="3">
        <v>0</v>
      </c>
      <c r="Q5" s="3">
        <v>0</v>
      </c>
      <c r="R5" s="3">
        <v>0</v>
      </c>
      <c r="S5" s="3">
        <v>7.5</v>
      </c>
      <c r="T5" s="3">
        <v>3.1446540880503099E-3</v>
      </c>
      <c r="U5" s="3">
        <v>3.9090909090909101</v>
      </c>
      <c r="V5" s="3">
        <v>6</v>
      </c>
      <c r="W5" s="3"/>
      <c r="X5" s="3"/>
      <c r="Y5" s="3">
        <f>(Admin!$C$3*$H5)+(Admin!$C$4*$G5)+(Admin!$C$5*$I5)+(Admin!$C$6*$Q5)+(Admin!$C$7*$N5)+(Admin!$C$8*$J5)+(Admin!$C$9*$K5)+(Admin!$C$10*$L5)+(Admin!$C$11*$O5)+(Admin!$C$12*$P5)+(Admin!$C$13*$R5)</f>
        <v>7.5</v>
      </c>
    </row>
    <row r="6" spans="1:25" x14ac:dyDescent="0.25">
      <c r="A6" s="2" t="s">
        <v>31</v>
      </c>
      <c r="B6" s="2" t="s">
        <v>25</v>
      </c>
      <c r="C6" s="2" t="s">
        <v>30</v>
      </c>
      <c r="D6" s="2">
        <v>11</v>
      </c>
      <c r="E6" s="2">
        <v>0</v>
      </c>
      <c r="F6" s="2">
        <v>0</v>
      </c>
      <c r="G6" s="2">
        <v>0</v>
      </c>
      <c r="H6" s="2">
        <v>0</v>
      </c>
      <c r="I6" s="2">
        <v>0</v>
      </c>
      <c r="J6" s="2">
        <v>58</v>
      </c>
      <c r="K6" s="2">
        <v>284</v>
      </c>
      <c r="L6" s="2">
        <v>2</v>
      </c>
      <c r="M6" s="2">
        <v>30</v>
      </c>
      <c r="N6" s="2">
        <v>21</v>
      </c>
      <c r="O6" s="2">
        <v>119</v>
      </c>
      <c r="P6" s="2">
        <v>0</v>
      </c>
      <c r="Q6" s="2">
        <v>0</v>
      </c>
      <c r="R6" s="2">
        <v>0</v>
      </c>
      <c r="S6" s="2">
        <v>73.3</v>
      </c>
      <c r="T6" s="2">
        <v>4.71698113207547E-2</v>
      </c>
      <c r="U6" s="2">
        <v>4.8965517241379297</v>
      </c>
      <c r="V6" s="2">
        <v>5.6666666666666696</v>
      </c>
      <c r="W6" s="2"/>
      <c r="X6" s="2"/>
      <c r="Y6" s="2">
        <f>(Admin!$C$3*$H6)+(Admin!$C$4*$G6)+(Admin!$C$5*$I6)+(Admin!$C$6*$Q6)+(Admin!$C$7*$N6)+(Admin!$C$8*$J6)+(Admin!$C$9*$K6)+(Admin!$C$10*$L6)+(Admin!$C$11*$O6)+(Admin!$C$12*$P6)+(Admin!$C$13*$R6)</f>
        <v>73.300000000000011</v>
      </c>
    </row>
    <row r="7" spans="1:25" x14ac:dyDescent="0.25">
      <c r="A7" s="3" t="s">
        <v>32</v>
      </c>
      <c r="B7" s="3" t="s">
        <v>25</v>
      </c>
      <c r="C7" s="3" t="s">
        <v>30</v>
      </c>
      <c r="D7" s="3">
        <v>13</v>
      </c>
      <c r="E7" s="3">
        <v>0</v>
      </c>
      <c r="F7" s="3">
        <v>0</v>
      </c>
      <c r="G7" s="3">
        <v>0</v>
      </c>
      <c r="H7" s="3">
        <v>0</v>
      </c>
      <c r="I7" s="3">
        <v>0</v>
      </c>
      <c r="J7" s="3">
        <v>208</v>
      </c>
      <c r="K7" s="3">
        <v>1040</v>
      </c>
      <c r="L7" s="3">
        <v>7</v>
      </c>
      <c r="M7" s="3">
        <v>33</v>
      </c>
      <c r="N7" s="3">
        <v>27</v>
      </c>
      <c r="O7" s="3">
        <v>165</v>
      </c>
      <c r="P7" s="3">
        <v>2</v>
      </c>
      <c r="Q7" s="3">
        <v>0</v>
      </c>
      <c r="R7" s="3">
        <v>0</v>
      </c>
      <c r="S7" s="3">
        <v>201.5</v>
      </c>
      <c r="T7" s="3">
        <v>5.1886792452830198E-2</v>
      </c>
      <c r="U7" s="3">
        <v>5</v>
      </c>
      <c r="V7" s="3">
        <v>6.1111111111111098</v>
      </c>
      <c r="W7" s="3"/>
      <c r="X7" s="3"/>
      <c r="Y7" s="3">
        <f>(Admin!$C$3*$H7)+(Admin!$C$4*$G7)+(Admin!$C$5*$I7)+(Admin!$C$6*$Q7)+(Admin!$C$7*$N7)+(Admin!$C$8*$J7)+(Admin!$C$9*$K7)+(Admin!$C$10*$L7)+(Admin!$C$11*$O7)+(Admin!$C$12*$P7)+(Admin!$C$13*$R7)</f>
        <v>201.5</v>
      </c>
    </row>
    <row r="8" spans="1:25" x14ac:dyDescent="0.25">
      <c r="A8" s="2" t="s">
        <v>33</v>
      </c>
      <c r="B8" s="2" t="s">
        <v>25</v>
      </c>
      <c r="C8" s="2" t="s">
        <v>30</v>
      </c>
      <c r="D8" s="2">
        <v>7</v>
      </c>
      <c r="E8" s="2">
        <v>0</v>
      </c>
      <c r="F8" s="2">
        <v>0</v>
      </c>
      <c r="G8" s="2">
        <v>0</v>
      </c>
      <c r="H8" s="2">
        <v>0</v>
      </c>
      <c r="I8" s="2">
        <v>0</v>
      </c>
      <c r="J8" s="2">
        <v>35</v>
      </c>
      <c r="K8" s="2">
        <v>74</v>
      </c>
      <c r="L8" s="2">
        <v>0</v>
      </c>
      <c r="M8" s="2">
        <v>4</v>
      </c>
      <c r="N8" s="2">
        <v>4</v>
      </c>
      <c r="O8" s="2">
        <v>26</v>
      </c>
      <c r="P8" s="2">
        <v>0</v>
      </c>
      <c r="Q8" s="2">
        <v>0</v>
      </c>
      <c r="R8" s="2">
        <v>0</v>
      </c>
      <c r="S8" s="2">
        <v>14</v>
      </c>
      <c r="T8" s="2">
        <v>6.2893081761006301E-3</v>
      </c>
      <c r="U8" s="2">
        <v>2.1142857142857099</v>
      </c>
      <c r="V8" s="2">
        <v>6.5</v>
      </c>
      <c r="W8" s="2"/>
      <c r="X8" s="2"/>
      <c r="Y8" s="2">
        <f>(Admin!$C$3*$H8)+(Admin!$C$4*$G8)+(Admin!$C$5*$I8)+(Admin!$C$6*$Q8)+(Admin!$C$7*$N8)+(Admin!$C$8*$J8)+(Admin!$C$9*$K8)+(Admin!$C$10*$L8)+(Admin!$C$11*$O8)+(Admin!$C$12*$P8)+(Admin!$C$13*$R8)</f>
        <v>14</v>
      </c>
    </row>
    <row r="9" spans="1:25" x14ac:dyDescent="0.25">
      <c r="A9" s="3" t="s">
        <v>34</v>
      </c>
      <c r="B9" s="3" t="s">
        <v>25</v>
      </c>
      <c r="C9" s="3" t="s">
        <v>30</v>
      </c>
      <c r="D9" s="3">
        <v>6</v>
      </c>
      <c r="E9" s="3">
        <v>0</v>
      </c>
      <c r="F9" s="3">
        <v>0</v>
      </c>
      <c r="G9" s="3">
        <v>0</v>
      </c>
      <c r="H9" s="3">
        <v>0</v>
      </c>
      <c r="I9" s="3">
        <v>0</v>
      </c>
      <c r="J9" s="3">
        <v>22</v>
      </c>
      <c r="K9" s="3">
        <v>149</v>
      </c>
      <c r="L9" s="3">
        <v>0</v>
      </c>
      <c r="M9" s="3">
        <v>11</v>
      </c>
      <c r="N9" s="3">
        <v>9</v>
      </c>
      <c r="O9" s="3">
        <v>33</v>
      </c>
      <c r="P9" s="3">
        <v>1</v>
      </c>
      <c r="Q9" s="3">
        <v>0</v>
      </c>
      <c r="R9" s="3">
        <v>0</v>
      </c>
      <c r="S9" s="3">
        <v>33.200000000000003</v>
      </c>
      <c r="T9" s="3">
        <v>1.7295597484276701E-2</v>
      </c>
      <c r="U9" s="3">
        <v>6.7727272727272698</v>
      </c>
      <c r="V9" s="3">
        <v>3.6666666666666701</v>
      </c>
      <c r="W9" s="3"/>
      <c r="X9" s="3"/>
      <c r="Y9" s="3">
        <f>(Admin!$C$3*$H9)+(Admin!$C$4*$G9)+(Admin!$C$5*$I9)+(Admin!$C$6*$Q9)+(Admin!$C$7*$N9)+(Admin!$C$8*$J9)+(Admin!$C$9*$K9)+(Admin!$C$10*$L9)+(Admin!$C$11*$O9)+(Admin!$C$12*$P9)+(Admin!$C$13*$R9)</f>
        <v>33.200000000000003</v>
      </c>
    </row>
    <row r="10" spans="1:25" x14ac:dyDescent="0.25">
      <c r="A10" s="2" t="s">
        <v>35</v>
      </c>
      <c r="B10" s="2" t="s">
        <v>25</v>
      </c>
      <c r="C10" s="2" t="s">
        <v>30</v>
      </c>
      <c r="D10" s="2">
        <v>3</v>
      </c>
      <c r="E10" s="2">
        <v>0</v>
      </c>
      <c r="F10" s="2">
        <v>0</v>
      </c>
      <c r="G10" s="2">
        <v>0</v>
      </c>
      <c r="H10" s="2">
        <v>0</v>
      </c>
      <c r="I10" s="2">
        <v>0</v>
      </c>
      <c r="J10" s="2">
        <v>5</v>
      </c>
      <c r="K10" s="2">
        <v>25</v>
      </c>
      <c r="L10" s="2">
        <v>0</v>
      </c>
      <c r="M10" s="2">
        <v>4</v>
      </c>
      <c r="N10" s="2">
        <v>3</v>
      </c>
      <c r="O10" s="2">
        <v>16</v>
      </c>
      <c r="P10" s="2">
        <v>0</v>
      </c>
      <c r="Q10" s="2">
        <v>0</v>
      </c>
      <c r="R10" s="2">
        <v>0</v>
      </c>
      <c r="S10" s="2">
        <v>7.1</v>
      </c>
      <c r="T10" s="2">
        <v>6.2893081761006301E-3</v>
      </c>
      <c r="U10" s="2">
        <v>5</v>
      </c>
      <c r="V10" s="2">
        <v>5.3333333333333304</v>
      </c>
      <c r="W10" s="2"/>
      <c r="X10" s="2"/>
      <c r="Y10" s="2">
        <f>(Admin!$C$3*$H10)+(Admin!$C$4*$G10)+(Admin!$C$5*$I10)+(Admin!$C$6*$Q10)+(Admin!$C$7*$N10)+(Admin!$C$8*$J10)+(Admin!$C$9*$K10)+(Admin!$C$10*$L10)+(Admin!$C$11*$O10)+(Admin!$C$12*$P10)+(Admin!$C$13*$R10)</f>
        <v>7.1</v>
      </c>
    </row>
    <row r="11" spans="1:25" x14ac:dyDescent="0.25">
      <c r="A11" s="3" t="s">
        <v>36</v>
      </c>
      <c r="B11" s="3" t="s">
        <v>25</v>
      </c>
      <c r="C11" s="3" t="s">
        <v>37</v>
      </c>
      <c r="D11" s="3">
        <v>9</v>
      </c>
      <c r="E11" s="3">
        <v>0</v>
      </c>
      <c r="F11" s="3">
        <v>0</v>
      </c>
      <c r="G11" s="3">
        <v>0</v>
      </c>
      <c r="H11" s="3">
        <v>0</v>
      </c>
      <c r="I11" s="3">
        <v>0</v>
      </c>
      <c r="J11" s="3">
        <v>0</v>
      </c>
      <c r="K11" s="3">
        <v>0</v>
      </c>
      <c r="L11" s="3">
        <v>0</v>
      </c>
      <c r="M11" s="3">
        <v>19</v>
      </c>
      <c r="N11" s="3">
        <v>14</v>
      </c>
      <c r="O11" s="3">
        <v>163</v>
      </c>
      <c r="P11" s="3">
        <v>1</v>
      </c>
      <c r="Q11" s="3">
        <v>0</v>
      </c>
      <c r="R11" s="3">
        <v>0</v>
      </c>
      <c r="S11" s="3">
        <v>36.299999999999997</v>
      </c>
      <c r="T11" s="3">
        <v>2.9874213836478002E-2</v>
      </c>
      <c r="U11" s="3"/>
      <c r="V11" s="3">
        <v>11.6428571428571</v>
      </c>
      <c r="W11" s="3"/>
      <c r="X11" s="3"/>
      <c r="Y11" s="3">
        <f>(Admin!$C$3*$H11)+(Admin!$C$4*$G11)+(Admin!$C$5*$I11)+(Admin!$C$6*$Q11)+(Admin!$C$7*$N11)+(Admin!$C$8*$J11)+(Admin!$C$9*$K11)+(Admin!$C$10*$L11)+(Admin!$C$11*$O11)+(Admin!$C$12*$P11)+(Admin!$C$13*$R11)</f>
        <v>36.299999999999997</v>
      </c>
    </row>
    <row r="12" spans="1:25" x14ac:dyDescent="0.25">
      <c r="A12" s="2" t="s">
        <v>38</v>
      </c>
      <c r="B12" s="2" t="s">
        <v>25</v>
      </c>
      <c r="C12" s="2" t="s">
        <v>37</v>
      </c>
      <c r="D12" s="2">
        <v>7</v>
      </c>
      <c r="E12" s="2">
        <v>0</v>
      </c>
      <c r="F12" s="2">
        <v>0</v>
      </c>
      <c r="G12" s="2">
        <v>0</v>
      </c>
      <c r="H12" s="2">
        <v>0</v>
      </c>
      <c r="I12" s="2">
        <v>0</v>
      </c>
      <c r="J12" s="2">
        <v>0</v>
      </c>
      <c r="K12" s="2">
        <v>0</v>
      </c>
      <c r="L12" s="2">
        <v>0</v>
      </c>
      <c r="M12" s="2">
        <v>11</v>
      </c>
      <c r="N12" s="2">
        <v>10</v>
      </c>
      <c r="O12" s="2">
        <v>94</v>
      </c>
      <c r="P12" s="2">
        <v>0</v>
      </c>
      <c r="Q12" s="2">
        <v>0</v>
      </c>
      <c r="R12" s="2">
        <v>0</v>
      </c>
      <c r="S12" s="2">
        <v>19.399999999999999</v>
      </c>
      <c r="T12" s="2">
        <v>1.7295597484276701E-2</v>
      </c>
      <c r="U12" s="2"/>
      <c r="V12" s="2">
        <v>9.4</v>
      </c>
      <c r="W12" s="2"/>
      <c r="X12" s="2"/>
      <c r="Y12" s="2">
        <f>(Admin!$C$3*$H12)+(Admin!$C$4*$G12)+(Admin!$C$5*$I12)+(Admin!$C$6*$Q12)+(Admin!$C$7*$N12)+(Admin!$C$8*$J12)+(Admin!$C$9*$K12)+(Admin!$C$10*$L12)+(Admin!$C$11*$O12)+(Admin!$C$12*$P12)+(Admin!$C$13*$R12)</f>
        <v>19.399999999999999</v>
      </c>
    </row>
    <row r="13" spans="1:25" x14ac:dyDescent="0.25">
      <c r="A13" s="3" t="s">
        <v>39</v>
      </c>
      <c r="B13" s="3" t="s">
        <v>25</v>
      </c>
      <c r="C13" s="3" t="s">
        <v>37</v>
      </c>
      <c r="D13" s="3">
        <v>17</v>
      </c>
      <c r="E13" s="3">
        <v>0</v>
      </c>
      <c r="F13" s="3">
        <v>0</v>
      </c>
      <c r="G13" s="3">
        <v>0</v>
      </c>
      <c r="H13" s="3">
        <v>0</v>
      </c>
      <c r="I13" s="3">
        <v>0</v>
      </c>
      <c r="J13" s="3">
        <v>0</v>
      </c>
      <c r="K13" s="3">
        <v>0</v>
      </c>
      <c r="L13" s="3">
        <v>0</v>
      </c>
      <c r="M13" s="3">
        <v>106</v>
      </c>
      <c r="N13" s="3">
        <v>81</v>
      </c>
      <c r="O13" s="3">
        <v>825</v>
      </c>
      <c r="P13" s="3">
        <v>3</v>
      </c>
      <c r="Q13" s="3">
        <v>0</v>
      </c>
      <c r="R13" s="3">
        <v>0</v>
      </c>
      <c r="S13" s="3">
        <v>181.5</v>
      </c>
      <c r="T13" s="3">
        <v>0.16666666666666699</v>
      </c>
      <c r="U13" s="3"/>
      <c r="V13" s="3">
        <v>10.185185185185199</v>
      </c>
      <c r="W13" s="3"/>
      <c r="X13" s="3"/>
      <c r="Y13" s="3">
        <f>(Admin!$C$3*$H13)+(Admin!$C$4*$G13)+(Admin!$C$5*$I13)+(Admin!$C$6*$Q13)+(Admin!$C$7*$N13)+(Admin!$C$8*$J13)+(Admin!$C$9*$K13)+(Admin!$C$10*$L13)+(Admin!$C$11*$O13)+(Admin!$C$12*$P13)+(Admin!$C$13*$R13)</f>
        <v>181.5</v>
      </c>
    </row>
    <row r="14" spans="1:25" x14ac:dyDescent="0.25">
      <c r="A14" s="2" t="s">
        <v>40</v>
      </c>
      <c r="B14" s="2" t="s">
        <v>25</v>
      </c>
      <c r="C14" s="2" t="s">
        <v>37</v>
      </c>
      <c r="D14" s="2">
        <v>7</v>
      </c>
      <c r="E14" s="2">
        <v>0</v>
      </c>
      <c r="F14" s="2">
        <v>0</v>
      </c>
      <c r="G14" s="2">
        <v>0</v>
      </c>
      <c r="H14" s="2">
        <v>0</v>
      </c>
      <c r="I14" s="2">
        <v>0</v>
      </c>
      <c r="J14" s="2">
        <v>0</v>
      </c>
      <c r="K14" s="2">
        <v>0</v>
      </c>
      <c r="L14" s="2">
        <v>0</v>
      </c>
      <c r="M14" s="2">
        <v>43</v>
      </c>
      <c r="N14" s="2">
        <v>27</v>
      </c>
      <c r="O14" s="2">
        <v>187</v>
      </c>
      <c r="P14" s="2">
        <v>1</v>
      </c>
      <c r="Q14" s="2">
        <v>0</v>
      </c>
      <c r="R14" s="2">
        <v>0</v>
      </c>
      <c r="S14" s="2">
        <v>51.7</v>
      </c>
      <c r="T14" s="2">
        <v>6.7610062893081802E-2</v>
      </c>
      <c r="U14" s="2"/>
      <c r="V14" s="2">
        <v>6.92592592592593</v>
      </c>
      <c r="W14" s="2"/>
      <c r="X14" s="2"/>
      <c r="Y14" s="2">
        <f>(Admin!$C$3*$H14)+(Admin!$C$4*$G14)+(Admin!$C$5*$I14)+(Admin!$C$6*$Q14)+(Admin!$C$7*$N14)+(Admin!$C$8*$J14)+(Admin!$C$9*$K14)+(Admin!$C$10*$L14)+(Admin!$C$11*$O14)+(Admin!$C$12*$P14)+(Admin!$C$13*$R14)</f>
        <v>51.7</v>
      </c>
    </row>
    <row r="15" spans="1:25" x14ac:dyDescent="0.25">
      <c r="A15" s="3" t="s">
        <v>41</v>
      </c>
      <c r="B15" s="3" t="s">
        <v>25</v>
      </c>
      <c r="C15" s="3" t="s">
        <v>42</v>
      </c>
      <c r="D15" s="3">
        <v>9</v>
      </c>
      <c r="E15" s="3">
        <v>0</v>
      </c>
      <c r="F15" s="3">
        <v>0</v>
      </c>
      <c r="G15" s="3">
        <v>0</v>
      </c>
      <c r="H15" s="3">
        <v>0</v>
      </c>
      <c r="I15" s="3">
        <v>0</v>
      </c>
      <c r="J15" s="3">
        <v>1</v>
      </c>
      <c r="K15" s="3">
        <v>5</v>
      </c>
      <c r="L15" s="3">
        <v>0</v>
      </c>
      <c r="M15" s="3">
        <v>41</v>
      </c>
      <c r="N15" s="3">
        <v>24</v>
      </c>
      <c r="O15" s="3">
        <v>280</v>
      </c>
      <c r="P15" s="3">
        <v>2</v>
      </c>
      <c r="Q15" s="3">
        <v>0</v>
      </c>
      <c r="R15" s="3">
        <v>0</v>
      </c>
      <c r="S15" s="3">
        <v>64.5</v>
      </c>
      <c r="T15" s="3">
        <v>6.4465408805031404E-2</v>
      </c>
      <c r="U15" s="3">
        <v>5</v>
      </c>
      <c r="V15" s="3">
        <v>11.6666666666667</v>
      </c>
      <c r="W15" s="3"/>
      <c r="X15" s="3"/>
      <c r="Y15" s="3">
        <f>(Admin!$C$3*$H15)+(Admin!$C$4*$G15)+(Admin!$C$5*$I15)+(Admin!$C$6*$Q15)+(Admin!$C$7*$N15)+(Admin!$C$8*$J15)+(Admin!$C$9*$K15)+(Admin!$C$10*$L15)+(Admin!$C$11*$O15)+(Admin!$C$12*$P15)+(Admin!$C$13*$R15)</f>
        <v>64.5</v>
      </c>
    </row>
    <row r="16" spans="1:25" x14ac:dyDescent="0.25">
      <c r="A16" s="2" t="s">
        <v>43</v>
      </c>
      <c r="B16" s="2" t="s">
        <v>25</v>
      </c>
      <c r="C16" s="2" t="s">
        <v>42</v>
      </c>
      <c r="D16" s="2">
        <v>13</v>
      </c>
      <c r="E16" s="2">
        <v>0</v>
      </c>
      <c r="F16" s="2">
        <v>0</v>
      </c>
      <c r="G16" s="2">
        <v>0</v>
      </c>
      <c r="H16" s="2">
        <v>0</v>
      </c>
      <c r="I16" s="2">
        <v>0</v>
      </c>
      <c r="J16" s="2">
        <v>2</v>
      </c>
      <c r="K16" s="2">
        <v>23</v>
      </c>
      <c r="L16" s="2">
        <v>0</v>
      </c>
      <c r="M16" s="2">
        <v>101</v>
      </c>
      <c r="N16" s="2">
        <v>51</v>
      </c>
      <c r="O16" s="2">
        <v>574</v>
      </c>
      <c r="P16" s="2">
        <v>4</v>
      </c>
      <c r="Q16" s="2">
        <v>0</v>
      </c>
      <c r="R16" s="2">
        <v>0</v>
      </c>
      <c r="S16" s="2">
        <v>134.69999999999999</v>
      </c>
      <c r="T16" s="2">
        <v>0.15880503144654101</v>
      </c>
      <c r="U16" s="2">
        <v>11.5</v>
      </c>
      <c r="V16" s="2">
        <v>11.2549019607843</v>
      </c>
      <c r="W16" s="2"/>
      <c r="X16" s="2"/>
      <c r="Y16" s="2">
        <f>(Admin!$C$3*$H16)+(Admin!$C$4*$G16)+(Admin!$C$5*$I16)+(Admin!$C$6*$Q16)+(Admin!$C$7*$N16)+(Admin!$C$8*$J16)+(Admin!$C$9*$K16)+(Admin!$C$10*$L16)+(Admin!$C$11*$O16)+(Admin!$C$12*$P16)+(Admin!$C$13*$R16)</f>
        <v>134.69999999999999</v>
      </c>
    </row>
    <row r="17" spans="1:25" x14ac:dyDescent="0.25">
      <c r="A17" s="3" t="s">
        <v>44</v>
      </c>
      <c r="B17" s="3" t="s">
        <v>25</v>
      </c>
      <c r="C17" s="3" t="s">
        <v>42</v>
      </c>
      <c r="D17" s="3">
        <v>13</v>
      </c>
      <c r="E17" s="3">
        <v>0</v>
      </c>
      <c r="F17" s="3">
        <v>0</v>
      </c>
      <c r="G17" s="3">
        <v>0</v>
      </c>
      <c r="H17" s="3">
        <v>0</v>
      </c>
      <c r="I17" s="3">
        <v>0</v>
      </c>
      <c r="J17" s="3">
        <v>0</v>
      </c>
      <c r="K17" s="3">
        <v>0</v>
      </c>
      <c r="L17" s="3">
        <v>0</v>
      </c>
      <c r="M17" s="3">
        <v>58</v>
      </c>
      <c r="N17" s="3">
        <v>38</v>
      </c>
      <c r="O17" s="3">
        <v>565</v>
      </c>
      <c r="P17" s="3">
        <v>3</v>
      </c>
      <c r="Q17" s="3">
        <v>0</v>
      </c>
      <c r="R17" s="3">
        <v>0</v>
      </c>
      <c r="S17" s="3">
        <v>114.5</v>
      </c>
      <c r="T17" s="3">
        <v>9.1194968553459099E-2</v>
      </c>
      <c r="U17" s="3"/>
      <c r="V17" s="3">
        <v>14.8684210526316</v>
      </c>
      <c r="W17" s="3"/>
      <c r="X17" s="3"/>
      <c r="Y17" s="3">
        <f>(Admin!$C$3*$H17)+(Admin!$C$4*$G17)+(Admin!$C$5*$I17)+(Admin!$C$6*$Q17)+(Admin!$C$7*$N17)+(Admin!$C$8*$J17)+(Admin!$C$9*$K17)+(Admin!$C$10*$L17)+(Admin!$C$11*$O17)+(Admin!$C$12*$P17)+(Admin!$C$13*$R17)</f>
        <v>112.5</v>
      </c>
    </row>
    <row r="18" spans="1:25" x14ac:dyDescent="0.25">
      <c r="A18" s="2" t="s">
        <v>45</v>
      </c>
      <c r="B18" s="2" t="s">
        <v>25</v>
      </c>
      <c r="C18" s="2" t="s">
        <v>42</v>
      </c>
      <c r="D18" s="2">
        <v>17</v>
      </c>
      <c r="E18" s="2">
        <v>0</v>
      </c>
      <c r="F18" s="2">
        <v>0</v>
      </c>
      <c r="G18" s="2">
        <v>0</v>
      </c>
      <c r="H18" s="2">
        <v>0</v>
      </c>
      <c r="I18" s="2">
        <v>0</v>
      </c>
      <c r="J18" s="2">
        <v>28</v>
      </c>
      <c r="K18" s="2">
        <v>178</v>
      </c>
      <c r="L18" s="2">
        <v>1</v>
      </c>
      <c r="M18" s="2">
        <v>62</v>
      </c>
      <c r="N18" s="2">
        <v>40</v>
      </c>
      <c r="O18" s="2">
        <v>352</v>
      </c>
      <c r="P18" s="2">
        <v>1</v>
      </c>
      <c r="Q18" s="2">
        <v>0</v>
      </c>
      <c r="R18" s="2">
        <v>0</v>
      </c>
      <c r="S18" s="2">
        <v>105</v>
      </c>
      <c r="T18" s="2">
        <v>9.7484276729559796E-2</v>
      </c>
      <c r="U18" s="2">
        <v>6.3571428571428603</v>
      </c>
      <c r="V18" s="2">
        <v>8.8000000000000007</v>
      </c>
      <c r="W18" s="2"/>
      <c r="X18" s="2"/>
      <c r="Y18" s="2">
        <f>(Admin!$C$3*$H18)+(Admin!$C$4*$G18)+(Admin!$C$5*$I18)+(Admin!$C$6*$Q18)+(Admin!$C$7*$N18)+(Admin!$C$8*$J18)+(Admin!$C$9*$K18)+(Admin!$C$10*$L18)+(Admin!$C$11*$O18)+(Admin!$C$12*$P18)+(Admin!$C$13*$R18)</f>
        <v>105</v>
      </c>
    </row>
    <row r="19" spans="1:25" x14ac:dyDescent="0.25">
      <c r="A19" s="3" t="s">
        <v>46</v>
      </c>
      <c r="B19" s="3" t="s">
        <v>25</v>
      </c>
      <c r="C19" s="3" t="s">
        <v>42</v>
      </c>
      <c r="D19" s="3">
        <v>9</v>
      </c>
      <c r="E19" s="3">
        <v>0</v>
      </c>
      <c r="F19" s="3">
        <v>0</v>
      </c>
      <c r="G19" s="3">
        <v>0</v>
      </c>
      <c r="H19" s="3">
        <v>0</v>
      </c>
      <c r="I19" s="3">
        <v>0</v>
      </c>
      <c r="J19" s="3">
        <v>0</v>
      </c>
      <c r="K19" s="3">
        <v>0</v>
      </c>
      <c r="L19" s="3">
        <v>0</v>
      </c>
      <c r="M19" s="3">
        <v>15</v>
      </c>
      <c r="N19" s="3">
        <v>4</v>
      </c>
      <c r="O19" s="3">
        <v>19</v>
      </c>
      <c r="P19" s="3">
        <v>0</v>
      </c>
      <c r="Q19" s="3">
        <v>0</v>
      </c>
      <c r="R19" s="3">
        <v>0</v>
      </c>
      <c r="S19" s="3">
        <v>5.9</v>
      </c>
      <c r="T19" s="3">
        <v>2.3584905660377398E-2</v>
      </c>
      <c r="U19" s="3"/>
      <c r="V19" s="3">
        <v>4.75</v>
      </c>
      <c r="W19" s="3"/>
      <c r="X19" s="3"/>
      <c r="Y19" s="3">
        <f>(Admin!$C$3*$H19)+(Admin!$C$4*$G19)+(Admin!$C$5*$I19)+(Admin!$C$6*$Q19)+(Admin!$C$7*$N19)+(Admin!$C$8*$J19)+(Admin!$C$9*$K19)+(Admin!$C$10*$L19)+(Admin!$C$11*$O19)+(Admin!$C$12*$P19)+(Admin!$C$13*$R19)</f>
        <v>5.9</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25</v>
      </c>
      <c r="B31" s="2">
        <v>5783</v>
      </c>
      <c r="C31" s="2">
        <v>3430</v>
      </c>
      <c r="D31" s="2">
        <v>469</v>
      </c>
      <c r="E31" s="2">
        <v>2353</v>
      </c>
      <c r="F31" s="2">
        <v>17</v>
      </c>
      <c r="G31" s="2">
        <v>1330.5</v>
      </c>
      <c r="H31" s="2">
        <v>555</v>
      </c>
      <c r="I31" s="2">
        <v>0.63963963963963999</v>
      </c>
      <c r="J31" s="2">
        <v>18</v>
      </c>
      <c r="K31" s="2">
        <v>12</v>
      </c>
      <c r="L31" s="2">
        <v>4</v>
      </c>
      <c r="M31" s="2">
        <f ca="1">SUM(INDIRECT(A33 &amp; "_Table1[[#All],[f_custom]]"))</f>
        <v>1328.5000000000002</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ARI</v>
      </c>
      <c r="B33" s="2">
        <f ca="1">C33 + E33</f>
        <v>4385</v>
      </c>
      <c r="C33" s="2">
        <f ca="1">SUM(INDIRECT(A33 &amp; "_Table4[[#All],[p_yd]]"))</f>
        <v>3200</v>
      </c>
      <c r="D33" s="2">
        <f ca="1">SUM(INDIRECT(A33 &amp; "_Table4[[#All],[car]]")) + SUM(INDIRECT(A33 &amp; "_Table5[[#All],[car]]")) + SUM(INDIRECT(A33 &amp; "_Table6[[#All],[car]]"))+SUM(INDIRECT(A33 &amp; "_Table7[[#All],[car]]"))</f>
        <v>235</v>
      </c>
      <c r="E33" s="2">
        <f ca="1">SUM(INDIRECT(A33 &amp; "_Table4[[#All],[r_yd]]")) + SUM(INDIRECT(A33 &amp; "_Table5[[#All],[r_yd]]")) + SUM(INDIRECT(A33 &amp; "_Table6[[#All],[r_yd]]"))+SUM(INDIRECT(A33 &amp; "_Table7[[#All],[r_yd]]"))</f>
        <v>1185</v>
      </c>
      <c r="F33" s="2">
        <f ca="1">SUM(INDIRECT(A33 &amp; "_Table4[[#All],[r_td]]")) + SUM(INDIRECT(A33 &amp; "_Table5[[#All],[r_td]]")) + SUM(INDIRECT(A33 &amp; "_Table6[[#All],[r_td]]"))+SUM(INDIRECT(A33 &amp; "_Table7[[#All],[r_td]]"))</f>
        <v>30</v>
      </c>
      <c r="G33" s="2">
        <f ca="1">SUM(INDIRECT(A33 &amp; "_Table4[[#All],[f_ppr]]")) + SUM(INDIRECT(A33 &amp; "_Table5[[#All],[f_ppr]]")) + SUM(INDIRECT(A33 &amp; "_Table6[[#All],[f_ppr]]"))+SUM(INDIRECT(A33 &amp; "_Table7[[#All],[f_ppr]]"))</f>
        <v>652.1</v>
      </c>
      <c r="H33" s="2">
        <f ca="1">SUM(INDIRECT(A33 &amp; "_Table4[[#All],[p_att]]")) + SUM(INDIRECT(A33 &amp; "_Table5[[#All],[p_att]]")) + SUM(INDIRECT(A33 &amp; "_Table6[[#All],[p_att]]"))+SUM(INDIRECT(A33 &amp; "_Table7[[#All],[p_att]]"))</f>
        <v>504</v>
      </c>
      <c r="I33" s="2">
        <f ca="1">SUM(INDIRECT(A33 &amp; "_Table4[[#All],[cmp]]"))/H33</f>
        <v>0.79365079365079361</v>
      </c>
      <c r="J33" s="2">
        <f ca="1">SUM(INDIRECT(A33 &amp; "_Table4[[#All],[p_td]]")) + SUM(INDIRECT(A33 &amp; "_Table5[[#All],[p_td]]")) + SUM(INDIRECT(A33 &amp; "_Table6[[#All],[p_td]]"))+SUM(INDIRECT(A33 &amp; "_Table7[[#All],[p_td]]"))</f>
        <v>33</v>
      </c>
      <c r="K33" s="2">
        <f ca="1">SUM(INDIRECT(A33 &amp; "_Table4[[#All],[int]]")) + SUM(INDIRECT(A33 &amp; "_Table5[[#All],[int]]")) + SUM(INDIRECT(A33 &amp; "_Table6[[#All],[int]]"))+SUM(INDIRECT(A33 &amp; "_Table7[[#All],[int]]"))</f>
        <v>6</v>
      </c>
      <c r="L33" s="2">
        <f ca="1">SUM(INDIRECT(A33 &amp; "_Table4[[#All],[fmb]]")) + SUM(INDIRECT(A33 &amp; "_Table5[[#All],[fmb]]")) + SUM(INDIRECT(A33 &amp; "_Table6[[#All],[fmb]]"))+SUM(INDIRECT(A33 &amp; "_Table7[[#All],[fmb]]"))</f>
        <v>16</v>
      </c>
      <c r="M33" s="2">
        <f ca="1">SUM(INDIRECT(A33 &amp; "_Table4[[#All],[f_custom]]"))+SUM(INDIRECT(A33 &amp; "_Table5[[#All],[f_custom]]"))+SUM(INDIRECT(A33 &amp; "_Table6[[#All],[f_custom]]"))+SUM(INDIRECT(A33 &amp; "_Table7[[#All],[f_custom]]"))</f>
        <v>680.1</v>
      </c>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56</v>
      </c>
      <c r="B36" s="2" t="s">
        <v>26</v>
      </c>
      <c r="C36" s="2">
        <v>26</v>
      </c>
      <c r="D36" s="2">
        <v>6</v>
      </c>
      <c r="E36" s="2" t="s">
        <v>57</v>
      </c>
      <c r="F36" s="2" t="s">
        <v>25</v>
      </c>
      <c r="G36" s="2">
        <v>0</v>
      </c>
      <c r="H36" s="2">
        <v>500</v>
      </c>
      <c r="I36" s="2">
        <v>400</v>
      </c>
      <c r="J36" s="2">
        <v>3200</v>
      </c>
      <c r="K36" s="2">
        <v>32</v>
      </c>
      <c r="L36" s="2">
        <v>5</v>
      </c>
      <c r="M36" s="2">
        <v>40</v>
      </c>
      <c r="N36" s="2">
        <v>300</v>
      </c>
      <c r="O36" s="2">
        <v>4</v>
      </c>
      <c r="P36" s="2">
        <v>0</v>
      </c>
      <c r="Q36" s="2">
        <v>0</v>
      </c>
      <c r="R36" s="2">
        <v>0</v>
      </c>
      <c r="S36" s="2">
        <v>0</v>
      </c>
      <c r="T36" s="2">
        <v>5</v>
      </c>
      <c r="U36" s="2">
        <v>3</v>
      </c>
      <c r="V36" s="2">
        <f>($J36*0.04)+($K36*4)+($L36*-2)+($N36*0.1)+($O36*6)+($Q36)+($R36*0.1)+($S36*6)+($T36*-2)</f>
        <v>290</v>
      </c>
      <c r="W36" s="2">
        <f ca="1">$P36/$H$33</f>
        <v>0</v>
      </c>
      <c r="X36" s="2">
        <f t="shared" ref="X36:X38" si="0">$N36/$M36</f>
        <v>7.5</v>
      </c>
      <c r="Y36" s="2" t="e">
        <f t="shared" ref="Y36:Y38" si="1">$R36/$Q36</f>
        <v>#DIV/0!</v>
      </c>
      <c r="Z36" s="2">
        <f>$I36/$H36</f>
        <v>0.8</v>
      </c>
      <c r="AA36" s="2">
        <f>$K36/$H36</f>
        <v>6.4000000000000001E-2</v>
      </c>
      <c r="AB36" s="2">
        <f>(Admin!$C$3*$K36)+(Admin!$C$4*$J36)+(Admin!$C$5*$L36)+(Admin!$C$6*$T36)+(Admin!$C$7*$Q36)+(Admin!$C$8*$M36)+(Admin!$C$9*$N36)+(Admin!$C$10*$O36)+(Admin!$C$11*$R36)+(Admin!$C$12*$S36)+(Admin!$C$13*$U36)</f>
        <v>296</v>
      </c>
    </row>
    <row r="37" spans="1:28" x14ac:dyDescent="0.25">
      <c r="A37" s="3" t="s">
        <v>58</v>
      </c>
      <c r="B37" s="3" t="s">
        <v>26</v>
      </c>
      <c r="C37" s="3">
        <v>24</v>
      </c>
      <c r="D37" s="3">
        <v>3</v>
      </c>
      <c r="E37" s="3" t="s">
        <v>59</v>
      </c>
      <c r="F37" s="3" t="s">
        <v>25</v>
      </c>
      <c r="G37" s="3">
        <v>0</v>
      </c>
      <c r="H37" s="3">
        <v>0</v>
      </c>
      <c r="I37" s="3">
        <v>0</v>
      </c>
      <c r="J37" s="3">
        <v>0</v>
      </c>
      <c r="K37" s="3">
        <v>0</v>
      </c>
      <c r="L37" s="3">
        <v>0</v>
      </c>
      <c r="M37" s="3">
        <v>0</v>
      </c>
      <c r="N37" s="3">
        <v>0</v>
      </c>
      <c r="O37" s="3">
        <v>0</v>
      </c>
      <c r="P37" s="3">
        <v>0</v>
      </c>
      <c r="Q37" s="3">
        <v>0</v>
      </c>
      <c r="R37" s="3">
        <v>0</v>
      </c>
      <c r="S37" s="3">
        <v>0</v>
      </c>
      <c r="T37" s="3">
        <v>0</v>
      </c>
      <c r="U37" s="3">
        <v>0</v>
      </c>
      <c r="V37" s="3">
        <f t="shared" ref="V37:V38" si="2">($J37*0.04)+($K37*4)+($L37*-2)+($N37*0.1)+($O37*6)+($Q37)+($R37*0.1)+($S37*6)+($T37*-2)</f>
        <v>0</v>
      </c>
      <c r="W37" s="3">
        <f t="shared" ref="W37:W38" ca="1" si="3">$P37/$H$33</f>
        <v>0</v>
      </c>
      <c r="X37" s="3" t="e">
        <f t="shared" si="0"/>
        <v>#DIV/0!</v>
      </c>
      <c r="Y37" s="3" t="e">
        <f t="shared" si="1"/>
        <v>#DIV/0!</v>
      </c>
      <c r="Z37" s="3" t="e">
        <f t="shared" ref="Z37:Z38" si="4">$I37/$H37</f>
        <v>#DIV/0!</v>
      </c>
      <c r="AA37" s="3" t="e">
        <f t="shared" ref="AA37:AA38" si="5">$K37/$H37</f>
        <v>#DIV/0!</v>
      </c>
      <c r="AB37" s="3">
        <f>(Admin!$C$3*$K37)+(Admin!$C$4*$J37)+(Admin!$C$5*$L37)+(Admin!$C$6*$T37)+(Admin!$C$7*$Q37)+(Admin!$C$8*$M37)+(Admin!$C$9*$N37)+(Admin!$C$10*$O37)+(Admin!$C$11*$R37)+(Admin!$C$12*$S37)+(Admin!$C$13*$U37)</f>
        <v>0</v>
      </c>
    </row>
    <row r="38" spans="1:28" x14ac:dyDescent="0.25">
      <c r="A38" s="2" t="s">
        <v>60</v>
      </c>
      <c r="B38" s="2" t="s">
        <v>26</v>
      </c>
      <c r="C38" s="2">
        <v>25</v>
      </c>
      <c r="D38" s="2">
        <v>2</v>
      </c>
      <c r="E38" s="2" t="s">
        <v>61</v>
      </c>
      <c r="F38" s="2" t="s">
        <v>25</v>
      </c>
      <c r="G38" s="2">
        <v>0</v>
      </c>
      <c r="H38" s="2">
        <v>0</v>
      </c>
      <c r="I38" s="2">
        <v>0</v>
      </c>
      <c r="J38" s="2">
        <v>0</v>
      </c>
      <c r="K38" s="2">
        <v>0</v>
      </c>
      <c r="L38" s="2">
        <v>0</v>
      </c>
      <c r="M38" s="2">
        <v>0</v>
      </c>
      <c r="N38" s="2">
        <v>0</v>
      </c>
      <c r="O38" s="2">
        <v>0</v>
      </c>
      <c r="P38" s="2">
        <v>0</v>
      </c>
      <c r="Q38" s="2">
        <v>0</v>
      </c>
      <c r="R38" s="2">
        <v>0</v>
      </c>
      <c r="S38" s="2">
        <v>0</v>
      </c>
      <c r="T38" s="2">
        <v>0</v>
      </c>
      <c r="U38" s="2">
        <v>0</v>
      </c>
      <c r="V38" s="2">
        <f t="shared" si="2"/>
        <v>0</v>
      </c>
      <c r="W38" s="2">
        <f t="shared" ca="1" si="3"/>
        <v>0</v>
      </c>
      <c r="X38" s="2" t="e">
        <f t="shared" si="0"/>
        <v>#DIV/0!</v>
      </c>
      <c r="Y38" s="2" t="e">
        <f t="shared" si="1"/>
        <v>#DIV/0!</v>
      </c>
      <c r="Z38" s="2" t="e">
        <f t="shared" si="4"/>
        <v>#DIV/0!</v>
      </c>
      <c r="AA38" s="2" t="e">
        <f t="shared" si="5"/>
        <v>#DIV/0!</v>
      </c>
      <c r="AB38" s="2">
        <f>(Admin!$C$3*$K38)+(Admin!$C$4*$J38)+(Admin!$C$5*$L38)+(Admin!$C$6*$T38)+(Admin!$C$7*$Q38)+(Admin!$C$8*$M38)+(Admin!$C$9*$N38)+(Admin!$C$10*$O38)+(Admin!$C$11*$R38)+(Admin!$C$12*$S38)+(Admin!$C$13*$U38)</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62</v>
      </c>
      <c r="B46" s="2" t="s">
        <v>30</v>
      </c>
      <c r="C46" s="2">
        <v>22</v>
      </c>
      <c r="D46" s="2">
        <v>0</v>
      </c>
      <c r="E46" s="2" t="s">
        <v>63</v>
      </c>
      <c r="F46" s="2" t="s">
        <v>25</v>
      </c>
      <c r="G46" s="2">
        <v>0</v>
      </c>
      <c r="H46" s="2">
        <v>0</v>
      </c>
      <c r="I46" s="2">
        <v>0</v>
      </c>
      <c r="J46" s="2">
        <v>0</v>
      </c>
      <c r="K46" s="2">
        <v>0</v>
      </c>
      <c r="L46" s="2">
        <v>0</v>
      </c>
      <c r="M46" s="2">
        <v>0</v>
      </c>
      <c r="N46" s="2">
        <v>0</v>
      </c>
      <c r="O46" s="2">
        <v>0</v>
      </c>
      <c r="P46" s="2">
        <v>0</v>
      </c>
      <c r="Q46" s="2">
        <v>0</v>
      </c>
      <c r="R46" s="2">
        <v>0</v>
      </c>
      <c r="S46" s="2">
        <v>0</v>
      </c>
      <c r="T46" s="2">
        <v>0</v>
      </c>
      <c r="U46" s="2">
        <v>0</v>
      </c>
      <c r="V46" s="2">
        <f t="shared" ref="V46:V51" si="6">($J46*0.04)+($K46*4)+($L46*-2)+($N46*0.1)+($O46*6)+($Q46)+($R46*0.1)+($S46*6)+($T46*-2)</f>
        <v>0</v>
      </c>
      <c r="W46" s="2">
        <f t="shared" ref="W46:W51" ca="1" si="7">$P46/$H$33</f>
        <v>0</v>
      </c>
      <c r="X46" s="2" t="e">
        <f t="shared" ref="X46:X51" si="8">$N46/$M46</f>
        <v>#DIV/0!</v>
      </c>
      <c r="Y46" s="2" t="e">
        <f t="shared" ref="Y46:Y51" si="9">$R46/$Q46</f>
        <v>#DIV/0!</v>
      </c>
      <c r="Z46" s="2" t="e">
        <f t="shared" ref="Z46:Z51" si="10">$I46/$H46</f>
        <v>#DIV/0!</v>
      </c>
      <c r="AA46" s="2" t="e">
        <f t="shared" ref="AA46:AA51" si="11">$K46/$H46</f>
        <v>#DIV/0!</v>
      </c>
      <c r="AB46" s="2">
        <f>(Admin!$C$3*$K46)+(Admin!$C$4*$J46)+(Admin!$C$5*$L46)+(Admin!$C$6*$T46)+(Admin!$C$7*$Q46)+(Admin!$C$8*$M46)+(Admin!$C$9*$N46)+(Admin!$C$10*$O46)+(Admin!$C$11*$R46)+(Admin!$C$12*$S46)+(Admin!$C$13*$U46)</f>
        <v>0</v>
      </c>
    </row>
    <row r="47" spans="1:28" x14ac:dyDescent="0.25">
      <c r="A47" s="3" t="s">
        <v>64</v>
      </c>
      <c r="B47" s="3" t="s">
        <v>30</v>
      </c>
      <c r="C47" s="3">
        <v>25</v>
      </c>
      <c r="D47" s="3">
        <v>4</v>
      </c>
      <c r="E47" s="3" t="s">
        <v>65</v>
      </c>
      <c r="F47" s="3" t="s">
        <v>25</v>
      </c>
      <c r="G47" s="3">
        <v>0</v>
      </c>
      <c r="H47" s="3">
        <v>0</v>
      </c>
      <c r="I47" s="3">
        <v>0</v>
      </c>
      <c r="J47" s="3"/>
      <c r="K47" s="3">
        <v>0</v>
      </c>
      <c r="L47" s="3">
        <v>0</v>
      </c>
      <c r="M47" s="3">
        <v>0</v>
      </c>
      <c r="N47" s="3">
        <v>0</v>
      </c>
      <c r="O47" s="3">
        <v>0</v>
      </c>
      <c r="P47" s="3">
        <v>0</v>
      </c>
      <c r="Q47" s="3">
        <v>0</v>
      </c>
      <c r="R47" s="3">
        <v>0</v>
      </c>
      <c r="S47" s="3">
        <v>0</v>
      </c>
      <c r="T47" s="3">
        <v>0</v>
      </c>
      <c r="U47" s="3">
        <v>0</v>
      </c>
      <c r="V47" s="3">
        <f t="shared" si="6"/>
        <v>0</v>
      </c>
      <c r="W47" s="3">
        <f t="shared" ca="1" si="7"/>
        <v>0</v>
      </c>
      <c r="X47" s="3" t="e">
        <f t="shared" si="8"/>
        <v>#DIV/0!</v>
      </c>
      <c r="Y47" s="3" t="e">
        <f t="shared" si="9"/>
        <v>#DIV/0!</v>
      </c>
      <c r="Z47" s="3" t="e">
        <f t="shared" si="10"/>
        <v>#DIV/0!</v>
      </c>
      <c r="AA47" s="3" t="e">
        <f t="shared" si="11"/>
        <v>#DIV/0!</v>
      </c>
      <c r="AB47" s="3">
        <f>(Admin!$C$3*$K47)+(Admin!$C$4*$J47)+(Admin!$C$5*$L47)+(Admin!$C$6*$T47)+(Admin!$C$7*$Q47)+(Admin!$C$8*$M47)+(Admin!$C$9*$N47)+(Admin!$C$10*$O47)+(Admin!$C$11*$R47)+(Admin!$C$12*$S47)+(Admin!$C$13*$U47)</f>
        <v>0</v>
      </c>
    </row>
    <row r="48" spans="1:28" x14ac:dyDescent="0.25">
      <c r="A48" s="2" t="s">
        <v>66</v>
      </c>
      <c r="B48" s="2" t="s">
        <v>30</v>
      </c>
      <c r="C48" s="2">
        <v>29</v>
      </c>
      <c r="D48" s="2">
        <v>8</v>
      </c>
      <c r="E48" s="2" t="s">
        <v>67</v>
      </c>
      <c r="F48" s="2" t="s">
        <v>25</v>
      </c>
      <c r="G48" s="2">
        <v>15</v>
      </c>
      <c r="H48" s="2">
        <v>4</v>
      </c>
      <c r="I48" s="2">
        <v>3</v>
      </c>
      <c r="J48" s="2">
        <v>20</v>
      </c>
      <c r="K48" s="2">
        <v>1</v>
      </c>
      <c r="L48" s="2">
        <v>1</v>
      </c>
      <c r="M48" s="2">
        <v>185</v>
      </c>
      <c r="N48" s="2">
        <v>875</v>
      </c>
      <c r="O48" s="2">
        <v>8</v>
      </c>
      <c r="P48" s="2">
        <v>40</v>
      </c>
      <c r="Q48" s="2">
        <v>35</v>
      </c>
      <c r="R48" s="2">
        <v>240</v>
      </c>
      <c r="S48" s="2">
        <v>1</v>
      </c>
      <c r="T48" s="2">
        <v>1</v>
      </c>
      <c r="U48" s="2">
        <v>1</v>
      </c>
      <c r="V48" s="2">
        <f t="shared" si="6"/>
        <v>201.3</v>
      </c>
      <c r="W48" s="2">
        <f t="shared" ca="1" si="7"/>
        <v>7.9365079365079361E-2</v>
      </c>
      <c r="X48" s="2">
        <f t="shared" si="8"/>
        <v>4.7297297297297298</v>
      </c>
      <c r="Y48" s="2">
        <f t="shared" si="9"/>
        <v>6.8571428571428568</v>
      </c>
      <c r="Z48" s="2">
        <f t="shared" si="10"/>
        <v>0.75</v>
      </c>
      <c r="AA48" s="2">
        <f t="shared" si="11"/>
        <v>0.25</v>
      </c>
      <c r="AB48" s="2">
        <f>(Admin!$C$3*$K48)+(Admin!$C$4*$J48)+(Admin!$C$5*$L48)+(Admin!$C$6*$T48)+(Admin!$C$7*$Q48)+(Admin!$C$8*$M48)+(Admin!$C$9*$N48)+(Admin!$C$10*$O48)+(Admin!$C$11*$R48)+(Admin!$C$12*$S48)+(Admin!$C$13*$U48)</f>
        <v>203.3</v>
      </c>
    </row>
    <row r="49" spans="1:28" x14ac:dyDescent="0.25">
      <c r="A49" s="3" t="s">
        <v>68</v>
      </c>
      <c r="B49" s="3" t="s">
        <v>30</v>
      </c>
      <c r="C49" s="3">
        <v>25</v>
      </c>
      <c r="D49" s="3">
        <v>5</v>
      </c>
      <c r="E49" s="3" t="s">
        <v>69</v>
      </c>
      <c r="F49" s="3" t="s">
        <v>25</v>
      </c>
      <c r="G49" s="3">
        <v>0</v>
      </c>
      <c r="H49" s="3">
        <v>0</v>
      </c>
      <c r="I49" s="3">
        <v>0</v>
      </c>
      <c r="J49" s="3">
        <v>0</v>
      </c>
      <c r="K49" s="3">
        <v>0</v>
      </c>
      <c r="L49" s="3">
        <v>0</v>
      </c>
      <c r="M49" s="3">
        <v>0</v>
      </c>
      <c r="N49" s="3">
        <v>0</v>
      </c>
      <c r="O49" s="3">
        <v>0</v>
      </c>
      <c r="P49" s="3">
        <v>0</v>
      </c>
      <c r="Q49" s="3">
        <v>0</v>
      </c>
      <c r="R49" s="3">
        <v>0</v>
      </c>
      <c r="S49" s="3">
        <v>0</v>
      </c>
      <c r="T49" s="3">
        <v>0</v>
      </c>
      <c r="U49" s="3">
        <v>0</v>
      </c>
      <c r="V49" s="3">
        <f t="shared" si="6"/>
        <v>0</v>
      </c>
      <c r="W49" s="3">
        <f t="shared" ca="1" si="7"/>
        <v>0</v>
      </c>
      <c r="X49" s="3" t="e">
        <f t="shared" si="8"/>
        <v>#DIV/0!</v>
      </c>
      <c r="Y49" s="3" t="e">
        <f t="shared" si="9"/>
        <v>#DIV/0!</v>
      </c>
      <c r="Z49" s="3" t="e">
        <f t="shared" si="10"/>
        <v>#DIV/0!</v>
      </c>
      <c r="AA49" s="3" t="e">
        <f t="shared" si="11"/>
        <v>#DIV/0!</v>
      </c>
      <c r="AB49" s="3">
        <f>(Admin!$C$3*$K49)+(Admin!$C$4*$J49)+(Admin!$C$5*$L49)+(Admin!$C$6*$T49)+(Admin!$C$7*$Q49)+(Admin!$C$8*$M49)+(Admin!$C$9*$N49)+(Admin!$C$10*$O49)+(Admin!$C$11*$R49)+(Admin!$C$12*$S49)+(Admin!$C$13*$U49)</f>
        <v>0</v>
      </c>
    </row>
    <row r="50" spans="1:28" x14ac:dyDescent="0.25">
      <c r="A50" s="2" t="s">
        <v>70</v>
      </c>
      <c r="B50" s="2" t="s">
        <v>30</v>
      </c>
      <c r="C50" s="2">
        <v>25</v>
      </c>
      <c r="D50" s="2">
        <v>2</v>
      </c>
      <c r="E50" s="2" t="s">
        <v>71</v>
      </c>
      <c r="F50" s="2" t="s">
        <v>25</v>
      </c>
      <c r="G50" s="2">
        <v>0</v>
      </c>
      <c r="H50" s="2">
        <v>0</v>
      </c>
      <c r="I50" s="2">
        <v>0</v>
      </c>
      <c r="J50" s="2">
        <v>0</v>
      </c>
      <c r="K50" s="2">
        <v>0</v>
      </c>
      <c r="L50" s="2">
        <v>0</v>
      </c>
      <c r="M50" s="2">
        <v>0</v>
      </c>
      <c r="N50" s="2">
        <v>0</v>
      </c>
      <c r="O50" s="2">
        <v>0</v>
      </c>
      <c r="P50" s="2">
        <v>0</v>
      </c>
      <c r="Q50" s="2">
        <v>0</v>
      </c>
      <c r="R50" s="2">
        <v>0</v>
      </c>
      <c r="S50" s="2">
        <v>0</v>
      </c>
      <c r="T50" s="2">
        <v>0</v>
      </c>
      <c r="U50" s="2">
        <v>0</v>
      </c>
      <c r="V50" s="2">
        <f t="shared" si="6"/>
        <v>0</v>
      </c>
      <c r="W50" s="2">
        <f t="shared" ca="1" si="7"/>
        <v>0</v>
      </c>
      <c r="X50" s="2" t="e">
        <f t="shared" si="8"/>
        <v>#DIV/0!</v>
      </c>
      <c r="Y50" s="2" t="e">
        <f t="shared" si="9"/>
        <v>#DIV/0!</v>
      </c>
      <c r="Z50" s="2" t="e">
        <f t="shared" si="10"/>
        <v>#DIV/0!</v>
      </c>
      <c r="AA50" s="2" t="e">
        <f t="shared" si="11"/>
        <v>#DIV/0!</v>
      </c>
      <c r="AB50" s="2">
        <f>(Admin!$C$3*$K50)+(Admin!$C$4*$J50)+(Admin!$C$5*$L50)+(Admin!$C$6*$T50)+(Admin!$C$7*$Q50)+(Admin!$C$8*$M50)+(Admin!$C$9*$N50)+(Admin!$C$10*$O50)+(Admin!$C$11*$R50)+(Admin!$C$12*$S50)+(Admin!$C$13*$U50)</f>
        <v>0</v>
      </c>
    </row>
    <row r="51" spans="1:28" x14ac:dyDescent="0.25">
      <c r="A51" s="3" t="s">
        <v>72</v>
      </c>
      <c r="B51" s="3" t="s">
        <v>30</v>
      </c>
      <c r="C51" s="3">
        <v>26</v>
      </c>
      <c r="D51" s="3">
        <v>4</v>
      </c>
      <c r="E51" s="3" t="s">
        <v>73</v>
      </c>
      <c r="F51" s="3" t="s">
        <v>25</v>
      </c>
      <c r="G51" s="3">
        <v>0</v>
      </c>
      <c r="H51" s="3">
        <v>0</v>
      </c>
      <c r="I51" s="3">
        <v>0</v>
      </c>
      <c r="J51" s="3">
        <v>0</v>
      </c>
      <c r="K51" s="3">
        <v>0</v>
      </c>
      <c r="L51" s="3">
        <v>0</v>
      </c>
      <c r="M51" s="3">
        <v>0</v>
      </c>
      <c r="N51" s="3">
        <v>0</v>
      </c>
      <c r="O51" s="3">
        <v>0</v>
      </c>
      <c r="P51" s="3">
        <v>0</v>
      </c>
      <c r="Q51" s="3">
        <v>0</v>
      </c>
      <c r="R51" s="3">
        <v>0</v>
      </c>
      <c r="S51" s="3">
        <v>0</v>
      </c>
      <c r="T51" s="3">
        <v>0</v>
      </c>
      <c r="U51" s="3">
        <v>0</v>
      </c>
      <c r="V51" s="3">
        <f t="shared" si="6"/>
        <v>0</v>
      </c>
      <c r="W51" s="3">
        <f t="shared" ca="1" si="7"/>
        <v>0</v>
      </c>
      <c r="X51" s="3" t="e">
        <f t="shared" si="8"/>
        <v>#DIV/0!</v>
      </c>
      <c r="Y51" s="3" t="e">
        <f t="shared" si="9"/>
        <v>#DIV/0!</v>
      </c>
      <c r="Z51" s="3" t="e">
        <f t="shared" si="10"/>
        <v>#DIV/0!</v>
      </c>
      <c r="AA51" s="3" t="e">
        <f t="shared" si="11"/>
        <v>#DIV/0!</v>
      </c>
      <c r="AB51" s="3">
        <f>(Admin!$C$3*$K51)+(Admin!$C$4*$J51)+(Admin!$C$5*$L51)+(Admin!$C$6*$T51)+(Admin!$C$7*$Q51)+(Admin!$C$8*$M51)+(Admin!$C$9*$N51)+(Admin!$C$10*$O51)+(Admin!$C$11*$R51)+(Admin!$C$12*$S51)+(Admin!$C$13*$U51)</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74</v>
      </c>
      <c r="B61" s="2" t="s">
        <v>42</v>
      </c>
      <c r="C61" s="2">
        <v>25</v>
      </c>
      <c r="D61" s="2">
        <v>1</v>
      </c>
      <c r="E61" s="2" t="s">
        <v>75</v>
      </c>
      <c r="F61" s="2" t="s">
        <v>25</v>
      </c>
      <c r="G61" s="2">
        <v>0</v>
      </c>
      <c r="H61" s="2">
        <v>0</v>
      </c>
      <c r="I61" s="2">
        <v>0</v>
      </c>
      <c r="J61" s="2">
        <v>0</v>
      </c>
      <c r="K61" s="2">
        <v>0</v>
      </c>
      <c r="L61" s="2">
        <v>0</v>
      </c>
      <c r="M61" s="2">
        <v>0</v>
      </c>
      <c r="N61" s="2">
        <v>0</v>
      </c>
      <c r="O61" s="2">
        <v>0</v>
      </c>
      <c r="P61" s="2">
        <v>0</v>
      </c>
      <c r="Q61" s="2">
        <v>0</v>
      </c>
      <c r="R61" s="2">
        <v>0</v>
      </c>
      <c r="S61" s="2">
        <v>0</v>
      </c>
      <c r="T61" s="2">
        <v>0</v>
      </c>
      <c r="U61" s="2">
        <v>0</v>
      </c>
      <c r="V61" s="2">
        <f t="shared" ref="V61:V72" si="12">($J61*0.04)+($K61*4)+($L61*-2)+($N61*0.1)+($O61*6)+($Q61)+($R61*0.1)+($S61*6)+($T61*-2)</f>
        <v>0</v>
      </c>
      <c r="W61" s="2">
        <f t="shared" ref="W61:W72" ca="1" si="13">$P61/$H$33</f>
        <v>0</v>
      </c>
      <c r="X61" s="2" t="e">
        <f t="shared" ref="X61:X72" si="14">$N61/$M61</f>
        <v>#DIV/0!</v>
      </c>
      <c r="Y61" s="2" t="e">
        <f t="shared" ref="Y61:Y72" si="15">$R61/$Q61</f>
        <v>#DIV/0!</v>
      </c>
      <c r="Z61" s="2" t="e">
        <f t="shared" ref="Z61:Z72" si="16">$I61/$H61</f>
        <v>#DIV/0!</v>
      </c>
      <c r="AA61" s="2" t="e">
        <f t="shared" ref="AA61:AA72" si="17">$K61/$H61</f>
        <v>#DIV/0!</v>
      </c>
      <c r="AB61" s="2">
        <f>(Admin!$C$3*$K61)+(Admin!$C$4*$J61)+(Admin!$C$5*$L61)+(Admin!$C$6*$T61)+(Admin!$C$7*$Q61)+(Admin!$C$8*$M61)+(Admin!$C$9*$N61)+(Admin!$C$10*$O61)+(Admin!$C$11*$R61)+(Admin!$C$12*$S61)+(Admin!$C$13*$U61)</f>
        <v>0</v>
      </c>
    </row>
    <row r="62" spans="1:28" x14ac:dyDescent="0.25">
      <c r="A62" s="3" t="s">
        <v>76</v>
      </c>
      <c r="B62" s="3" t="s">
        <v>42</v>
      </c>
      <c r="C62" s="3">
        <v>27</v>
      </c>
      <c r="D62" s="3">
        <v>2</v>
      </c>
      <c r="E62" s="3" t="s">
        <v>77</v>
      </c>
      <c r="F62" s="3" t="s">
        <v>25</v>
      </c>
      <c r="G62" s="3">
        <v>0</v>
      </c>
      <c r="H62" s="3">
        <v>0</v>
      </c>
      <c r="I62" s="3">
        <v>0</v>
      </c>
      <c r="J62" s="3">
        <v>20</v>
      </c>
      <c r="K62" s="3">
        <v>0</v>
      </c>
      <c r="L62" s="3">
        <v>0</v>
      </c>
      <c r="M62" s="3">
        <v>0</v>
      </c>
      <c r="N62" s="3">
        <v>0</v>
      </c>
      <c r="O62" s="3">
        <v>8</v>
      </c>
      <c r="P62" s="3">
        <v>0</v>
      </c>
      <c r="Q62" s="3">
        <v>0</v>
      </c>
      <c r="R62" s="3">
        <v>0</v>
      </c>
      <c r="S62" s="3">
        <v>0</v>
      </c>
      <c r="T62" s="3">
        <v>0</v>
      </c>
      <c r="U62" s="3">
        <v>0</v>
      </c>
      <c r="V62" s="3">
        <f t="shared" si="12"/>
        <v>48.8</v>
      </c>
      <c r="W62" s="3">
        <f t="shared" ca="1" si="13"/>
        <v>0</v>
      </c>
      <c r="X62" s="3" t="e">
        <f t="shared" si="14"/>
        <v>#DIV/0!</v>
      </c>
      <c r="Y62" s="3" t="e">
        <f t="shared" si="15"/>
        <v>#DIV/0!</v>
      </c>
      <c r="Z62" s="3" t="e">
        <f t="shared" si="16"/>
        <v>#DIV/0!</v>
      </c>
      <c r="AA62" s="3" t="e">
        <f t="shared" si="17"/>
        <v>#DIV/0!</v>
      </c>
      <c r="AB62" s="3">
        <f>(Admin!$C$3*$K62)+(Admin!$C$4*$J62)+(Admin!$C$5*$L62)+(Admin!$C$6*$T62)+(Admin!$C$7*$Q62)+(Admin!$C$8*$M62)+(Admin!$C$9*$N62)+(Admin!$C$10*$O62)+(Admin!$C$11*$R62)+(Admin!$C$12*$S62)+(Admin!$C$13*$U62)</f>
        <v>48.8</v>
      </c>
    </row>
    <row r="63" spans="1:28" x14ac:dyDescent="0.25">
      <c r="A63" s="2" t="s">
        <v>78</v>
      </c>
      <c r="B63" s="2" t="s">
        <v>42</v>
      </c>
      <c r="C63" s="2">
        <v>27</v>
      </c>
      <c r="D63" s="2">
        <v>4</v>
      </c>
      <c r="E63" s="2" t="s">
        <v>79</v>
      </c>
      <c r="F63" s="2" t="s">
        <v>25</v>
      </c>
      <c r="G63" s="2">
        <v>0</v>
      </c>
      <c r="H63" s="2">
        <v>0</v>
      </c>
      <c r="I63" s="2">
        <v>0</v>
      </c>
      <c r="J63" s="2">
        <v>0</v>
      </c>
      <c r="K63" s="2">
        <v>0</v>
      </c>
      <c r="L63" s="2">
        <v>0</v>
      </c>
      <c r="M63" s="2">
        <v>0</v>
      </c>
      <c r="N63" s="2">
        <v>0</v>
      </c>
      <c r="O63" s="2">
        <v>0</v>
      </c>
      <c r="P63" s="2">
        <v>0</v>
      </c>
      <c r="Q63" s="2">
        <v>0</v>
      </c>
      <c r="R63" s="2">
        <v>0</v>
      </c>
      <c r="S63" s="2">
        <v>0</v>
      </c>
      <c r="T63" s="2">
        <v>0</v>
      </c>
      <c r="U63" s="2">
        <v>0</v>
      </c>
      <c r="V63" s="2">
        <f t="shared" si="12"/>
        <v>0</v>
      </c>
      <c r="W63" s="2">
        <f t="shared" ca="1" si="13"/>
        <v>0</v>
      </c>
      <c r="X63" s="2" t="e">
        <f t="shared" si="14"/>
        <v>#DIV/0!</v>
      </c>
      <c r="Y63" s="2" t="e">
        <f t="shared" si="15"/>
        <v>#DIV/0!</v>
      </c>
      <c r="Z63" s="2" t="e">
        <f t="shared" si="16"/>
        <v>#DIV/0!</v>
      </c>
      <c r="AA63" s="2" t="e">
        <f t="shared" si="17"/>
        <v>#DIV/0!</v>
      </c>
      <c r="AB63" s="2">
        <f>(Admin!$C$3*$K63)+(Admin!$C$4*$J63)+(Admin!$C$5*$L63)+(Admin!$C$6*$T63)+(Admin!$C$7*$Q63)+(Admin!$C$8*$M63)+(Admin!$C$9*$N63)+(Admin!$C$10*$O63)+(Admin!$C$11*$R63)+(Admin!$C$12*$S63)+(Admin!$C$13*$U63)</f>
        <v>0</v>
      </c>
    </row>
    <row r="64" spans="1:28" x14ac:dyDescent="0.25">
      <c r="A64" s="3" t="s">
        <v>80</v>
      </c>
      <c r="B64" s="3" t="s">
        <v>42</v>
      </c>
      <c r="C64" s="3">
        <v>26</v>
      </c>
      <c r="D64" s="3">
        <v>4</v>
      </c>
      <c r="E64" s="3" t="s">
        <v>81</v>
      </c>
      <c r="F64" s="3" t="s">
        <v>25</v>
      </c>
      <c r="G64" s="3">
        <v>0</v>
      </c>
      <c r="H64" s="3">
        <v>0</v>
      </c>
      <c r="I64" s="3">
        <v>0</v>
      </c>
      <c r="J64" s="3">
        <v>0</v>
      </c>
      <c r="K64" s="3">
        <v>0</v>
      </c>
      <c r="L64" s="3">
        <v>0</v>
      </c>
      <c r="M64" s="3">
        <v>0</v>
      </c>
      <c r="N64" s="3">
        <v>0</v>
      </c>
      <c r="O64" s="3">
        <v>0</v>
      </c>
      <c r="P64" s="3">
        <v>0</v>
      </c>
      <c r="Q64" s="3">
        <v>0</v>
      </c>
      <c r="R64" s="3">
        <v>0</v>
      </c>
      <c r="S64" s="3">
        <v>0</v>
      </c>
      <c r="T64" s="3">
        <v>0</v>
      </c>
      <c r="U64" s="3">
        <v>0</v>
      </c>
      <c r="V64" s="3">
        <f t="shared" si="12"/>
        <v>0</v>
      </c>
      <c r="W64" s="3">
        <f t="shared" ca="1" si="13"/>
        <v>0</v>
      </c>
      <c r="X64" s="3" t="e">
        <f t="shared" si="14"/>
        <v>#DIV/0!</v>
      </c>
      <c r="Y64" s="3" t="e">
        <f t="shared" si="15"/>
        <v>#DIV/0!</v>
      </c>
      <c r="Z64" s="3" t="e">
        <f t="shared" si="16"/>
        <v>#DIV/0!</v>
      </c>
      <c r="AA64" s="3" t="e">
        <f t="shared" si="17"/>
        <v>#DIV/0!</v>
      </c>
      <c r="AB64" s="3">
        <f>(Admin!$C$3*$K64)+(Admin!$C$4*$J64)+(Admin!$C$5*$L64)+(Admin!$C$6*$T64)+(Admin!$C$7*$Q64)+(Admin!$C$8*$M64)+(Admin!$C$9*$N64)+(Admin!$C$10*$O64)+(Admin!$C$11*$R64)+(Admin!$C$12*$S64)+(Admin!$C$13*$U64)</f>
        <v>0</v>
      </c>
    </row>
    <row r="65" spans="1:28" x14ac:dyDescent="0.25">
      <c r="A65" s="2" t="s">
        <v>82</v>
      </c>
      <c r="B65" s="2" t="s">
        <v>42</v>
      </c>
      <c r="C65" s="2">
        <v>21</v>
      </c>
      <c r="D65" s="2">
        <v>0</v>
      </c>
      <c r="E65" s="2" t="s">
        <v>83</v>
      </c>
      <c r="F65" s="2" t="s">
        <v>25</v>
      </c>
      <c r="G65" s="2">
        <v>0</v>
      </c>
      <c r="H65" s="2">
        <v>0</v>
      </c>
      <c r="I65" s="2">
        <v>0</v>
      </c>
      <c r="J65" s="2">
        <v>0</v>
      </c>
      <c r="K65" s="2">
        <v>0</v>
      </c>
      <c r="L65" s="2">
        <v>0</v>
      </c>
      <c r="M65" s="2">
        <v>5</v>
      </c>
      <c r="N65" s="2">
        <v>5</v>
      </c>
      <c r="O65" s="2">
        <v>5</v>
      </c>
      <c r="P65" s="2">
        <v>5</v>
      </c>
      <c r="Q65" s="2">
        <v>5</v>
      </c>
      <c r="R65" s="2">
        <v>5</v>
      </c>
      <c r="S65" s="2">
        <v>5</v>
      </c>
      <c r="T65" s="2">
        <v>5</v>
      </c>
      <c r="U65" s="2">
        <v>5</v>
      </c>
      <c r="V65" s="2">
        <f t="shared" si="12"/>
        <v>56</v>
      </c>
      <c r="W65" s="2">
        <f t="shared" ca="1" si="13"/>
        <v>9.9206349206349201E-3</v>
      </c>
      <c r="X65" s="2">
        <f t="shared" si="14"/>
        <v>1</v>
      </c>
      <c r="Y65" s="2">
        <f t="shared" si="15"/>
        <v>1</v>
      </c>
      <c r="Z65" s="2" t="e">
        <f t="shared" si="16"/>
        <v>#DIV/0!</v>
      </c>
      <c r="AA65" s="2" t="e">
        <f t="shared" si="17"/>
        <v>#DIV/0!</v>
      </c>
      <c r="AB65" s="2">
        <f>(Admin!$C$3*$K65)+(Admin!$C$4*$J65)+(Admin!$C$5*$L65)+(Admin!$C$6*$T65)+(Admin!$C$7*$Q65)+(Admin!$C$8*$M65)+(Admin!$C$9*$N65)+(Admin!$C$10*$O65)+(Admin!$C$11*$R65)+(Admin!$C$12*$S65)+(Admin!$C$13*$U65)</f>
        <v>66</v>
      </c>
    </row>
    <row r="66" spans="1:28" x14ac:dyDescent="0.25">
      <c r="A66" s="3" t="s">
        <v>84</v>
      </c>
      <c r="B66" s="3" t="s">
        <v>42</v>
      </c>
      <c r="C66" s="3">
        <v>29</v>
      </c>
      <c r="D66" s="3">
        <v>8</v>
      </c>
      <c r="E66" s="3" t="s">
        <v>85</v>
      </c>
      <c r="F66" s="3" t="s">
        <v>25</v>
      </c>
      <c r="G66" s="3">
        <v>0</v>
      </c>
      <c r="H66" s="3">
        <v>0</v>
      </c>
      <c r="I66" s="3">
        <v>0</v>
      </c>
      <c r="J66" s="3">
        <v>0</v>
      </c>
      <c r="K66" s="3">
        <v>0</v>
      </c>
      <c r="L66" s="3">
        <v>0</v>
      </c>
      <c r="M66" s="3">
        <v>0</v>
      </c>
      <c r="N66" s="3">
        <v>0</v>
      </c>
      <c r="O66" s="3">
        <v>0</v>
      </c>
      <c r="P66" s="3">
        <v>0</v>
      </c>
      <c r="Q66" s="3">
        <v>0</v>
      </c>
      <c r="R66" s="3">
        <v>0</v>
      </c>
      <c r="S66" s="3">
        <v>0</v>
      </c>
      <c r="T66" s="3">
        <v>0</v>
      </c>
      <c r="U66" s="3">
        <v>0</v>
      </c>
      <c r="V66" s="3">
        <f t="shared" si="12"/>
        <v>0</v>
      </c>
      <c r="W66" s="3">
        <f t="shared" ca="1" si="13"/>
        <v>0</v>
      </c>
      <c r="X66" s="3" t="e">
        <f t="shared" si="14"/>
        <v>#DIV/0!</v>
      </c>
      <c r="Y66" s="3" t="e">
        <f t="shared" si="15"/>
        <v>#DIV/0!</v>
      </c>
      <c r="Z66" s="3" t="e">
        <f t="shared" si="16"/>
        <v>#DIV/0!</v>
      </c>
      <c r="AA66" s="3" t="e">
        <f t="shared" si="17"/>
        <v>#DIV/0!</v>
      </c>
      <c r="AB66" s="3">
        <f>(Admin!$C$3*$K66)+(Admin!$C$4*$J66)+(Admin!$C$5*$L66)+(Admin!$C$6*$T66)+(Admin!$C$7*$Q66)+(Admin!$C$8*$M66)+(Admin!$C$9*$N66)+(Admin!$C$10*$O66)+(Admin!$C$11*$R66)+(Admin!$C$12*$S66)+(Admin!$C$13*$U66)</f>
        <v>0</v>
      </c>
    </row>
    <row r="67" spans="1:28" x14ac:dyDescent="0.25">
      <c r="A67" s="2" t="s">
        <v>86</v>
      </c>
      <c r="B67" s="2" t="s">
        <v>42</v>
      </c>
      <c r="C67" s="2">
        <v>31</v>
      </c>
      <c r="D67" s="2">
        <v>9</v>
      </c>
      <c r="E67" s="2" t="s">
        <v>59</v>
      </c>
      <c r="F67" s="2" t="s">
        <v>25</v>
      </c>
      <c r="G67" s="2">
        <v>0</v>
      </c>
      <c r="H67" s="2">
        <v>0</v>
      </c>
      <c r="I67" s="2">
        <v>0</v>
      </c>
      <c r="J67" s="2">
        <v>0</v>
      </c>
      <c r="K67" s="2">
        <v>0</v>
      </c>
      <c r="L67" s="2">
        <v>0</v>
      </c>
      <c r="M67" s="2">
        <v>0</v>
      </c>
      <c r="N67" s="2">
        <v>0</v>
      </c>
      <c r="O67" s="2">
        <v>0</v>
      </c>
      <c r="P67" s="2">
        <v>0</v>
      </c>
      <c r="Q67" s="2">
        <v>0</v>
      </c>
      <c r="R67" s="2">
        <v>0</v>
      </c>
      <c r="S67" s="2">
        <v>0</v>
      </c>
      <c r="T67" s="2">
        <v>0</v>
      </c>
      <c r="U67" s="2">
        <v>0</v>
      </c>
      <c r="V67" s="2">
        <f t="shared" si="12"/>
        <v>0</v>
      </c>
      <c r="W67" s="2">
        <f t="shared" ca="1" si="13"/>
        <v>0</v>
      </c>
      <c r="X67" s="2" t="e">
        <f t="shared" si="14"/>
        <v>#DIV/0!</v>
      </c>
      <c r="Y67" s="2" t="e">
        <f t="shared" si="15"/>
        <v>#DIV/0!</v>
      </c>
      <c r="Z67" s="2" t="e">
        <f t="shared" si="16"/>
        <v>#DIV/0!</v>
      </c>
      <c r="AA67" s="2" t="e">
        <f t="shared" si="17"/>
        <v>#DIV/0!</v>
      </c>
      <c r="AB67" s="2">
        <f>(Admin!$C$3*$K67)+(Admin!$C$4*$J67)+(Admin!$C$5*$L67)+(Admin!$C$6*$T67)+(Admin!$C$7*$Q67)+(Admin!$C$8*$M67)+(Admin!$C$9*$N67)+(Admin!$C$10*$O67)+(Admin!$C$11*$R67)+(Admin!$C$12*$S67)+(Admin!$C$13*$U67)</f>
        <v>0</v>
      </c>
    </row>
    <row r="68" spans="1:28" x14ac:dyDescent="0.25">
      <c r="A68" s="3" t="s">
        <v>87</v>
      </c>
      <c r="B68" s="3" t="s">
        <v>42</v>
      </c>
      <c r="C68" s="3">
        <v>24</v>
      </c>
      <c r="D68" s="3">
        <v>0</v>
      </c>
      <c r="E68" s="3" t="s">
        <v>88</v>
      </c>
      <c r="F68" s="3" t="s">
        <v>25</v>
      </c>
      <c r="G68" s="3">
        <v>0</v>
      </c>
      <c r="H68" s="3">
        <v>0</v>
      </c>
      <c r="I68" s="3">
        <v>0</v>
      </c>
      <c r="J68" s="3">
        <v>0</v>
      </c>
      <c r="K68" s="3">
        <v>0</v>
      </c>
      <c r="L68" s="3">
        <v>0</v>
      </c>
      <c r="M68" s="3">
        <v>0</v>
      </c>
      <c r="N68" s="3">
        <v>0</v>
      </c>
      <c r="O68" s="3">
        <v>0</v>
      </c>
      <c r="P68" s="3">
        <v>0</v>
      </c>
      <c r="Q68" s="3">
        <v>0</v>
      </c>
      <c r="R68" s="3">
        <v>0</v>
      </c>
      <c r="S68" s="3">
        <v>0</v>
      </c>
      <c r="T68" s="3">
        <v>0</v>
      </c>
      <c r="U68" s="3">
        <v>0</v>
      </c>
      <c r="V68" s="3">
        <f t="shared" si="12"/>
        <v>0</v>
      </c>
      <c r="W68" s="3">
        <f t="shared" ca="1" si="13"/>
        <v>0</v>
      </c>
      <c r="X68" s="3" t="e">
        <f t="shared" si="14"/>
        <v>#DIV/0!</v>
      </c>
      <c r="Y68" s="3" t="e">
        <f t="shared" si="15"/>
        <v>#DIV/0!</v>
      </c>
      <c r="Z68" s="3" t="e">
        <f t="shared" si="16"/>
        <v>#DIV/0!</v>
      </c>
      <c r="AA68" s="3" t="e">
        <f t="shared" si="17"/>
        <v>#DIV/0!</v>
      </c>
      <c r="AB68" s="3">
        <f>(Admin!$C$3*$K68)+(Admin!$C$4*$J68)+(Admin!$C$5*$L68)+(Admin!$C$6*$T68)+(Admin!$C$7*$Q68)+(Admin!$C$8*$M68)+(Admin!$C$9*$N68)+(Admin!$C$10*$O68)+(Admin!$C$11*$R68)+(Admin!$C$12*$S68)+(Admin!$C$13*$U68)</f>
        <v>0</v>
      </c>
    </row>
    <row r="69" spans="1:28" x14ac:dyDescent="0.25">
      <c r="A69" s="2" t="s">
        <v>89</v>
      </c>
      <c r="B69" s="2" t="s">
        <v>42</v>
      </c>
      <c r="C69" s="2">
        <v>29</v>
      </c>
      <c r="D69" s="2">
        <v>7</v>
      </c>
      <c r="E69" s="2" t="s">
        <v>90</v>
      </c>
      <c r="F69" s="2" t="s">
        <v>25</v>
      </c>
      <c r="G69" s="2">
        <v>0</v>
      </c>
      <c r="H69" s="2">
        <v>0</v>
      </c>
      <c r="I69" s="2">
        <v>0</v>
      </c>
      <c r="J69" s="2">
        <v>0</v>
      </c>
      <c r="K69" s="2">
        <v>0</v>
      </c>
      <c r="L69" s="2">
        <v>0</v>
      </c>
      <c r="M69" s="2">
        <v>0</v>
      </c>
      <c r="N69" s="2">
        <v>0</v>
      </c>
      <c r="O69" s="2">
        <v>0</v>
      </c>
      <c r="P69" s="2">
        <v>0</v>
      </c>
      <c r="Q69" s="2">
        <v>0</v>
      </c>
      <c r="R69" s="2">
        <v>0</v>
      </c>
      <c r="S69" s="2">
        <v>0</v>
      </c>
      <c r="T69" s="2">
        <v>0</v>
      </c>
      <c r="U69" s="2">
        <v>0</v>
      </c>
      <c r="V69" s="2">
        <f t="shared" si="12"/>
        <v>0</v>
      </c>
      <c r="W69" s="2">
        <f t="shared" ca="1" si="13"/>
        <v>0</v>
      </c>
      <c r="X69" s="2" t="e">
        <f t="shared" si="14"/>
        <v>#DIV/0!</v>
      </c>
      <c r="Y69" s="2" t="e">
        <f t="shared" si="15"/>
        <v>#DIV/0!</v>
      </c>
      <c r="Z69" s="2" t="e">
        <f t="shared" si="16"/>
        <v>#DIV/0!</v>
      </c>
      <c r="AA69" s="2" t="e">
        <f t="shared" si="17"/>
        <v>#DIV/0!</v>
      </c>
      <c r="AB69" s="2">
        <f>(Admin!$C$3*$K69)+(Admin!$C$4*$J69)+(Admin!$C$5*$L69)+(Admin!$C$6*$T69)+(Admin!$C$7*$Q69)+(Admin!$C$8*$M69)+(Admin!$C$9*$N69)+(Admin!$C$10*$O69)+(Admin!$C$11*$R69)+(Admin!$C$12*$S69)+(Admin!$C$13*$U69)</f>
        <v>0</v>
      </c>
    </row>
    <row r="70" spans="1:28" x14ac:dyDescent="0.25">
      <c r="A70" s="3" t="s">
        <v>91</v>
      </c>
      <c r="B70" s="3" t="s">
        <v>42</v>
      </c>
      <c r="C70" s="3">
        <v>27</v>
      </c>
      <c r="D70" s="3">
        <v>4</v>
      </c>
      <c r="E70" s="3" t="s">
        <v>92</v>
      </c>
      <c r="F70" s="3" t="s">
        <v>25</v>
      </c>
      <c r="G70" s="3">
        <v>0</v>
      </c>
      <c r="H70" s="3">
        <v>0</v>
      </c>
      <c r="I70" s="3">
        <v>0</v>
      </c>
      <c r="J70" s="3">
        <v>0</v>
      </c>
      <c r="K70" s="3">
        <v>0</v>
      </c>
      <c r="L70" s="3">
        <v>0</v>
      </c>
      <c r="M70" s="3">
        <v>0</v>
      </c>
      <c r="N70" s="3">
        <v>0</v>
      </c>
      <c r="O70" s="3">
        <v>0</v>
      </c>
      <c r="P70" s="3">
        <v>0</v>
      </c>
      <c r="Q70" s="3">
        <v>0</v>
      </c>
      <c r="R70" s="3">
        <v>0</v>
      </c>
      <c r="S70" s="3">
        <v>0</v>
      </c>
      <c r="T70" s="3">
        <v>0</v>
      </c>
      <c r="U70" s="3">
        <v>0</v>
      </c>
      <c r="V70" s="3">
        <f t="shared" si="12"/>
        <v>0</v>
      </c>
      <c r="W70" s="3">
        <f t="shared" ca="1" si="13"/>
        <v>0</v>
      </c>
      <c r="X70" s="3" t="e">
        <f t="shared" si="14"/>
        <v>#DIV/0!</v>
      </c>
      <c r="Y70" s="3" t="e">
        <f t="shared" si="15"/>
        <v>#DIV/0!</v>
      </c>
      <c r="Z70" s="3" t="e">
        <f t="shared" si="16"/>
        <v>#DIV/0!</v>
      </c>
      <c r="AA70" s="3" t="e">
        <f t="shared" si="17"/>
        <v>#DIV/0!</v>
      </c>
      <c r="AB70" s="3">
        <f>(Admin!$C$3*$K70)+(Admin!$C$4*$J70)+(Admin!$C$5*$L70)+(Admin!$C$6*$T70)+(Admin!$C$7*$Q70)+(Admin!$C$8*$M70)+(Admin!$C$9*$N70)+(Admin!$C$10*$O70)+(Admin!$C$11*$R70)+(Admin!$C$12*$S70)+(Admin!$C$13*$U70)</f>
        <v>0</v>
      </c>
    </row>
    <row r="71" spans="1:28" x14ac:dyDescent="0.25">
      <c r="A71" s="2" t="s">
        <v>93</v>
      </c>
      <c r="B71" s="2" t="s">
        <v>42</v>
      </c>
      <c r="C71" s="2">
        <v>23</v>
      </c>
      <c r="D71" s="2">
        <v>0</v>
      </c>
      <c r="E71" s="2" t="s">
        <v>75</v>
      </c>
      <c r="F71" s="2" t="s">
        <v>25</v>
      </c>
      <c r="G71" s="2">
        <v>0</v>
      </c>
      <c r="H71" s="2">
        <v>0</v>
      </c>
      <c r="I71" s="2">
        <v>0</v>
      </c>
      <c r="J71" s="2">
        <v>0</v>
      </c>
      <c r="K71" s="2">
        <v>0</v>
      </c>
      <c r="L71" s="2">
        <v>0</v>
      </c>
      <c r="M71" s="2">
        <v>0</v>
      </c>
      <c r="N71" s="2">
        <v>0</v>
      </c>
      <c r="O71" s="2">
        <v>0</v>
      </c>
      <c r="P71" s="2">
        <v>0</v>
      </c>
      <c r="Q71" s="2">
        <v>0</v>
      </c>
      <c r="R71" s="2">
        <v>0</v>
      </c>
      <c r="S71" s="2">
        <v>0</v>
      </c>
      <c r="T71" s="2">
        <v>0</v>
      </c>
      <c r="U71" s="2">
        <v>0</v>
      </c>
      <c r="V71" s="2">
        <f t="shared" si="12"/>
        <v>0</v>
      </c>
      <c r="W71" s="2">
        <f t="shared" ca="1" si="13"/>
        <v>0</v>
      </c>
      <c r="X71" s="2" t="e">
        <f t="shared" si="14"/>
        <v>#DIV/0!</v>
      </c>
      <c r="Y71" s="2" t="e">
        <f t="shared" si="15"/>
        <v>#DIV/0!</v>
      </c>
      <c r="Z71" s="2" t="e">
        <f t="shared" si="16"/>
        <v>#DIV/0!</v>
      </c>
      <c r="AA71" s="2" t="e">
        <f t="shared" si="17"/>
        <v>#DIV/0!</v>
      </c>
      <c r="AB71" s="2">
        <f>(Admin!$C$3*$K71)+(Admin!$C$4*$J71)+(Admin!$C$5*$L71)+(Admin!$C$6*$T71)+(Admin!$C$7*$Q71)+(Admin!$C$8*$M71)+(Admin!$C$9*$N71)+(Admin!$C$10*$O71)+(Admin!$C$11*$R71)+(Admin!$C$12*$S71)+(Admin!$C$13*$U71)</f>
        <v>0</v>
      </c>
    </row>
    <row r="72" spans="1:28" x14ac:dyDescent="0.25">
      <c r="A72" s="3" t="s">
        <v>94</v>
      </c>
      <c r="B72" s="3" t="s">
        <v>42</v>
      </c>
      <c r="C72" s="3">
        <v>24</v>
      </c>
      <c r="D72" s="3">
        <v>2</v>
      </c>
      <c r="E72" s="3" t="s">
        <v>95</v>
      </c>
      <c r="F72" s="3" t="s">
        <v>25</v>
      </c>
      <c r="G72" s="3">
        <v>0</v>
      </c>
      <c r="H72" s="3">
        <v>0</v>
      </c>
      <c r="I72" s="3">
        <v>0</v>
      </c>
      <c r="J72" s="3">
        <v>0</v>
      </c>
      <c r="K72" s="3">
        <v>0</v>
      </c>
      <c r="L72" s="3">
        <v>0</v>
      </c>
      <c r="M72" s="3">
        <v>0</v>
      </c>
      <c r="N72" s="3">
        <v>0</v>
      </c>
      <c r="O72" s="3">
        <v>0</v>
      </c>
      <c r="P72" s="3">
        <v>0</v>
      </c>
      <c r="Q72" s="3">
        <v>0</v>
      </c>
      <c r="R72" s="3">
        <v>0</v>
      </c>
      <c r="S72" s="3">
        <v>0</v>
      </c>
      <c r="T72" s="3">
        <v>0</v>
      </c>
      <c r="U72" s="3">
        <v>0</v>
      </c>
      <c r="V72" s="3">
        <f t="shared" si="12"/>
        <v>0</v>
      </c>
      <c r="W72" s="3">
        <f t="shared" ca="1" si="13"/>
        <v>0</v>
      </c>
      <c r="X72" s="3" t="e">
        <f t="shared" si="14"/>
        <v>#DIV/0!</v>
      </c>
      <c r="Y72" s="3" t="e">
        <f t="shared" si="15"/>
        <v>#DIV/0!</v>
      </c>
      <c r="Z72" s="3" t="e">
        <f t="shared" si="16"/>
        <v>#DIV/0!</v>
      </c>
      <c r="AA72" s="3" t="e">
        <f t="shared" si="17"/>
        <v>#DIV/0!</v>
      </c>
      <c r="AB72" s="3">
        <f>(Admin!$C$3*$K72)+(Admin!$C$4*$J72)+(Admin!$C$5*$L72)+(Admin!$C$6*$T72)+(Admin!$C$7*$Q72)+(Admin!$C$8*$M72)+(Admin!$C$9*$N72)+(Admin!$C$10*$O72)+(Admin!$C$11*$R72)+(Admin!$C$12*$S72)+(Admin!$C$13*$U72)</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96</v>
      </c>
      <c r="B76" s="2" t="s">
        <v>37</v>
      </c>
      <c r="C76" s="2">
        <v>23</v>
      </c>
      <c r="D76" s="2">
        <v>2</v>
      </c>
      <c r="E76" s="2" t="s">
        <v>95</v>
      </c>
      <c r="F76" s="2" t="s">
        <v>25</v>
      </c>
      <c r="G76" s="2">
        <v>0</v>
      </c>
      <c r="H76" s="2">
        <v>0</v>
      </c>
      <c r="I76" s="2">
        <v>0</v>
      </c>
      <c r="J76" s="2">
        <v>0</v>
      </c>
      <c r="K76" s="2">
        <v>0</v>
      </c>
      <c r="L76" s="2">
        <v>0</v>
      </c>
      <c r="M76" s="2">
        <v>0</v>
      </c>
      <c r="N76" s="2">
        <v>0</v>
      </c>
      <c r="O76" s="2">
        <v>0</v>
      </c>
      <c r="P76" s="2">
        <v>0</v>
      </c>
      <c r="Q76" s="2">
        <v>0</v>
      </c>
      <c r="R76" s="2">
        <v>0</v>
      </c>
      <c r="S76" s="2">
        <v>0</v>
      </c>
      <c r="T76" s="2">
        <v>0</v>
      </c>
      <c r="U76" s="2">
        <v>0</v>
      </c>
      <c r="V76" s="2">
        <f t="shared" ref="V76:V81" si="18">($J76*0.04)+($K76*4)+($L76*-2)+($N76*0.1)+($O76*6)+($Q76)+($R76*0.1)+($S76*6)+($T76*-2)</f>
        <v>0</v>
      </c>
      <c r="W76" s="2">
        <f t="shared" ref="W76:W81" ca="1" si="19">$P76/$H$33</f>
        <v>0</v>
      </c>
      <c r="X76" s="2" t="e">
        <f t="shared" ref="X76:X81" si="20">$N76/$M76</f>
        <v>#DIV/0!</v>
      </c>
      <c r="Y76" s="2" t="e">
        <f t="shared" ref="Y76:Y81" si="21">$R76/$Q76</f>
        <v>#DIV/0!</v>
      </c>
      <c r="Z76" s="2" t="e">
        <f t="shared" ref="Z76:Z81" si="22">$I76/$H76</f>
        <v>#DIV/0!</v>
      </c>
      <c r="AA76" s="2" t="e">
        <f t="shared" ref="AA76:AA81" si="23">$K76/$H76</f>
        <v>#DIV/0!</v>
      </c>
      <c r="AB76" s="2">
        <f>(Admin!$C$3*$K76)+(Admin!$C$4*$J76)+(Admin!$C$5*$L76)+(Admin!$C$6*$T76)+(Admin!$C$7*$Q76)+(Admin!$C$8*$M76)+(Admin!$C$9*$N76)+(Admin!$C$10*$O76)+(Admin!$C$11*$R76)+(Admin!$C$12*$S76)+(Admin!$C$13*$U76)</f>
        <v>0</v>
      </c>
    </row>
    <row r="77" spans="1:28" x14ac:dyDescent="0.25">
      <c r="A77" s="3" t="s">
        <v>97</v>
      </c>
      <c r="B77" s="3" t="s">
        <v>37</v>
      </c>
      <c r="C77" s="3">
        <v>24</v>
      </c>
      <c r="D77" s="3">
        <v>3</v>
      </c>
      <c r="E77" s="3" t="s">
        <v>98</v>
      </c>
      <c r="F77" s="3" t="s">
        <v>25</v>
      </c>
      <c r="G77" s="3">
        <v>0</v>
      </c>
      <c r="H77" s="3">
        <v>0</v>
      </c>
      <c r="I77" s="3">
        <v>0</v>
      </c>
      <c r="J77" s="3">
        <v>0</v>
      </c>
      <c r="K77" s="3">
        <v>0</v>
      </c>
      <c r="L77" s="3">
        <v>0</v>
      </c>
      <c r="M77" s="3">
        <v>5</v>
      </c>
      <c r="N77" s="3">
        <v>5</v>
      </c>
      <c r="O77" s="3">
        <v>5</v>
      </c>
      <c r="P77" s="3">
        <v>5</v>
      </c>
      <c r="Q77" s="3">
        <v>5</v>
      </c>
      <c r="R77" s="3">
        <v>5</v>
      </c>
      <c r="S77" s="3">
        <v>5</v>
      </c>
      <c r="T77" s="3">
        <v>5</v>
      </c>
      <c r="U77" s="3">
        <v>5</v>
      </c>
      <c r="V77" s="3">
        <f t="shared" si="18"/>
        <v>56</v>
      </c>
      <c r="W77" s="3">
        <f t="shared" ca="1" si="19"/>
        <v>9.9206349206349201E-3</v>
      </c>
      <c r="X77" s="3">
        <f t="shared" si="20"/>
        <v>1</v>
      </c>
      <c r="Y77" s="3">
        <f t="shared" si="21"/>
        <v>1</v>
      </c>
      <c r="Z77" s="3" t="e">
        <f t="shared" si="22"/>
        <v>#DIV/0!</v>
      </c>
      <c r="AA77" s="3" t="e">
        <f t="shared" si="23"/>
        <v>#DIV/0!</v>
      </c>
      <c r="AB77" s="3">
        <f>(Admin!$C$3*$K77)+(Admin!$C$4*$J77)+(Admin!$C$5*$L77)+(Admin!$C$6*$T77)+(Admin!$C$7*$Q77)+(Admin!$C$8*$M77)+(Admin!$C$9*$N77)+(Admin!$C$10*$O77)+(Admin!$C$11*$R77)+(Admin!$C$12*$S77)+(Admin!$C$13*$U77)</f>
        <v>66</v>
      </c>
    </row>
    <row r="78" spans="1:28" x14ac:dyDescent="0.25">
      <c r="A78" s="2" t="s">
        <v>99</v>
      </c>
      <c r="B78" s="2" t="s">
        <v>37</v>
      </c>
      <c r="C78" s="2">
        <v>22</v>
      </c>
      <c r="D78" s="2">
        <v>0</v>
      </c>
      <c r="E78" s="2" t="s">
        <v>100</v>
      </c>
      <c r="F78" s="2" t="s">
        <v>25</v>
      </c>
      <c r="G78" s="2">
        <v>0</v>
      </c>
      <c r="H78" s="2">
        <v>0</v>
      </c>
      <c r="I78" s="2">
        <v>0</v>
      </c>
      <c r="J78" s="2">
        <v>0</v>
      </c>
      <c r="K78" s="2">
        <v>0</v>
      </c>
      <c r="L78" s="2">
        <v>0</v>
      </c>
      <c r="M78" s="2">
        <v>0</v>
      </c>
      <c r="N78" s="2">
        <v>0</v>
      </c>
      <c r="O78" s="2">
        <v>0</v>
      </c>
      <c r="P78" s="2">
        <v>0</v>
      </c>
      <c r="Q78" s="2">
        <v>0</v>
      </c>
      <c r="R78" s="2">
        <v>0</v>
      </c>
      <c r="S78" s="2">
        <v>0</v>
      </c>
      <c r="T78" s="2">
        <v>0</v>
      </c>
      <c r="U78" s="2">
        <v>0</v>
      </c>
      <c r="V78" s="2">
        <f t="shared" si="18"/>
        <v>0</v>
      </c>
      <c r="W78" s="2">
        <f t="shared" ca="1" si="19"/>
        <v>0</v>
      </c>
      <c r="X78" s="2" t="e">
        <f t="shared" si="20"/>
        <v>#DIV/0!</v>
      </c>
      <c r="Y78" s="2" t="e">
        <f t="shared" si="21"/>
        <v>#DIV/0!</v>
      </c>
      <c r="Z78" s="2" t="e">
        <f t="shared" si="22"/>
        <v>#DIV/0!</v>
      </c>
      <c r="AA78" s="2" t="e">
        <f t="shared" si="23"/>
        <v>#DIV/0!</v>
      </c>
      <c r="AB78" s="2">
        <f>(Admin!$C$3*$K78)+(Admin!$C$4*$J78)+(Admin!$C$5*$L78)+(Admin!$C$6*$T78)+(Admin!$C$7*$Q78)+(Admin!$C$8*$M78)+(Admin!$C$9*$N78)+(Admin!$C$10*$O78)+(Admin!$C$11*$R78)+(Admin!$C$12*$S78)+(Admin!$C$13*$U78)</f>
        <v>0</v>
      </c>
    </row>
    <row r="79" spans="1:28" x14ac:dyDescent="0.25">
      <c r="A79" s="3" t="s">
        <v>101</v>
      </c>
      <c r="B79" s="3" t="s">
        <v>37</v>
      </c>
      <c r="C79" s="3">
        <v>27</v>
      </c>
      <c r="D79" s="3">
        <v>1</v>
      </c>
      <c r="E79" s="3" t="s">
        <v>102</v>
      </c>
      <c r="F79" s="3" t="s">
        <v>25</v>
      </c>
      <c r="G79" s="3">
        <v>0</v>
      </c>
      <c r="H79" s="3">
        <v>0</v>
      </c>
      <c r="I79" s="3">
        <v>0</v>
      </c>
      <c r="J79" s="3">
        <v>0</v>
      </c>
      <c r="K79" s="3">
        <v>0</v>
      </c>
      <c r="L79" s="3">
        <v>0</v>
      </c>
      <c r="M79" s="3">
        <v>0</v>
      </c>
      <c r="N79" s="3">
        <v>0</v>
      </c>
      <c r="O79" s="3">
        <v>0</v>
      </c>
      <c r="P79" s="3">
        <v>0</v>
      </c>
      <c r="Q79" s="3">
        <v>0</v>
      </c>
      <c r="R79" s="3">
        <v>0</v>
      </c>
      <c r="S79" s="3">
        <v>0</v>
      </c>
      <c r="T79" s="3">
        <v>0</v>
      </c>
      <c r="U79" s="3">
        <v>0</v>
      </c>
      <c r="V79" s="3">
        <f t="shared" si="18"/>
        <v>0</v>
      </c>
      <c r="W79" s="3">
        <f t="shared" ca="1" si="19"/>
        <v>0</v>
      </c>
      <c r="X79" s="3" t="e">
        <f t="shared" si="20"/>
        <v>#DIV/0!</v>
      </c>
      <c r="Y79" s="3" t="e">
        <f t="shared" si="21"/>
        <v>#DIV/0!</v>
      </c>
      <c r="Z79" s="3" t="e">
        <f t="shared" si="22"/>
        <v>#DIV/0!</v>
      </c>
      <c r="AA79" s="3" t="e">
        <f t="shared" si="23"/>
        <v>#DIV/0!</v>
      </c>
      <c r="AB79" s="3">
        <f>(Admin!$C$3*$K79)+(Admin!$C$4*$J79)+(Admin!$C$5*$L79)+(Admin!$C$6*$T79)+(Admin!$C$7*$Q79)+(Admin!$C$8*$M79)+(Admin!$C$9*$N79)+(Admin!$C$10*$O79)+(Admin!$C$11*$R79)+(Admin!$C$12*$S79)+(Admin!$C$13*$U79)</f>
        <v>0</v>
      </c>
    </row>
    <row r="80" spans="1:28" x14ac:dyDescent="0.25">
      <c r="A80" s="2" t="s">
        <v>103</v>
      </c>
      <c r="B80" s="2" t="s">
        <v>37</v>
      </c>
      <c r="C80" s="2">
        <v>26</v>
      </c>
      <c r="D80" s="2">
        <v>1</v>
      </c>
      <c r="E80" s="2" t="s">
        <v>104</v>
      </c>
      <c r="F80" s="2" t="s">
        <v>25</v>
      </c>
      <c r="G80" s="2">
        <v>0</v>
      </c>
      <c r="H80" s="2">
        <v>0</v>
      </c>
      <c r="I80" s="2">
        <v>0</v>
      </c>
      <c r="J80" s="2">
        <v>0</v>
      </c>
      <c r="K80" s="2">
        <v>0</v>
      </c>
      <c r="L80" s="2">
        <v>0</v>
      </c>
      <c r="M80" s="2">
        <v>0</v>
      </c>
      <c r="N80" s="2">
        <v>0</v>
      </c>
      <c r="O80" s="2">
        <v>0</v>
      </c>
      <c r="P80" s="2">
        <v>0</v>
      </c>
      <c r="Q80" s="2">
        <v>0</v>
      </c>
      <c r="R80" s="2">
        <v>0</v>
      </c>
      <c r="S80" s="2">
        <v>0</v>
      </c>
      <c r="T80" s="2">
        <v>0</v>
      </c>
      <c r="U80" s="2">
        <v>0</v>
      </c>
      <c r="V80" s="2">
        <f t="shared" si="18"/>
        <v>0</v>
      </c>
      <c r="W80" s="2">
        <f t="shared" ca="1" si="19"/>
        <v>0</v>
      </c>
      <c r="X80" s="2" t="e">
        <f t="shared" si="20"/>
        <v>#DIV/0!</v>
      </c>
      <c r="Y80" s="2" t="e">
        <f t="shared" si="21"/>
        <v>#DIV/0!</v>
      </c>
      <c r="Z80" s="2" t="e">
        <f t="shared" si="22"/>
        <v>#DIV/0!</v>
      </c>
      <c r="AA80" s="2" t="e">
        <f t="shared" si="23"/>
        <v>#DIV/0!</v>
      </c>
      <c r="AB80" s="2">
        <f>(Admin!$C$3*$K80)+(Admin!$C$4*$J80)+(Admin!$C$5*$L80)+(Admin!$C$6*$T80)+(Admin!$C$7*$Q80)+(Admin!$C$8*$M80)+(Admin!$C$9*$N80)+(Admin!$C$10*$O80)+(Admin!$C$11*$R80)+(Admin!$C$12*$S80)+(Admin!$C$13*$U80)</f>
        <v>0</v>
      </c>
    </row>
    <row r="81" spans="1:28" x14ac:dyDescent="0.25">
      <c r="A81" s="3" t="s">
        <v>105</v>
      </c>
      <c r="B81" s="3" t="s">
        <v>37</v>
      </c>
      <c r="C81" s="3">
        <v>24</v>
      </c>
      <c r="D81" s="3">
        <v>2</v>
      </c>
      <c r="E81" s="3" t="s">
        <v>81</v>
      </c>
      <c r="F81" s="3" t="s">
        <v>25</v>
      </c>
      <c r="G81" s="3">
        <v>0</v>
      </c>
      <c r="H81" s="3">
        <v>0</v>
      </c>
      <c r="I81" s="3">
        <v>0</v>
      </c>
      <c r="J81" s="3">
        <v>0</v>
      </c>
      <c r="K81" s="3">
        <v>0</v>
      </c>
      <c r="L81" s="3">
        <v>0</v>
      </c>
      <c r="M81" s="3">
        <v>0</v>
      </c>
      <c r="N81" s="3">
        <v>0</v>
      </c>
      <c r="O81" s="3">
        <v>0</v>
      </c>
      <c r="P81" s="3">
        <v>0</v>
      </c>
      <c r="Q81" s="3">
        <v>0</v>
      </c>
      <c r="R81" s="3">
        <v>0</v>
      </c>
      <c r="S81" s="3">
        <v>0</v>
      </c>
      <c r="T81" s="3">
        <v>0</v>
      </c>
      <c r="U81" s="3">
        <v>0</v>
      </c>
      <c r="V81" s="3">
        <f t="shared" si="18"/>
        <v>0</v>
      </c>
      <c r="W81" s="3">
        <f t="shared" ca="1" si="19"/>
        <v>0</v>
      </c>
      <c r="X81" s="3" t="e">
        <f t="shared" si="20"/>
        <v>#DIV/0!</v>
      </c>
      <c r="Y81" s="3" t="e">
        <f t="shared" si="21"/>
        <v>#DIV/0!</v>
      </c>
      <c r="Z81" s="3" t="e">
        <f t="shared" si="22"/>
        <v>#DIV/0!</v>
      </c>
      <c r="AA81" s="3" t="e">
        <f t="shared" si="23"/>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81"/>
  <sheetViews>
    <sheetView zoomScale="70" zoomScaleNormal="70" workbookViewId="0">
      <selection activeCell="M78" sqref="M78"/>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106</v>
      </c>
      <c r="B2" s="2" t="s">
        <v>107</v>
      </c>
      <c r="C2" s="2" t="s">
        <v>108</v>
      </c>
      <c r="D2" s="2">
        <v>3</v>
      </c>
      <c r="E2" s="2">
        <v>0</v>
      </c>
      <c r="F2" s="2">
        <v>0</v>
      </c>
      <c r="G2" s="2">
        <v>0</v>
      </c>
      <c r="H2" s="2">
        <v>0</v>
      </c>
      <c r="I2" s="2">
        <v>0</v>
      </c>
      <c r="J2" s="2">
        <v>0</v>
      </c>
      <c r="K2" s="2">
        <v>0</v>
      </c>
      <c r="L2" s="2">
        <v>0</v>
      </c>
      <c r="M2" s="2">
        <v>3</v>
      </c>
      <c r="N2" s="2">
        <v>3</v>
      </c>
      <c r="O2" s="2">
        <v>33</v>
      </c>
      <c r="P2" s="2">
        <v>0</v>
      </c>
      <c r="Q2" s="2">
        <v>0</v>
      </c>
      <c r="R2" s="2">
        <v>0</v>
      </c>
      <c r="S2" s="2">
        <v>6.3</v>
      </c>
      <c r="T2" s="2">
        <v>5.40540540540541E-3</v>
      </c>
      <c r="U2" s="2"/>
      <c r="V2" s="2">
        <v>11</v>
      </c>
      <c r="W2" s="2"/>
      <c r="X2" s="2"/>
      <c r="Y2" s="2">
        <f>(Admin!$C$3*$H2)+(Admin!$C$4*$G2)+(Admin!$C$5*$I2)+(Admin!$C$6*$Q2)+(Admin!$C$7*$N2)+(Admin!$C$8*$J2)+(Admin!$C$9*$K2)+(Admin!$C$10*$L2)+(Admin!$C$11*$O2)+(Admin!$C$12*$P2)+(Admin!$C$13*$R2)</f>
        <v>6.3000000000000007</v>
      </c>
    </row>
    <row r="3" spans="1:25" x14ac:dyDescent="0.25">
      <c r="A3" s="3" t="s">
        <v>109</v>
      </c>
      <c r="B3" s="3" t="s">
        <v>107</v>
      </c>
      <c r="C3" s="3" t="s">
        <v>26</v>
      </c>
      <c r="D3" s="3">
        <v>15</v>
      </c>
      <c r="E3" s="3">
        <v>388</v>
      </c>
      <c r="F3" s="3">
        <v>249</v>
      </c>
      <c r="G3" s="3">
        <v>2836</v>
      </c>
      <c r="H3" s="3">
        <v>12</v>
      </c>
      <c r="I3" s="3">
        <v>12</v>
      </c>
      <c r="J3" s="3">
        <v>53</v>
      </c>
      <c r="K3" s="3">
        <v>193</v>
      </c>
      <c r="L3" s="3">
        <v>5</v>
      </c>
      <c r="M3" s="3">
        <v>1</v>
      </c>
      <c r="N3" s="3">
        <v>1</v>
      </c>
      <c r="O3" s="3">
        <v>-6</v>
      </c>
      <c r="P3" s="3">
        <v>0</v>
      </c>
      <c r="Q3" s="3">
        <v>5</v>
      </c>
      <c r="R3" s="3">
        <v>2</v>
      </c>
      <c r="S3" s="3">
        <v>181.14</v>
      </c>
      <c r="T3" s="3">
        <v>1.8018018018018001E-3</v>
      </c>
      <c r="U3" s="3">
        <v>3.64150943396226</v>
      </c>
      <c r="V3" s="3">
        <v>-6</v>
      </c>
      <c r="W3" s="3">
        <v>0.64175257731958801</v>
      </c>
      <c r="X3" s="3">
        <v>3.09278350515464E-2</v>
      </c>
      <c r="Y3" s="3">
        <f>(Admin!$C$3*$H3)+(Admin!$C$4*$G3)+(Admin!$C$5*$I3)+(Admin!$C$6*$Q3)+(Admin!$C$7*$N3)+(Admin!$C$8*$J3)+(Admin!$C$9*$K3)+(Admin!$C$10*$L3)+(Admin!$C$11*$O3)+(Admin!$C$12*$P3)+(Admin!$C$13*$R3)</f>
        <v>181.14000000000001</v>
      </c>
    </row>
    <row r="4" spans="1:25" x14ac:dyDescent="0.25">
      <c r="A4" s="2" t="s">
        <v>110</v>
      </c>
      <c r="B4" s="2" t="s">
        <v>107</v>
      </c>
      <c r="C4" s="2" t="s">
        <v>26</v>
      </c>
      <c r="D4" s="2">
        <v>1</v>
      </c>
      <c r="E4" s="2">
        <v>4</v>
      </c>
      <c r="F4" s="2">
        <v>3</v>
      </c>
      <c r="G4" s="2">
        <v>27</v>
      </c>
      <c r="H4" s="2">
        <v>0</v>
      </c>
      <c r="I4" s="2">
        <v>1</v>
      </c>
      <c r="J4" s="2">
        <v>1</v>
      </c>
      <c r="K4" s="2">
        <v>6</v>
      </c>
      <c r="L4" s="2">
        <v>0</v>
      </c>
      <c r="M4" s="2">
        <v>0</v>
      </c>
      <c r="N4" s="2">
        <v>0</v>
      </c>
      <c r="O4" s="2">
        <v>0</v>
      </c>
      <c r="P4" s="2">
        <v>0</v>
      </c>
      <c r="Q4" s="2">
        <v>0</v>
      </c>
      <c r="R4" s="2">
        <v>0</v>
      </c>
      <c r="S4" s="2">
        <v>-0.32</v>
      </c>
      <c r="T4" s="2">
        <v>0</v>
      </c>
      <c r="U4" s="2">
        <v>6</v>
      </c>
      <c r="V4" s="2"/>
      <c r="W4" s="2">
        <v>0.75</v>
      </c>
      <c r="X4" s="2">
        <v>0</v>
      </c>
      <c r="Y4" s="2">
        <f>(Admin!$C$3*$H4)+(Admin!$C$4*$G4)+(Admin!$C$5*$I4)+(Admin!$C$6*$Q4)+(Admin!$C$7*$N4)+(Admin!$C$8*$J4)+(Admin!$C$9*$K4)+(Admin!$C$10*$L4)+(Admin!$C$11*$O4)+(Admin!$C$12*$P4)+(Admin!$C$13*$R4)</f>
        <v>-0.31999999999999984</v>
      </c>
    </row>
    <row r="5" spans="1:25" x14ac:dyDescent="0.25">
      <c r="A5" s="3" t="s">
        <v>111</v>
      </c>
      <c r="B5" s="3" t="s">
        <v>107</v>
      </c>
      <c r="C5" s="3" t="s">
        <v>26</v>
      </c>
      <c r="D5" s="3">
        <v>5</v>
      </c>
      <c r="E5" s="3">
        <v>136</v>
      </c>
      <c r="F5" s="3">
        <v>74</v>
      </c>
      <c r="G5" s="3">
        <v>890</v>
      </c>
      <c r="H5" s="3">
        <v>5</v>
      </c>
      <c r="I5" s="3">
        <v>4</v>
      </c>
      <c r="J5" s="3">
        <v>15</v>
      </c>
      <c r="K5" s="3">
        <v>124</v>
      </c>
      <c r="L5" s="3">
        <v>1</v>
      </c>
      <c r="M5" s="3">
        <v>0</v>
      </c>
      <c r="N5" s="3">
        <v>0</v>
      </c>
      <c r="O5" s="3">
        <v>0</v>
      </c>
      <c r="P5" s="3">
        <v>0</v>
      </c>
      <c r="Q5" s="3">
        <v>0</v>
      </c>
      <c r="R5" s="3">
        <v>0</v>
      </c>
      <c r="S5" s="3">
        <v>66</v>
      </c>
      <c r="T5" s="3">
        <v>0</v>
      </c>
      <c r="U5" s="3">
        <v>8.2666666666666693</v>
      </c>
      <c r="V5" s="3"/>
      <c r="W5" s="3">
        <v>0.54411764705882304</v>
      </c>
      <c r="X5" s="3">
        <v>3.6764705882352901E-2</v>
      </c>
      <c r="Y5" s="3">
        <f>(Admin!$C$3*$H5)+(Admin!$C$4*$G5)+(Admin!$C$5*$I5)+(Admin!$C$6*$Q5)+(Admin!$C$7*$N5)+(Admin!$C$8*$J5)+(Admin!$C$9*$K5)+(Admin!$C$10*$L5)+(Admin!$C$11*$O5)+(Admin!$C$12*$P5)+(Admin!$C$13*$R5)</f>
        <v>66</v>
      </c>
    </row>
    <row r="6" spans="1:25" x14ac:dyDescent="0.25">
      <c r="A6" s="2" t="s">
        <v>112</v>
      </c>
      <c r="B6" s="2" t="s">
        <v>107</v>
      </c>
      <c r="C6" s="2" t="s">
        <v>30</v>
      </c>
      <c r="D6" s="2">
        <v>17</v>
      </c>
      <c r="E6" s="2">
        <v>0</v>
      </c>
      <c r="F6" s="2">
        <v>0</v>
      </c>
      <c r="G6" s="2">
        <v>0</v>
      </c>
      <c r="H6" s="2">
        <v>0</v>
      </c>
      <c r="I6" s="2">
        <v>0</v>
      </c>
      <c r="J6" s="2">
        <v>214</v>
      </c>
      <c r="K6" s="2">
        <v>976</v>
      </c>
      <c r="L6" s="2">
        <v>4</v>
      </c>
      <c r="M6" s="2">
        <v>86</v>
      </c>
      <c r="N6" s="2">
        <v>58</v>
      </c>
      <c r="O6" s="2">
        <v>487</v>
      </c>
      <c r="P6" s="2">
        <v>4</v>
      </c>
      <c r="Q6" s="2">
        <v>3</v>
      </c>
      <c r="R6" s="2">
        <v>0</v>
      </c>
      <c r="S6" s="2">
        <v>246.3</v>
      </c>
      <c r="T6" s="2">
        <v>0.15495495495495501</v>
      </c>
      <c r="U6" s="2">
        <v>4.5607476635513997</v>
      </c>
      <c r="V6" s="2">
        <v>8.3965517241379306</v>
      </c>
      <c r="W6" s="2"/>
      <c r="X6" s="2"/>
      <c r="Y6" s="2">
        <f>(Admin!$C$3*$H6)+(Admin!$C$4*$G6)+(Admin!$C$5*$I6)+(Admin!$C$6*$Q6)+(Admin!$C$7*$N6)+(Admin!$C$8*$J6)+(Admin!$C$9*$K6)+(Admin!$C$10*$L6)+(Admin!$C$11*$O6)+(Admin!$C$12*$P6)+(Admin!$C$13*$R6)</f>
        <v>246.3</v>
      </c>
    </row>
    <row r="7" spans="1:25" x14ac:dyDescent="0.25">
      <c r="A7" s="3" t="s">
        <v>113</v>
      </c>
      <c r="B7" s="3" t="s">
        <v>107</v>
      </c>
      <c r="C7" s="3" t="s">
        <v>30</v>
      </c>
      <c r="D7" s="3">
        <v>12</v>
      </c>
      <c r="E7" s="3">
        <v>0</v>
      </c>
      <c r="F7" s="3">
        <v>0</v>
      </c>
      <c r="G7" s="3">
        <v>0</v>
      </c>
      <c r="H7" s="3">
        <v>0</v>
      </c>
      <c r="I7" s="3">
        <v>0</v>
      </c>
      <c r="J7" s="3">
        <v>50</v>
      </c>
      <c r="K7" s="3">
        <v>181</v>
      </c>
      <c r="L7" s="3">
        <v>0</v>
      </c>
      <c r="M7" s="3">
        <v>12</v>
      </c>
      <c r="N7" s="3">
        <v>9</v>
      </c>
      <c r="O7" s="3">
        <v>38</v>
      </c>
      <c r="P7" s="3">
        <v>1</v>
      </c>
      <c r="Q7" s="3">
        <v>0</v>
      </c>
      <c r="R7" s="3">
        <v>0</v>
      </c>
      <c r="S7" s="3">
        <v>36.9</v>
      </c>
      <c r="T7" s="3">
        <v>2.1621621621621599E-2</v>
      </c>
      <c r="U7" s="3">
        <v>3.62</v>
      </c>
      <c r="V7" s="3">
        <v>4.2222222222222197</v>
      </c>
      <c r="W7" s="3"/>
      <c r="X7" s="3"/>
      <c r="Y7" s="3">
        <f>(Admin!$C$3*$H7)+(Admin!$C$4*$G7)+(Admin!$C$5*$I7)+(Admin!$C$6*$Q7)+(Admin!$C$7*$N7)+(Admin!$C$8*$J7)+(Admin!$C$9*$K7)+(Admin!$C$10*$L7)+(Admin!$C$11*$O7)+(Admin!$C$12*$P7)+(Admin!$C$13*$R7)</f>
        <v>36.900000000000006</v>
      </c>
    </row>
    <row r="8" spans="1:25" x14ac:dyDescent="0.25">
      <c r="A8" s="2" t="s">
        <v>114</v>
      </c>
      <c r="B8" s="2" t="s">
        <v>107</v>
      </c>
      <c r="C8" s="2" t="s">
        <v>30</v>
      </c>
      <c r="D8" s="2">
        <v>17</v>
      </c>
      <c r="E8" s="2">
        <v>0</v>
      </c>
      <c r="F8" s="2">
        <v>0</v>
      </c>
      <c r="G8" s="2">
        <v>0</v>
      </c>
      <c r="H8" s="2">
        <v>0</v>
      </c>
      <c r="I8" s="2">
        <v>0</v>
      </c>
      <c r="J8" s="2">
        <v>186</v>
      </c>
      <c r="K8" s="2">
        <v>683</v>
      </c>
      <c r="L8" s="2">
        <v>4</v>
      </c>
      <c r="M8" s="2">
        <v>23</v>
      </c>
      <c r="N8" s="2">
        <v>18</v>
      </c>
      <c r="O8" s="2">
        <v>193</v>
      </c>
      <c r="P8" s="2">
        <v>1</v>
      </c>
      <c r="Q8" s="2">
        <v>0</v>
      </c>
      <c r="R8" s="2">
        <v>0</v>
      </c>
      <c r="S8" s="2">
        <v>137.6</v>
      </c>
      <c r="T8" s="2">
        <v>4.14414414414414E-2</v>
      </c>
      <c r="U8" s="2">
        <v>3.6720430107526898</v>
      </c>
      <c r="V8" s="2">
        <v>10.7222222222222</v>
      </c>
      <c r="W8" s="2"/>
      <c r="X8" s="2"/>
      <c r="Y8" s="2">
        <f>(Admin!$C$3*$H8)+(Admin!$C$4*$G8)+(Admin!$C$5*$I8)+(Admin!$C$6*$Q8)+(Admin!$C$7*$N8)+(Admin!$C$8*$J8)+(Admin!$C$9*$K8)+(Admin!$C$10*$L8)+(Admin!$C$11*$O8)+(Admin!$C$12*$P8)+(Admin!$C$13*$R8)</f>
        <v>135.6</v>
      </c>
    </row>
    <row r="9" spans="1:25" x14ac:dyDescent="0.25">
      <c r="A9" s="3" t="s">
        <v>115</v>
      </c>
      <c r="B9" s="3" t="s">
        <v>107</v>
      </c>
      <c r="C9" s="3" t="s">
        <v>37</v>
      </c>
      <c r="D9" s="3">
        <v>1</v>
      </c>
      <c r="E9" s="3">
        <v>0</v>
      </c>
      <c r="F9" s="3">
        <v>0</v>
      </c>
      <c r="G9" s="3">
        <v>0</v>
      </c>
      <c r="H9" s="3">
        <v>0</v>
      </c>
      <c r="I9" s="3">
        <v>0</v>
      </c>
      <c r="J9" s="3">
        <v>0</v>
      </c>
      <c r="K9" s="3">
        <v>0</v>
      </c>
      <c r="L9" s="3">
        <v>0</v>
      </c>
      <c r="M9" s="3">
        <v>1</v>
      </c>
      <c r="N9" s="3">
        <v>1</v>
      </c>
      <c r="O9" s="3">
        <v>12</v>
      </c>
      <c r="P9" s="3">
        <v>0</v>
      </c>
      <c r="Q9" s="3">
        <v>0</v>
      </c>
      <c r="R9" s="3">
        <v>0</v>
      </c>
      <c r="S9" s="3">
        <v>2.2000000000000002</v>
      </c>
      <c r="T9" s="3">
        <v>1.8018018018018001E-3</v>
      </c>
      <c r="U9" s="3"/>
      <c r="V9" s="3">
        <v>12</v>
      </c>
      <c r="W9" s="3"/>
      <c r="X9" s="3"/>
      <c r="Y9" s="3">
        <f>(Admin!$C$3*$H9)+(Admin!$C$4*$G9)+(Admin!$C$5*$I9)+(Admin!$C$6*$Q9)+(Admin!$C$7*$N9)+(Admin!$C$8*$J9)+(Admin!$C$9*$K9)+(Admin!$C$10*$L9)+(Admin!$C$11*$O9)+(Admin!$C$12*$P9)+(Admin!$C$13*$R9)</f>
        <v>2.2000000000000002</v>
      </c>
    </row>
    <row r="10" spans="1:25" x14ac:dyDescent="0.25">
      <c r="A10" s="2" t="s">
        <v>116</v>
      </c>
      <c r="B10" s="2" t="s">
        <v>107</v>
      </c>
      <c r="C10" s="2" t="s">
        <v>37</v>
      </c>
      <c r="D10" s="2">
        <v>15</v>
      </c>
      <c r="E10" s="2">
        <v>1</v>
      </c>
      <c r="F10" s="2">
        <v>0</v>
      </c>
      <c r="G10" s="2">
        <v>0</v>
      </c>
      <c r="H10" s="2">
        <v>0</v>
      </c>
      <c r="I10" s="2">
        <v>0</v>
      </c>
      <c r="J10" s="2">
        <v>1</v>
      </c>
      <c r="K10" s="2">
        <v>0</v>
      </c>
      <c r="L10" s="2">
        <v>0</v>
      </c>
      <c r="M10" s="2">
        <v>70</v>
      </c>
      <c r="N10" s="2">
        <v>50</v>
      </c>
      <c r="O10" s="2">
        <v>582</v>
      </c>
      <c r="P10" s="2">
        <v>3</v>
      </c>
      <c r="Q10" s="2">
        <v>0</v>
      </c>
      <c r="R10" s="2">
        <v>0</v>
      </c>
      <c r="S10" s="2">
        <v>124.2</v>
      </c>
      <c r="T10" s="2">
        <v>0.126126126126126</v>
      </c>
      <c r="U10" s="2">
        <v>0</v>
      </c>
      <c r="V10" s="2">
        <v>11.64</v>
      </c>
      <c r="W10" s="2">
        <v>0</v>
      </c>
      <c r="X10" s="2">
        <v>0</v>
      </c>
      <c r="Y10" s="2">
        <f>(Admin!$C$3*$H10)+(Admin!$C$4*$G10)+(Admin!$C$5*$I10)+(Admin!$C$6*$Q10)+(Admin!$C$7*$N10)+(Admin!$C$8*$J10)+(Admin!$C$9*$K10)+(Admin!$C$10*$L10)+(Admin!$C$11*$O10)+(Admin!$C$12*$P10)+(Admin!$C$13*$R10)</f>
        <v>126.2</v>
      </c>
    </row>
    <row r="11" spans="1:25" x14ac:dyDescent="0.25">
      <c r="A11" s="3" t="s">
        <v>117</v>
      </c>
      <c r="B11" s="3" t="s">
        <v>107</v>
      </c>
      <c r="C11" s="3" t="s">
        <v>37</v>
      </c>
      <c r="D11" s="3">
        <v>17</v>
      </c>
      <c r="E11" s="3">
        <v>0</v>
      </c>
      <c r="F11" s="3">
        <v>0</v>
      </c>
      <c r="G11" s="3">
        <v>0</v>
      </c>
      <c r="H11" s="3">
        <v>0</v>
      </c>
      <c r="I11" s="3">
        <v>0</v>
      </c>
      <c r="J11" s="3">
        <v>1</v>
      </c>
      <c r="K11" s="3">
        <v>-4</v>
      </c>
      <c r="L11" s="3">
        <v>0</v>
      </c>
      <c r="M11" s="3">
        <v>90</v>
      </c>
      <c r="N11" s="3">
        <v>53</v>
      </c>
      <c r="O11" s="3">
        <v>667</v>
      </c>
      <c r="P11" s="3">
        <v>3</v>
      </c>
      <c r="Q11" s="3">
        <v>0</v>
      </c>
      <c r="R11" s="3">
        <v>0</v>
      </c>
      <c r="S11" s="3">
        <v>137.30000000000001</v>
      </c>
      <c r="T11" s="3">
        <v>0.162162162162162</v>
      </c>
      <c r="U11" s="3">
        <v>-4</v>
      </c>
      <c r="V11" s="3">
        <v>12.5849056603774</v>
      </c>
      <c r="W11" s="3"/>
      <c r="X11" s="3"/>
      <c r="Y11" s="3">
        <f>(Admin!$C$3*$H11)+(Admin!$C$4*$G11)+(Admin!$C$5*$I11)+(Admin!$C$6*$Q11)+(Admin!$C$7*$N11)+(Admin!$C$8*$J11)+(Admin!$C$9*$K11)+(Admin!$C$10*$L11)+(Admin!$C$11*$O11)+(Admin!$C$12*$P11)+(Admin!$C$13*$R11)</f>
        <v>137.30000000000001</v>
      </c>
    </row>
    <row r="12" spans="1:25" x14ac:dyDescent="0.25">
      <c r="A12" s="2" t="s">
        <v>118</v>
      </c>
      <c r="B12" s="2" t="s">
        <v>107</v>
      </c>
      <c r="C12" s="2" t="s">
        <v>37</v>
      </c>
      <c r="D12" s="2">
        <v>9</v>
      </c>
      <c r="E12" s="2">
        <v>0</v>
      </c>
      <c r="F12" s="2">
        <v>0</v>
      </c>
      <c r="G12" s="2">
        <v>0</v>
      </c>
      <c r="H12" s="2">
        <v>0</v>
      </c>
      <c r="I12" s="2">
        <v>0</v>
      </c>
      <c r="J12" s="2">
        <v>0</v>
      </c>
      <c r="K12" s="2">
        <v>0</v>
      </c>
      <c r="L12" s="2">
        <v>0</v>
      </c>
      <c r="M12" s="2">
        <v>12</v>
      </c>
      <c r="N12" s="2">
        <v>9</v>
      </c>
      <c r="O12" s="2">
        <v>110</v>
      </c>
      <c r="P12" s="2">
        <v>1</v>
      </c>
      <c r="Q12" s="2">
        <v>0</v>
      </c>
      <c r="R12" s="2">
        <v>0</v>
      </c>
      <c r="S12" s="2">
        <v>26</v>
      </c>
      <c r="T12" s="2">
        <v>2.1621621621621599E-2</v>
      </c>
      <c r="U12" s="2"/>
      <c r="V12" s="2">
        <v>12.2222222222222</v>
      </c>
      <c r="W12" s="2"/>
      <c r="X12" s="2"/>
      <c r="Y12" s="2">
        <f>(Admin!$C$3*$H12)+(Admin!$C$4*$G12)+(Admin!$C$5*$I12)+(Admin!$C$6*$Q12)+(Admin!$C$7*$N12)+(Admin!$C$8*$J12)+(Admin!$C$9*$K12)+(Admin!$C$10*$L12)+(Admin!$C$11*$O12)+(Admin!$C$12*$P12)+(Admin!$C$13*$R12)</f>
        <v>26</v>
      </c>
    </row>
    <row r="13" spans="1:25" x14ac:dyDescent="0.25">
      <c r="A13" s="3" t="s">
        <v>119</v>
      </c>
      <c r="B13" s="3" t="s">
        <v>107</v>
      </c>
      <c r="C13" s="3" t="s">
        <v>37</v>
      </c>
      <c r="D13" s="3">
        <v>1</v>
      </c>
      <c r="E13" s="3">
        <v>0</v>
      </c>
      <c r="F13" s="3">
        <v>0</v>
      </c>
      <c r="G13" s="3">
        <v>0</v>
      </c>
      <c r="H13" s="3">
        <v>0</v>
      </c>
      <c r="I13" s="3">
        <v>0</v>
      </c>
      <c r="J13" s="3">
        <v>0</v>
      </c>
      <c r="K13" s="3">
        <v>0</v>
      </c>
      <c r="L13" s="3">
        <v>0</v>
      </c>
      <c r="M13" s="3">
        <v>1</v>
      </c>
      <c r="N13" s="3">
        <v>1</v>
      </c>
      <c r="O13" s="3">
        <v>9</v>
      </c>
      <c r="P13" s="3">
        <v>0</v>
      </c>
      <c r="Q13" s="3">
        <v>0</v>
      </c>
      <c r="R13" s="3">
        <v>0</v>
      </c>
      <c r="S13" s="3">
        <v>1.9</v>
      </c>
      <c r="T13" s="3">
        <v>1.8018018018018001E-3</v>
      </c>
      <c r="U13" s="3"/>
      <c r="V13" s="3">
        <v>9</v>
      </c>
      <c r="W13" s="3"/>
      <c r="X13" s="3"/>
      <c r="Y13" s="3">
        <f>(Admin!$C$3*$H13)+(Admin!$C$4*$G13)+(Admin!$C$5*$I13)+(Admin!$C$6*$Q13)+(Admin!$C$7*$N13)+(Admin!$C$8*$J13)+(Admin!$C$9*$K13)+(Admin!$C$10*$L13)+(Admin!$C$11*$O13)+(Admin!$C$12*$P13)+(Admin!$C$13*$R13)</f>
        <v>1.9</v>
      </c>
    </row>
    <row r="14" spans="1:25" x14ac:dyDescent="0.25">
      <c r="A14" s="2" t="s">
        <v>120</v>
      </c>
      <c r="B14" s="2" t="s">
        <v>107</v>
      </c>
      <c r="C14" s="2" t="s">
        <v>42</v>
      </c>
      <c r="D14" s="2">
        <v>1</v>
      </c>
      <c r="E14" s="2">
        <v>0</v>
      </c>
      <c r="F14" s="2">
        <v>0</v>
      </c>
      <c r="G14" s="2">
        <v>0</v>
      </c>
      <c r="H14" s="2">
        <v>0</v>
      </c>
      <c r="I14" s="2">
        <v>0</v>
      </c>
      <c r="J14" s="2">
        <v>0</v>
      </c>
      <c r="K14" s="2">
        <v>0</v>
      </c>
      <c r="L14" s="2">
        <v>0</v>
      </c>
      <c r="M14" s="2">
        <v>2</v>
      </c>
      <c r="N14" s="2">
        <v>0</v>
      </c>
      <c r="O14" s="2">
        <v>0</v>
      </c>
      <c r="P14" s="2">
        <v>0</v>
      </c>
      <c r="Q14" s="2">
        <v>0</v>
      </c>
      <c r="R14" s="2">
        <v>0</v>
      </c>
      <c r="S14" s="2">
        <v>0</v>
      </c>
      <c r="T14" s="2">
        <v>3.6036036036036002E-3</v>
      </c>
      <c r="U14" s="2"/>
      <c r="V14" s="2"/>
      <c r="W14" s="2"/>
      <c r="X14" s="2"/>
      <c r="Y14" s="2">
        <f>(Admin!$C$3*$H14)+(Admin!$C$4*$G14)+(Admin!$C$5*$I14)+(Admin!$C$6*$Q14)+(Admin!$C$7*$N14)+(Admin!$C$8*$J14)+(Admin!$C$9*$K14)+(Admin!$C$10*$L14)+(Admin!$C$11*$O14)+(Admin!$C$12*$P14)+(Admin!$C$13*$R14)</f>
        <v>0</v>
      </c>
    </row>
    <row r="15" spans="1:25" x14ac:dyDescent="0.25">
      <c r="A15" s="3" t="s">
        <v>121</v>
      </c>
      <c r="B15" s="3" t="s">
        <v>107</v>
      </c>
      <c r="C15" s="3" t="s">
        <v>42</v>
      </c>
      <c r="D15" s="3">
        <v>16</v>
      </c>
      <c r="E15" s="3">
        <v>1</v>
      </c>
      <c r="F15" s="3">
        <v>1</v>
      </c>
      <c r="G15" s="3">
        <v>22</v>
      </c>
      <c r="H15" s="3">
        <v>0</v>
      </c>
      <c r="I15" s="3">
        <v>0</v>
      </c>
      <c r="J15" s="3">
        <v>0</v>
      </c>
      <c r="K15" s="3">
        <v>0</v>
      </c>
      <c r="L15" s="3">
        <v>0</v>
      </c>
      <c r="M15" s="3">
        <v>110</v>
      </c>
      <c r="N15" s="3">
        <v>69</v>
      </c>
      <c r="O15" s="3">
        <v>905</v>
      </c>
      <c r="P15" s="3">
        <v>2</v>
      </c>
      <c r="Q15" s="3">
        <v>0</v>
      </c>
      <c r="R15" s="3">
        <v>0</v>
      </c>
      <c r="S15" s="3">
        <v>174.38</v>
      </c>
      <c r="T15" s="3">
        <v>0.19819819819819801</v>
      </c>
      <c r="U15" s="3"/>
      <c r="V15" s="3">
        <v>13.115942028985501</v>
      </c>
      <c r="W15" s="3">
        <v>1</v>
      </c>
      <c r="X15" s="3">
        <v>0</v>
      </c>
      <c r="Y15" s="3">
        <f>(Admin!$C$3*$H15)+(Admin!$C$4*$G15)+(Admin!$C$5*$I15)+(Admin!$C$6*$Q15)+(Admin!$C$7*$N15)+(Admin!$C$8*$J15)+(Admin!$C$9*$K15)+(Admin!$C$10*$L15)+(Admin!$C$11*$O15)+(Admin!$C$12*$P15)+(Admin!$C$13*$R15)</f>
        <v>172.38</v>
      </c>
    </row>
    <row r="16" spans="1:25" x14ac:dyDescent="0.25">
      <c r="A16" s="2" t="s">
        <v>122</v>
      </c>
      <c r="B16" s="2" t="s">
        <v>107</v>
      </c>
      <c r="C16" s="2" t="s">
        <v>42</v>
      </c>
      <c r="D16" s="2">
        <v>13</v>
      </c>
      <c r="E16" s="2">
        <v>0</v>
      </c>
      <c r="F16" s="2">
        <v>0</v>
      </c>
      <c r="G16" s="2">
        <v>0</v>
      </c>
      <c r="H16" s="2">
        <v>0</v>
      </c>
      <c r="I16" s="2">
        <v>0</v>
      </c>
      <c r="J16" s="2">
        <v>1</v>
      </c>
      <c r="K16" s="2">
        <v>0</v>
      </c>
      <c r="L16" s="2">
        <v>0</v>
      </c>
      <c r="M16" s="2">
        <v>23</v>
      </c>
      <c r="N16" s="2">
        <v>14</v>
      </c>
      <c r="O16" s="2">
        <v>232</v>
      </c>
      <c r="P16" s="2">
        <v>0</v>
      </c>
      <c r="Q16" s="2">
        <v>0</v>
      </c>
      <c r="R16" s="2">
        <v>0</v>
      </c>
      <c r="S16" s="2">
        <v>37.200000000000003</v>
      </c>
      <c r="T16" s="2">
        <v>4.14414414414414E-2</v>
      </c>
      <c r="U16" s="2">
        <v>0</v>
      </c>
      <c r="V16" s="2">
        <v>16.571428571428601</v>
      </c>
      <c r="W16" s="2"/>
      <c r="X16" s="2"/>
      <c r="Y16" s="2">
        <f>(Admin!$C$3*$H16)+(Admin!$C$4*$G16)+(Admin!$C$5*$I16)+(Admin!$C$6*$Q16)+(Admin!$C$7*$N16)+(Admin!$C$8*$J16)+(Admin!$C$9*$K16)+(Admin!$C$10*$L16)+(Admin!$C$11*$O16)+(Admin!$C$12*$P16)+(Admin!$C$13*$R16)</f>
        <v>37.200000000000003</v>
      </c>
    </row>
    <row r="17" spans="1:25" x14ac:dyDescent="0.25">
      <c r="A17" s="3" t="s">
        <v>123</v>
      </c>
      <c r="B17" s="3" t="s">
        <v>107</v>
      </c>
      <c r="C17" s="3" t="s">
        <v>42</v>
      </c>
      <c r="D17" s="3">
        <v>9</v>
      </c>
      <c r="E17" s="3">
        <v>0</v>
      </c>
      <c r="F17" s="3">
        <v>0</v>
      </c>
      <c r="G17" s="3">
        <v>0</v>
      </c>
      <c r="H17" s="3">
        <v>0</v>
      </c>
      <c r="I17" s="3">
        <v>0</v>
      </c>
      <c r="J17" s="3">
        <v>0</v>
      </c>
      <c r="K17" s="3">
        <v>0</v>
      </c>
      <c r="L17" s="3">
        <v>0</v>
      </c>
      <c r="M17" s="3">
        <v>30</v>
      </c>
      <c r="N17" s="3">
        <v>18</v>
      </c>
      <c r="O17" s="3">
        <v>251</v>
      </c>
      <c r="P17" s="3">
        <v>0</v>
      </c>
      <c r="Q17" s="3">
        <v>0</v>
      </c>
      <c r="R17" s="3">
        <v>0</v>
      </c>
      <c r="S17" s="3">
        <v>43.1</v>
      </c>
      <c r="T17" s="3">
        <v>5.4054054054054099E-2</v>
      </c>
      <c r="U17" s="3"/>
      <c r="V17" s="3">
        <v>13.9444444444444</v>
      </c>
      <c r="W17" s="3"/>
      <c r="X17" s="3"/>
      <c r="Y17" s="3">
        <f>(Admin!$C$3*$H17)+(Admin!$C$4*$G17)+(Admin!$C$5*$I17)+(Admin!$C$6*$Q17)+(Admin!$C$7*$N17)+(Admin!$C$8*$J17)+(Admin!$C$9*$K17)+(Admin!$C$10*$L17)+(Admin!$C$11*$O17)+(Admin!$C$12*$P17)+(Admin!$C$13*$R17)</f>
        <v>43.1</v>
      </c>
    </row>
    <row r="18" spans="1:25" x14ac:dyDescent="0.25">
      <c r="A18" s="2" t="s">
        <v>124</v>
      </c>
      <c r="B18" s="2" t="s">
        <v>107</v>
      </c>
      <c r="C18" s="2" t="s">
        <v>42</v>
      </c>
      <c r="D18" s="2">
        <v>9</v>
      </c>
      <c r="E18" s="2">
        <v>0</v>
      </c>
      <c r="F18" s="2">
        <v>0</v>
      </c>
      <c r="G18" s="2">
        <v>0</v>
      </c>
      <c r="H18" s="2">
        <v>0</v>
      </c>
      <c r="I18" s="2">
        <v>0</v>
      </c>
      <c r="J18" s="2">
        <v>0</v>
      </c>
      <c r="K18" s="2">
        <v>0</v>
      </c>
      <c r="L18" s="2">
        <v>0</v>
      </c>
      <c r="M18" s="2">
        <v>16</v>
      </c>
      <c r="N18" s="2">
        <v>11</v>
      </c>
      <c r="O18" s="2">
        <v>161</v>
      </c>
      <c r="P18" s="2">
        <v>2</v>
      </c>
      <c r="Q18" s="2">
        <v>0</v>
      </c>
      <c r="R18" s="2">
        <v>0</v>
      </c>
      <c r="S18" s="2">
        <v>39.1</v>
      </c>
      <c r="T18" s="2">
        <v>2.8828828828828802E-2</v>
      </c>
      <c r="U18" s="2"/>
      <c r="V18" s="2">
        <v>14.636363636363599</v>
      </c>
      <c r="W18" s="2"/>
      <c r="X18" s="2"/>
      <c r="Y18" s="2">
        <f>(Admin!$C$3*$H18)+(Admin!$C$4*$G18)+(Admin!$C$5*$I18)+(Admin!$C$6*$Q18)+(Admin!$C$7*$N18)+(Admin!$C$8*$J18)+(Admin!$C$9*$K18)+(Admin!$C$10*$L18)+(Admin!$C$11*$O18)+(Admin!$C$12*$P18)+(Admin!$C$13*$R18)</f>
        <v>39.1</v>
      </c>
    </row>
    <row r="19" spans="1:25" x14ac:dyDescent="0.25">
      <c r="A19" s="3" t="s">
        <v>125</v>
      </c>
      <c r="B19" s="3" t="s">
        <v>107</v>
      </c>
      <c r="C19" s="3" t="s">
        <v>42</v>
      </c>
      <c r="D19" s="3">
        <v>10</v>
      </c>
      <c r="E19" s="3">
        <v>0</v>
      </c>
      <c r="F19" s="3">
        <v>0</v>
      </c>
      <c r="G19" s="3">
        <v>0</v>
      </c>
      <c r="H19" s="3">
        <v>0</v>
      </c>
      <c r="I19" s="3">
        <v>0</v>
      </c>
      <c r="J19" s="3">
        <v>0</v>
      </c>
      <c r="K19" s="3">
        <v>0</v>
      </c>
      <c r="L19" s="3">
        <v>0</v>
      </c>
      <c r="M19" s="3">
        <v>28</v>
      </c>
      <c r="N19" s="3">
        <v>12</v>
      </c>
      <c r="O19" s="3">
        <v>101</v>
      </c>
      <c r="P19" s="3">
        <v>0</v>
      </c>
      <c r="Q19" s="3">
        <v>0</v>
      </c>
      <c r="R19" s="3">
        <v>0</v>
      </c>
      <c r="S19" s="3">
        <v>22.1</v>
      </c>
      <c r="T19" s="3">
        <v>5.04504504504504E-2</v>
      </c>
      <c r="U19" s="3"/>
      <c r="V19" s="3">
        <v>8.4166666666666696</v>
      </c>
      <c r="W19" s="3"/>
      <c r="X19" s="3"/>
      <c r="Y19" s="3">
        <f>(Admin!$C$3*$H19)+(Admin!$C$4*$G19)+(Admin!$C$5*$I19)+(Admin!$C$6*$Q19)+(Admin!$C$7*$N19)+(Admin!$C$8*$J19)+(Admin!$C$9*$K19)+(Admin!$C$10*$L19)+(Admin!$C$11*$O19)+(Admin!$C$12*$P19)+(Admin!$C$13*$R19)</f>
        <v>22.1</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107</v>
      </c>
      <c r="B31" s="2">
        <v>5934</v>
      </c>
      <c r="C31" s="2">
        <v>3775</v>
      </c>
      <c r="D31" s="2">
        <v>522</v>
      </c>
      <c r="E31" s="2">
        <v>2159</v>
      </c>
      <c r="F31" s="2">
        <v>14</v>
      </c>
      <c r="G31" s="2">
        <v>1281.4000000000001</v>
      </c>
      <c r="H31" s="2">
        <v>530</v>
      </c>
      <c r="I31" s="2">
        <v>0.61698113207547201</v>
      </c>
      <c r="J31" s="2">
        <v>17</v>
      </c>
      <c r="K31" s="2">
        <v>17</v>
      </c>
      <c r="L31" s="2">
        <v>8</v>
      </c>
      <c r="M31" s="2">
        <f ca="1">SUM(INDIRECT(A33 &amp; "_Table1[[#All],[f_custom]]"))</f>
        <v>1279.3999999999999</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ATL</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126</v>
      </c>
      <c r="B36" s="2" t="s">
        <v>26</v>
      </c>
      <c r="C36" s="2">
        <v>35</v>
      </c>
      <c r="D36" s="2">
        <v>13</v>
      </c>
      <c r="E36" s="2" t="s">
        <v>127</v>
      </c>
      <c r="F36" s="2" t="s">
        <v>107</v>
      </c>
      <c r="G36" s="2">
        <v>5</v>
      </c>
      <c r="H36" s="2">
        <v>5</v>
      </c>
      <c r="I36" s="2">
        <v>5</v>
      </c>
      <c r="J36" s="2">
        <v>5</v>
      </c>
      <c r="K36" s="2">
        <v>5</v>
      </c>
      <c r="L36" s="2">
        <v>5</v>
      </c>
      <c r="M36" s="2">
        <v>5</v>
      </c>
      <c r="N36" s="2">
        <v>5</v>
      </c>
      <c r="O36" s="2">
        <v>5</v>
      </c>
      <c r="P36" s="2">
        <v>5</v>
      </c>
      <c r="Q36" s="2">
        <v>5</v>
      </c>
      <c r="R36" s="2">
        <v>5</v>
      </c>
      <c r="S36" s="2">
        <v>5</v>
      </c>
      <c r="T36" s="2">
        <v>5</v>
      </c>
      <c r="U36" s="2">
        <v>5</v>
      </c>
      <c r="V36" s="2">
        <f>($J36*0.04)+($K36*4)+($L36*-2)+($N36*0.1)+($O36*6)+($Q36)+($R36*0.1)+($S36*6)+($T36*-2)</f>
        <v>66.2</v>
      </c>
      <c r="W36" s="2">
        <f ca="1">$P36/$H$33</f>
        <v>1</v>
      </c>
      <c r="X36" s="2">
        <f t="shared" ref="X36:X39" si="0">$N36/$M36</f>
        <v>1</v>
      </c>
      <c r="Y36" s="2">
        <f t="shared" ref="Y36:Y38" si="1">$R36/$Q36</f>
        <v>1</v>
      </c>
      <c r="Z36" s="2">
        <f>$I36/$H36</f>
        <v>1</v>
      </c>
      <c r="AA36" s="2">
        <f>$K36/$H36</f>
        <v>1</v>
      </c>
      <c r="AB36" s="2">
        <f>(Admin!$C$3*$K36)+(Admin!$C$4*$J36)+(Admin!$C$5*$L36)+(Admin!$C$6*$T36)+(Admin!$C$7*$Q36)+(Admin!$C$8*$M36)+(Admin!$C$9*$N36)+(Admin!$C$10*$O36)+(Admin!$C$11*$R36)+(Admin!$C$12*$S36)+(Admin!$C$13*$U36)</f>
        <v>76.2</v>
      </c>
    </row>
    <row r="37" spans="1:28" x14ac:dyDescent="0.25">
      <c r="A37" s="3" t="s">
        <v>128</v>
      </c>
      <c r="B37" s="3" t="s">
        <v>26</v>
      </c>
      <c r="C37" s="3">
        <v>31</v>
      </c>
      <c r="D37" s="3">
        <v>10</v>
      </c>
      <c r="E37" s="3" t="s">
        <v>90</v>
      </c>
      <c r="F37" s="3" t="s">
        <v>107</v>
      </c>
      <c r="G37" s="3">
        <v>0</v>
      </c>
      <c r="H37" s="3">
        <v>0</v>
      </c>
      <c r="I37" s="3">
        <v>0</v>
      </c>
      <c r="J37" s="3">
        <v>0</v>
      </c>
      <c r="K37" s="3">
        <v>0</v>
      </c>
      <c r="L37" s="3">
        <v>0</v>
      </c>
      <c r="M37" s="3">
        <v>0</v>
      </c>
      <c r="N37" s="3">
        <v>0</v>
      </c>
      <c r="O37" s="3">
        <v>0</v>
      </c>
      <c r="P37" s="3">
        <v>0</v>
      </c>
      <c r="Q37" s="3">
        <v>0</v>
      </c>
      <c r="R37" s="3">
        <v>0</v>
      </c>
      <c r="S37" s="3">
        <v>0</v>
      </c>
      <c r="T37" s="3">
        <v>0</v>
      </c>
      <c r="U37" s="3">
        <v>0</v>
      </c>
      <c r="V37" s="3">
        <f t="shared" ref="V37:V38" si="2">($J37*0.04)+($K37*4)+($L37*-2)+($N37*0.1)+($O37*6)+($Q37)+($R37*0.1)+($S37*6)+($T37*-2)</f>
        <v>0</v>
      </c>
      <c r="W37" s="3">
        <f t="shared" ref="W37:W38" ca="1" si="3">$P37/$H$33</f>
        <v>0</v>
      </c>
      <c r="X37" s="3" t="e">
        <f t="shared" si="0"/>
        <v>#DIV/0!</v>
      </c>
      <c r="Y37" s="3" t="e">
        <f t="shared" si="1"/>
        <v>#DIV/0!</v>
      </c>
      <c r="Z37" s="3" t="e">
        <f t="shared" ref="Z37:Z38" si="4">$I37/$H37</f>
        <v>#DIV/0!</v>
      </c>
      <c r="AA37" s="3" t="e">
        <f t="shared" ref="AA37:AA38" si="5">$K37/$H37</f>
        <v>#DIV/0!</v>
      </c>
      <c r="AB37" s="3">
        <f>(Admin!$C$3*$K37)+(Admin!$C$4*$J37)+(Admin!$C$5*$L37)+(Admin!$C$6*$T37)+(Admin!$C$7*$Q37)+(Admin!$C$8*$M37)+(Admin!$C$9*$N37)+(Admin!$C$10*$O37)+(Admin!$C$11*$R37)+(Admin!$C$12*$S37)+(Admin!$C$13*$U37)</f>
        <v>0</v>
      </c>
    </row>
    <row r="38" spans="1:28" x14ac:dyDescent="0.25">
      <c r="A38" s="2" t="s">
        <v>129</v>
      </c>
      <c r="B38" s="2" t="s">
        <v>26</v>
      </c>
      <c r="C38" s="2">
        <v>24</v>
      </c>
      <c r="D38" s="2">
        <v>0</v>
      </c>
      <c r="E38" s="2" t="s">
        <v>77</v>
      </c>
      <c r="F38" s="2" t="s">
        <v>107</v>
      </c>
      <c r="G38" s="2">
        <v>0</v>
      </c>
      <c r="H38" s="2">
        <v>0</v>
      </c>
      <c r="I38" s="2">
        <v>0</v>
      </c>
      <c r="J38" s="2">
        <v>0</v>
      </c>
      <c r="K38" s="2">
        <v>0</v>
      </c>
      <c r="L38" s="2">
        <v>0</v>
      </c>
      <c r="M38" s="2">
        <v>0</v>
      </c>
      <c r="N38" s="2">
        <v>0</v>
      </c>
      <c r="O38" s="2">
        <v>0</v>
      </c>
      <c r="P38" s="2">
        <v>0</v>
      </c>
      <c r="Q38" s="2">
        <v>0</v>
      </c>
      <c r="R38" s="2">
        <v>0</v>
      </c>
      <c r="S38" s="2">
        <v>0</v>
      </c>
      <c r="T38" s="2">
        <v>0</v>
      </c>
      <c r="U38" s="2">
        <v>0</v>
      </c>
      <c r="V38" s="2">
        <f t="shared" si="2"/>
        <v>0</v>
      </c>
      <c r="W38" s="2">
        <f t="shared" ca="1" si="3"/>
        <v>0</v>
      </c>
      <c r="X38" s="2" t="e">
        <f t="shared" si="0"/>
        <v>#DIV/0!</v>
      </c>
      <c r="Y38" s="2" t="e">
        <f t="shared" si="1"/>
        <v>#DIV/0!</v>
      </c>
      <c r="Z38" s="2" t="e">
        <f t="shared" si="4"/>
        <v>#DIV/0!</v>
      </c>
      <c r="AA38" s="2" t="e">
        <f t="shared" si="5"/>
        <v>#DIV/0!</v>
      </c>
      <c r="AB38" s="2">
        <f>(Admin!$C$3*$K38)+(Admin!$C$4*$J38)+(Admin!$C$5*$L38)+(Admin!$C$6*$T38)+(Admin!$C$7*$Q38)+(Admin!$C$8*$M38)+(Admin!$C$9*$N38)+(Admin!$C$10*$O38)+(Admin!$C$11*$R38)+(Admin!$C$12*$S38)+(Admin!$C$13*$U38)</f>
        <v>0</v>
      </c>
    </row>
    <row r="39" spans="1:28" x14ac:dyDescent="0.25">
      <c r="A39" s="3" t="s">
        <v>130</v>
      </c>
      <c r="B39" s="3" t="s">
        <v>26</v>
      </c>
      <c r="C39" s="3">
        <v>26</v>
      </c>
      <c r="D39" s="3">
        <v>1</v>
      </c>
      <c r="E39" s="3" t="s">
        <v>131</v>
      </c>
      <c r="F39" s="3" t="s">
        <v>107</v>
      </c>
      <c r="G39" s="3">
        <v>0</v>
      </c>
      <c r="H39" s="3">
        <v>0</v>
      </c>
      <c r="I39" s="3">
        <v>0</v>
      </c>
      <c r="J39" s="3">
        <v>0</v>
      </c>
      <c r="K39" s="3">
        <v>0</v>
      </c>
      <c r="L39" s="3">
        <v>0</v>
      </c>
      <c r="M39" s="3">
        <v>0</v>
      </c>
      <c r="N39" s="3">
        <v>0</v>
      </c>
      <c r="O39" s="3">
        <v>0</v>
      </c>
      <c r="P39" s="3">
        <v>0</v>
      </c>
      <c r="Q39" s="3">
        <v>0</v>
      </c>
      <c r="R39" s="3">
        <v>0</v>
      </c>
      <c r="S39" s="3">
        <v>0</v>
      </c>
      <c r="T39" s="3">
        <v>0</v>
      </c>
      <c r="U39" s="3">
        <v>0</v>
      </c>
      <c r="V39" s="3">
        <v>0</v>
      </c>
      <c r="W39" s="3">
        <v>0</v>
      </c>
      <c r="X39" s="3" t="e">
        <f t="shared" si="0"/>
        <v>#DIV/0!</v>
      </c>
      <c r="Y39" s="3">
        <v>0</v>
      </c>
      <c r="Z39" s="3">
        <v>0</v>
      </c>
      <c r="AA39" s="3">
        <v>0</v>
      </c>
      <c r="AB39" s="3">
        <f>(Admin!$C$3*$K39)+(Admin!$C$4*$J39)+(Admin!$C$5*$L39)+(Admin!$C$6*$T39)+(Admin!$C$7*$Q39)+(Admin!$C$8*$M39)+(Admin!$C$9*$N39)+(Admin!$C$10*$O39)+(Admin!$C$11*$R39)+(Admin!$C$12*$S39)+(Admin!$C$13*$U39)</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132</v>
      </c>
      <c r="B46" s="2" t="s">
        <v>30</v>
      </c>
      <c r="C46" s="2">
        <v>24</v>
      </c>
      <c r="D46" s="2">
        <v>3</v>
      </c>
      <c r="E46" s="2" t="s">
        <v>133</v>
      </c>
      <c r="F46" s="2" t="s">
        <v>107</v>
      </c>
      <c r="G46" s="2">
        <v>0</v>
      </c>
      <c r="H46" s="2">
        <v>0</v>
      </c>
      <c r="I46" s="2">
        <v>0</v>
      </c>
      <c r="J46" s="2">
        <v>0</v>
      </c>
      <c r="K46" s="2">
        <v>0</v>
      </c>
      <c r="L46" s="2">
        <v>0</v>
      </c>
      <c r="M46" s="2">
        <v>5</v>
      </c>
      <c r="N46" s="2">
        <v>5</v>
      </c>
      <c r="O46" s="2">
        <v>5</v>
      </c>
      <c r="P46" s="2">
        <v>5</v>
      </c>
      <c r="Q46" s="2">
        <v>5</v>
      </c>
      <c r="R46" s="2">
        <v>5</v>
      </c>
      <c r="S46" s="2">
        <v>5</v>
      </c>
      <c r="T46" s="2">
        <v>5</v>
      </c>
      <c r="U46" s="2">
        <v>5</v>
      </c>
      <c r="V46" s="2">
        <f>($J46*0.04)+($K46*4)+($L46*-2)+($N46*0.1)+($O46*6)+($Q46)+($R46*0.1)+($S46*6)+($T46*-2)</f>
        <v>56</v>
      </c>
      <c r="W46" s="2">
        <f ca="1">$P46/$H$33</f>
        <v>1</v>
      </c>
      <c r="X46" s="2">
        <f t="shared" ref="X46:X51" si="6">$N46/$M46</f>
        <v>1</v>
      </c>
      <c r="Y46" s="2">
        <f t="shared" ref="Y46:Y51" si="7">$R46/$Q46</f>
        <v>1</v>
      </c>
      <c r="Z46" s="2" t="e">
        <f>$I46/$H46</f>
        <v>#DIV/0!</v>
      </c>
      <c r="AA46" s="2" t="e">
        <f>$K46/$H46</f>
        <v>#DIV/0!</v>
      </c>
      <c r="AB46" s="2">
        <f>(Admin!$C$3*$K46)+(Admin!$C$4*$J46)+(Admin!$C$5*$L46)+(Admin!$C$6*$T46)+(Admin!$C$7*$Q46)+(Admin!$C$8*$M46)+(Admin!$C$9*$N46)+(Admin!$C$10*$O46)+(Admin!$C$11*$R46)+(Admin!$C$12*$S46)+(Admin!$C$13*$U46)</f>
        <v>66</v>
      </c>
    </row>
    <row r="47" spans="1:28" x14ac:dyDescent="0.25">
      <c r="A47" s="3" t="s">
        <v>134</v>
      </c>
      <c r="B47" s="3" t="s">
        <v>30</v>
      </c>
      <c r="C47" s="3">
        <v>25</v>
      </c>
      <c r="D47" s="3">
        <v>1</v>
      </c>
      <c r="E47" s="3" t="s">
        <v>135</v>
      </c>
      <c r="F47" s="3" t="s">
        <v>107</v>
      </c>
      <c r="G47" s="3">
        <v>0</v>
      </c>
      <c r="H47" s="3">
        <v>0</v>
      </c>
      <c r="I47" s="3">
        <v>0</v>
      </c>
      <c r="J47" s="3">
        <v>0</v>
      </c>
      <c r="K47" s="3">
        <v>0</v>
      </c>
      <c r="L47" s="3">
        <v>0</v>
      </c>
      <c r="M47" s="3">
        <v>0</v>
      </c>
      <c r="N47" s="3">
        <v>0</v>
      </c>
      <c r="O47" s="3">
        <v>0</v>
      </c>
      <c r="P47" s="3">
        <v>0</v>
      </c>
      <c r="Q47" s="3">
        <v>0</v>
      </c>
      <c r="R47" s="3">
        <v>0</v>
      </c>
      <c r="S47" s="3">
        <v>0</v>
      </c>
      <c r="T47" s="3">
        <v>0</v>
      </c>
      <c r="U47" s="3">
        <v>0</v>
      </c>
      <c r="V47" s="3">
        <f t="shared" ref="V47:V51" si="8">($J47*0.04)+($K47*4)+($L47*-2)+($N47*0.1)+($O47*6)+($Q47)+($R47*0.1)+($S47*6)+($T47*-2)</f>
        <v>0</v>
      </c>
      <c r="W47" s="3">
        <f t="shared" ref="W47:W51" ca="1" si="9">$P47/$H$33</f>
        <v>0</v>
      </c>
      <c r="X47" s="3" t="e">
        <f t="shared" si="6"/>
        <v>#DIV/0!</v>
      </c>
      <c r="Y47" s="3" t="e">
        <f t="shared" si="7"/>
        <v>#DIV/0!</v>
      </c>
      <c r="Z47" s="3" t="e">
        <f t="shared" ref="Z47:Z51" si="10">$I47/$H47</f>
        <v>#DIV/0!</v>
      </c>
      <c r="AA47" s="3" t="e">
        <f t="shared" ref="AA47:AA51" si="11">$K47/$H47</f>
        <v>#DIV/0!</v>
      </c>
      <c r="AB47" s="3">
        <f>(Admin!$C$3*$K47)+(Admin!$C$4*$J47)+(Admin!$C$5*$L47)+(Admin!$C$6*$T47)+(Admin!$C$7*$Q47)+(Admin!$C$8*$M47)+(Admin!$C$9*$N47)+(Admin!$C$10*$O47)+(Admin!$C$11*$R47)+(Admin!$C$12*$S47)+(Admin!$C$13*$U47)</f>
        <v>0</v>
      </c>
    </row>
    <row r="48" spans="1:28" x14ac:dyDescent="0.25">
      <c r="A48" s="2" t="s">
        <v>136</v>
      </c>
      <c r="B48" s="2" t="s">
        <v>30</v>
      </c>
      <c r="C48" s="2">
        <v>22</v>
      </c>
      <c r="D48" s="2">
        <v>0</v>
      </c>
      <c r="E48" s="2" t="s">
        <v>137</v>
      </c>
      <c r="F48" s="2" t="s">
        <v>107</v>
      </c>
      <c r="G48" s="2">
        <v>0</v>
      </c>
      <c r="H48" s="2">
        <v>0</v>
      </c>
      <c r="I48" s="2">
        <v>0</v>
      </c>
      <c r="J48" s="2">
        <v>0</v>
      </c>
      <c r="K48" s="2">
        <v>0</v>
      </c>
      <c r="L48" s="2">
        <v>0</v>
      </c>
      <c r="M48" s="2">
        <v>0</v>
      </c>
      <c r="N48" s="2">
        <v>0</v>
      </c>
      <c r="O48" s="2">
        <v>0</v>
      </c>
      <c r="P48" s="2">
        <v>0</v>
      </c>
      <c r="Q48" s="2">
        <v>0</v>
      </c>
      <c r="R48" s="2">
        <v>0</v>
      </c>
      <c r="S48" s="2">
        <v>0</v>
      </c>
      <c r="T48" s="2">
        <v>0</v>
      </c>
      <c r="U48" s="2">
        <v>0</v>
      </c>
      <c r="V48" s="2">
        <f t="shared" si="8"/>
        <v>0</v>
      </c>
      <c r="W48" s="2">
        <f t="shared" ca="1" si="9"/>
        <v>0</v>
      </c>
      <c r="X48" s="2" t="e">
        <f t="shared" si="6"/>
        <v>#DIV/0!</v>
      </c>
      <c r="Y48" s="2" t="e">
        <f t="shared" si="7"/>
        <v>#DIV/0!</v>
      </c>
      <c r="Z48" s="2" t="e">
        <f t="shared" si="10"/>
        <v>#DIV/0!</v>
      </c>
      <c r="AA48" s="2" t="e">
        <f t="shared" si="11"/>
        <v>#DIV/0!</v>
      </c>
      <c r="AB48" s="2">
        <f>(Admin!$C$3*$K48)+(Admin!$C$4*$J48)+(Admin!$C$5*$L48)+(Admin!$C$6*$T48)+(Admin!$C$7*$Q48)+(Admin!$C$8*$M48)+(Admin!$C$9*$N48)+(Admin!$C$10*$O48)+(Admin!$C$11*$R48)+(Admin!$C$12*$S48)+(Admin!$C$13*$U48)</f>
        <v>0</v>
      </c>
    </row>
    <row r="49" spans="1:28" x14ac:dyDescent="0.25">
      <c r="A49" s="3" t="s">
        <v>138</v>
      </c>
      <c r="B49" s="3" t="s">
        <v>30</v>
      </c>
      <c r="C49" s="3">
        <v>22</v>
      </c>
      <c r="D49" s="3">
        <v>2</v>
      </c>
      <c r="E49" s="3" t="s">
        <v>139</v>
      </c>
      <c r="F49" s="3" t="s">
        <v>107</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6"/>
        <v>#DIV/0!</v>
      </c>
      <c r="Y49" s="3" t="e">
        <f t="shared" si="7"/>
        <v>#DIV/0!</v>
      </c>
      <c r="Z49" s="3" t="e">
        <f>$I49/$H49</f>
        <v>#DIV/0!</v>
      </c>
      <c r="AA49" s="3" t="e">
        <f>$K49/$H49</f>
        <v>#DIV/0!</v>
      </c>
      <c r="AB49" s="3">
        <f>(Admin!$C$3*$K49)+(Admin!$C$4*$J49)+(Admin!$C$5*$L49)+(Admin!$C$6*$T49)+(Admin!$C$7*$Q49)+(Admin!$C$8*$M49)+(Admin!$C$9*$N49)+(Admin!$C$10*$O49)+(Admin!$C$11*$R49)+(Admin!$C$12*$S49)+(Admin!$C$13*$U49)</f>
        <v>0</v>
      </c>
    </row>
    <row r="50" spans="1:28" x14ac:dyDescent="0.25">
      <c r="A50" s="2" t="s">
        <v>140</v>
      </c>
      <c r="B50" s="2" t="s">
        <v>30</v>
      </c>
      <c r="C50" s="2">
        <v>25</v>
      </c>
      <c r="D50" s="2">
        <v>1</v>
      </c>
      <c r="E50" s="2" t="s">
        <v>141</v>
      </c>
      <c r="F50" s="2" t="s">
        <v>107</v>
      </c>
      <c r="G50" s="2">
        <v>0</v>
      </c>
      <c r="H50" s="2">
        <v>0</v>
      </c>
      <c r="I50" s="2">
        <v>0</v>
      </c>
      <c r="J50" s="2">
        <v>0</v>
      </c>
      <c r="K50" s="2">
        <v>0</v>
      </c>
      <c r="L50" s="2">
        <v>0</v>
      </c>
      <c r="M50" s="2">
        <v>0</v>
      </c>
      <c r="N50" s="2">
        <v>0</v>
      </c>
      <c r="O50" s="2">
        <v>0</v>
      </c>
      <c r="P50" s="2">
        <v>0</v>
      </c>
      <c r="Q50" s="2">
        <v>0</v>
      </c>
      <c r="R50" s="2">
        <v>0</v>
      </c>
      <c r="S50" s="2">
        <v>0</v>
      </c>
      <c r="T50" s="2">
        <v>0</v>
      </c>
      <c r="U50" s="2">
        <v>0</v>
      </c>
      <c r="V50" s="2">
        <f t="shared" si="8"/>
        <v>0</v>
      </c>
      <c r="W50" s="2">
        <f t="shared" ca="1" si="9"/>
        <v>0</v>
      </c>
      <c r="X50" s="2" t="e">
        <f t="shared" si="6"/>
        <v>#DIV/0!</v>
      </c>
      <c r="Y50" s="2" t="e">
        <f t="shared" si="7"/>
        <v>#DIV/0!</v>
      </c>
      <c r="Z50" s="2" t="e">
        <f t="shared" si="10"/>
        <v>#DIV/0!</v>
      </c>
      <c r="AA50" s="2" t="e">
        <f t="shared" si="11"/>
        <v>#DIV/0!</v>
      </c>
      <c r="AB50" s="2">
        <f>(Admin!$C$3*$K50)+(Admin!$C$4*$J50)+(Admin!$C$5*$L50)+(Admin!$C$6*$T50)+(Admin!$C$7*$Q50)+(Admin!$C$8*$M50)+(Admin!$C$9*$N50)+(Admin!$C$10*$O50)+(Admin!$C$11*$R50)+(Admin!$C$12*$S50)+(Admin!$C$13*$U50)</f>
        <v>0</v>
      </c>
    </row>
    <row r="51" spans="1:28" x14ac:dyDescent="0.25">
      <c r="A51" s="3" t="s">
        <v>142</v>
      </c>
      <c r="B51" s="3" t="s">
        <v>30</v>
      </c>
      <c r="C51" s="3">
        <v>26</v>
      </c>
      <c r="D51" s="3">
        <v>4</v>
      </c>
      <c r="E51" s="3" t="s">
        <v>143</v>
      </c>
      <c r="F51" s="3" t="s">
        <v>107</v>
      </c>
      <c r="G51" s="3">
        <v>0</v>
      </c>
      <c r="H51" s="3">
        <v>0</v>
      </c>
      <c r="I51" s="3">
        <v>0</v>
      </c>
      <c r="J51" s="3">
        <v>0</v>
      </c>
      <c r="K51" s="3">
        <v>0</v>
      </c>
      <c r="L51" s="3">
        <v>0</v>
      </c>
      <c r="M51" s="3">
        <v>0</v>
      </c>
      <c r="N51" s="3">
        <v>0</v>
      </c>
      <c r="O51" s="3">
        <v>0</v>
      </c>
      <c r="P51" s="3">
        <v>0</v>
      </c>
      <c r="Q51" s="3">
        <v>0</v>
      </c>
      <c r="R51" s="3">
        <v>0</v>
      </c>
      <c r="S51" s="3">
        <v>0</v>
      </c>
      <c r="T51" s="3">
        <v>0</v>
      </c>
      <c r="U51" s="3">
        <v>0</v>
      </c>
      <c r="V51" s="3">
        <f t="shared" si="8"/>
        <v>0</v>
      </c>
      <c r="W51" s="3">
        <f t="shared" ca="1" si="9"/>
        <v>0</v>
      </c>
      <c r="X51" s="3" t="e">
        <f t="shared" si="6"/>
        <v>#DIV/0!</v>
      </c>
      <c r="Y51" s="3" t="e">
        <f t="shared" si="7"/>
        <v>#DIV/0!</v>
      </c>
      <c r="Z51" s="3" t="e">
        <f t="shared" si="10"/>
        <v>#DIV/0!</v>
      </c>
      <c r="AA51" s="3" t="e">
        <f t="shared" si="11"/>
        <v>#DIV/0!</v>
      </c>
      <c r="AB51" s="3">
        <f>(Admin!$C$3*$K51)+(Admin!$C$4*$J51)+(Admin!$C$5*$L51)+(Admin!$C$6*$T51)+(Admin!$C$7*$Q51)+(Admin!$C$8*$M51)+(Admin!$C$9*$N51)+(Admin!$C$10*$O51)+(Admin!$C$11*$R51)+(Admin!$C$12*$S51)+(Admin!$C$13*$U51)</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144</v>
      </c>
      <c r="B61" s="2" t="s">
        <v>42</v>
      </c>
      <c r="C61" s="2">
        <v>25</v>
      </c>
      <c r="D61" s="2">
        <v>2</v>
      </c>
      <c r="E61" s="2" t="s">
        <v>145</v>
      </c>
      <c r="F61" s="2" t="s">
        <v>107</v>
      </c>
      <c r="G61" s="2">
        <v>0</v>
      </c>
      <c r="H61" s="2">
        <v>0</v>
      </c>
      <c r="I61" s="2">
        <v>0</v>
      </c>
      <c r="J61" s="2">
        <v>0</v>
      </c>
      <c r="K61" s="2">
        <v>0</v>
      </c>
      <c r="L61" s="2">
        <v>0</v>
      </c>
      <c r="M61" s="2">
        <v>0</v>
      </c>
      <c r="N61" s="2">
        <v>0</v>
      </c>
      <c r="O61" s="2">
        <v>0</v>
      </c>
      <c r="P61" s="2">
        <v>0</v>
      </c>
      <c r="Q61" s="2">
        <v>0</v>
      </c>
      <c r="R61" s="2">
        <v>0</v>
      </c>
      <c r="S61" s="2">
        <v>0</v>
      </c>
      <c r="T61" s="2">
        <v>0</v>
      </c>
      <c r="U61" s="2">
        <v>0</v>
      </c>
      <c r="V61" s="2">
        <f t="shared" ref="V61:V73" si="12">($J61*0.04)+($K61*4)+($L61*-2)+($N61*0.1)+($O61*6)+($Q61)+($R61*0.1)+($S61*6)+($T61*-2)</f>
        <v>0</v>
      </c>
      <c r="W61" s="2">
        <f t="shared" ref="W61:W73" ca="1" si="13">$P61/$H$33</f>
        <v>0</v>
      </c>
      <c r="X61" s="2" t="e">
        <f t="shared" ref="X61:X73" si="14">$N61/$M61</f>
        <v>#DIV/0!</v>
      </c>
      <c r="Y61" s="2" t="e">
        <f t="shared" ref="Y61:Y73" si="15">$R61/$Q61</f>
        <v>#DIV/0!</v>
      </c>
      <c r="Z61" s="2" t="e">
        <f t="shared" ref="Z61:Z73" si="16">$I61/$H61</f>
        <v>#DIV/0!</v>
      </c>
      <c r="AA61" s="2" t="e">
        <f t="shared" ref="AA61:AA73" si="17">$K61/$H61</f>
        <v>#DIV/0!</v>
      </c>
      <c r="AB61" s="2">
        <f>(Admin!$C$3*$K61)+(Admin!$C$4*$J61)+(Admin!$C$5*$L61)+(Admin!$C$6*$T61)+(Admin!$C$7*$Q61)+(Admin!$C$8*$M61)+(Admin!$C$9*$N61)+(Admin!$C$10*$O61)+(Admin!$C$11*$R61)+(Admin!$C$12*$S61)+(Admin!$C$13*$U61)</f>
        <v>0</v>
      </c>
    </row>
    <row r="62" spans="1:28" x14ac:dyDescent="0.25">
      <c r="A62" s="3" t="s">
        <v>146</v>
      </c>
      <c r="B62" s="3" t="s">
        <v>42</v>
      </c>
      <c r="C62" s="3">
        <v>26</v>
      </c>
      <c r="D62" s="3">
        <v>1</v>
      </c>
      <c r="E62" s="3" t="s">
        <v>147</v>
      </c>
      <c r="F62" s="3" t="s">
        <v>107</v>
      </c>
      <c r="G62" s="3">
        <v>0</v>
      </c>
      <c r="H62" s="3">
        <v>0</v>
      </c>
      <c r="I62" s="3">
        <v>0</v>
      </c>
      <c r="J62" s="3">
        <v>0</v>
      </c>
      <c r="K62" s="3">
        <v>0</v>
      </c>
      <c r="L62" s="3">
        <v>0</v>
      </c>
      <c r="M62" s="3">
        <v>0</v>
      </c>
      <c r="N62" s="3">
        <v>0</v>
      </c>
      <c r="O62" s="3">
        <v>0</v>
      </c>
      <c r="P62" s="3">
        <v>0</v>
      </c>
      <c r="Q62" s="3">
        <v>0</v>
      </c>
      <c r="R62" s="3">
        <v>0</v>
      </c>
      <c r="S62" s="3">
        <v>0</v>
      </c>
      <c r="T62" s="3">
        <v>0</v>
      </c>
      <c r="U62" s="3">
        <v>0</v>
      </c>
      <c r="V62" s="3">
        <f t="shared" si="12"/>
        <v>0</v>
      </c>
      <c r="W62" s="3">
        <f t="shared" ca="1" si="13"/>
        <v>0</v>
      </c>
      <c r="X62" s="3" t="e">
        <f t="shared" si="14"/>
        <v>#DIV/0!</v>
      </c>
      <c r="Y62" s="3" t="e">
        <f t="shared" si="15"/>
        <v>#DIV/0!</v>
      </c>
      <c r="Z62" s="3" t="e">
        <f t="shared" si="16"/>
        <v>#DIV/0!</v>
      </c>
      <c r="AA62" s="3" t="e">
        <f t="shared" si="17"/>
        <v>#DIV/0!</v>
      </c>
      <c r="AB62" s="3">
        <f>(Admin!$C$3*$K62)+(Admin!$C$4*$J62)+(Admin!$C$5*$L62)+(Admin!$C$6*$T62)+(Admin!$C$7*$Q62)+(Admin!$C$8*$M62)+(Admin!$C$9*$N62)+(Admin!$C$10*$O62)+(Admin!$C$11*$R62)+(Admin!$C$12*$S62)+(Admin!$C$13*$U62)</f>
        <v>0</v>
      </c>
    </row>
    <row r="63" spans="1:28" x14ac:dyDescent="0.25">
      <c r="A63" s="2" t="s">
        <v>148</v>
      </c>
      <c r="B63" s="2" t="s">
        <v>42</v>
      </c>
      <c r="C63" s="2">
        <v>24</v>
      </c>
      <c r="D63" s="2">
        <v>1</v>
      </c>
      <c r="E63" s="2" t="s">
        <v>149</v>
      </c>
      <c r="F63" s="2" t="s">
        <v>107</v>
      </c>
      <c r="G63" s="2">
        <v>0</v>
      </c>
      <c r="H63" s="2">
        <v>0</v>
      </c>
      <c r="I63" s="2">
        <v>0</v>
      </c>
      <c r="J63" s="2">
        <v>0</v>
      </c>
      <c r="K63" s="2">
        <v>0</v>
      </c>
      <c r="L63" s="2">
        <v>0</v>
      </c>
      <c r="M63" s="2">
        <v>0</v>
      </c>
      <c r="N63" s="2">
        <v>0</v>
      </c>
      <c r="O63" s="2">
        <v>0</v>
      </c>
      <c r="P63" s="2">
        <v>0</v>
      </c>
      <c r="Q63" s="2">
        <v>0</v>
      </c>
      <c r="R63" s="2">
        <v>0</v>
      </c>
      <c r="S63" s="2">
        <v>0</v>
      </c>
      <c r="T63" s="2">
        <v>0</v>
      </c>
      <c r="U63" s="2">
        <v>0</v>
      </c>
      <c r="V63" s="2">
        <f t="shared" si="12"/>
        <v>0</v>
      </c>
      <c r="W63" s="2">
        <f t="shared" ca="1" si="13"/>
        <v>0</v>
      </c>
      <c r="X63" s="2" t="e">
        <f t="shared" si="14"/>
        <v>#DIV/0!</v>
      </c>
      <c r="Y63" s="2" t="e">
        <f t="shared" si="15"/>
        <v>#DIV/0!</v>
      </c>
      <c r="Z63" s="2" t="e">
        <f t="shared" si="16"/>
        <v>#DIV/0!</v>
      </c>
      <c r="AA63" s="2" t="e">
        <f t="shared" si="17"/>
        <v>#DIV/0!</v>
      </c>
      <c r="AB63" s="2">
        <f>(Admin!$C$3*$K63)+(Admin!$C$4*$J63)+(Admin!$C$5*$L63)+(Admin!$C$6*$T63)+(Admin!$C$7*$Q63)+(Admin!$C$8*$M63)+(Admin!$C$9*$N63)+(Admin!$C$10*$O63)+(Admin!$C$11*$R63)+(Admin!$C$12*$S63)+(Admin!$C$13*$U63)</f>
        <v>0</v>
      </c>
    </row>
    <row r="64" spans="1:28" x14ac:dyDescent="0.25">
      <c r="A64" s="3" t="s">
        <v>150</v>
      </c>
      <c r="B64" s="3" t="s">
        <v>42</v>
      </c>
      <c r="C64" s="3">
        <v>23</v>
      </c>
      <c r="D64" s="3">
        <v>0</v>
      </c>
      <c r="E64" s="3" t="s">
        <v>151</v>
      </c>
      <c r="F64" s="3" t="s">
        <v>107</v>
      </c>
      <c r="G64" s="3">
        <v>0</v>
      </c>
      <c r="H64" s="3">
        <v>0</v>
      </c>
      <c r="I64" s="3">
        <v>0</v>
      </c>
      <c r="J64" s="3">
        <v>0</v>
      </c>
      <c r="K64" s="3">
        <v>0</v>
      </c>
      <c r="L64" s="3">
        <v>0</v>
      </c>
      <c r="M64" s="3">
        <v>0</v>
      </c>
      <c r="N64" s="3">
        <v>0</v>
      </c>
      <c r="O64" s="3">
        <v>0</v>
      </c>
      <c r="P64" s="3">
        <v>0</v>
      </c>
      <c r="Q64" s="3">
        <v>0</v>
      </c>
      <c r="R64" s="3">
        <v>0</v>
      </c>
      <c r="S64" s="3">
        <v>0</v>
      </c>
      <c r="T64" s="3">
        <v>0</v>
      </c>
      <c r="U64" s="3">
        <v>0</v>
      </c>
      <c r="V64" s="3">
        <f t="shared" si="12"/>
        <v>0</v>
      </c>
      <c r="W64" s="3">
        <f t="shared" ca="1" si="13"/>
        <v>0</v>
      </c>
      <c r="X64" s="3" t="e">
        <f t="shared" si="14"/>
        <v>#DIV/0!</v>
      </c>
      <c r="Y64" s="3" t="e">
        <f t="shared" si="15"/>
        <v>#DIV/0!</v>
      </c>
      <c r="Z64" s="3" t="e">
        <f t="shared" si="16"/>
        <v>#DIV/0!</v>
      </c>
      <c r="AA64" s="3" t="e">
        <f t="shared" si="17"/>
        <v>#DIV/0!</v>
      </c>
      <c r="AB64" s="3">
        <f>(Admin!$C$3*$K64)+(Admin!$C$4*$J64)+(Admin!$C$5*$L64)+(Admin!$C$6*$T64)+(Admin!$C$7*$Q64)+(Admin!$C$8*$M64)+(Admin!$C$9*$N64)+(Admin!$C$10*$O64)+(Admin!$C$11*$R64)+(Admin!$C$12*$S64)+(Admin!$C$13*$U64)</f>
        <v>0</v>
      </c>
    </row>
    <row r="65" spans="1:28" x14ac:dyDescent="0.25">
      <c r="A65" s="2" t="s">
        <v>152</v>
      </c>
      <c r="B65" s="2" t="s">
        <v>42</v>
      </c>
      <c r="C65" s="2">
        <v>29</v>
      </c>
      <c r="D65" s="2">
        <v>5</v>
      </c>
      <c r="E65" s="2" t="s">
        <v>153</v>
      </c>
      <c r="F65" s="2" t="s">
        <v>107</v>
      </c>
      <c r="G65" s="2">
        <v>0</v>
      </c>
      <c r="H65" s="2">
        <v>0</v>
      </c>
      <c r="I65" s="2">
        <v>0</v>
      </c>
      <c r="J65" s="2">
        <v>0</v>
      </c>
      <c r="K65" s="2">
        <v>0</v>
      </c>
      <c r="L65" s="2">
        <v>0</v>
      </c>
      <c r="M65" s="2">
        <v>5</v>
      </c>
      <c r="N65" s="2">
        <v>5</v>
      </c>
      <c r="O65" s="2">
        <v>5</v>
      </c>
      <c r="P65" s="2">
        <v>5</v>
      </c>
      <c r="Q65" s="2">
        <v>5</v>
      </c>
      <c r="R65" s="2">
        <v>5</v>
      </c>
      <c r="S65" s="2">
        <v>5</v>
      </c>
      <c r="T65" s="2">
        <v>5</v>
      </c>
      <c r="U65" s="2">
        <v>5</v>
      </c>
      <c r="V65" s="2">
        <f>($J65*0.04)+($K65*4)+($L65*-2)+($N65*0.1)+($O65*6)+($Q65)+($R65*0.1)+($S65*6)+($T65*-2)</f>
        <v>56</v>
      </c>
      <c r="W65" s="2">
        <f ca="1">$P65/$H$33</f>
        <v>1</v>
      </c>
      <c r="X65" s="2">
        <f t="shared" si="14"/>
        <v>1</v>
      </c>
      <c r="Y65" s="2">
        <f>$R65/$Q65</f>
        <v>1</v>
      </c>
      <c r="Z65" s="2" t="e">
        <f>$I65/$H65</f>
        <v>#DIV/0!</v>
      </c>
      <c r="AA65" s="2" t="e">
        <f>$K65/$H65</f>
        <v>#DIV/0!</v>
      </c>
      <c r="AB65" s="2">
        <f>(Admin!$C$3*$K65)+(Admin!$C$4*$J65)+(Admin!$C$5*$L65)+(Admin!$C$6*$T65)+(Admin!$C$7*$Q65)+(Admin!$C$8*$M65)+(Admin!$C$9*$N65)+(Admin!$C$10*$O65)+(Admin!$C$11*$R65)+(Admin!$C$12*$S65)+(Admin!$C$13*$U65)</f>
        <v>66</v>
      </c>
    </row>
    <row r="66" spans="1:28" x14ac:dyDescent="0.25">
      <c r="A66" s="3" t="s">
        <v>154</v>
      </c>
      <c r="B66" s="3" t="s">
        <v>42</v>
      </c>
      <c r="C66" s="3">
        <v>23</v>
      </c>
      <c r="D66" s="3">
        <v>3</v>
      </c>
      <c r="E66" s="3" t="s">
        <v>155</v>
      </c>
      <c r="F66" s="3" t="s">
        <v>107</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14"/>
        <v>#DIV/0!</v>
      </c>
      <c r="Y66" s="3" t="e">
        <f>$R66/$Q66</f>
        <v>#DIV/0!</v>
      </c>
      <c r="Z66" s="3" t="e">
        <f>$I66/$H66</f>
        <v>#DIV/0!</v>
      </c>
      <c r="AA66" s="3" t="e">
        <f>$K66/$H66</f>
        <v>#DIV/0!</v>
      </c>
      <c r="AB66" s="3">
        <f>(Admin!$C$3*$K66)+(Admin!$C$4*$J66)+(Admin!$C$5*$L66)+(Admin!$C$6*$T66)+(Admin!$C$7*$Q66)+(Admin!$C$8*$M66)+(Admin!$C$9*$N66)+(Admin!$C$10*$O66)+(Admin!$C$11*$R66)+(Admin!$C$12*$S66)+(Admin!$C$13*$U66)</f>
        <v>0</v>
      </c>
    </row>
    <row r="67" spans="1:28" x14ac:dyDescent="0.25">
      <c r="A67" s="2" t="s">
        <v>156</v>
      </c>
      <c r="B67" s="2" t="s">
        <v>42</v>
      </c>
      <c r="C67" s="2">
        <v>26</v>
      </c>
      <c r="D67" s="2">
        <v>2</v>
      </c>
      <c r="E67" s="2" t="s">
        <v>83</v>
      </c>
      <c r="F67" s="2" t="s">
        <v>107</v>
      </c>
      <c r="G67" s="2">
        <v>0</v>
      </c>
      <c r="H67" s="2">
        <v>0</v>
      </c>
      <c r="I67" s="2">
        <v>0</v>
      </c>
      <c r="J67" s="2">
        <v>0</v>
      </c>
      <c r="K67" s="2">
        <v>0</v>
      </c>
      <c r="L67" s="2">
        <v>0</v>
      </c>
      <c r="M67" s="2">
        <v>0</v>
      </c>
      <c r="N67" s="2">
        <v>0</v>
      </c>
      <c r="O67" s="2">
        <v>0</v>
      </c>
      <c r="P67" s="2">
        <v>0</v>
      </c>
      <c r="Q67" s="2">
        <v>0</v>
      </c>
      <c r="R67" s="2">
        <v>0</v>
      </c>
      <c r="S67" s="2">
        <v>0</v>
      </c>
      <c r="T67" s="2">
        <v>0</v>
      </c>
      <c r="U67" s="2">
        <v>0</v>
      </c>
      <c r="V67" s="2">
        <f t="shared" si="12"/>
        <v>0</v>
      </c>
      <c r="W67" s="2">
        <f t="shared" ca="1" si="13"/>
        <v>0</v>
      </c>
      <c r="X67" s="2" t="e">
        <f t="shared" si="14"/>
        <v>#DIV/0!</v>
      </c>
      <c r="Y67" s="2" t="e">
        <f t="shared" si="15"/>
        <v>#DIV/0!</v>
      </c>
      <c r="Z67" s="2" t="e">
        <f t="shared" si="16"/>
        <v>#DIV/0!</v>
      </c>
      <c r="AA67" s="2" t="e">
        <f t="shared" si="17"/>
        <v>#DIV/0!</v>
      </c>
      <c r="AB67" s="2">
        <f>(Admin!$C$3*$K67)+(Admin!$C$4*$J67)+(Admin!$C$5*$L67)+(Admin!$C$6*$T67)+(Admin!$C$7*$Q67)+(Admin!$C$8*$M67)+(Admin!$C$9*$N67)+(Admin!$C$10*$O67)+(Admin!$C$11*$R67)+(Admin!$C$12*$S67)+(Admin!$C$13*$U67)</f>
        <v>0</v>
      </c>
    </row>
    <row r="68" spans="1:28" x14ac:dyDescent="0.25">
      <c r="A68" s="3" t="s">
        <v>157</v>
      </c>
      <c r="B68" s="3" t="s">
        <v>42</v>
      </c>
      <c r="C68" s="3">
        <v>24</v>
      </c>
      <c r="D68" s="3">
        <v>2</v>
      </c>
      <c r="E68" s="3" t="s">
        <v>158</v>
      </c>
      <c r="F68" s="3" t="s">
        <v>107</v>
      </c>
      <c r="G68" s="3">
        <v>0</v>
      </c>
      <c r="H68" s="3">
        <v>0</v>
      </c>
      <c r="I68" s="3">
        <v>0</v>
      </c>
      <c r="J68" s="3">
        <v>0</v>
      </c>
      <c r="K68" s="3">
        <v>0</v>
      </c>
      <c r="L68" s="3">
        <v>0</v>
      </c>
      <c r="M68" s="3">
        <v>0</v>
      </c>
      <c r="N68" s="3">
        <v>0</v>
      </c>
      <c r="O68" s="3">
        <v>0</v>
      </c>
      <c r="P68" s="3">
        <v>0</v>
      </c>
      <c r="Q68" s="3">
        <v>0</v>
      </c>
      <c r="R68" s="3">
        <v>0</v>
      </c>
      <c r="S68" s="3">
        <v>0</v>
      </c>
      <c r="T68" s="3">
        <v>0</v>
      </c>
      <c r="U68" s="3">
        <v>0</v>
      </c>
      <c r="V68" s="3">
        <f t="shared" si="12"/>
        <v>0</v>
      </c>
      <c r="W68" s="3">
        <f t="shared" ca="1" si="13"/>
        <v>0</v>
      </c>
      <c r="X68" s="3" t="e">
        <f t="shared" si="14"/>
        <v>#DIV/0!</v>
      </c>
      <c r="Y68" s="3" t="e">
        <f t="shared" si="15"/>
        <v>#DIV/0!</v>
      </c>
      <c r="Z68" s="3" t="e">
        <f t="shared" si="16"/>
        <v>#DIV/0!</v>
      </c>
      <c r="AA68" s="3" t="e">
        <f t="shared" si="17"/>
        <v>#DIV/0!</v>
      </c>
      <c r="AB68" s="3">
        <f>(Admin!$C$3*$K68)+(Admin!$C$4*$J68)+(Admin!$C$5*$L68)+(Admin!$C$6*$T68)+(Admin!$C$7*$Q68)+(Admin!$C$8*$M68)+(Admin!$C$9*$N68)+(Admin!$C$10*$O68)+(Admin!$C$11*$R68)+(Admin!$C$12*$S68)+(Admin!$C$13*$U68)</f>
        <v>0</v>
      </c>
    </row>
    <row r="69" spans="1:28" x14ac:dyDescent="0.25">
      <c r="A69" s="2" t="s">
        <v>159</v>
      </c>
      <c r="B69" s="2" t="s">
        <v>42</v>
      </c>
      <c r="C69" s="2">
        <v>27</v>
      </c>
      <c r="D69" s="2">
        <v>7</v>
      </c>
      <c r="E69" s="2" t="s">
        <v>160</v>
      </c>
      <c r="F69" s="2" t="s">
        <v>107</v>
      </c>
      <c r="G69" s="2">
        <v>0</v>
      </c>
      <c r="H69" s="2">
        <v>0</v>
      </c>
      <c r="I69" s="2">
        <v>0</v>
      </c>
      <c r="J69" s="2">
        <v>0</v>
      </c>
      <c r="K69" s="2">
        <v>0</v>
      </c>
      <c r="L69" s="2">
        <v>0</v>
      </c>
      <c r="M69" s="2">
        <v>0</v>
      </c>
      <c r="N69" s="2">
        <v>0</v>
      </c>
      <c r="O69" s="2">
        <v>0</v>
      </c>
      <c r="P69" s="2">
        <v>0</v>
      </c>
      <c r="Q69" s="2">
        <v>0</v>
      </c>
      <c r="R69" s="2">
        <v>0</v>
      </c>
      <c r="S69" s="2">
        <v>0</v>
      </c>
      <c r="T69" s="2">
        <v>0</v>
      </c>
      <c r="U69" s="2">
        <v>0</v>
      </c>
      <c r="V69" s="2">
        <f t="shared" si="12"/>
        <v>0</v>
      </c>
      <c r="W69" s="2">
        <f t="shared" ca="1" si="13"/>
        <v>0</v>
      </c>
      <c r="X69" s="2" t="e">
        <f t="shared" si="14"/>
        <v>#DIV/0!</v>
      </c>
      <c r="Y69" s="2" t="e">
        <f t="shared" si="15"/>
        <v>#DIV/0!</v>
      </c>
      <c r="Z69" s="2" t="e">
        <f t="shared" si="16"/>
        <v>#DIV/0!</v>
      </c>
      <c r="AA69" s="2" t="e">
        <f t="shared" si="17"/>
        <v>#DIV/0!</v>
      </c>
      <c r="AB69" s="2">
        <f>(Admin!$C$3*$K69)+(Admin!$C$4*$J69)+(Admin!$C$5*$L69)+(Admin!$C$6*$T69)+(Admin!$C$7*$Q69)+(Admin!$C$8*$M69)+(Admin!$C$9*$N69)+(Admin!$C$10*$O69)+(Admin!$C$11*$R69)+(Admin!$C$12*$S69)+(Admin!$C$13*$U69)</f>
        <v>0</v>
      </c>
    </row>
    <row r="70" spans="1:28" x14ac:dyDescent="0.25">
      <c r="A70" s="3" t="s">
        <v>161</v>
      </c>
      <c r="B70" s="3" t="s">
        <v>42</v>
      </c>
      <c r="C70" s="3">
        <v>26</v>
      </c>
      <c r="D70" s="3">
        <v>5</v>
      </c>
      <c r="E70" s="3" t="s">
        <v>162</v>
      </c>
      <c r="F70" s="3" t="s">
        <v>107</v>
      </c>
      <c r="G70" s="3">
        <v>0</v>
      </c>
      <c r="H70" s="3">
        <v>0</v>
      </c>
      <c r="I70" s="3">
        <v>0</v>
      </c>
      <c r="J70" s="3">
        <v>0</v>
      </c>
      <c r="K70" s="3">
        <v>0</v>
      </c>
      <c r="L70" s="3">
        <v>0</v>
      </c>
      <c r="M70" s="3">
        <v>0</v>
      </c>
      <c r="N70" s="3">
        <v>0</v>
      </c>
      <c r="O70" s="3">
        <v>0</v>
      </c>
      <c r="P70" s="3">
        <v>0</v>
      </c>
      <c r="Q70" s="3">
        <v>0</v>
      </c>
      <c r="R70" s="3">
        <v>0</v>
      </c>
      <c r="S70" s="3">
        <v>0</v>
      </c>
      <c r="T70" s="3">
        <v>0</v>
      </c>
      <c r="U70" s="3">
        <v>0</v>
      </c>
      <c r="V70" s="3">
        <f t="shared" si="12"/>
        <v>0</v>
      </c>
      <c r="W70" s="3">
        <f t="shared" ca="1" si="13"/>
        <v>0</v>
      </c>
      <c r="X70" s="3" t="e">
        <f t="shared" si="14"/>
        <v>#DIV/0!</v>
      </c>
      <c r="Y70" s="3" t="e">
        <f t="shared" si="15"/>
        <v>#DIV/0!</v>
      </c>
      <c r="Z70" s="3" t="e">
        <f t="shared" si="16"/>
        <v>#DIV/0!</v>
      </c>
      <c r="AA70" s="3" t="e">
        <f t="shared" si="17"/>
        <v>#DIV/0!</v>
      </c>
      <c r="AB70" s="3">
        <f>(Admin!$C$3*$K70)+(Admin!$C$4*$J70)+(Admin!$C$5*$L70)+(Admin!$C$6*$T70)+(Admin!$C$7*$Q70)+(Admin!$C$8*$M70)+(Admin!$C$9*$N70)+(Admin!$C$10*$O70)+(Admin!$C$11*$R70)+(Admin!$C$12*$S70)+(Admin!$C$13*$U70)</f>
        <v>0</v>
      </c>
    </row>
    <row r="71" spans="1:28" x14ac:dyDescent="0.25">
      <c r="A71" s="2" t="s">
        <v>163</v>
      </c>
      <c r="B71" s="2" t="s">
        <v>42</v>
      </c>
      <c r="C71" s="2">
        <v>24</v>
      </c>
      <c r="D71" s="2">
        <v>4</v>
      </c>
      <c r="E71" s="2" t="s">
        <v>164</v>
      </c>
      <c r="F71" s="2" t="s">
        <v>107</v>
      </c>
      <c r="G71" s="2">
        <v>0</v>
      </c>
      <c r="H71" s="2">
        <v>0</v>
      </c>
      <c r="I71" s="2">
        <v>0</v>
      </c>
      <c r="J71" s="2">
        <v>0</v>
      </c>
      <c r="K71" s="2">
        <v>0</v>
      </c>
      <c r="L71" s="2">
        <v>0</v>
      </c>
      <c r="M71" s="2">
        <v>0</v>
      </c>
      <c r="N71" s="2">
        <v>0</v>
      </c>
      <c r="O71" s="2">
        <v>0</v>
      </c>
      <c r="P71" s="2">
        <v>0</v>
      </c>
      <c r="Q71" s="2">
        <v>0</v>
      </c>
      <c r="R71" s="2">
        <v>0</v>
      </c>
      <c r="S71" s="2">
        <v>0</v>
      </c>
      <c r="T71" s="2">
        <v>0</v>
      </c>
      <c r="U71" s="2">
        <v>0</v>
      </c>
      <c r="V71" s="2">
        <f t="shared" si="12"/>
        <v>0</v>
      </c>
      <c r="W71" s="2">
        <f t="shared" ca="1" si="13"/>
        <v>0</v>
      </c>
      <c r="X71" s="2" t="e">
        <f t="shared" si="14"/>
        <v>#DIV/0!</v>
      </c>
      <c r="Y71" s="2" t="e">
        <f t="shared" si="15"/>
        <v>#DIV/0!</v>
      </c>
      <c r="Z71" s="2" t="e">
        <f t="shared" si="16"/>
        <v>#DIV/0!</v>
      </c>
      <c r="AA71" s="2" t="e">
        <f t="shared" si="17"/>
        <v>#DIV/0!</v>
      </c>
      <c r="AB71" s="2">
        <f>(Admin!$C$3*$K71)+(Admin!$C$4*$J71)+(Admin!$C$5*$L71)+(Admin!$C$6*$T71)+(Admin!$C$7*$Q71)+(Admin!$C$8*$M71)+(Admin!$C$9*$N71)+(Admin!$C$10*$O71)+(Admin!$C$11*$R71)+(Admin!$C$12*$S71)+(Admin!$C$13*$U71)</f>
        <v>0</v>
      </c>
    </row>
    <row r="72" spans="1:28" x14ac:dyDescent="0.25">
      <c r="A72" s="3" t="s">
        <v>165</v>
      </c>
      <c r="B72" s="3" t="s">
        <v>42</v>
      </c>
      <c r="C72" s="3">
        <v>23</v>
      </c>
      <c r="D72" s="3">
        <v>0</v>
      </c>
      <c r="E72" s="3" t="s">
        <v>100</v>
      </c>
      <c r="F72" s="3" t="s">
        <v>107</v>
      </c>
      <c r="G72" s="3">
        <v>0</v>
      </c>
      <c r="H72" s="3">
        <v>0</v>
      </c>
      <c r="I72" s="3">
        <v>0</v>
      </c>
      <c r="J72" s="3">
        <v>0</v>
      </c>
      <c r="K72" s="3">
        <v>0</v>
      </c>
      <c r="L72" s="3">
        <v>0</v>
      </c>
      <c r="M72" s="3">
        <v>0</v>
      </c>
      <c r="N72" s="3">
        <v>0</v>
      </c>
      <c r="O72" s="3">
        <v>0</v>
      </c>
      <c r="P72" s="3">
        <v>0</v>
      </c>
      <c r="Q72" s="3">
        <v>0</v>
      </c>
      <c r="R72" s="3">
        <v>0</v>
      </c>
      <c r="S72" s="3">
        <v>0</v>
      </c>
      <c r="T72" s="3">
        <v>0</v>
      </c>
      <c r="U72" s="3">
        <v>0</v>
      </c>
      <c r="V72" s="3">
        <f t="shared" si="12"/>
        <v>0</v>
      </c>
      <c r="W72" s="3">
        <f t="shared" ca="1" si="13"/>
        <v>0</v>
      </c>
      <c r="X72" s="3" t="e">
        <f t="shared" si="14"/>
        <v>#DIV/0!</v>
      </c>
      <c r="Y72" s="3" t="e">
        <f t="shared" si="15"/>
        <v>#DIV/0!</v>
      </c>
      <c r="Z72" s="3" t="e">
        <f t="shared" si="16"/>
        <v>#DIV/0!</v>
      </c>
      <c r="AA72" s="3" t="e">
        <f t="shared" si="17"/>
        <v>#DIV/0!</v>
      </c>
      <c r="AB72" s="3">
        <f>(Admin!$C$3*$K72)+(Admin!$C$4*$J72)+(Admin!$C$5*$L72)+(Admin!$C$6*$T72)+(Admin!$C$7*$Q72)+(Admin!$C$8*$M72)+(Admin!$C$9*$N72)+(Admin!$C$10*$O72)+(Admin!$C$11*$R72)+(Admin!$C$12*$S72)+(Admin!$C$13*$U72)</f>
        <v>0</v>
      </c>
    </row>
    <row r="73" spans="1:28" x14ac:dyDescent="0.25">
      <c r="A73" s="2" t="s">
        <v>166</v>
      </c>
      <c r="B73" s="2" t="s">
        <v>42</v>
      </c>
      <c r="C73" s="2">
        <v>28</v>
      </c>
      <c r="D73" s="2">
        <v>6</v>
      </c>
      <c r="E73" s="2" t="s">
        <v>167</v>
      </c>
      <c r="F73" s="2" t="s">
        <v>107</v>
      </c>
      <c r="G73" s="2">
        <v>0</v>
      </c>
      <c r="H73" s="2">
        <v>0</v>
      </c>
      <c r="I73" s="2">
        <v>0</v>
      </c>
      <c r="J73" s="2">
        <v>0</v>
      </c>
      <c r="K73" s="2">
        <v>0</v>
      </c>
      <c r="L73" s="2">
        <v>0</v>
      </c>
      <c r="M73" s="2">
        <v>0</v>
      </c>
      <c r="N73" s="2">
        <v>0</v>
      </c>
      <c r="O73" s="2">
        <v>0</v>
      </c>
      <c r="P73" s="2">
        <v>0</v>
      </c>
      <c r="Q73" s="2">
        <v>0</v>
      </c>
      <c r="R73" s="2">
        <v>0</v>
      </c>
      <c r="S73" s="2">
        <v>0</v>
      </c>
      <c r="T73" s="2">
        <v>0</v>
      </c>
      <c r="U73" s="2">
        <v>0</v>
      </c>
      <c r="V73" s="2">
        <f t="shared" si="12"/>
        <v>0</v>
      </c>
      <c r="W73" s="2">
        <f t="shared" ca="1" si="13"/>
        <v>0</v>
      </c>
      <c r="X73" s="2" t="e">
        <f t="shared" si="14"/>
        <v>#DIV/0!</v>
      </c>
      <c r="Y73" s="2" t="e">
        <f t="shared" si="15"/>
        <v>#DIV/0!</v>
      </c>
      <c r="Z73" s="2" t="e">
        <f t="shared" si="16"/>
        <v>#DIV/0!</v>
      </c>
      <c r="AA73" s="2" t="e">
        <f t="shared" si="17"/>
        <v>#DIV/0!</v>
      </c>
      <c r="AB73" s="2">
        <f>(Admin!$C$3*$K73)+(Admin!$C$4*$J73)+(Admin!$C$5*$L73)+(Admin!$C$6*$T73)+(Admin!$C$7*$Q73)+(Admin!$C$8*$M73)+(Admin!$C$9*$N73)+(Admin!$C$10*$O73)+(Admin!$C$11*$R73)+(Admin!$C$12*$S73)+(Admin!$C$13*$U73)</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168</v>
      </c>
      <c r="B76" s="2" t="s">
        <v>37</v>
      </c>
      <c r="C76" s="2">
        <v>29</v>
      </c>
      <c r="D76" s="2">
        <v>7</v>
      </c>
      <c r="E76" s="2" t="s">
        <v>169</v>
      </c>
      <c r="F76" s="2" t="s">
        <v>107</v>
      </c>
      <c r="G76" s="2">
        <v>0</v>
      </c>
      <c r="H76" s="2">
        <v>0</v>
      </c>
      <c r="I76" s="2">
        <v>0</v>
      </c>
      <c r="J76" s="2">
        <v>0</v>
      </c>
      <c r="K76" s="2">
        <v>0</v>
      </c>
      <c r="L76" s="2">
        <v>0</v>
      </c>
      <c r="M76" s="2">
        <v>0</v>
      </c>
      <c r="N76" s="2">
        <v>0</v>
      </c>
      <c r="O76" s="2">
        <v>0</v>
      </c>
      <c r="P76" s="2">
        <v>0</v>
      </c>
      <c r="Q76" s="2">
        <v>0</v>
      </c>
      <c r="R76" s="2">
        <v>0</v>
      </c>
      <c r="S76" s="2">
        <v>0</v>
      </c>
      <c r="T76" s="2">
        <v>0</v>
      </c>
      <c r="U76" s="2">
        <v>0</v>
      </c>
      <c r="V76" s="2">
        <f t="shared" ref="V76:V81" si="18">($J76*0.04)+($K76*4)+($L76*-2)+($N76*0.1)+($O76*6)+($Q76)+($R76*0.1)+($S76*6)+($T76*-2)</f>
        <v>0</v>
      </c>
      <c r="W76" s="2">
        <f t="shared" ref="W76:W81" ca="1" si="19">$P76/$H$33</f>
        <v>0</v>
      </c>
      <c r="X76" s="2" t="e">
        <f t="shared" ref="X76:X81" si="20">$N76/$M76</f>
        <v>#DIV/0!</v>
      </c>
      <c r="Y76" s="2" t="e">
        <f t="shared" ref="Y76:Y81" si="21">$R76/$Q76</f>
        <v>#DIV/0!</v>
      </c>
      <c r="Z76" s="2" t="e">
        <f t="shared" ref="Z76:Z81" si="22">$I76/$H76</f>
        <v>#DIV/0!</v>
      </c>
      <c r="AA76" s="2" t="e">
        <f t="shared" ref="AA76:AA81" si="23">$K76/$H76</f>
        <v>#DIV/0!</v>
      </c>
      <c r="AB76" s="2">
        <f>(Admin!$C$3*$K76)+(Admin!$C$4*$J76)+(Admin!$C$5*$L76)+(Admin!$C$6*$T76)+(Admin!$C$7*$Q76)+(Admin!$C$8*$M76)+(Admin!$C$9*$N76)+(Admin!$C$10*$O76)+(Admin!$C$11*$R76)+(Admin!$C$12*$S76)+(Admin!$C$13*$U76)</f>
        <v>0</v>
      </c>
    </row>
    <row r="77" spans="1:28" x14ac:dyDescent="0.25">
      <c r="A77" s="3" t="s">
        <v>170</v>
      </c>
      <c r="B77" s="3" t="s">
        <v>37</v>
      </c>
      <c r="C77" s="3">
        <v>24</v>
      </c>
      <c r="D77" s="3">
        <v>3</v>
      </c>
      <c r="E77" s="3" t="s">
        <v>171</v>
      </c>
      <c r="F77" s="3" t="s">
        <v>107</v>
      </c>
      <c r="G77" s="3">
        <v>0</v>
      </c>
      <c r="H77" s="3">
        <v>0</v>
      </c>
      <c r="I77" s="3">
        <v>0</v>
      </c>
      <c r="J77" s="3">
        <v>0</v>
      </c>
      <c r="K77" s="3">
        <v>0</v>
      </c>
      <c r="L77" s="3">
        <v>0</v>
      </c>
      <c r="M77" s="3">
        <v>0</v>
      </c>
      <c r="N77" s="3">
        <v>0</v>
      </c>
      <c r="O77" s="3">
        <v>0</v>
      </c>
      <c r="P77" s="3">
        <v>0</v>
      </c>
      <c r="Q77" s="3">
        <v>0</v>
      </c>
      <c r="R77" s="3">
        <v>0</v>
      </c>
      <c r="S77" s="3">
        <v>0</v>
      </c>
      <c r="T77" s="3">
        <v>0</v>
      </c>
      <c r="U77" s="3">
        <v>0</v>
      </c>
      <c r="V77" s="3">
        <f t="shared" si="18"/>
        <v>0</v>
      </c>
      <c r="W77" s="3">
        <f t="shared" ca="1" si="19"/>
        <v>0</v>
      </c>
      <c r="X77" s="3" t="e">
        <f t="shared" si="20"/>
        <v>#DIV/0!</v>
      </c>
      <c r="Y77" s="3" t="e">
        <f t="shared" si="21"/>
        <v>#DIV/0!</v>
      </c>
      <c r="Z77" s="3" t="e">
        <f t="shared" si="22"/>
        <v>#DIV/0!</v>
      </c>
      <c r="AA77" s="3" t="e">
        <f t="shared" si="23"/>
        <v>#DIV/0!</v>
      </c>
      <c r="AB77" s="3">
        <f>(Admin!$C$3*$K77)+(Admin!$C$4*$J77)+(Admin!$C$5*$L77)+(Admin!$C$6*$T77)+(Admin!$C$7*$Q77)+(Admin!$C$8*$M77)+(Admin!$C$9*$N77)+(Admin!$C$10*$O77)+(Admin!$C$11*$R77)+(Admin!$C$12*$S77)+(Admin!$C$13*$U77)</f>
        <v>0</v>
      </c>
    </row>
    <row r="78" spans="1:28" x14ac:dyDescent="0.25">
      <c r="A78" s="2" t="s">
        <v>172</v>
      </c>
      <c r="B78" s="2" t="s">
        <v>37</v>
      </c>
      <c r="C78" s="2">
        <v>23</v>
      </c>
      <c r="D78" s="2">
        <v>4</v>
      </c>
      <c r="E78" s="2" t="s">
        <v>173</v>
      </c>
      <c r="F78" s="2" t="s">
        <v>107</v>
      </c>
      <c r="G78" s="2">
        <v>0</v>
      </c>
      <c r="H78" s="2">
        <v>0</v>
      </c>
      <c r="I78" s="2">
        <v>0</v>
      </c>
      <c r="J78" s="2">
        <v>0</v>
      </c>
      <c r="K78" s="2">
        <v>0</v>
      </c>
      <c r="L78" s="2">
        <v>0</v>
      </c>
      <c r="M78" s="2">
        <v>5</v>
      </c>
      <c r="N78" s="2">
        <v>5</v>
      </c>
      <c r="O78" s="2">
        <v>5</v>
      </c>
      <c r="P78" s="2">
        <v>5</v>
      </c>
      <c r="Q78" s="2">
        <v>5</v>
      </c>
      <c r="R78" s="2">
        <v>5</v>
      </c>
      <c r="S78" s="2">
        <v>5</v>
      </c>
      <c r="T78" s="2">
        <v>5</v>
      </c>
      <c r="U78" s="2">
        <v>5</v>
      </c>
      <c r="V78" s="2">
        <f t="shared" si="18"/>
        <v>56</v>
      </c>
      <c r="W78" s="2">
        <f t="shared" ca="1" si="19"/>
        <v>1</v>
      </c>
      <c r="X78" s="2">
        <f>$N78/$M78</f>
        <v>1</v>
      </c>
      <c r="Y78" s="2">
        <f t="shared" si="21"/>
        <v>1</v>
      </c>
      <c r="Z78" s="2" t="e">
        <f t="shared" si="22"/>
        <v>#DIV/0!</v>
      </c>
      <c r="AA78" s="2" t="e">
        <f t="shared" si="23"/>
        <v>#DIV/0!</v>
      </c>
      <c r="AB78" s="2">
        <f>(Admin!$C$3*$K78)+(Admin!$C$4*$J78)+(Admin!$C$5*$L78)+(Admin!$C$6*$T78)+(Admin!$C$7*$Q78)+(Admin!$C$8*$M78)+(Admin!$C$9*$N78)+(Admin!$C$10*$O78)+(Admin!$C$11*$R78)+(Admin!$C$12*$S78)+(Admin!$C$13*$U78)</f>
        <v>66</v>
      </c>
    </row>
    <row r="79" spans="1:28" x14ac:dyDescent="0.25">
      <c r="A79" s="3" t="s">
        <v>174</v>
      </c>
      <c r="B79" s="3" t="s">
        <v>37</v>
      </c>
      <c r="C79" s="3">
        <v>24</v>
      </c>
      <c r="D79" s="3">
        <v>0</v>
      </c>
      <c r="E79" s="3" t="s">
        <v>57</v>
      </c>
      <c r="F79" s="3" t="s">
        <v>107</v>
      </c>
      <c r="G79" s="3">
        <v>0</v>
      </c>
      <c r="H79" s="3">
        <v>0</v>
      </c>
      <c r="I79" s="3">
        <v>0</v>
      </c>
      <c r="J79" s="3">
        <v>0</v>
      </c>
      <c r="K79" s="3">
        <v>0</v>
      </c>
      <c r="L79" s="3">
        <v>0</v>
      </c>
      <c r="M79" s="3">
        <v>0</v>
      </c>
      <c r="N79" s="3">
        <v>0</v>
      </c>
      <c r="O79" s="3">
        <v>0</v>
      </c>
      <c r="P79" s="3">
        <v>0</v>
      </c>
      <c r="Q79" s="3">
        <v>0</v>
      </c>
      <c r="R79" s="3">
        <v>0</v>
      </c>
      <c r="S79" s="3">
        <v>0</v>
      </c>
      <c r="T79" s="3">
        <v>0</v>
      </c>
      <c r="U79" s="3">
        <v>0</v>
      </c>
      <c r="V79" s="3">
        <f t="shared" si="18"/>
        <v>0</v>
      </c>
      <c r="W79" s="3">
        <f t="shared" ca="1" si="19"/>
        <v>0</v>
      </c>
      <c r="X79" s="3" t="e">
        <f t="shared" si="20"/>
        <v>#DIV/0!</v>
      </c>
      <c r="Y79" s="3" t="e">
        <f t="shared" si="21"/>
        <v>#DIV/0!</v>
      </c>
      <c r="Z79" s="3" t="e">
        <f t="shared" si="22"/>
        <v>#DIV/0!</v>
      </c>
      <c r="AA79" s="3" t="e">
        <f t="shared" si="23"/>
        <v>#DIV/0!</v>
      </c>
      <c r="AB79" s="3">
        <f>(Admin!$C$3*$K79)+(Admin!$C$4*$J79)+(Admin!$C$5*$L79)+(Admin!$C$6*$T79)+(Admin!$C$7*$Q79)+(Admin!$C$8*$M79)+(Admin!$C$9*$N79)+(Admin!$C$10*$O79)+(Admin!$C$11*$R79)+(Admin!$C$12*$S79)+(Admin!$C$13*$U79)</f>
        <v>0</v>
      </c>
    </row>
    <row r="80" spans="1:28" x14ac:dyDescent="0.25">
      <c r="A80" s="2" t="s">
        <v>175</v>
      </c>
      <c r="B80" s="2" t="s">
        <v>37</v>
      </c>
      <c r="C80" s="2">
        <v>28</v>
      </c>
      <c r="D80" s="2">
        <v>4</v>
      </c>
      <c r="E80" s="2" t="s">
        <v>176</v>
      </c>
      <c r="F80" s="2" t="s">
        <v>107</v>
      </c>
      <c r="G80" s="2">
        <v>0</v>
      </c>
      <c r="H80" s="2">
        <v>0</v>
      </c>
      <c r="I80" s="2">
        <v>0</v>
      </c>
      <c r="J80" s="2">
        <v>0</v>
      </c>
      <c r="K80" s="2">
        <v>0</v>
      </c>
      <c r="L80" s="2">
        <v>0</v>
      </c>
      <c r="M80" s="2">
        <v>0</v>
      </c>
      <c r="N80" s="2">
        <v>0</v>
      </c>
      <c r="O80" s="2">
        <v>0</v>
      </c>
      <c r="P80" s="2">
        <v>0</v>
      </c>
      <c r="Q80" s="2">
        <v>0</v>
      </c>
      <c r="R80" s="2">
        <v>0</v>
      </c>
      <c r="S80" s="2">
        <v>0</v>
      </c>
      <c r="T80" s="2">
        <v>0</v>
      </c>
      <c r="U80" s="2">
        <v>0</v>
      </c>
      <c r="V80" s="2">
        <f t="shared" si="18"/>
        <v>0</v>
      </c>
      <c r="W80" s="2">
        <f t="shared" ca="1" si="19"/>
        <v>0</v>
      </c>
      <c r="X80" s="2" t="e">
        <f t="shared" si="20"/>
        <v>#DIV/0!</v>
      </c>
      <c r="Y80" s="2" t="e">
        <f t="shared" si="21"/>
        <v>#DIV/0!</v>
      </c>
      <c r="Z80" s="2" t="e">
        <f t="shared" si="22"/>
        <v>#DIV/0!</v>
      </c>
      <c r="AA80" s="2" t="e">
        <f t="shared" si="23"/>
        <v>#DIV/0!</v>
      </c>
      <c r="AB80" s="2">
        <f>(Admin!$C$3*$K80)+(Admin!$C$4*$J80)+(Admin!$C$5*$L80)+(Admin!$C$6*$T80)+(Admin!$C$7*$Q80)+(Admin!$C$8*$M80)+(Admin!$C$9*$N80)+(Admin!$C$10*$O80)+(Admin!$C$11*$R80)+(Admin!$C$12*$S80)+(Admin!$C$13*$U80)</f>
        <v>0</v>
      </c>
    </row>
    <row r="81" spans="1:28" x14ac:dyDescent="0.25">
      <c r="A81" s="3" t="s">
        <v>177</v>
      </c>
      <c r="B81" s="3" t="s">
        <v>37</v>
      </c>
      <c r="C81" s="3">
        <v>26</v>
      </c>
      <c r="D81" s="3">
        <v>5</v>
      </c>
      <c r="E81" s="3" t="s">
        <v>171</v>
      </c>
      <c r="F81" s="3" t="s">
        <v>107</v>
      </c>
      <c r="G81" s="3">
        <v>0</v>
      </c>
      <c r="H81" s="3">
        <v>0</v>
      </c>
      <c r="I81" s="3">
        <v>0</v>
      </c>
      <c r="J81" s="3">
        <v>0</v>
      </c>
      <c r="K81" s="3">
        <v>0</v>
      </c>
      <c r="L81" s="3">
        <v>0</v>
      </c>
      <c r="M81" s="3">
        <v>0</v>
      </c>
      <c r="N81" s="3">
        <v>0</v>
      </c>
      <c r="O81" s="3">
        <v>0</v>
      </c>
      <c r="P81" s="3">
        <v>0</v>
      </c>
      <c r="Q81" s="3">
        <v>0</v>
      </c>
      <c r="R81" s="3">
        <v>0</v>
      </c>
      <c r="S81" s="3">
        <v>0</v>
      </c>
      <c r="T81" s="3">
        <v>0</v>
      </c>
      <c r="U81" s="3">
        <v>0</v>
      </c>
      <c r="V81" s="3">
        <f t="shared" si="18"/>
        <v>0</v>
      </c>
      <c r="W81" s="3">
        <f t="shared" ca="1" si="19"/>
        <v>0</v>
      </c>
      <c r="X81" s="3" t="e">
        <f t="shared" si="20"/>
        <v>#DIV/0!</v>
      </c>
      <c r="Y81" s="3" t="e">
        <f t="shared" si="21"/>
        <v>#DIV/0!</v>
      </c>
      <c r="Z81" s="3" t="e">
        <f t="shared" si="22"/>
        <v>#DIV/0!</v>
      </c>
      <c r="AA81" s="3" t="e">
        <f t="shared" si="23"/>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82"/>
  <sheetViews>
    <sheetView zoomScale="70" zoomScaleNormal="70" workbookViewId="0">
      <selection activeCell="X36" sqref="X36"/>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178</v>
      </c>
      <c r="B2" s="2" t="s">
        <v>179</v>
      </c>
      <c r="C2" s="2" t="s">
        <v>108</v>
      </c>
      <c r="D2" s="2">
        <v>6</v>
      </c>
      <c r="E2" s="2">
        <v>0</v>
      </c>
      <c r="F2" s="2">
        <v>0</v>
      </c>
      <c r="G2" s="2">
        <v>0</v>
      </c>
      <c r="H2" s="2">
        <v>0</v>
      </c>
      <c r="I2" s="2">
        <v>0</v>
      </c>
      <c r="J2" s="2">
        <v>0</v>
      </c>
      <c r="K2" s="2">
        <v>0</v>
      </c>
      <c r="L2" s="2">
        <v>0</v>
      </c>
      <c r="M2" s="2">
        <v>7</v>
      </c>
      <c r="N2" s="2">
        <v>5</v>
      </c>
      <c r="O2" s="2">
        <v>52</v>
      </c>
      <c r="P2" s="2">
        <v>1</v>
      </c>
      <c r="Q2" s="2">
        <v>0</v>
      </c>
      <c r="R2" s="2">
        <v>0</v>
      </c>
      <c r="S2" s="2">
        <v>16.2</v>
      </c>
      <c r="T2" s="2">
        <v>1.32075471698113E-2</v>
      </c>
      <c r="U2" s="2"/>
      <c r="V2" s="2">
        <v>10.4</v>
      </c>
      <c r="W2" s="2"/>
      <c r="X2" s="2"/>
      <c r="Y2" s="2">
        <f>(Admin!$C$3*$H2)+(Admin!$C$4*$G2)+(Admin!$C$5*$I2)+(Admin!$C$6*$Q2)+(Admin!$C$7*$N2)+(Admin!$C$8*$J2)+(Admin!$C$9*$K2)+(Admin!$C$10*$L2)+(Admin!$C$11*$O2)+(Admin!$C$12*$P2)+(Admin!$C$13*$R2)</f>
        <v>16.2</v>
      </c>
    </row>
    <row r="3" spans="1:25" x14ac:dyDescent="0.25">
      <c r="A3" s="3" t="s">
        <v>180</v>
      </c>
      <c r="B3" s="3" t="s">
        <v>179</v>
      </c>
      <c r="C3" s="3" t="s">
        <v>26</v>
      </c>
      <c r="D3" s="3">
        <v>16</v>
      </c>
      <c r="E3" s="3">
        <v>457</v>
      </c>
      <c r="F3" s="3">
        <v>307</v>
      </c>
      <c r="G3" s="3">
        <v>3678</v>
      </c>
      <c r="H3" s="3">
        <v>24</v>
      </c>
      <c r="I3" s="3">
        <v>7</v>
      </c>
      <c r="J3" s="3">
        <v>148</v>
      </c>
      <c r="K3" s="3">
        <v>821</v>
      </c>
      <c r="L3" s="3">
        <v>5</v>
      </c>
      <c r="M3" s="3">
        <v>0</v>
      </c>
      <c r="N3" s="3">
        <v>0</v>
      </c>
      <c r="O3" s="3">
        <v>0</v>
      </c>
      <c r="P3" s="3">
        <v>0</v>
      </c>
      <c r="Q3" s="3">
        <v>6</v>
      </c>
      <c r="R3" s="3">
        <v>1</v>
      </c>
      <c r="S3" s="3">
        <v>331.22</v>
      </c>
      <c r="T3" s="3">
        <v>0</v>
      </c>
      <c r="U3" s="3">
        <v>5.5472972972973</v>
      </c>
      <c r="V3" s="3"/>
      <c r="W3" s="3">
        <v>0.671772428884026</v>
      </c>
      <c r="X3" s="3">
        <v>5.2516411378555797E-2</v>
      </c>
      <c r="Y3" s="3">
        <f>(Admin!$C$3*$H3)+(Admin!$C$4*$G3)+(Admin!$C$5*$I3)+(Admin!$C$6*$Q3)+(Admin!$C$7*$N3)+(Admin!$C$8*$J3)+(Admin!$C$9*$K3)+(Admin!$C$10*$L3)+(Admin!$C$11*$O3)+(Admin!$C$12*$P3)+(Admin!$C$13*$R3)</f>
        <v>331.22</v>
      </c>
    </row>
    <row r="4" spans="1:25" x14ac:dyDescent="0.25">
      <c r="A4" s="2" t="s">
        <v>181</v>
      </c>
      <c r="B4" s="2" t="s">
        <v>179</v>
      </c>
      <c r="C4" s="2" t="s">
        <v>26</v>
      </c>
      <c r="D4" s="2">
        <v>5</v>
      </c>
      <c r="E4" s="2">
        <v>37</v>
      </c>
      <c r="F4" s="2">
        <v>21</v>
      </c>
      <c r="G4" s="2">
        <v>203</v>
      </c>
      <c r="H4" s="2">
        <v>3</v>
      </c>
      <c r="I4" s="2">
        <v>0</v>
      </c>
      <c r="J4" s="2">
        <v>15</v>
      </c>
      <c r="K4" s="2">
        <v>55</v>
      </c>
      <c r="L4" s="2">
        <v>0</v>
      </c>
      <c r="M4" s="2">
        <v>0</v>
      </c>
      <c r="N4" s="2">
        <v>0</v>
      </c>
      <c r="O4" s="2">
        <v>0</v>
      </c>
      <c r="P4" s="2">
        <v>0</v>
      </c>
      <c r="Q4" s="2">
        <v>0</v>
      </c>
      <c r="R4" s="2">
        <v>0</v>
      </c>
      <c r="S4" s="2">
        <v>25.62</v>
      </c>
      <c r="T4" s="2">
        <v>0</v>
      </c>
      <c r="U4" s="2">
        <v>3.6666666666666701</v>
      </c>
      <c r="V4" s="2"/>
      <c r="W4" s="2">
        <v>0.56756756756756799</v>
      </c>
      <c r="X4" s="2">
        <v>8.1081081081081099E-2</v>
      </c>
      <c r="Y4" s="2">
        <f>(Admin!$C$3*$H4)+(Admin!$C$4*$G4)+(Admin!$C$5*$I4)+(Admin!$C$6*$Q4)+(Admin!$C$7*$N4)+(Admin!$C$8*$J4)+(Admin!$C$9*$K4)+(Admin!$C$10*$L4)+(Admin!$C$11*$O4)+(Admin!$C$12*$P4)+(Admin!$C$13*$R4)</f>
        <v>25.62</v>
      </c>
    </row>
    <row r="5" spans="1:25" x14ac:dyDescent="0.25">
      <c r="A5" s="3" t="s">
        <v>182</v>
      </c>
      <c r="B5" s="3" t="s">
        <v>179</v>
      </c>
      <c r="C5" s="3" t="s">
        <v>30</v>
      </c>
      <c r="D5" s="3">
        <v>17</v>
      </c>
      <c r="E5" s="3">
        <v>0</v>
      </c>
      <c r="F5" s="3">
        <v>0</v>
      </c>
      <c r="G5" s="3">
        <v>0</v>
      </c>
      <c r="H5" s="3">
        <v>0</v>
      </c>
      <c r="I5" s="3">
        <v>0</v>
      </c>
      <c r="J5" s="3">
        <v>198</v>
      </c>
      <c r="K5" s="3">
        <v>810</v>
      </c>
      <c r="L5" s="3">
        <v>13</v>
      </c>
      <c r="M5" s="3">
        <v>13</v>
      </c>
      <c r="N5" s="3">
        <v>12</v>
      </c>
      <c r="O5" s="3">
        <v>180</v>
      </c>
      <c r="P5" s="3">
        <v>0</v>
      </c>
      <c r="Q5" s="3">
        <v>2</v>
      </c>
      <c r="R5" s="3">
        <v>1</v>
      </c>
      <c r="S5" s="3">
        <v>187</v>
      </c>
      <c r="T5" s="3">
        <v>2.4528301886792499E-2</v>
      </c>
      <c r="U5" s="3">
        <v>4.0909090909090899</v>
      </c>
      <c r="V5" s="3">
        <v>15</v>
      </c>
      <c r="W5" s="3"/>
      <c r="X5" s="3"/>
      <c r="Y5" s="3">
        <f>(Admin!$C$3*$H5)+(Admin!$C$4*$G5)+(Admin!$C$5*$I5)+(Admin!$C$6*$Q5)+(Admin!$C$7*$N5)+(Admin!$C$8*$J5)+(Admin!$C$9*$K5)+(Admin!$C$10*$L5)+(Admin!$C$11*$O5)+(Admin!$C$12*$P5)+(Admin!$C$13*$R5)</f>
        <v>187</v>
      </c>
    </row>
    <row r="6" spans="1:25" x14ac:dyDescent="0.25">
      <c r="A6" s="2" t="s">
        <v>183</v>
      </c>
      <c r="B6" s="2" t="s">
        <v>179</v>
      </c>
      <c r="C6" s="2" t="s">
        <v>30</v>
      </c>
      <c r="D6" s="2">
        <v>1</v>
      </c>
      <c r="E6" s="2">
        <v>0</v>
      </c>
      <c r="F6" s="2">
        <v>0</v>
      </c>
      <c r="G6" s="2">
        <v>0</v>
      </c>
      <c r="H6" s="2">
        <v>0</v>
      </c>
      <c r="I6" s="2">
        <v>0</v>
      </c>
      <c r="J6" s="2">
        <v>8</v>
      </c>
      <c r="K6" s="2">
        <v>22</v>
      </c>
      <c r="L6" s="2">
        <v>1</v>
      </c>
      <c r="M6" s="2">
        <v>3</v>
      </c>
      <c r="N6" s="2">
        <v>2</v>
      </c>
      <c r="O6" s="2">
        <v>15</v>
      </c>
      <c r="P6" s="2">
        <v>0</v>
      </c>
      <c r="Q6" s="2">
        <v>0</v>
      </c>
      <c r="R6" s="2">
        <v>0</v>
      </c>
      <c r="S6" s="2">
        <v>11.7</v>
      </c>
      <c r="T6" s="2">
        <v>5.66037735849057E-3</v>
      </c>
      <c r="U6" s="2">
        <v>2.75</v>
      </c>
      <c r="V6" s="2">
        <v>7.5</v>
      </c>
      <c r="W6" s="2"/>
      <c r="X6" s="2"/>
      <c r="Y6" s="2">
        <f>(Admin!$C$3*$H6)+(Admin!$C$4*$G6)+(Admin!$C$5*$I6)+(Admin!$C$6*$Q6)+(Admin!$C$7*$N6)+(Admin!$C$8*$J6)+(Admin!$C$9*$K6)+(Admin!$C$10*$L6)+(Admin!$C$11*$O6)+(Admin!$C$12*$P6)+(Admin!$C$13*$R6)</f>
        <v>11.7</v>
      </c>
    </row>
    <row r="7" spans="1:25" x14ac:dyDescent="0.25">
      <c r="A7" s="3" t="s">
        <v>184</v>
      </c>
      <c r="B7" s="3" t="s">
        <v>179</v>
      </c>
      <c r="C7" s="3" t="s">
        <v>30</v>
      </c>
      <c r="D7" s="3">
        <v>16</v>
      </c>
      <c r="E7" s="3">
        <v>0</v>
      </c>
      <c r="F7" s="3">
        <v>0</v>
      </c>
      <c r="G7" s="3">
        <v>0</v>
      </c>
      <c r="H7" s="3">
        <v>0</v>
      </c>
      <c r="I7" s="3">
        <v>0</v>
      </c>
      <c r="J7" s="3">
        <v>84</v>
      </c>
      <c r="K7" s="3">
        <v>387</v>
      </c>
      <c r="L7" s="3">
        <v>3</v>
      </c>
      <c r="M7" s="3">
        <v>39</v>
      </c>
      <c r="N7" s="3">
        <v>28</v>
      </c>
      <c r="O7" s="3">
        <v>206</v>
      </c>
      <c r="P7" s="3">
        <v>1</v>
      </c>
      <c r="Q7" s="3">
        <v>0</v>
      </c>
      <c r="R7" s="3">
        <v>0</v>
      </c>
      <c r="S7" s="3">
        <v>109.3</v>
      </c>
      <c r="T7" s="3">
        <v>7.3584905660377398E-2</v>
      </c>
      <c r="U7" s="3">
        <v>4.6071428571428603</v>
      </c>
      <c r="V7" s="3">
        <v>7.3571428571428603</v>
      </c>
      <c r="W7" s="3"/>
      <c r="X7" s="3"/>
      <c r="Y7" s="3">
        <f>(Admin!$C$3*$H7)+(Admin!$C$4*$G7)+(Admin!$C$5*$I7)+(Admin!$C$6*$Q7)+(Admin!$C$7*$N7)+(Admin!$C$8*$J7)+(Admin!$C$9*$K7)+(Admin!$C$10*$L7)+(Admin!$C$11*$O7)+(Admin!$C$12*$P7)+(Admin!$C$13*$R7)</f>
        <v>111.30000000000001</v>
      </c>
    </row>
    <row r="8" spans="1:25" x14ac:dyDescent="0.25">
      <c r="A8" s="2" t="s">
        <v>185</v>
      </c>
      <c r="B8" s="2" t="s">
        <v>179</v>
      </c>
      <c r="C8" s="2" t="s">
        <v>30</v>
      </c>
      <c r="D8" s="2">
        <v>1</v>
      </c>
      <c r="E8" s="2">
        <v>0</v>
      </c>
      <c r="F8" s="2">
        <v>0</v>
      </c>
      <c r="G8" s="2">
        <v>0</v>
      </c>
      <c r="H8" s="2">
        <v>0</v>
      </c>
      <c r="I8" s="2">
        <v>0</v>
      </c>
      <c r="J8" s="2">
        <v>1</v>
      </c>
      <c r="K8" s="2">
        <v>0</v>
      </c>
      <c r="L8" s="2">
        <v>0</v>
      </c>
      <c r="M8" s="2">
        <v>3</v>
      </c>
      <c r="N8" s="2">
        <v>2</v>
      </c>
      <c r="O8" s="2">
        <v>31</v>
      </c>
      <c r="P8" s="2">
        <v>0</v>
      </c>
      <c r="Q8" s="2">
        <v>0</v>
      </c>
      <c r="R8" s="2">
        <v>0</v>
      </c>
      <c r="S8" s="2">
        <v>3.1</v>
      </c>
      <c r="T8" s="2">
        <v>5.66037735849057E-3</v>
      </c>
      <c r="U8" s="2">
        <v>0</v>
      </c>
      <c r="V8" s="2">
        <v>15.5</v>
      </c>
      <c r="W8" s="2"/>
      <c r="X8" s="2"/>
      <c r="Y8" s="2">
        <f>(Admin!$C$3*$H8)+(Admin!$C$4*$G8)+(Admin!$C$5*$I8)+(Admin!$C$6*$Q8)+(Admin!$C$7*$N8)+(Admin!$C$8*$J8)+(Admin!$C$9*$K8)+(Admin!$C$10*$L8)+(Admin!$C$11*$O8)+(Admin!$C$12*$P8)+(Admin!$C$13*$R8)</f>
        <v>5.0999999999999996</v>
      </c>
    </row>
    <row r="9" spans="1:25" x14ac:dyDescent="0.25">
      <c r="A9" s="3" t="s">
        <v>186</v>
      </c>
      <c r="B9" s="3" t="s">
        <v>179</v>
      </c>
      <c r="C9" s="3" t="s">
        <v>30</v>
      </c>
      <c r="D9" s="3">
        <v>7</v>
      </c>
      <c r="E9" s="3">
        <v>0</v>
      </c>
      <c r="F9" s="3">
        <v>0</v>
      </c>
      <c r="G9" s="3">
        <v>0</v>
      </c>
      <c r="H9" s="3">
        <v>0</v>
      </c>
      <c r="I9" s="3">
        <v>0</v>
      </c>
      <c r="J9" s="3">
        <v>47</v>
      </c>
      <c r="K9" s="3">
        <v>396</v>
      </c>
      <c r="L9" s="3">
        <v>2</v>
      </c>
      <c r="M9" s="3">
        <v>11</v>
      </c>
      <c r="N9" s="3">
        <v>9</v>
      </c>
      <c r="O9" s="3">
        <v>93</v>
      </c>
      <c r="P9" s="3">
        <v>0</v>
      </c>
      <c r="Q9" s="3">
        <v>0</v>
      </c>
      <c r="R9" s="3">
        <v>0</v>
      </c>
      <c r="S9" s="3">
        <v>69.900000000000006</v>
      </c>
      <c r="T9" s="3">
        <v>2.0754716981132099E-2</v>
      </c>
      <c r="U9" s="3">
        <v>8.4255319148936199</v>
      </c>
      <c r="V9" s="3">
        <v>10.3333333333333</v>
      </c>
      <c r="W9" s="3"/>
      <c r="X9" s="3"/>
      <c r="Y9" s="3">
        <f>(Admin!$C$3*$H9)+(Admin!$C$4*$G9)+(Admin!$C$5*$I9)+(Admin!$C$6*$Q9)+(Admin!$C$7*$N9)+(Admin!$C$8*$J9)+(Admin!$C$9*$K9)+(Admin!$C$10*$L9)+(Admin!$C$11*$O9)+(Admin!$C$12*$P9)+(Admin!$C$13*$R9)</f>
        <v>69.900000000000006</v>
      </c>
    </row>
    <row r="10" spans="1:25" x14ac:dyDescent="0.25">
      <c r="A10" s="2" t="s">
        <v>187</v>
      </c>
      <c r="B10" s="2" t="s">
        <v>179</v>
      </c>
      <c r="C10" s="2" t="s">
        <v>30</v>
      </c>
      <c r="D10" s="2">
        <v>4</v>
      </c>
      <c r="E10" s="2">
        <v>0</v>
      </c>
      <c r="F10" s="2">
        <v>0</v>
      </c>
      <c r="G10" s="2">
        <v>0</v>
      </c>
      <c r="H10" s="2">
        <v>0</v>
      </c>
      <c r="I10" s="2">
        <v>0</v>
      </c>
      <c r="J10" s="2">
        <v>26</v>
      </c>
      <c r="K10" s="2">
        <v>81</v>
      </c>
      <c r="L10" s="2">
        <v>1</v>
      </c>
      <c r="M10" s="2">
        <v>3</v>
      </c>
      <c r="N10" s="2">
        <v>3</v>
      </c>
      <c r="O10" s="2">
        <v>46</v>
      </c>
      <c r="P10" s="2">
        <v>0</v>
      </c>
      <c r="Q10" s="2">
        <v>1</v>
      </c>
      <c r="R10" s="2">
        <v>0</v>
      </c>
      <c r="S10" s="2">
        <v>19.7</v>
      </c>
      <c r="T10" s="2">
        <v>5.66037735849057E-3</v>
      </c>
      <c r="U10" s="2">
        <v>3.1153846153846199</v>
      </c>
      <c r="V10" s="2">
        <v>15.3333333333333</v>
      </c>
      <c r="W10" s="2"/>
      <c r="X10" s="2"/>
      <c r="Y10" s="2">
        <f>(Admin!$C$3*$H10)+(Admin!$C$4*$G10)+(Admin!$C$5*$I10)+(Admin!$C$6*$Q10)+(Admin!$C$7*$N10)+(Admin!$C$8*$J10)+(Admin!$C$9*$K10)+(Admin!$C$10*$L10)+(Admin!$C$11*$O10)+(Admin!$C$12*$P10)+(Admin!$C$13*$R10)</f>
        <v>19.7</v>
      </c>
    </row>
    <row r="11" spans="1:25" x14ac:dyDescent="0.25">
      <c r="A11" s="3" t="s">
        <v>188</v>
      </c>
      <c r="B11" s="3" t="s">
        <v>179</v>
      </c>
      <c r="C11" s="3" t="s">
        <v>37</v>
      </c>
      <c r="D11" s="3">
        <v>6</v>
      </c>
      <c r="E11" s="3">
        <v>0</v>
      </c>
      <c r="F11" s="3">
        <v>0</v>
      </c>
      <c r="G11" s="3">
        <v>0</v>
      </c>
      <c r="H11" s="3">
        <v>0</v>
      </c>
      <c r="I11" s="3">
        <v>0</v>
      </c>
      <c r="J11" s="3">
        <v>0</v>
      </c>
      <c r="K11" s="3">
        <v>0</v>
      </c>
      <c r="L11" s="3">
        <v>0</v>
      </c>
      <c r="M11" s="3">
        <v>9</v>
      </c>
      <c r="N11" s="3">
        <v>7</v>
      </c>
      <c r="O11" s="3">
        <v>87</v>
      </c>
      <c r="P11" s="3">
        <v>1</v>
      </c>
      <c r="Q11" s="3">
        <v>0</v>
      </c>
      <c r="R11" s="3">
        <v>0</v>
      </c>
      <c r="S11" s="3">
        <v>21.7</v>
      </c>
      <c r="T11" s="3">
        <v>1.6981132075471701E-2</v>
      </c>
      <c r="U11" s="3"/>
      <c r="V11" s="3">
        <v>12.4285714285714</v>
      </c>
      <c r="W11" s="3"/>
      <c r="X11" s="3"/>
      <c r="Y11" s="3">
        <f>(Admin!$C$3*$H11)+(Admin!$C$4*$G11)+(Admin!$C$5*$I11)+(Admin!$C$6*$Q11)+(Admin!$C$7*$N11)+(Admin!$C$8*$J11)+(Admin!$C$9*$K11)+(Admin!$C$10*$L11)+(Admin!$C$11*$O11)+(Admin!$C$12*$P11)+(Admin!$C$13*$R11)</f>
        <v>21.700000000000003</v>
      </c>
    </row>
    <row r="12" spans="1:25" x14ac:dyDescent="0.25">
      <c r="A12" s="2" t="s">
        <v>189</v>
      </c>
      <c r="B12" s="2" t="s">
        <v>179</v>
      </c>
      <c r="C12" s="2" t="s">
        <v>37</v>
      </c>
      <c r="D12" s="2">
        <v>13</v>
      </c>
      <c r="E12" s="2">
        <v>0</v>
      </c>
      <c r="F12" s="2">
        <v>0</v>
      </c>
      <c r="G12" s="2">
        <v>0</v>
      </c>
      <c r="H12" s="2">
        <v>0</v>
      </c>
      <c r="I12" s="2">
        <v>0</v>
      </c>
      <c r="J12" s="2">
        <v>0</v>
      </c>
      <c r="K12" s="2">
        <v>0</v>
      </c>
      <c r="L12" s="2">
        <v>0</v>
      </c>
      <c r="M12" s="2">
        <v>40</v>
      </c>
      <c r="N12" s="2">
        <v>30</v>
      </c>
      <c r="O12" s="2">
        <v>411</v>
      </c>
      <c r="P12" s="2">
        <v>5</v>
      </c>
      <c r="Q12" s="2">
        <v>0</v>
      </c>
      <c r="R12" s="2">
        <v>0</v>
      </c>
      <c r="S12" s="2">
        <v>101.1</v>
      </c>
      <c r="T12" s="2">
        <v>7.5471698113207503E-2</v>
      </c>
      <c r="U12" s="2"/>
      <c r="V12" s="2">
        <v>13.7</v>
      </c>
      <c r="W12" s="2"/>
      <c r="X12" s="2"/>
      <c r="Y12" s="2">
        <f>(Admin!$C$3*$H12)+(Admin!$C$4*$G12)+(Admin!$C$5*$I12)+(Admin!$C$6*$Q12)+(Admin!$C$7*$N12)+(Admin!$C$8*$J12)+(Admin!$C$9*$K12)+(Admin!$C$10*$L12)+(Admin!$C$11*$O12)+(Admin!$C$12*$P12)+(Admin!$C$13*$R12)</f>
        <v>101.1</v>
      </c>
    </row>
    <row r="13" spans="1:25" x14ac:dyDescent="0.25">
      <c r="A13" s="3" t="s">
        <v>190</v>
      </c>
      <c r="B13" s="3" t="s">
        <v>179</v>
      </c>
      <c r="C13" s="3" t="s">
        <v>37</v>
      </c>
      <c r="D13" s="3">
        <v>10</v>
      </c>
      <c r="E13" s="3">
        <v>0</v>
      </c>
      <c r="F13" s="3">
        <v>0</v>
      </c>
      <c r="G13" s="3">
        <v>0</v>
      </c>
      <c r="H13" s="3">
        <v>0</v>
      </c>
      <c r="I13" s="3">
        <v>0</v>
      </c>
      <c r="J13" s="3">
        <v>1</v>
      </c>
      <c r="K13" s="3">
        <v>0</v>
      </c>
      <c r="L13" s="3">
        <v>0</v>
      </c>
      <c r="M13" s="3">
        <v>61</v>
      </c>
      <c r="N13" s="3">
        <v>45</v>
      </c>
      <c r="O13" s="3">
        <v>544</v>
      </c>
      <c r="P13" s="3">
        <v>6</v>
      </c>
      <c r="Q13" s="3">
        <v>0</v>
      </c>
      <c r="R13" s="3">
        <v>0</v>
      </c>
      <c r="S13" s="3">
        <v>135.4</v>
      </c>
      <c r="T13" s="3">
        <v>0.115094339622642</v>
      </c>
      <c r="U13" s="3">
        <v>0</v>
      </c>
      <c r="V13" s="3">
        <v>12.088888888888899</v>
      </c>
      <c r="W13" s="3"/>
      <c r="X13" s="3"/>
      <c r="Y13" s="3">
        <f>(Admin!$C$3*$H13)+(Admin!$C$4*$G13)+(Admin!$C$5*$I13)+(Admin!$C$6*$Q13)+(Admin!$C$7*$N13)+(Admin!$C$8*$J13)+(Admin!$C$9*$K13)+(Admin!$C$10*$L13)+(Admin!$C$11*$O13)+(Admin!$C$12*$P13)+(Admin!$C$13*$R13)</f>
        <v>135.4</v>
      </c>
    </row>
    <row r="14" spans="1:25" x14ac:dyDescent="0.25">
      <c r="A14" s="2" t="s">
        <v>191</v>
      </c>
      <c r="B14" s="2" t="s">
        <v>179</v>
      </c>
      <c r="C14" s="2" t="s">
        <v>42</v>
      </c>
      <c r="D14" s="2">
        <v>6</v>
      </c>
      <c r="E14" s="2">
        <v>0</v>
      </c>
      <c r="F14" s="2">
        <v>0</v>
      </c>
      <c r="G14" s="2">
        <v>0</v>
      </c>
      <c r="H14" s="2">
        <v>0</v>
      </c>
      <c r="I14" s="2">
        <v>0</v>
      </c>
      <c r="J14" s="2">
        <v>4</v>
      </c>
      <c r="K14" s="2">
        <v>15</v>
      </c>
      <c r="L14" s="2">
        <v>0</v>
      </c>
      <c r="M14" s="2">
        <v>9</v>
      </c>
      <c r="N14" s="2">
        <v>4</v>
      </c>
      <c r="O14" s="2">
        <v>18</v>
      </c>
      <c r="P14" s="2">
        <v>0</v>
      </c>
      <c r="Q14" s="2">
        <v>0</v>
      </c>
      <c r="R14" s="2">
        <v>0</v>
      </c>
      <c r="S14" s="2">
        <v>7.3</v>
      </c>
      <c r="T14" s="2">
        <v>1.6981132075471701E-2</v>
      </c>
      <c r="U14" s="2">
        <v>3.75</v>
      </c>
      <c r="V14" s="2">
        <v>4.5</v>
      </c>
      <c r="W14" s="2"/>
      <c r="X14" s="2"/>
      <c r="Y14" s="2">
        <f>(Admin!$C$3*$H14)+(Admin!$C$4*$G14)+(Admin!$C$5*$I14)+(Admin!$C$6*$Q14)+(Admin!$C$7*$N14)+(Admin!$C$8*$J14)+(Admin!$C$9*$K14)+(Admin!$C$10*$L14)+(Admin!$C$11*$O14)+(Admin!$C$12*$P14)+(Admin!$C$13*$R14)</f>
        <v>7.3</v>
      </c>
    </row>
    <row r="15" spans="1:25" x14ac:dyDescent="0.25">
      <c r="A15" s="3" t="s">
        <v>192</v>
      </c>
      <c r="B15" s="3" t="s">
        <v>179</v>
      </c>
      <c r="C15" s="3" t="s">
        <v>42</v>
      </c>
      <c r="D15" s="3">
        <v>1</v>
      </c>
      <c r="E15" s="3">
        <v>0</v>
      </c>
      <c r="F15" s="3">
        <v>0</v>
      </c>
      <c r="G15" s="3">
        <v>0</v>
      </c>
      <c r="H15" s="3">
        <v>0</v>
      </c>
      <c r="I15" s="3">
        <v>0</v>
      </c>
      <c r="J15" s="3">
        <v>0</v>
      </c>
      <c r="K15" s="3">
        <v>0</v>
      </c>
      <c r="L15" s="3">
        <v>0</v>
      </c>
      <c r="M15" s="3">
        <v>3</v>
      </c>
      <c r="N15" s="3">
        <v>1</v>
      </c>
      <c r="O15" s="3">
        <v>16</v>
      </c>
      <c r="P15" s="3">
        <v>0</v>
      </c>
      <c r="Q15" s="3">
        <v>0</v>
      </c>
      <c r="R15" s="3">
        <v>0</v>
      </c>
      <c r="S15" s="3">
        <v>2.6</v>
      </c>
      <c r="T15" s="3">
        <v>5.66037735849057E-3</v>
      </c>
      <c r="U15" s="3"/>
      <c r="V15" s="3">
        <v>16</v>
      </c>
      <c r="W15" s="3"/>
      <c r="X15" s="3"/>
      <c r="Y15" s="3">
        <f>(Admin!$C$3*$H15)+(Admin!$C$4*$G15)+(Admin!$C$5*$I15)+(Admin!$C$6*$Q15)+(Admin!$C$7*$N15)+(Admin!$C$8*$J15)+(Admin!$C$9*$K15)+(Admin!$C$10*$L15)+(Admin!$C$11*$O15)+(Admin!$C$12*$P15)+(Admin!$C$13*$R15)</f>
        <v>2.6</v>
      </c>
    </row>
    <row r="16" spans="1:25" x14ac:dyDescent="0.25">
      <c r="A16" s="2" t="s">
        <v>193</v>
      </c>
      <c r="B16" s="2" t="s">
        <v>179</v>
      </c>
      <c r="C16" s="2" t="s">
        <v>42</v>
      </c>
      <c r="D16" s="2">
        <v>16</v>
      </c>
      <c r="E16" s="2">
        <v>0</v>
      </c>
      <c r="F16" s="2">
        <v>0</v>
      </c>
      <c r="G16" s="2">
        <v>0</v>
      </c>
      <c r="H16" s="2">
        <v>0</v>
      </c>
      <c r="I16" s="2">
        <v>0</v>
      </c>
      <c r="J16" s="2">
        <v>0</v>
      </c>
      <c r="K16" s="2">
        <v>0</v>
      </c>
      <c r="L16" s="2">
        <v>0</v>
      </c>
      <c r="M16" s="2">
        <v>45</v>
      </c>
      <c r="N16" s="2">
        <v>35</v>
      </c>
      <c r="O16" s="2">
        <v>381</v>
      </c>
      <c r="P16" s="2">
        <v>4</v>
      </c>
      <c r="Q16" s="2">
        <v>0</v>
      </c>
      <c r="R16" s="2">
        <v>0</v>
      </c>
      <c r="S16" s="2">
        <v>97.1</v>
      </c>
      <c r="T16" s="2">
        <v>8.4905660377358499E-2</v>
      </c>
      <c r="U16" s="2"/>
      <c r="V16" s="2">
        <v>10.8857142857143</v>
      </c>
      <c r="W16" s="2"/>
      <c r="X16" s="2"/>
      <c r="Y16" s="2">
        <f>(Admin!$C$3*$H16)+(Admin!$C$4*$G16)+(Admin!$C$5*$I16)+(Admin!$C$6*$Q16)+(Admin!$C$7*$N16)+(Admin!$C$8*$J16)+(Admin!$C$9*$K16)+(Admin!$C$10*$L16)+(Admin!$C$11*$O16)+(Admin!$C$12*$P16)+(Admin!$C$13*$R16)</f>
        <v>97.1</v>
      </c>
    </row>
    <row r="17" spans="1:25" x14ac:dyDescent="0.25">
      <c r="A17" s="3" t="s">
        <v>194</v>
      </c>
      <c r="B17" s="3" t="s">
        <v>179</v>
      </c>
      <c r="C17" s="3" t="s">
        <v>42</v>
      </c>
      <c r="D17" s="3">
        <v>14</v>
      </c>
      <c r="E17" s="3">
        <v>0</v>
      </c>
      <c r="F17" s="3">
        <v>0</v>
      </c>
      <c r="G17" s="3">
        <v>0</v>
      </c>
      <c r="H17" s="3">
        <v>0</v>
      </c>
      <c r="I17" s="3">
        <v>0</v>
      </c>
      <c r="J17" s="3">
        <v>0</v>
      </c>
      <c r="K17" s="3">
        <v>0</v>
      </c>
      <c r="L17" s="3">
        <v>0</v>
      </c>
      <c r="M17" s="3">
        <v>64</v>
      </c>
      <c r="N17" s="3">
        <v>35</v>
      </c>
      <c r="O17" s="3">
        <v>565</v>
      </c>
      <c r="P17" s="3">
        <v>3</v>
      </c>
      <c r="Q17" s="3">
        <v>0</v>
      </c>
      <c r="R17" s="3">
        <v>0</v>
      </c>
      <c r="S17" s="3">
        <v>107.5</v>
      </c>
      <c r="T17" s="3">
        <v>0.12075471698113199</v>
      </c>
      <c r="U17" s="3"/>
      <c r="V17" s="3">
        <v>16.1428571428571</v>
      </c>
      <c r="W17" s="3"/>
      <c r="X17" s="3"/>
      <c r="Y17" s="3">
        <f>(Admin!$C$3*$H17)+(Admin!$C$4*$G17)+(Admin!$C$5*$I17)+(Admin!$C$6*$Q17)+(Admin!$C$7*$N17)+(Admin!$C$8*$J17)+(Admin!$C$9*$K17)+(Admin!$C$10*$L17)+(Admin!$C$11*$O17)+(Admin!$C$12*$P17)+(Admin!$C$13*$R17)</f>
        <v>109.5</v>
      </c>
    </row>
    <row r="18" spans="1:25" x14ac:dyDescent="0.25">
      <c r="A18" s="2" t="s">
        <v>195</v>
      </c>
      <c r="B18" s="2" t="s">
        <v>179</v>
      </c>
      <c r="C18" s="2" t="s">
        <v>42</v>
      </c>
      <c r="D18" s="2">
        <v>15</v>
      </c>
      <c r="E18" s="2">
        <v>0</v>
      </c>
      <c r="F18" s="2">
        <v>0</v>
      </c>
      <c r="G18" s="2">
        <v>0</v>
      </c>
      <c r="H18" s="2">
        <v>0</v>
      </c>
      <c r="I18" s="2">
        <v>0</v>
      </c>
      <c r="J18" s="2">
        <v>1</v>
      </c>
      <c r="K18" s="2">
        <v>18</v>
      </c>
      <c r="L18" s="2">
        <v>0</v>
      </c>
      <c r="M18" s="2">
        <v>56</v>
      </c>
      <c r="N18" s="2">
        <v>32</v>
      </c>
      <c r="O18" s="2">
        <v>367</v>
      </c>
      <c r="P18" s="2">
        <v>1</v>
      </c>
      <c r="Q18" s="2">
        <v>0</v>
      </c>
      <c r="R18" s="2">
        <v>0</v>
      </c>
      <c r="S18" s="2">
        <v>76.5</v>
      </c>
      <c r="T18" s="2">
        <v>0.105660377358491</v>
      </c>
      <c r="U18" s="2">
        <v>18</v>
      </c>
      <c r="V18" s="2">
        <v>11.46875</v>
      </c>
      <c r="W18" s="2"/>
      <c r="X18" s="2"/>
      <c r="Y18" s="2">
        <f>(Admin!$C$3*$H18)+(Admin!$C$4*$G18)+(Admin!$C$5*$I18)+(Admin!$C$6*$Q18)+(Admin!$C$7*$N18)+(Admin!$C$8*$J18)+(Admin!$C$9*$K18)+(Admin!$C$10*$L18)+(Admin!$C$11*$O18)+(Admin!$C$12*$P18)+(Admin!$C$13*$R18)</f>
        <v>76.5</v>
      </c>
    </row>
    <row r="19" spans="1:25" x14ac:dyDescent="0.25">
      <c r="A19" s="3" t="s">
        <v>196</v>
      </c>
      <c r="B19" s="3" t="s">
        <v>179</v>
      </c>
      <c r="C19" s="3" t="s">
        <v>42</v>
      </c>
      <c r="D19" s="3">
        <v>2</v>
      </c>
      <c r="E19" s="3">
        <v>0</v>
      </c>
      <c r="F19" s="3">
        <v>0</v>
      </c>
      <c r="G19" s="3">
        <v>0</v>
      </c>
      <c r="H19" s="3">
        <v>0</v>
      </c>
      <c r="I19" s="3">
        <v>0</v>
      </c>
      <c r="J19" s="3">
        <v>0</v>
      </c>
      <c r="K19" s="3">
        <v>0</v>
      </c>
      <c r="L19" s="3">
        <v>0</v>
      </c>
      <c r="M19" s="3">
        <v>2</v>
      </c>
      <c r="N19" s="3">
        <v>1</v>
      </c>
      <c r="O19" s="3">
        <v>11</v>
      </c>
      <c r="P19" s="3">
        <v>0</v>
      </c>
      <c r="Q19" s="3">
        <v>0</v>
      </c>
      <c r="R19" s="3">
        <v>0</v>
      </c>
      <c r="S19" s="3">
        <v>8.1</v>
      </c>
      <c r="T19" s="3">
        <v>3.77358490566038E-3</v>
      </c>
      <c r="U19" s="3"/>
      <c r="V19" s="3">
        <v>11</v>
      </c>
      <c r="W19" s="3"/>
      <c r="X19" s="3"/>
      <c r="Y19" s="3">
        <f>(Admin!$C$3*$H19)+(Admin!$C$4*$G19)+(Admin!$C$5*$I19)+(Admin!$C$6*$Q19)+(Admin!$C$7*$N19)+(Admin!$C$8*$J19)+(Admin!$C$9*$K19)+(Admin!$C$10*$L19)+(Admin!$C$11*$O19)+(Admin!$C$12*$P19)+(Admin!$C$13*$R19)</f>
        <v>2.1</v>
      </c>
    </row>
    <row r="20" spans="1:25" x14ac:dyDescent="0.25">
      <c r="A20" s="2" t="s">
        <v>197</v>
      </c>
      <c r="B20" s="2" t="s">
        <v>179</v>
      </c>
      <c r="C20" s="2" t="s">
        <v>42</v>
      </c>
      <c r="D20" s="2">
        <v>16</v>
      </c>
      <c r="E20" s="2">
        <v>0</v>
      </c>
      <c r="F20" s="2">
        <v>0</v>
      </c>
      <c r="G20" s="2">
        <v>0</v>
      </c>
      <c r="H20" s="2">
        <v>0</v>
      </c>
      <c r="I20" s="2">
        <v>0</v>
      </c>
      <c r="J20" s="2">
        <v>8</v>
      </c>
      <c r="K20" s="2">
        <v>56</v>
      </c>
      <c r="L20" s="2">
        <v>1</v>
      </c>
      <c r="M20" s="2">
        <v>108</v>
      </c>
      <c r="N20" s="2">
        <v>77</v>
      </c>
      <c r="O20" s="2">
        <v>858</v>
      </c>
      <c r="P20" s="2">
        <v>5</v>
      </c>
      <c r="Q20" s="2">
        <v>0</v>
      </c>
      <c r="R20" s="2">
        <v>0</v>
      </c>
      <c r="S20" s="2">
        <v>206.4</v>
      </c>
      <c r="T20" s="2">
        <v>0.20377358490566</v>
      </c>
      <c r="U20" s="2">
        <v>7</v>
      </c>
      <c r="V20" s="2">
        <v>11.1428571428571</v>
      </c>
      <c r="W20" s="2"/>
      <c r="X20" s="2"/>
      <c r="Y20" s="2">
        <f>(Admin!$C$3*$H20)+(Admin!$C$4*$G20)+(Admin!$C$5*$I20)+(Admin!$C$6*$Q20)+(Admin!$C$7*$N20)+(Admin!$C$8*$J20)+(Admin!$C$9*$K20)+(Admin!$C$10*$L20)+(Admin!$C$11*$O20)+(Admin!$C$12*$P20)+(Admin!$C$13*$R20)</f>
        <v>204.4</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179</v>
      </c>
      <c r="B31" s="2">
        <v>6542</v>
      </c>
      <c r="C31" s="2">
        <v>3881</v>
      </c>
      <c r="D31" s="2">
        <v>541</v>
      </c>
      <c r="E31" s="2">
        <v>2661</v>
      </c>
      <c r="F31" s="2">
        <v>26</v>
      </c>
      <c r="G31" s="2">
        <v>1537.44</v>
      </c>
      <c r="H31" s="2">
        <v>494</v>
      </c>
      <c r="I31" s="2">
        <v>0.66396761133603199</v>
      </c>
      <c r="J31" s="2">
        <v>27</v>
      </c>
      <c r="K31" s="2">
        <v>7</v>
      </c>
      <c r="L31" s="2">
        <v>9</v>
      </c>
      <c r="M31" s="2">
        <f ca="1">SUM(INDIRECT(A33 &amp; "_Table1[[#All],[f_custom]]"))</f>
        <v>1535.4399999999998</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BAL</v>
      </c>
      <c r="B33" s="2">
        <f ca="1">C33 + E33</f>
        <v>4357</v>
      </c>
      <c r="C33" s="2">
        <f ca="1">SUM(INDIRECT(A33 &amp; "_Table4[[#All],[p_yd]]"))</f>
        <v>3000</v>
      </c>
      <c r="D33" s="2">
        <f ca="1">SUM(INDIRECT(A33 &amp; "_Table4[[#All],[car]]")) + SUM(INDIRECT(A33 &amp; "_Table5[[#All],[car]]")) + SUM(INDIRECT(A33 &amp; "_Table6[[#All],[car]]"))+SUM(INDIRECT(A33 &amp; "_Table7[[#All],[car]]"))</f>
        <v>235</v>
      </c>
      <c r="E33" s="2">
        <f ca="1">SUM(INDIRECT(A33 &amp; "_Table4[[#All],[r_yd]]")) + SUM(INDIRECT(A33 &amp; "_Table5[[#All],[r_yd]]")) + SUM(INDIRECT(A33 &amp; "_Table6[[#All],[r_yd]]"))+SUM(INDIRECT(A33 &amp; "_Table7[[#All],[r_yd]]"))</f>
        <v>1357</v>
      </c>
      <c r="F33" s="2">
        <f ca="1">SUM(INDIRECT(A33 &amp; "_Table4[[#All],[r_td]]")) + SUM(INDIRECT(A33 &amp; "_Table5[[#All],[r_td]]")) + SUM(INDIRECT(A33 &amp; "_Table6[[#All],[r_td]]"))+SUM(INDIRECT(A33 &amp; "_Table7[[#All],[r_td]]"))</f>
        <v>25</v>
      </c>
      <c r="G33" s="2">
        <f ca="1">SUM(INDIRECT(A33 &amp; "_Table4[[#All],[f_ppr]]")) + SUM(INDIRECT(A33 &amp; "_Table5[[#All],[f_ppr]]")) + SUM(INDIRECT(A33 &amp; "_Table6[[#All],[f_ppr]]"))+SUM(INDIRECT(A33 &amp; "_Table7[[#All],[f_ppr]]"))</f>
        <v>570.20000000000005</v>
      </c>
      <c r="H33" s="2">
        <f ca="1">SUM(INDIRECT(A33 &amp; "_Table4[[#All],[p_att]]")) + SUM(INDIRECT(A33 &amp; "_Table5[[#All],[p_att]]")) + SUM(INDIRECT(A33 &amp; "_Table6[[#All],[p_att]]"))+SUM(INDIRECT(A33 &amp; "_Table7[[#All],[p_att]]"))</f>
        <v>500</v>
      </c>
      <c r="I33" s="2">
        <f ca="1">SUM(INDIRECT(A33 &amp; "_Table4[[#All],[cmp]]"))/H33</f>
        <v>0.7</v>
      </c>
      <c r="J33" s="2">
        <f ca="1">SUM(INDIRECT(A33 &amp; "_Table4[[#All],[p_td]]")) + SUM(INDIRECT(A33 &amp; "_Table5[[#All],[p_td]]")) + SUM(INDIRECT(A33 &amp; "_Table6[[#All],[p_td]]"))+SUM(INDIRECT(A33 &amp; "_Table7[[#All],[p_td]]"))</f>
        <v>21</v>
      </c>
      <c r="K33" s="2">
        <f ca="1">SUM(INDIRECT(A33 &amp; "_Table4[[#All],[int]]")) + SUM(INDIRECT(A33 &amp; "_Table5[[#All],[int]]")) + SUM(INDIRECT(A33 &amp; "_Table6[[#All],[int]]"))+SUM(INDIRECT(A33 &amp; "_Table7[[#All],[int]]"))</f>
        <v>3</v>
      </c>
      <c r="L33" s="2">
        <f ca="1">SUM(INDIRECT(A33 &amp; "_Table4[[#All],[fmb]]")) + SUM(INDIRECT(A33 &amp; "_Table5[[#All],[fmb]]")) + SUM(INDIRECT(A33 &amp; "_Table6[[#All],[fmb]]"))+SUM(INDIRECT(A33 &amp; "_Table7[[#All],[fmb]]"))</f>
        <v>14</v>
      </c>
      <c r="M33" s="2">
        <f ca="1">SUM(INDIRECT(A33 &amp; "_Table4[[#All],[f_custom]]"))+SUM(INDIRECT(A33 &amp; "_Table5[[#All],[f_custom]]"))+SUM(INDIRECT(A33 &amp; "_Table6[[#All],[f_custom]]"))+SUM(INDIRECT(A33 &amp; "_Table7[[#All],[f_custom]]"))</f>
        <v>590.20000000000005</v>
      </c>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198</v>
      </c>
      <c r="B36" s="2" t="s">
        <v>26</v>
      </c>
      <c r="C36" s="2">
        <v>27</v>
      </c>
      <c r="D36" s="2">
        <v>7</v>
      </c>
      <c r="E36" s="2" t="s">
        <v>199</v>
      </c>
      <c r="F36" s="2" t="s">
        <v>179</v>
      </c>
      <c r="G36" s="2">
        <v>0</v>
      </c>
      <c r="H36" s="2">
        <v>500</v>
      </c>
      <c r="I36" s="2">
        <v>350</v>
      </c>
      <c r="J36" s="2">
        <v>3000</v>
      </c>
      <c r="K36" s="2">
        <v>21</v>
      </c>
      <c r="L36" s="2">
        <v>3</v>
      </c>
      <c r="M36" s="2">
        <v>50</v>
      </c>
      <c r="N36" s="2">
        <v>450</v>
      </c>
      <c r="O36" s="2">
        <v>3</v>
      </c>
      <c r="P36" s="2">
        <v>0</v>
      </c>
      <c r="Q36" s="2">
        <v>0</v>
      </c>
      <c r="R36" s="2">
        <v>0</v>
      </c>
      <c r="S36" s="2">
        <v>0</v>
      </c>
      <c r="T36" s="2">
        <v>2</v>
      </c>
      <c r="U36" s="2">
        <v>0</v>
      </c>
      <c r="V36" s="2">
        <f>($J36*0.04)+($K36*4)+($L36*-2)+($N36*0.1)+($O36*6)+($Q36)+($R36*0.1)+($S36*6)+($T36*-2)</f>
        <v>257</v>
      </c>
      <c r="W36" s="2">
        <f ca="1">$P36/$H$33</f>
        <v>0</v>
      </c>
      <c r="X36" s="2">
        <f t="shared" ref="X36:X39" si="0">$N36/$M36</f>
        <v>9</v>
      </c>
      <c r="Y36" s="2" t="e">
        <f t="shared" ref="Y36:Y39" si="1">$R36/$Q36</f>
        <v>#DIV/0!</v>
      </c>
      <c r="Z36" s="2">
        <f>$I36/$H36</f>
        <v>0.7</v>
      </c>
      <c r="AA36" s="2">
        <f>$K36/$H36</f>
        <v>4.2000000000000003E-2</v>
      </c>
      <c r="AB36" s="2">
        <f>(Admin!$C$3*$K36)+(Admin!$C$4*$J36)+(Admin!$C$5*$L36)+(Admin!$C$6*$T36)+(Admin!$C$7*$Q36)+(Admin!$C$8*$M36)+(Admin!$C$9*$N36)+(Admin!$C$10*$O36)+(Admin!$C$11*$R36)+(Admin!$C$12*$S36)+(Admin!$C$13*$U36)</f>
        <v>257</v>
      </c>
    </row>
    <row r="37" spans="1:28" x14ac:dyDescent="0.25">
      <c r="A37" s="3" t="s">
        <v>200</v>
      </c>
      <c r="B37" s="3" t="s">
        <v>26</v>
      </c>
      <c r="C37" s="3">
        <v>38</v>
      </c>
      <c r="D37" s="3">
        <v>10</v>
      </c>
      <c r="E37" s="3" t="s">
        <v>169</v>
      </c>
      <c r="F37" s="3" t="s">
        <v>179</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201</v>
      </c>
      <c r="B38" s="2" t="s">
        <v>26</v>
      </c>
      <c r="C38" s="2">
        <v>24</v>
      </c>
      <c r="D38" s="2">
        <v>0</v>
      </c>
      <c r="E38" s="2" t="s">
        <v>59</v>
      </c>
      <c r="F38" s="2" t="s">
        <v>179</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39" spans="1:28" x14ac:dyDescent="0.25">
      <c r="A39" s="3" t="s">
        <v>202</v>
      </c>
      <c r="B39" s="3" t="s">
        <v>26</v>
      </c>
      <c r="C39" s="3">
        <v>24</v>
      </c>
      <c r="D39" s="3">
        <v>0</v>
      </c>
      <c r="E39" s="3" t="s">
        <v>145</v>
      </c>
      <c r="F39" s="3" t="s">
        <v>179</v>
      </c>
      <c r="G39" s="3">
        <v>0</v>
      </c>
      <c r="H39" s="3">
        <v>0</v>
      </c>
      <c r="I39" s="3">
        <v>0</v>
      </c>
      <c r="J39" s="3">
        <v>0</v>
      </c>
      <c r="K39" s="3">
        <v>0</v>
      </c>
      <c r="L39" s="3">
        <v>0</v>
      </c>
      <c r="M39" s="3">
        <v>0</v>
      </c>
      <c r="N39" s="3">
        <v>0</v>
      </c>
      <c r="O39" s="3">
        <v>0</v>
      </c>
      <c r="P39" s="3">
        <v>0</v>
      </c>
      <c r="Q39" s="3">
        <v>0</v>
      </c>
      <c r="R39" s="3">
        <v>0</v>
      </c>
      <c r="S39" s="3">
        <v>0</v>
      </c>
      <c r="T39" s="3">
        <v>0</v>
      </c>
      <c r="U39" s="3">
        <v>0</v>
      </c>
      <c r="V39" s="3">
        <f>($J39*0.04)+($K39*4)+($L39*-2)+($N39*0.1)+($O39*6)+($Q39)+($R39*0.1)+($S39*6)+($T39*-2)</f>
        <v>0</v>
      </c>
      <c r="W39" s="3">
        <f ca="1">$P39/$H$33</f>
        <v>0</v>
      </c>
      <c r="X39" s="3" t="e">
        <f t="shared" si="0"/>
        <v>#DIV/0!</v>
      </c>
      <c r="Y39" s="3" t="e">
        <f t="shared" si="1"/>
        <v>#DIV/0!</v>
      </c>
      <c r="Z39" s="3" t="e">
        <f>$I39/$H39</f>
        <v>#DIV/0!</v>
      </c>
      <c r="AA39" s="3" t="e">
        <f>$K39/$H39</f>
        <v>#DIV/0!</v>
      </c>
      <c r="AB39" s="3">
        <f>(Admin!$C$3*$K39)+(Admin!$C$4*$J39)+(Admin!$C$5*$L39)+(Admin!$C$6*$T39)+(Admin!$C$7*$Q39)+(Admin!$C$8*$M39)+(Admin!$C$9*$N39)+(Admin!$C$10*$O39)+(Admin!$C$11*$R39)+(Admin!$C$12*$S39)+(Admin!$C$13*$U39)</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203</v>
      </c>
      <c r="B46" s="2" t="s">
        <v>30</v>
      </c>
      <c r="C46" s="2">
        <v>23</v>
      </c>
      <c r="D46" s="2">
        <v>0</v>
      </c>
      <c r="E46" s="2" t="s">
        <v>204</v>
      </c>
      <c r="F46" s="2" t="s">
        <v>179</v>
      </c>
      <c r="G46" s="2">
        <v>0</v>
      </c>
      <c r="H46" s="2">
        <v>0</v>
      </c>
      <c r="I46" s="2">
        <v>0</v>
      </c>
      <c r="J46" s="2">
        <v>0</v>
      </c>
      <c r="K46" s="2">
        <v>0</v>
      </c>
      <c r="L46" s="2">
        <v>0</v>
      </c>
      <c r="M46" s="2">
        <v>0</v>
      </c>
      <c r="N46" s="2">
        <v>0</v>
      </c>
      <c r="O46" s="2">
        <v>0</v>
      </c>
      <c r="P46" s="2">
        <v>0</v>
      </c>
      <c r="Q46" s="2">
        <v>0</v>
      </c>
      <c r="R46" s="2">
        <v>0</v>
      </c>
      <c r="S46" s="2">
        <v>0</v>
      </c>
      <c r="T46" s="2">
        <v>0</v>
      </c>
      <c r="U46" s="2">
        <v>0</v>
      </c>
      <c r="V46" s="2">
        <f t="shared" ref="V46:V51" si="2">($J46*0.04)+($K46*4)+($L46*-2)+($N46*0.1)+($O46*6)+($Q46)+($R46*0.1)+($S46*6)+($T46*-2)</f>
        <v>0</v>
      </c>
      <c r="W46" s="2">
        <f t="shared" ref="W46:W51" ca="1" si="3">$P46/$H$33</f>
        <v>0</v>
      </c>
      <c r="X46" s="2" t="e">
        <f t="shared" ref="X46:X51" si="4">$N46/$M46</f>
        <v>#DIV/0!</v>
      </c>
      <c r="Y46" s="2" t="e">
        <f t="shared" ref="Y46:Y51" si="5">$R46/$Q46</f>
        <v>#DIV/0!</v>
      </c>
      <c r="Z46" s="2" t="e">
        <f t="shared" ref="Z46:Z51" si="6">$I46/$H46</f>
        <v>#DIV/0!</v>
      </c>
      <c r="AA46" s="2" t="e">
        <f t="shared" ref="AA46:AA51" si="7">$K46/$H46</f>
        <v>#DIV/0!</v>
      </c>
      <c r="AB46" s="2">
        <f>(Admin!$C$3*$K46)+(Admin!$C$4*$J46)+(Admin!$C$5*$L46)+(Admin!$C$6*$T46)+(Admin!$C$7*$Q46)+(Admin!$C$8*$M46)+(Admin!$C$9*$N46)+(Admin!$C$10*$O46)+(Admin!$C$11*$R46)+(Admin!$C$12*$S46)+(Admin!$C$13*$U46)</f>
        <v>0</v>
      </c>
    </row>
    <row r="47" spans="1:28" x14ac:dyDescent="0.25">
      <c r="A47" s="3" t="s">
        <v>205</v>
      </c>
      <c r="B47" s="3" t="s">
        <v>30</v>
      </c>
      <c r="C47" s="3">
        <v>24</v>
      </c>
      <c r="D47" s="3">
        <v>0</v>
      </c>
      <c r="E47" s="3" t="s">
        <v>206</v>
      </c>
      <c r="F47" s="3" t="s">
        <v>179</v>
      </c>
      <c r="G47" s="3">
        <v>0</v>
      </c>
      <c r="H47" s="3">
        <v>0</v>
      </c>
      <c r="I47" s="3">
        <v>0</v>
      </c>
      <c r="J47" s="3">
        <v>0</v>
      </c>
      <c r="K47" s="3">
        <v>0</v>
      </c>
      <c r="L47" s="3">
        <v>0</v>
      </c>
      <c r="M47" s="3">
        <v>0</v>
      </c>
      <c r="N47" s="3">
        <v>0</v>
      </c>
      <c r="O47" s="3">
        <v>0</v>
      </c>
      <c r="P47" s="3">
        <v>0</v>
      </c>
      <c r="Q47" s="3">
        <v>0</v>
      </c>
      <c r="R47" s="3">
        <v>0</v>
      </c>
      <c r="S47" s="3">
        <v>0</v>
      </c>
      <c r="T47" s="3">
        <v>0</v>
      </c>
      <c r="U47" s="3">
        <v>0</v>
      </c>
      <c r="V47" s="3">
        <f t="shared" si="2"/>
        <v>0</v>
      </c>
      <c r="W47" s="3">
        <f t="shared" ca="1" si="3"/>
        <v>0</v>
      </c>
      <c r="X47" s="3" t="e">
        <f t="shared" si="4"/>
        <v>#DIV/0!</v>
      </c>
      <c r="Y47" s="3" t="e">
        <f t="shared" si="5"/>
        <v>#DIV/0!</v>
      </c>
      <c r="Z47" s="3" t="e">
        <f t="shared" si="6"/>
        <v>#DIV/0!</v>
      </c>
      <c r="AA47" s="3" t="e">
        <f t="shared" si="7"/>
        <v>#DIV/0!</v>
      </c>
      <c r="AB47" s="3">
        <f>(Admin!$C$3*$K47)+(Admin!$C$4*$J47)+(Admin!$C$5*$L47)+(Admin!$C$6*$T47)+(Admin!$C$7*$Q47)+(Admin!$C$8*$M47)+(Admin!$C$9*$N47)+(Admin!$C$10*$O47)+(Admin!$C$11*$R47)+(Admin!$C$12*$S47)+(Admin!$C$13*$U47)</f>
        <v>0</v>
      </c>
    </row>
    <row r="48" spans="1:28" x14ac:dyDescent="0.25">
      <c r="A48" s="2" t="s">
        <v>207</v>
      </c>
      <c r="B48" s="2" t="s">
        <v>30</v>
      </c>
      <c r="C48" s="2">
        <v>30</v>
      </c>
      <c r="D48" s="2">
        <v>9</v>
      </c>
      <c r="E48" s="2" t="s">
        <v>137</v>
      </c>
      <c r="F48" s="2" t="s">
        <v>179</v>
      </c>
      <c r="G48" s="2">
        <v>0</v>
      </c>
      <c r="H48" s="2">
        <v>0</v>
      </c>
      <c r="I48" s="2">
        <v>0</v>
      </c>
      <c r="J48" s="2">
        <v>0</v>
      </c>
      <c r="K48" s="2">
        <v>0</v>
      </c>
      <c r="L48" s="2">
        <v>0</v>
      </c>
      <c r="M48" s="2">
        <v>180</v>
      </c>
      <c r="N48" s="2">
        <v>897</v>
      </c>
      <c r="O48" s="2">
        <v>12</v>
      </c>
      <c r="P48" s="2">
        <v>20</v>
      </c>
      <c r="Q48" s="2">
        <v>17</v>
      </c>
      <c r="R48" s="2">
        <v>145</v>
      </c>
      <c r="S48" s="2">
        <v>2</v>
      </c>
      <c r="T48" s="2">
        <v>2</v>
      </c>
      <c r="U48" s="2">
        <v>0</v>
      </c>
      <c r="V48" s="2">
        <f t="shared" si="2"/>
        <v>201.2</v>
      </c>
      <c r="W48" s="2">
        <f t="shared" ca="1" si="3"/>
        <v>0.04</v>
      </c>
      <c r="X48" s="2">
        <f t="shared" si="4"/>
        <v>4.9833333333333334</v>
      </c>
      <c r="Y48" s="2">
        <f t="shared" si="5"/>
        <v>8.5294117647058822</v>
      </c>
      <c r="Z48" s="2" t="e">
        <f t="shared" si="6"/>
        <v>#DIV/0!</v>
      </c>
      <c r="AA48" s="2" t="e">
        <f t="shared" si="7"/>
        <v>#DIV/0!</v>
      </c>
      <c r="AB48" s="2">
        <f>(Admin!$C$3*$K48)+(Admin!$C$4*$J48)+(Admin!$C$5*$L48)+(Admin!$C$6*$T48)+(Admin!$C$7*$Q48)+(Admin!$C$8*$M48)+(Admin!$C$9*$N48)+(Admin!$C$10*$O48)+(Admin!$C$11*$R48)+(Admin!$C$12*$S48)+(Admin!$C$13*$U48)</f>
        <v>201.2</v>
      </c>
    </row>
    <row r="49" spans="1:28" x14ac:dyDescent="0.25">
      <c r="A49" s="3" t="s">
        <v>208</v>
      </c>
      <c r="B49" s="3" t="s">
        <v>30</v>
      </c>
      <c r="C49" s="3">
        <v>26</v>
      </c>
      <c r="D49" s="3">
        <v>6</v>
      </c>
      <c r="E49" s="3" t="s">
        <v>167</v>
      </c>
      <c r="F49" s="3" t="s">
        <v>179</v>
      </c>
      <c r="G49" s="3">
        <v>0</v>
      </c>
      <c r="H49" s="3">
        <v>0</v>
      </c>
      <c r="I49" s="3">
        <v>0</v>
      </c>
      <c r="J49" s="3">
        <v>0</v>
      </c>
      <c r="K49" s="3">
        <v>0</v>
      </c>
      <c r="L49" s="3">
        <v>0</v>
      </c>
      <c r="M49" s="3">
        <v>0</v>
      </c>
      <c r="N49" s="3">
        <v>0</v>
      </c>
      <c r="O49" s="3">
        <v>0</v>
      </c>
      <c r="P49" s="3">
        <v>0</v>
      </c>
      <c r="Q49" s="3">
        <v>0</v>
      </c>
      <c r="R49" s="3">
        <v>0</v>
      </c>
      <c r="S49" s="3">
        <v>0</v>
      </c>
      <c r="T49" s="3">
        <v>0</v>
      </c>
      <c r="U49" s="3">
        <v>0</v>
      </c>
      <c r="V49" s="3">
        <f t="shared" si="2"/>
        <v>0</v>
      </c>
      <c r="W49" s="3">
        <f t="shared" ca="1" si="3"/>
        <v>0</v>
      </c>
      <c r="X49" s="3" t="e">
        <f t="shared" si="4"/>
        <v>#DIV/0!</v>
      </c>
      <c r="Y49" s="3" t="e">
        <f t="shared" si="5"/>
        <v>#DIV/0!</v>
      </c>
      <c r="Z49" s="3" t="e">
        <f t="shared" si="6"/>
        <v>#DIV/0!</v>
      </c>
      <c r="AA49" s="3" t="e">
        <f t="shared" si="7"/>
        <v>#DIV/0!</v>
      </c>
      <c r="AB49" s="3">
        <f>(Admin!$C$3*$K49)+(Admin!$C$4*$J49)+(Admin!$C$5*$L49)+(Admin!$C$6*$T49)+(Admin!$C$7*$Q49)+(Admin!$C$8*$M49)+(Admin!$C$9*$N49)+(Admin!$C$10*$O49)+(Admin!$C$11*$R49)+(Admin!$C$12*$S49)+(Admin!$C$13*$U49)</f>
        <v>0</v>
      </c>
    </row>
    <row r="50" spans="1:28" x14ac:dyDescent="0.25">
      <c r="A50" s="2" t="s">
        <v>209</v>
      </c>
      <c r="B50" s="2" t="s">
        <v>30</v>
      </c>
      <c r="C50" s="2">
        <v>22</v>
      </c>
      <c r="D50" s="2">
        <v>2</v>
      </c>
      <c r="E50" s="2" t="s">
        <v>85</v>
      </c>
      <c r="F50" s="2" t="s">
        <v>179</v>
      </c>
      <c r="G50" s="2">
        <v>0</v>
      </c>
      <c r="H50" s="2">
        <v>0</v>
      </c>
      <c r="I50" s="2">
        <v>0</v>
      </c>
      <c r="J50" s="2">
        <v>0</v>
      </c>
      <c r="K50" s="2">
        <v>0</v>
      </c>
      <c r="L50" s="2">
        <v>0</v>
      </c>
      <c r="M50" s="2">
        <v>0</v>
      </c>
      <c r="N50" s="2">
        <v>0</v>
      </c>
      <c r="O50" s="2">
        <v>0</v>
      </c>
      <c r="P50" s="2">
        <v>0</v>
      </c>
      <c r="Q50" s="2">
        <v>0</v>
      </c>
      <c r="R50" s="2">
        <v>0</v>
      </c>
      <c r="S50" s="2">
        <v>0</v>
      </c>
      <c r="T50" s="2">
        <v>0</v>
      </c>
      <c r="U50" s="2">
        <v>0</v>
      </c>
      <c r="V50" s="2">
        <f t="shared" si="2"/>
        <v>0</v>
      </c>
      <c r="W50" s="2">
        <f t="shared" ca="1" si="3"/>
        <v>0</v>
      </c>
      <c r="X50" s="2" t="e">
        <f t="shared" si="4"/>
        <v>#DIV/0!</v>
      </c>
      <c r="Y50" s="2" t="e">
        <f t="shared" si="5"/>
        <v>#DIV/0!</v>
      </c>
      <c r="Z50" s="2" t="e">
        <f t="shared" si="6"/>
        <v>#DIV/0!</v>
      </c>
      <c r="AA50" s="2" t="e">
        <f t="shared" si="7"/>
        <v>#DIV/0!</v>
      </c>
      <c r="AB50" s="2">
        <f>(Admin!$C$3*$K50)+(Admin!$C$4*$J50)+(Admin!$C$5*$L50)+(Admin!$C$6*$T50)+(Admin!$C$7*$Q50)+(Admin!$C$8*$M50)+(Admin!$C$9*$N50)+(Admin!$C$10*$O50)+(Admin!$C$11*$R50)+(Admin!$C$12*$S50)+(Admin!$C$13*$U50)</f>
        <v>0</v>
      </c>
    </row>
    <row r="51" spans="1:28" x14ac:dyDescent="0.25">
      <c r="A51" s="3" t="s">
        <v>210</v>
      </c>
      <c r="B51" s="3" t="s">
        <v>30</v>
      </c>
      <c r="C51" s="3">
        <v>25</v>
      </c>
      <c r="D51" s="3">
        <v>1</v>
      </c>
      <c r="E51" s="3" t="s">
        <v>211</v>
      </c>
      <c r="F51" s="3" t="s">
        <v>179</v>
      </c>
      <c r="G51" s="3">
        <v>0</v>
      </c>
      <c r="H51" s="3">
        <v>0</v>
      </c>
      <c r="I51" s="3">
        <v>0</v>
      </c>
      <c r="J51" s="3">
        <v>0</v>
      </c>
      <c r="K51" s="3">
        <v>0</v>
      </c>
      <c r="L51" s="3">
        <v>0</v>
      </c>
      <c r="M51" s="3">
        <v>0</v>
      </c>
      <c r="N51" s="3">
        <v>0</v>
      </c>
      <c r="O51" s="3">
        <v>0</v>
      </c>
      <c r="P51" s="3">
        <v>0</v>
      </c>
      <c r="Q51" s="3">
        <v>0</v>
      </c>
      <c r="R51" s="3">
        <v>0</v>
      </c>
      <c r="S51" s="3">
        <v>0</v>
      </c>
      <c r="T51" s="3">
        <v>0</v>
      </c>
      <c r="U51" s="3">
        <v>0</v>
      </c>
      <c r="V51" s="3">
        <f t="shared" si="2"/>
        <v>0</v>
      </c>
      <c r="W51" s="3">
        <f t="shared" ca="1" si="3"/>
        <v>0</v>
      </c>
      <c r="X51" s="3" t="e">
        <f t="shared" si="4"/>
        <v>#DIV/0!</v>
      </c>
      <c r="Y51" s="3" t="e">
        <f t="shared" si="5"/>
        <v>#DIV/0!</v>
      </c>
      <c r="Z51" s="3" t="e">
        <f t="shared" si="6"/>
        <v>#DIV/0!</v>
      </c>
      <c r="AA51" s="3" t="e">
        <f t="shared" si="7"/>
        <v>#DIV/0!</v>
      </c>
      <c r="AB51" s="3">
        <f>(Admin!$C$3*$K51)+(Admin!$C$4*$J51)+(Admin!$C$5*$L51)+(Admin!$C$6*$T51)+(Admin!$C$7*$Q51)+(Admin!$C$8*$M51)+(Admin!$C$9*$N51)+(Admin!$C$10*$O51)+(Admin!$C$11*$R51)+(Admin!$C$12*$S51)+(Admin!$C$13*$U51)</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212</v>
      </c>
      <c r="B61" s="2" t="s">
        <v>42</v>
      </c>
      <c r="C61" s="2">
        <v>31</v>
      </c>
      <c r="D61" s="2">
        <v>10</v>
      </c>
      <c r="E61" s="2" t="s">
        <v>155</v>
      </c>
      <c r="F61" s="2" t="s">
        <v>179</v>
      </c>
      <c r="G61" s="2">
        <v>0</v>
      </c>
      <c r="H61" s="2">
        <v>0</v>
      </c>
      <c r="I61" s="2">
        <v>0</v>
      </c>
      <c r="J61" s="2">
        <v>0</v>
      </c>
      <c r="K61" s="2">
        <v>0</v>
      </c>
      <c r="L61" s="2">
        <v>0</v>
      </c>
      <c r="M61" s="2">
        <v>0</v>
      </c>
      <c r="N61" s="2">
        <v>0</v>
      </c>
      <c r="O61" s="2">
        <v>0</v>
      </c>
      <c r="P61" s="2">
        <v>0</v>
      </c>
      <c r="Q61" s="2">
        <v>0</v>
      </c>
      <c r="R61" s="2">
        <v>0</v>
      </c>
      <c r="S61" s="2">
        <v>0</v>
      </c>
      <c r="T61" s="2">
        <v>0</v>
      </c>
      <c r="U61" s="2">
        <v>0</v>
      </c>
      <c r="V61" s="2">
        <f t="shared" ref="V61:V71" si="8">($J61*0.04)+($K61*4)+($L61*-2)+($N61*0.1)+($O61*6)+($Q61)+($R61*0.1)+($S61*6)+($T61*-2)</f>
        <v>0</v>
      </c>
      <c r="W61" s="2">
        <f t="shared" ref="W61:W71" ca="1" si="9">$P61/$H$33</f>
        <v>0</v>
      </c>
      <c r="X61" s="2" t="e">
        <f t="shared" ref="X61:X71" si="10">$N61/$M61</f>
        <v>#DIV/0!</v>
      </c>
      <c r="Y61" s="2" t="e">
        <f t="shared" ref="Y61:Y71" si="11">$R61/$Q61</f>
        <v>#DIV/0!</v>
      </c>
      <c r="Z61" s="2" t="e">
        <f t="shared" ref="Z61:Z71" si="12">$I61/$H61</f>
        <v>#DIV/0!</v>
      </c>
      <c r="AA61" s="2" t="e">
        <f t="shared" ref="AA61:AA71" si="13">$K61/$H61</f>
        <v>#DIV/0!</v>
      </c>
      <c r="AB61" s="2">
        <f>(Admin!$C$3*$K61)+(Admin!$C$4*$J61)+(Admin!$C$5*$L61)+(Admin!$C$6*$T61)+(Admin!$C$7*$Q61)+(Admin!$C$8*$M61)+(Admin!$C$9*$N61)+(Admin!$C$10*$O61)+(Admin!$C$11*$R61)+(Admin!$C$12*$S61)+(Admin!$C$13*$U61)</f>
        <v>0</v>
      </c>
    </row>
    <row r="62" spans="1:28" x14ac:dyDescent="0.25">
      <c r="A62" s="3" t="s">
        <v>213</v>
      </c>
      <c r="B62" s="3" t="s">
        <v>42</v>
      </c>
      <c r="C62" s="3">
        <v>24</v>
      </c>
      <c r="D62" s="3">
        <v>4</v>
      </c>
      <c r="E62" s="3" t="s">
        <v>214</v>
      </c>
      <c r="F62" s="3" t="s">
        <v>179</v>
      </c>
      <c r="G62" s="3">
        <v>0</v>
      </c>
      <c r="H62" s="3">
        <v>0</v>
      </c>
      <c r="I62" s="3">
        <v>0</v>
      </c>
      <c r="J62" s="3">
        <v>0</v>
      </c>
      <c r="K62" s="3">
        <v>0</v>
      </c>
      <c r="L62" s="3">
        <v>0</v>
      </c>
      <c r="M62" s="3">
        <v>0</v>
      </c>
      <c r="N62" s="3">
        <v>0</v>
      </c>
      <c r="O62" s="3">
        <v>0</v>
      </c>
      <c r="P62" s="3">
        <v>0</v>
      </c>
      <c r="Q62" s="3">
        <v>0</v>
      </c>
      <c r="R62" s="3">
        <v>0</v>
      </c>
      <c r="S62" s="3">
        <v>0</v>
      </c>
      <c r="T62" s="3">
        <v>0</v>
      </c>
      <c r="U62" s="3">
        <v>0</v>
      </c>
      <c r="V62" s="3">
        <f t="shared" si="8"/>
        <v>0</v>
      </c>
      <c r="W62" s="3">
        <f t="shared" ca="1" si="9"/>
        <v>0</v>
      </c>
      <c r="X62" s="3" t="e">
        <f t="shared" si="10"/>
        <v>#DIV/0!</v>
      </c>
      <c r="Y62" s="3" t="e">
        <f t="shared" si="11"/>
        <v>#DIV/0!</v>
      </c>
      <c r="Z62" s="3" t="e">
        <f t="shared" si="12"/>
        <v>#DIV/0!</v>
      </c>
      <c r="AA62" s="3" t="e">
        <f t="shared" si="13"/>
        <v>#DIV/0!</v>
      </c>
      <c r="AB62" s="3">
        <f>(Admin!$C$3*$K62)+(Admin!$C$4*$J62)+(Admin!$C$5*$L62)+(Admin!$C$6*$T62)+(Admin!$C$7*$Q62)+(Admin!$C$8*$M62)+(Admin!$C$9*$N62)+(Admin!$C$10*$O62)+(Admin!$C$11*$R62)+(Admin!$C$12*$S62)+(Admin!$C$13*$U62)</f>
        <v>0</v>
      </c>
    </row>
    <row r="63" spans="1:28" x14ac:dyDescent="0.25">
      <c r="A63" s="2" t="s">
        <v>215</v>
      </c>
      <c r="B63" s="2" t="s">
        <v>42</v>
      </c>
      <c r="C63" s="2">
        <v>25</v>
      </c>
      <c r="D63" s="2">
        <v>2</v>
      </c>
      <c r="E63" s="2" t="s">
        <v>199</v>
      </c>
      <c r="F63" s="2" t="s">
        <v>179</v>
      </c>
      <c r="G63" s="2">
        <v>0</v>
      </c>
      <c r="H63" s="2">
        <v>0</v>
      </c>
      <c r="I63" s="2">
        <v>0</v>
      </c>
      <c r="J63" s="2">
        <v>0</v>
      </c>
      <c r="K63" s="2">
        <v>0</v>
      </c>
      <c r="L63" s="2">
        <v>0</v>
      </c>
      <c r="M63" s="2">
        <v>0</v>
      </c>
      <c r="N63" s="2">
        <v>0</v>
      </c>
      <c r="O63" s="2">
        <v>0</v>
      </c>
      <c r="P63" s="2">
        <v>0</v>
      </c>
      <c r="Q63" s="2">
        <v>0</v>
      </c>
      <c r="R63" s="2">
        <v>0</v>
      </c>
      <c r="S63" s="2">
        <v>0</v>
      </c>
      <c r="T63" s="2">
        <v>0</v>
      </c>
      <c r="U63" s="2">
        <v>0</v>
      </c>
      <c r="V63" s="2">
        <f t="shared" si="8"/>
        <v>0</v>
      </c>
      <c r="W63" s="2">
        <f t="shared" ca="1" si="9"/>
        <v>0</v>
      </c>
      <c r="X63" s="2" t="e">
        <f t="shared" si="10"/>
        <v>#DIV/0!</v>
      </c>
      <c r="Y63" s="2" t="e">
        <f t="shared" si="11"/>
        <v>#DIV/0!</v>
      </c>
      <c r="Z63" s="2" t="e">
        <f t="shared" si="12"/>
        <v>#DIV/0!</v>
      </c>
      <c r="AA63" s="2" t="e">
        <f t="shared" si="13"/>
        <v>#DIV/0!</v>
      </c>
      <c r="AB63" s="2">
        <f>(Admin!$C$3*$K63)+(Admin!$C$4*$J63)+(Admin!$C$5*$L63)+(Admin!$C$6*$T63)+(Admin!$C$7*$Q63)+(Admin!$C$8*$M63)+(Admin!$C$9*$N63)+(Admin!$C$10*$O63)+(Admin!$C$11*$R63)+(Admin!$C$12*$S63)+(Admin!$C$13*$U63)</f>
        <v>0</v>
      </c>
    </row>
    <row r="64" spans="1:28" x14ac:dyDescent="0.25">
      <c r="A64" s="3" t="s">
        <v>216</v>
      </c>
      <c r="B64" s="3" t="s">
        <v>42</v>
      </c>
      <c r="C64" s="3">
        <v>23</v>
      </c>
      <c r="D64" s="3">
        <v>2</v>
      </c>
      <c r="E64" s="3" t="s">
        <v>92</v>
      </c>
      <c r="F64" s="3" t="s">
        <v>179</v>
      </c>
      <c r="G64" s="3">
        <v>0</v>
      </c>
      <c r="H64" s="3">
        <v>0</v>
      </c>
      <c r="I64" s="3">
        <v>0</v>
      </c>
      <c r="J64" s="3">
        <v>0</v>
      </c>
      <c r="K64" s="3">
        <v>0</v>
      </c>
      <c r="L64" s="3">
        <v>0</v>
      </c>
      <c r="M64" s="3">
        <v>5</v>
      </c>
      <c r="N64" s="3">
        <v>5</v>
      </c>
      <c r="O64" s="3">
        <v>5</v>
      </c>
      <c r="P64" s="3">
        <v>5</v>
      </c>
      <c r="Q64" s="3">
        <v>5</v>
      </c>
      <c r="R64" s="3">
        <v>5</v>
      </c>
      <c r="S64" s="3">
        <v>5</v>
      </c>
      <c r="T64" s="3">
        <v>5</v>
      </c>
      <c r="U64" s="3">
        <v>5</v>
      </c>
      <c r="V64" s="3">
        <f t="shared" si="8"/>
        <v>56</v>
      </c>
      <c r="W64" s="3">
        <f t="shared" ca="1" si="9"/>
        <v>0.01</v>
      </c>
      <c r="X64" s="3">
        <f t="shared" si="10"/>
        <v>1</v>
      </c>
      <c r="Y64" s="3">
        <f t="shared" si="11"/>
        <v>1</v>
      </c>
      <c r="Z64" s="3" t="e">
        <f t="shared" si="12"/>
        <v>#DIV/0!</v>
      </c>
      <c r="AA64" s="3" t="e">
        <f t="shared" si="13"/>
        <v>#DIV/0!</v>
      </c>
      <c r="AB64" s="3">
        <f>(Admin!$C$3*$K64)+(Admin!$C$4*$J64)+(Admin!$C$5*$L64)+(Admin!$C$6*$T64)+(Admin!$C$7*$Q64)+(Admin!$C$8*$M64)+(Admin!$C$9*$N64)+(Admin!$C$10*$O64)+(Admin!$C$11*$R64)+(Admin!$C$12*$S64)+(Admin!$C$13*$U64)</f>
        <v>66</v>
      </c>
    </row>
    <row r="65" spans="1:28" x14ac:dyDescent="0.25">
      <c r="A65" s="2" t="s">
        <v>217</v>
      </c>
      <c r="B65" s="2" t="s">
        <v>42</v>
      </c>
      <c r="C65" s="2">
        <v>26</v>
      </c>
      <c r="D65" s="2">
        <v>6</v>
      </c>
      <c r="E65" s="2" t="s">
        <v>218</v>
      </c>
      <c r="F65" s="2" t="s">
        <v>179</v>
      </c>
      <c r="G65" s="2">
        <v>0</v>
      </c>
      <c r="H65" s="2">
        <v>0</v>
      </c>
      <c r="I65" s="2">
        <v>0</v>
      </c>
      <c r="J65" s="2">
        <v>0</v>
      </c>
      <c r="K65" s="2">
        <v>0</v>
      </c>
      <c r="L65" s="2">
        <v>0</v>
      </c>
      <c r="M65" s="2">
        <v>0</v>
      </c>
      <c r="N65" s="2">
        <v>0</v>
      </c>
      <c r="O65" s="2">
        <v>0</v>
      </c>
      <c r="P65" s="2">
        <v>0</v>
      </c>
      <c r="Q65" s="2">
        <v>0</v>
      </c>
      <c r="R65" s="2">
        <v>0</v>
      </c>
      <c r="S65" s="2">
        <v>0</v>
      </c>
      <c r="T65" s="2">
        <v>0</v>
      </c>
      <c r="U65" s="2">
        <v>0</v>
      </c>
      <c r="V65" s="2">
        <f t="shared" si="8"/>
        <v>0</v>
      </c>
      <c r="W65" s="2">
        <f t="shared" ca="1" si="9"/>
        <v>0</v>
      </c>
      <c r="X65" s="2" t="e">
        <f t="shared" si="10"/>
        <v>#DIV/0!</v>
      </c>
      <c r="Y65" s="2" t="e">
        <f t="shared" si="11"/>
        <v>#DIV/0!</v>
      </c>
      <c r="Z65" s="2" t="e">
        <f t="shared" si="12"/>
        <v>#DIV/0!</v>
      </c>
      <c r="AA65" s="2" t="e">
        <f t="shared" si="13"/>
        <v>#DIV/0!</v>
      </c>
      <c r="AB65" s="2">
        <f>(Admin!$C$3*$K65)+(Admin!$C$4*$J65)+(Admin!$C$5*$L65)+(Admin!$C$6*$T65)+(Admin!$C$7*$Q65)+(Admin!$C$8*$M65)+(Admin!$C$9*$N65)+(Admin!$C$10*$O65)+(Admin!$C$11*$R65)+(Admin!$C$12*$S65)+(Admin!$C$13*$U65)</f>
        <v>0</v>
      </c>
    </row>
    <row r="66" spans="1:28" x14ac:dyDescent="0.25">
      <c r="A66" s="3" t="s">
        <v>219</v>
      </c>
      <c r="B66" s="3" t="s">
        <v>42</v>
      </c>
      <c r="C66" s="3">
        <v>30</v>
      </c>
      <c r="D66" s="3">
        <v>5</v>
      </c>
      <c r="E66" s="3" t="s">
        <v>220</v>
      </c>
      <c r="F66" s="3" t="s">
        <v>179</v>
      </c>
      <c r="G66" s="3">
        <v>0</v>
      </c>
      <c r="H66" s="3">
        <v>0</v>
      </c>
      <c r="I66" s="3">
        <v>0</v>
      </c>
      <c r="J66" s="3">
        <v>0</v>
      </c>
      <c r="K66" s="3">
        <v>0</v>
      </c>
      <c r="L66" s="3">
        <v>0</v>
      </c>
      <c r="M66" s="3">
        <v>0</v>
      </c>
      <c r="N66" s="3">
        <v>0</v>
      </c>
      <c r="O66" s="3">
        <v>0</v>
      </c>
      <c r="P66" s="3">
        <v>0</v>
      </c>
      <c r="Q66" s="3">
        <v>0</v>
      </c>
      <c r="R66" s="3">
        <v>0</v>
      </c>
      <c r="S66" s="3">
        <v>0</v>
      </c>
      <c r="T66" s="3">
        <v>0</v>
      </c>
      <c r="U66" s="3">
        <v>0</v>
      </c>
      <c r="V66" s="3">
        <f t="shared" si="8"/>
        <v>0</v>
      </c>
      <c r="W66" s="3">
        <f t="shared" ca="1" si="9"/>
        <v>0</v>
      </c>
      <c r="X66" s="3" t="e">
        <f t="shared" si="10"/>
        <v>#DIV/0!</v>
      </c>
      <c r="Y66" s="3" t="e">
        <f t="shared" si="11"/>
        <v>#DIV/0!</v>
      </c>
      <c r="Z66" s="3" t="e">
        <f t="shared" si="12"/>
        <v>#DIV/0!</v>
      </c>
      <c r="AA66" s="3" t="e">
        <f t="shared" si="13"/>
        <v>#DIV/0!</v>
      </c>
      <c r="AB66" s="3">
        <f>(Admin!$C$3*$K66)+(Admin!$C$4*$J66)+(Admin!$C$5*$L66)+(Admin!$C$6*$T66)+(Admin!$C$7*$Q66)+(Admin!$C$8*$M66)+(Admin!$C$9*$N66)+(Admin!$C$10*$O66)+(Admin!$C$11*$R66)+(Admin!$C$12*$S66)+(Admin!$C$13*$U66)</f>
        <v>0</v>
      </c>
    </row>
    <row r="67" spans="1:28" x14ac:dyDescent="0.25">
      <c r="A67" s="2" t="s">
        <v>221</v>
      </c>
      <c r="B67" s="2" t="s">
        <v>42</v>
      </c>
      <c r="C67" s="2">
        <v>25</v>
      </c>
      <c r="D67" s="2">
        <v>1</v>
      </c>
      <c r="E67" s="2" t="s">
        <v>222</v>
      </c>
      <c r="F67" s="2" t="s">
        <v>179</v>
      </c>
      <c r="G67" s="2">
        <v>0</v>
      </c>
      <c r="H67" s="2">
        <v>0</v>
      </c>
      <c r="I67" s="2">
        <v>0</v>
      </c>
      <c r="J67" s="2">
        <v>0</v>
      </c>
      <c r="K67" s="2">
        <v>0</v>
      </c>
      <c r="L67" s="2">
        <v>0</v>
      </c>
      <c r="M67" s="2">
        <v>0</v>
      </c>
      <c r="N67" s="2">
        <v>0</v>
      </c>
      <c r="O67" s="2">
        <v>0</v>
      </c>
      <c r="P67" s="2">
        <v>0</v>
      </c>
      <c r="Q67" s="2">
        <v>0</v>
      </c>
      <c r="R67" s="2">
        <v>0</v>
      </c>
      <c r="S67" s="2">
        <v>0</v>
      </c>
      <c r="T67" s="2">
        <v>0</v>
      </c>
      <c r="U67" s="2">
        <v>0</v>
      </c>
      <c r="V67" s="2">
        <f t="shared" si="8"/>
        <v>0</v>
      </c>
      <c r="W67" s="2">
        <f t="shared" ca="1" si="9"/>
        <v>0</v>
      </c>
      <c r="X67" s="2" t="e">
        <f t="shared" si="10"/>
        <v>#DIV/0!</v>
      </c>
      <c r="Y67" s="2" t="e">
        <f t="shared" si="11"/>
        <v>#DIV/0!</v>
      </c>
      <c r="Z67" s="2" t="e">
        <f t="shared" si="12"/>
        <v>#DIV/0!</v>
      </c>
      <c r="AA67" s="2" t="e">
        <f t="shared" si="13"/>
        <v>#DIV/0!</v>
      </c>
      <c r="AB67" s="2">
        <f>(Admin!$C$3*$K67)+(Admin!$C$4*$J67)+(Admin!$C$5*$L67)+(Admin!$C$6*$T67)+(Admin!$C$7*$Q67)+(Admin!$C$8*$M67)+(Admin!$C$9*$N67)+(Admin!$C$10*$O67)+(Admin!$C$11*$R67)+(Admin!$C$12*$S67)+(Admin!$C$13*$U67)</f>
        <v>0</v>
      </c>
    </row>
    <row r="68" spans="1:28" x14ac:dyDescent="0.25">
      <c r="A68" s="3" t="s">
        <v>223</v>
      </c>
      <c r="B68" s="3" t="s">
        <v>42</v>
      </c>
      <c r="C68" s="3">
        <v>23</v>
      </c>
      <c r="D68" s="3">
        <v>0</v>
      </c>
      <c r="E68" s="3" t="s">
        <v>224</v>
      </c>
      <c r="F68" s="3" t="s">
        <v>179</v>
      </c>
      <c r="G68" s="3">
        <v>0</v>
      </c>
      <c r="H68" s="3">
        <v>0</v>
      </c>
      <c r="I68" s="3">
        <v>0</v>
      </c>
      <c r="J68" s="3">
        <v>0</v>
      </c>
      <c r="K68" s="3">
        <v>0</v>
      </c>
      <c r="L68" s="3">
        <v>0</v>
      </c>
      <c r="M68" s="3">
        <v>0</v>
      </c>
      <c r="N68" s="3">
        <v>0</v>
      </c>
      <c r="O68" s="3">
        <v>0</v>
      </c>
      <c r="P68" s="3">
        <v>0</v>
      </c>
      <c r="Q68" s="3">
        <v>0</v>
      </c>
      <c r="R68" s="3">
        <v>0</v>
      </c>
      <c r="S68" s="3">
        <v>0</v>
      </c>
      <c r="T68" s="3">
        <v>0</v>
      </c>
      <c r="U68" s="3">
        <v>0</v>
      </c>
      <c r="V68" s="3">
        <f t="shared" si="8"/>
        <v>0</v>
      </c>
      <c r="W68" s="3">
        <f t="shared" ca="1" si="9"/>
        <v>0</v>
      </c>
      <c r="X68" s="3" t="e">
        <f t="shared" si="10"/>
        <v>#DIV/0!</v>
      </c>
      <c r="Y68" s="3" t="e">
        <f t="shared" si="11"/>
        <v>#DIV/0!</v>
      </c>
      <c r="Z68" s="3" t="e">
        <f t="shared" si="12"/>
        <v>#DIV/0!</v>
      </c>
      <c r="AA68" s="3" t="e">
        <f t="shared" si="13"/>
        <v>#DIV/0!</v>
      </c>
      <c r="AB68" s="3">
        <f>(Admin!$C$3*$K68)+(Admin!$C$4*$J68)+(Admin!$C$5*$L68)+(Admin!$C$6*$T68)+(Admin!$C$7*$Q68)+(Admin!$C$8*$M68)+(Admin!$C$9*$N68)+(Admin!$C$10*$O68)+(Admin!$C$11*$R68)+(Admin!$C$12*$S68)+(Admin!$C$13*$U68)</f>
        <v>0</v>
      </c>
    </row>
    <row r="69" spans="1:28" x14ac:dyDescent="0.25">
      <c r="A69" s="2" t="s">
        <v>225</v>
      </c>
      <c r="B69" s="2" t="s">
        <v>42</v>
      </c>
      <c r="C69" s="2">
        <v>23</v>
      </c>
      <c r="D69" s="2">
        <v>0</v>
      </c>
      <c r="E69" s="2" t="s">
        <v>65</v>
      </c>
      <c r="F69" s="2" t="s">
        <v>179</v>
      </c>
      <c r="G69" s="2">
        <v>0</v>
      </c>
      <c r="H69" s="2">
        <v>0</v>
      </c>
      <c r="I69" s="2">
        <v>0</v>
      </c>
      <c r="J69" s="2">
        <v>0</v>
      </c>
      <c r="K69" s="2">
        <v>0</v>
      </c>
      <c r="L69" s="2">
        <v>0</v>
      </c>
      <c r="M69" s="2">
        <v>0</v>
      </c>
      <c r="N69" s="2">
        <v>0</v>
      </c>
      <c r="O69" s="2">
        <v>0</v>
      </c>
      <c r="P69" s="2">
        <v>0</v>
      </c>
      <c r="Q69" s="2">
        <v>0</v>
      </c>
      <c r="R69" s="2">
        <v>0</v>
      </c>
      <c r="S69" s="2">
        <v>0</v>
      </c>
      <c r="T69" s="2">
        <v>0</v>
      </c>
      <c r="U69" s="2">
        <v>0</v>
      </c>
      <c r="V69" s="2">
        <f t="shared" si="8"/>
        <v>0</v>
      </c>
      <c r="W69" s="2">
        <f t="shared" ca="1" si="9"/>
        <v>0</v>
      </c>
      <c r="X69" s="2" t="e">
        <f t="shared" si="10"/>
        <v>#DIV/0!</v>
      </c>
      <c r="Y69" s="2" t="e">
        <f t="shared" si="11"/>
        <v>#DIV/0!</v>
      </c>
      <c r="Z69" s="2" t="e">
        <f t="shared" si="12"/>
        <v>#DIV/0!</v>
      </c>
      <c r="AA69" s="2" t="e">
        <f t="shared" si="13"/>
        <v>#DIV/0!</v>
      </c>
      <c r="AB69" s="2">
        <f>(Admin!$C$3*$K69)+(Admin!$C$4*$J69)+(Admin!$C$5*$L69)+(Admin!$C$6*$T69)+(Admin!$C$7*$Q69)+(Admin!$C$8*$M69)+(Admin!$C$9*$N69)+(Admin!$C$10*$O69)+(Admin!$C$11*$R69)+(Admin!$C$12*$S69)+(Admin!$C$13*$U69)</f>
        <v>0</v>
      </c>
    </row>
    <row r="70" spans="1:28" x14ac:dyDescent="0.25">
      <c r="A70" s="3" t="s">
        <v>226</v>
      </c>
      <c r="B70" s="3" t="s">
        <v>42</v>
      </c>
      <c r="C70" s="3">
        <v>25</v>
      </c>
      <c r="D70" s="3">
        <v>4</v>
      </c>
      <c r="E70" s="3" t="s">
        <v>167</v>
      </c>
      <c r="F70" s="3" t="s">
        <v>179</v>
      </c>
      <c r="G70" s="3">
        <v>0</v>
      </c>
      <c r="H70" s="3">
        <v>0</v>
      </c>
      <c r="I70" s="3">
        <v>0</v>
      </c>
      <c r="J70" s="3">
        <v>0</v>
      </c>
      <c r="K70" s="3">
        <v>0</v>
      </c>
      <c r="L70" s="3">
        <v>0</v>
      </c>
      <c r="M70" s="3">
        <v>0</v>
      </c>
      <c r="N70" s="3">
        <v>0</v>
      </c>
      <c r="O70" s="3">
        <v>0</v>
      </c>
      <c r="P70" s="3">
        <v>0</v>
      </c>
      <c r="Q70" s="3">
        <v>0</v>
      </c>
      <c r="R70" s="3">
        <v>0</v>
      </c>
      <c r="S70" s="3">
        <v>0</v>
      </c>
      <c r="T70" s="3">
        <v>0</v>
      </c>
      <c r="U70" s="3">
        <v>0</v>
      </c>
      <c r="V70" s="3">
        <f t="shared" si="8"/>
        <v>0</v>
      </c>
      <c r="W70" s="3">
        <f t="shared" ca="1" si="9"/>
        <v>0</v>
      </c>
      <c r="X70" s="3" t="e">
        <f t="shared" si="10"/>
        <v>#DIV/0!</v>
      </c>
      <c r="Y70" s="3" t="e">
        <f t="shared" si="11"/>
        <v>#DIV/0!</v>
      </c>
      <c r="Z70" s="3" t="e">
        <f t="shared" si="12"/>
        <v>#DIV/0!</v>
      </c>
      <c r="AA70" s="3" t="e">
        <f t="shared" si="13"/>
        <v>#DIV/0!</v>
      </c>
      <c r="AB70" s="3">
        <f>(Admin!$C$3*$K70)+(Admin!$C$4*$J70)+(Admin!$C$5*$L70)+(Admin!$C$6*$T70)+(Admin!$C$7*$Q70)+(Admin!$C$8*$M70)+(Admin!$C$9*$N70)+(Admin!$C$10*$O70)+(Admin!$C$11*$R70)+(Admin!$C$12*$S70)+(Admin!$C$13*$U70)</f>
        <v>0</v>
      </c>
    </row>
    <row r="71" spans="1:28" x14ac:dyDescent="0.25">
      <c r="A71" s="2" t="s">
        <v>227</v>
      </c>
      <c r="B71" s="2" t="s">
        <v>42</v>
      </c>
      <c r="C71" s="2">
        <v>23</v>
      </c>
      <c r="D71" s="2">
        <v>0</v>
      </c>
      <c r="E71" s="2" t="s">
        <v>222</v>
      </c>
      <c r="F71" s="2" t="s">
        <v>179</v>
      </c>
      <c r="G71" s="2">
        <v>0</v>
      </c>
      <c r="H71" s="2">
        <v>0</v>
      </c>
      <c r="I71" s="2">
        <v>0</v>
      </c>
      <c r="J71" s="2">
        <v>0</v>
      </c>
      <c r="K71" s="2">
        <v>0</v>
      </c>
      <c r="L71" s="2">
        <v>0</v>
      </c>
      <c r="M71" s="2">
        <v>0</v>
      </c>
      <c r="N71" s="2">
        <v>0</v>
      </c>
      <c r="O71" s="2">
        <v>0</v>
      </c>
      <c r="P71" s="2">
        <v>0</v>
      </c>
      <c r="Q71" s="2">
        <v>0</v>
      </c>
      <c r="R71" s="2">
        <v>0</v>
      </c>
      <c r="S71" s="2">
        <v>0</v>
      </c>
      <c r="T71" s="2">
        <v>0</v>
      </c>
      <c r="U71" s="2">
        <v>0</v>
      </c>
      <c r="V71" s="2">
        <f t="shared" si="8"/>
        <v>0</v>
      </c>
      <c r="W71" s="2">
        <f t="shared" ca="1" si="9"/>
        <v>0</v>
      </c>
      <c r="X71" s="2" t="e">
        <f t="shared" si="10"/>
        <v>#DIV/0!</v>
      </c>
      <c r="Y71" s="2" t="e">
        <f t="shared" si="11"/>
        <v>#DIV/0!</v>
      </c>
      <c r="Z71" s="2" t="e">
        <f t="shared" si="12"/>
        <v>#DIV/0!</v>
      </c>
      <c r="AA71" s="2" t="e">
        <f t="shared" si="13"/>
        <v>#DIV/0!</v>
      </c>
      <c r="AB71" s="2">
        <f>(Admin!$C$3*$K71)+(Admin!$C$4*$J71)+(Admin!$C$5*$L71)+(Admin!$C$6*$T71)+(Admin!$C$7*$Q71)+(Admin!$C$8*$M71)+(Admin!$C$9*$N71)+(Admin!$C$10*$O71)+(Admin!$C$11*$R71)+(Admin!$C$12*$S71)+(Admin!$C$13*$U71)</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228</v>
      </c>
      <c r="B76" s="2" t="s">
        <v>37</v>
      </c>
      <c r="C76" s="2">
        <v>28</v>
      </c>
      <c r="D76" s="2">
        <v>7</v>
      </c>
      <c r="E76" s="2" t="s">
        <v>57</v>
      </c>
      <c r="F76" s="2" t="s">
        <v>179</v>
      </c>
      <c r="G76" s="2">
        <v>0</v>
      </c>
      <c r="H76" s="2">
        <v>0</v>
      </c>
      <c r="I76" s="2">
        <v>0</v>
      </c>
      <c r="J76" s="2">
        <v>0</v>
      </c>
      <c r="K76" s="2">
        <v>0</v>
      </c>
      <c r="L76" s="2">
        <v>0</v>
      </c>
      <c r="M76" s="2">
        <v>0</v>
      </c>
      <c r="N76" s="2">
        <v>5</v>
      </c>
      <c r="O76" s="2">
        <v>5</v>
      </c>
      <c r="P76" s="2">
        <v>5</v>
      </c>
      <c r="Q76" s="2">
        <v>5</v>
      </c>
      <c r="R76" s="2">
        <v>5</v>
      </c>
      <c r="S76" s="2">
        <v>5</v>
      </c>
      <c r="T76" s="2">
        <v>5</v>
      </c>
      <c r="U76" s="2">
        <v>5</v>
      </c>
      <c r="V76" s="2">
        <f t="shared" ref="V76:V82" si="14">($J76*0.04)+($K76*4)+($L76*-2)+($N76*0.1)+($O76*6)+($Q76)+($R76*0.1)+($S76*6)+($T76*-2)</f>
        <v>56</v>
      </c>
      <c r="W76" s="2">
        <f t="shared" ref="W76:W82" ca="1" si="15">$P76/$H$33</f>
        <v>0.01</v>
      </c>
      <c r="X76" s="2" t="e">
        <f t="shared" ref="X76:X82" si="16">$N76/$M76</f>
        <v>#DIV/0!</v>
      </c>
      <c r="Y76" s="2">
        <f>$R76/$Q76</f>
        <v>1</v>
      </c>
      <c r="Z76" s="2" t="e">
        <f t="shared" ref="Z76:Z82" si="17">$I76/$H76</f>
        <v>#DIV/0!</v>
      </c>
      <c r="AA76" s="2" t="e">
        <f t="shared" ref="AA76:AA82" si="18">$K76/$H76</f>
        <v>#DIV/0!</v>
      </c>
      <c r="AB76" s="2">
        <f>(Admin!$C$3*$K76)+(Admin!$C$4*$J76)+(Admin!$C$5*$L76)+(Admin!$C$6*$T76)+(Admin!$C$7*$Q76)+(Admin!$C$8*$M76)+(Admin!$C$9*$N76)+(Admin!$C$10*$O76)+(Admin!$C$11*$R76)+(Admin!$C$12*$S76)+(Admin!$C$13*$U76)</f>
        <v>66</v>
      </c>
    </row>
    <row r="77" spans="1:28" x14ac:dyDescent="0.25">
      <c r="A77" s="3" t="s">
        <v>229</v>
      </c>
      <c r="B77" s="3" t="s">
        <v>37</v>
      </c>
      <c r="C77" s="3">
        <v>24</v>
      </c>
      <c r="D77" s="3">
        <v>0</v>
      </c>
      <c r="E77" s="3" t="s">
        <v>230</v>
      </c>
      <c r="F77" s="3" t="s">
        <v>179</v>
      </c>
      <c r="G77" s="3">
        <v>0</v>
      </c>
      <c r="H77" s="3">
        <v>0</v>
      </c>
      <c r="I77" s="3">
        <v>0</v>
      </c>
      <c r="J77" s="3">
        <v>0</v>
      </c>
      <c r="K77" s="3">
        <v>0</v>
      </c>
      <c r="L77" s="3">
        <v>0</v>
      </c>
      <c r="M77" s="3">
        <v>0</v>
      </c>
      <c r="N77" s="3">
        <v>0</v>
      </c>
      <c r="O77" s="3">
        <v>0</v>
      </c>
      <c r="P77" s="3">
        <v>0</v>
      </c>
      <c r="Q77" s="3">
        <v>0</v>
      </c>
      <c r="R77" s="3">
        <v>0</v>
      </c>
      <c r="S77" s="3">
        <v>0</v>
      </c>
      <c r="T77" s="3">
        <v>0</v>
      </c>
      <c r="U77" s="3">
        <v>0</v>
      </c>
      <c r="V77" s="3">
        <f t="shared" si="14"/>
        <v>0</v>
      </c>
      <c r="W77" s="3">
        <f t="shared" ca="1" si="15"/>
        <v>0</v>
      </c>
      <c r="X77" s="3" t="e">
        <f t="shared" si="16"/>
        <v>#DIV/0!</v>
      </c>
      <c r="Y77" s="3" t="e">
        <f t="shared" ref="Y76:Y82" si="19">$R77/$Q77</f>
        <v>#DIV/0!</v>
      </c>
      <c r="Z77" s="3" t="e">
        <f t="shared" si="17"/>
        <v>#DIV/0!</v>
      </c>
      <c r="AA77" s="3" t="e">
        <f t="shared" si="18"/>
        <v>#DIV/0!</v>
      </c>
      <c r="AB77" s="3">
        <f>(Admin!$C$3*$K77)+(Admin!$C$4*$J77)+(Admin!$C$5*$L77)+(Admin!$C$6*$T77)+(Admin!$C$7*$Q77)+(Admin!$C$8*$M77)+(Admin!$C$9*$N77)+(Admin!$C$10*$O77)+(Admin!$C$11*$R77)+(Admin!$C$12*$S77)+(Admin!$C$13*$U77)</f>
        <v>0</v>
      </c>
    </row>
    <row r="78" spans="1:28" x14ac:dyDescent="0.25">
      <c r="A78" s="2" t="s">
        <v>231</v>
      </c>
      <c r="B78" s="2" t="s">
        <v>37</v>
      </c>
      <c r="C78" s="2">
        <v>25</v>
      </c>
      <c r="D78" s="2">
        <v>3</v>
      </c>
      <c r="E78" s="2" t="s">
        <v>232</v>
      </c>
      <c r="F78" s="2" t="s">
        <v>179</v>
      </c>
      <c r="G78" s="2">
        <v>0</v>
      </c>
      <c r="H78" s="2">
        <v>0</v>
      </c>
      <c r="I78" s="2">
        <v>0</v>
      </c>
      <c r="J78" s="2">
        <v>0</v>
      </c>
      <c r="K78" s="2">
        <v>0</v>
      </c>
      <c r="L78" s="2">
        <v>0</v>
      </c>
      <c r="M78" s="2">
        <v>0</v>
      </c>
      <c r="N78" s="2">
        <v>0</v>
      </c>
      <c r="O78" s="2">
        <v>0</v>
      </c>
      <c r="P78" s="2">
        <v>0</v>
      </c>
      <c r="Q78" s="2">
        <v>0</v>
      </c>
      <c r="R78" s="2">
        <v>0</v>
      </c>
      <c r="S78" s="2">
        <v>0</v>
      </c>
      <c r="T78" s="2">
        <v>0</v>
      </c>
      <c r="U78" s="2">
        <v>0</v>
      </c>
      <c r="V78" s="2">
        <f t="shared" si="14"/>
        <v>0</v>
      </c>
      <c r="W78" s="2">
        <f t="shared" ca="1" si="15"/>
        <v>0</v>
      </c>
      <c r="X78" s="2" t="e">
        <f t="shared" si="16"/>
        <v>#DIV/0!</v>
      </c>
      <c r="Y78" s="2" t="e">
        <f t="shared" si="19"/>
        <v>#DIV/0!</v>
      </c>
      <c r="Z78" s="2" t="e">
        <f t="shared" si="17"/>
        <v>#DIV/0!</v>
      </c>
      <c r="AA78" s="2" t="e">
        <f t="shared" si="18"/>
        <v>#DIV/0!</v>
      </c>
      <c r="AB78" s="2">
        <f>(Admin!$C$3*$K78)+(Admin!$C$4*$J78)+(Admin!$C$5*$L78)+(Admin!$C$6*$T78)+(Admin!$C$7*$Q78)+(Admin!$C$8*$M78)+(Admin!$C$9*$N78)+(Admin!$C$10*$O78)+(Admin!$C$11*$R78)+(Admin!$C$12*$S78)+(Admin!$C$13*$U78)</f>
        <v>0</v>
      </c>
    </row>
    <row r="79" spans="1:28" x14ac:dyDescent="0.25">
      <c r="A79" s="3" t="s">
        <v>233</v>
      </c>
      <c r="B79" s="3" t="s">
        <v>37</v>
      </c>
      <c r="C79" s="3">
        <v>24</v>
      </c>
      <c r="D79" s="3">
        <v>3</v>
      </c>
      <c r="E79" s="3" t="s">
        <v>234</v>
      </c>
      <c r="F79" s="3" t="s">
        <v>179</v>
      </c>
      <c r="G79" s="3">
        <v>0</v>
      </c>
      <c r="H79" s="3">
        <v>0</v>
      </c>
      <c r="I79" s="3">
        <v>0</v>
      </c>
      <c r="J79" s="3">
        <v>0</v>
      </c>
      <c r="K79" s="3">
        <v>0</v>
      </c>
      <c r="L79" s="3">
        <v>0</v>
      </c>
      <c r="M79" s="3">
        <v>0</v>
      </c>
      <c r="N79" s="3">
        <v>0</v>
      </c>
      <c r="O79" s="3">
        <v>0</v>
      </c>
      <c r="P79" s="3">
        <v>0</v>
      </c>
      <c r="Q79" s="3">
        <v>0</v>
      </c>
      <c r="R79" s="3">
        <v>0</v>
      </c>
      <c r="S79" s="3">
        <v>0</v>
      </c>
      <c r="T79" s="3">
        <v>0</v>
      </c>
      <c r="U79" s="3">
        <v>0</v>
      </c>
      <c r="V79" s="3">
        <f t="shared" si="14"/>
        <v>0</v>
      </c>
      <c r="W79" s="3">
        <f t="shared" ca="1" si="15"/>
        <v>0</v>
      </c>
      <c r="X79" s="3" t="e">
        <f t="shared" si="16"/>
        <v>#DIV/0!</v>
      </c>
      <c r="Y79" s="3" t="e">
        <f t="shared" si="19"/>
        <v>#DIV/0!</v>
      </c>
      <c r="Z79" s="3" t="e">
        <f t="shared" si="17"/>
        <v>#DIV/0!</v>
      </c>
      <c r="AA79" s="3" t="e">
        <f t="shared" si="18"/>
        <v>#DIV/0!</v>
      </c>
      <c r="AB79" s="3">
        <f>(Admin!$C$3*$K79)+(Admin!$C$4*$J79)+(Admin!$C$5*$L79)+(Admin!$C$6*$T79)+(Admin!$C$7*$Q79)+(Admin!$C$8*$M79)+(Admin!$C$9*$N79)+(Admin!$C$10*$O79)+(Admin!$C$11*$R79)+(Admin!$C$12*$S79)+(Admin!$C$13*$U79)</f>
        <v>0</v>
      </c>
    </row>
    <row r="80" spans="1:28" x14ac:dyDescent="0.25">
      <c r="A80" s="2" t="s">
        <v>235</v>
      </c>
      <c r="B80" s="2" t="s">
        <v>37</v>
      </c>
      <c r="C80" s="2">
        <v>23</v>
      </c>
      <c r="D80" s="2">
        <v>0</v>
      </c>
      <c r="E80" s="2" t="s">
        <v>236</v>
      </c>
      <c r="F80" s="2" t="s">
        <v>179</v>
      </c>
      <c r="G80" s="2">
        <v>0</v>
      </c>
      <c r="H80" s="2">
        <v>0</v>
      </c>
      <c r="I80" s="2">
        <v>0</v>
      </c>
      <c r="J80" s="2">
        <v>0</v>
      </c>
      <c r="K80" s="2">
        <v>0</v>
      </c>
      <c r="L80" s="2">
        <v>0</v>
      </c>
      <c r="M80" s="2">
        <v>0</v>
      </c>
      <c r="N80" s="2">
        <v>0</v>
      </c>
      <c r="O80" s="2">
        <v>0</v>
      </c>
      <c r="P80" s="2">
        <v>0</v>
      </c>
      <c r="Q80" s="2">
        <v>0</v>
      </c>
      <c r="R80" s="2">
        <v>0</v>
      </c>
      <c r="S80" s="2">
        <v>0</v>
      </c>
      <c r="T80" s="2">
        <v>0</v>
      </c>
      <c r="U80" s="2">
        <v>0</v>
      </c>
      <c r="V80" s="2">
        <f t="shared" si="14"/>
        <v>0</v>
      </c>
      <c r="W80" s="2">
        <f t="shared" ca="1" si="15"/>
        <v>0</v>
      </c>
      <c r="X80" s="2" t="e">
        <f t="shared" si="16"/>
        <v>#DIV/0!</v>
      </c>
      <c r="Y80" s="2" t="e">
        <f t="shared" si="19"/>
        <v>#DIV/0!</v>
      </c>
      <c r="Z80" s="2" t="e">
        <f t="shared" si="17"/>
        <v>#DIV/0!</v>
      </c>
      <c r="AA80" s="2" t="e">
        <f t="shared" si="18"/>
        <v>#DIV/0!</v>
      </c>
      <c r="AB80" s="2">
        <f>(Admin!$C$3*$K80)+(Admin!$C$4*$J80)+(Admin!$C$5*$L80)+(Admin!$C$6*$T80)+(Admin!$C$7*$Q80)+(Admin!$C$8*$M80)+(Admin!$C$9*$N80)+(Admin!$C$10*$O80)+(Admin!$C$11*$R80)+(Admin!$C$12*$S80)+(Admin!$C$13*$U80)</f>
        <v>0</v>
      </c>
    </row>
    <row r="81" spans="1:28" x14ac:dyDescent="0.25">
      <c r="A81" s="3" t="s">
        <v>237</v>
      </c>
      <c r="B81" s="3" t="s">
        <v>37</v>
      </c>
      <c r="C81" s="3">
        <v>26</v>
      </c>
      <c r="D81" s="3">
        <v>0</v>
      </c>
      <c r="E81" s="3" t="s">
        <v>238</v>
      </c>
      <c r="F81" s="3" t="s">
        <v>179</v>
      </c>
      <c r="G81" s="3">
        <v>0</v>
      </c>
      <c r="H81" s="3">
        <v>0</v>
      </c>
      <c r="I81" s="3">
        <v>0</v>
      </c>
      <c r="J81" s="3">
        <v>0</v>
      </c>
      <c r="K81" s="3">
        <v>0</v>
      </c>
      <c r="L81" s="3">
        <v>0</v>
      </c>
      <c r="M81" s="3">
        <v>0</v>
      </c>
      <c r="N81" s="3">
        <v>0</v>
      </c>
      <c r="O81" s="3">
        <v>0</v>
      </c>
      <c r="P81" s="3">
        <v>0</v>
      </c>
      <c r="Q81" s="3">
        <v>0</v>
      </c>
      <c r="R81" s="3">
        <v>0</v>
      </c>
      <c r="S81" s="3">
        <v>0</v>
      </c>
      <c r="T81" s="3">
        <v>0</v>
      </c>
      <c r="U81" s="3">
        <v>0</v>
      </c>
      <c r="V81" s="3">
        <f t="shared" si="14"/>
        <v>0</v>
      </c>
      <c r="W81" s="3">
        <f t="shared" ca="1" si="15"/>
        <v>0</v>
      </c>
      <c r="X81" s="3" t="e">
        <f t="shared" si="16"/>
        <v>#DIV/0!</v>
      </c>
      <c r="Y81" s="3" t="e">
        <f t="shared" si="19"/>
        <v>#DIV/0!</v>
      </c>
      <c r="Z81" s="3" t="e">
        <f t="shared" si="17"/>
        <v>#DIV/0!</v>
      </c>
      <c r="AA81" s="3" t="e">
        <f t="shared" si="18"/>
        <v>#DIV/0!</v>
      </c>
      <c r="AB81" s="3">
        <f>(Admin!$C$3*$K81)+(Admin!$C$4*$J81)+(Admin!$C$5*$L81)+(Admin!$C$6*$T81)+(Admin!$C$7*$Q81)+(Admin!$C$8*$M81)+(Admin!$C$9*$N81)+(Admin!$C$10*$O81)+(Admin!$C$11*$R81)+(Admin!$C$12*$S81)+(Admin!$C$13*$U81)</f>
        <v>0</v>
      </c>
    </row>
    <row r="82" spans="1:28" x14ac:dyDescent="0.25">
      <c r="A82" s="2" t="s">
        <v>239</v>
      </c>
      <c r="B82" s="2" t="s">
        <v>37</v>
      </c>
      <c r="C82" s="2">
        <v>27</v>
      </c>
      <c r="D82" s="2">
        <v>1</v>
      </c>
      <c r="E82" s="2" t="s">
        <v>81</v>
      </c>
      <c r="F82" s="2" t="s">
        <v>179</v>
      </c>
      <c r="G82" s="2">
        <v>0</v>
      </c>
      <c r="H82" s="2">
        <v>0</v>
      </c>
      <c r="I82" s="2">
        <v>0</v>
      </c>
      <c r="J82" s="2">
        <v>0</v>
      </c>
      <c r="K82" s="2">
        <v>0</v>
      </c>
      <c r="L82" s="2">
        <v>0</v>
      </c>
      <c r="M82" s="2">
        <v>0</v>
      </c>
      <c r="N82" s="2">
        <v>0</v>
      </c>
      <c r="O82" s="2">
        <v>0</v>
      </c>
      <c r="P82" s="2">
        <v>0</v>
      </c>
      <c r="Q82" s="2">
        <v>0</v>
      </c>
      <c r="R82" s="2">
        <v>0</v>
      </c>
      <c r="S82" s="2">
        <v>0</v>
      </c>
      <c r="T82" s="2">
        <v>0</v>
      </c>
      <c r="U82" s="2">
        <v>0</v>
      </c>
      <c r="V82" s="2">
        <f t="shared" si="14"/>
        <v>0</v>
      </c>
      <c r="W82" s="2">
        <f t="shared" ca="1" si="15"/>
        <v>0</v>
      </c>
      <c r="X82" s="2" t="e">
        <f t="shared" si="16"/>
        <v>#DIV/0!</v>
      </c>
      <c r="Y82" s="2" t="e">
        <f t="shared" si="19"/>
        <v>#DIV/0!</v>
      </c>
      <c r="Z82" s="2" t="e">
        <f t="shared" si="17"/>
        <v>#DIV/0!</v>
      </c>
      <c r="AA82" s="2" t="e">
        <f t="shared" si="18"/>
        <v>#DIV/0!</v>
      </c>
      <c r="AB82" s="2">
        <f>(Admin!$C$3*$K82)+(Admin!$C$4*$J82)+(Admin!$C$5*$L82)+(Admin!$C$6*$T82)+(Admin!$C$7*$Q82)+(Admin!$C$8*$M82)+(Admin!$C$9*$N82)+(Admin!$C$10*$O82)+(Admin!$C$11*$R82)+(Admin!$C$12*$S82)+(Admin!$C$13*$U82)</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B80"/>
  <sheetViews>
    <sheetView zoomScale="70" zoomScaleNormal="70" workbookViewId="0">
      <selection activeCell="V36" sqref="V36:AB36"/>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240</v>
      </c>
      <c r="B2" s="2" t="s">
        <v>241</v>
      </c>
      <c r="C2" s="2" t="s">
        <v>108</v>
      </c>
      <c r="D2" s="2">
        <v>1</v>
      </c>
      <c r="E2" s="2">
        <v>0</v>
      </c>
      <c r="F2" s="2">
        <v>0</v>
      </c>
      <c r="G2" s="2">
        <v>0</v>
      </c>
      <c r="H2" s="2">
        <v>0</v>
      </c>
      <c r="I2" s="2">
        <v>0</v>
      </c>
      <c r="J2" s="2">
        <v>0</v>
      </c>
      <c r="K2" s="2">
        <v>0</v>
      </c>
      <c r="L2" s="2">
        <v>0</v>
      </c>
      <c r="M2" s="2">
        <v>1</v>
      </c>
      <c r="N2" s="2">
        <v>1</v>
      </c>
      <c r="O2" s="2">
        <v>3</v>
      </c>
      <c r="P2" s="2">
        <v>0</v>
      </c>
      <c r="Q2" s="2">
        <v>0</v>
      </c>
      <c r="R2" s="2">
        <v>0</v>
      </c>
      <c r="S2" s="2">
        <v>1.3</v>
      </c>
      <c r="T2" s="2">
        <v>2.0242914979757098E-3</v>
      </c>
      <c r="U2" s="2"/>
      <c r="V2" s="2">
        <v>3</v>
      </c>
      <c r="W2" s="2"/>
      <c r="X2" s="2"/>
      <c r="Y2" s="2">
        <f>(Admin!$C$3*$H2)+(Admin!$C$4*$G2)+(Admin!$C$5*$I2)+(Admin!$C$6*$Q2)+(Admin!$C$7*$N2)+(Admin!$C$8*$J2)+(Admin!$C$9*$K2)+(Admin!$C$10*$L2)+(Admin!$C$11*$O2)+(Admin!$C$12*$P2)+(Admin!$C$13*$R2)</f>
        <v>1.3</v>
      </c>
    </row>
    <row r="3" spans="1:25" x14ac:dyDescent="0.25">
      <c r="A3" s="3" t="s">
        <v>242</v>
      </c>
      <c r="B3" s="3" t="s">
        <v>241</v>
      </c>
      <c r="C3" s="3" t="s">
        <v>26</v>
      </c>
      <c r="D3" s="3">
        <v>17</v>
      </c>
      <c r="E3" s="3">
        <v>579</v>
      </c>
      <c r="F3" s="3">
        <v>385</v>
      </c>
      <c r="G3" s="3">
        <v>4306</v>
      </c>
      <c r="H3" s="3">
        <v>29</v>
      </c>
      <c r="I3" s="3">
        <v>18</v>
      </c>
      <c r="J3" s="3">
        <v>111</v>
      </c>
      <c r="K3" s="3">
        <v>524</v>
      </c>
      <c r="L3" s="3">
        <v>15</v>
      </c>
      <c r="M3" s="3">
        <v>0</v>
      </c>
      <c r="N3" s="3">
        <v>0</v>
      </c>
      <c r="O3" s="3">
        <v>0</v>
      </c>
      <c r="P3" s="3">
        <v>0</v>
      </c>
      <c r="Q3" s="3">
        <v>3</v>
      </c>
      <c r="R3" s="3">
        <v>3</v>
      </c>
      <c r="S3" s="3">
        <v>394.64</v>
      </c>
      <c r="T3" s="3">
        <v>0</v>
      </c>
      <c r="U3" s="3">
        <v>4.7207207207207196</v>
      </c>
      <c r="V3" s="3"/>
      <c r="W3" s="3">
        <v>0.66493955094991397</v>
      </c>
      <c r="X3" s="3">
        <v>5.00863557858377E-2</v>
      </c>
      <c r="Y3" s="3">
        <f>(Admin!$C$3*$H3)+(Admin!$C$4*$G3)+(Admin!$C$5*$I3)+(Admin!$C$6*$Q3)+(Admin!$C$7*$N3)+(Admin!$C$8*$J3)+(Admin!$C$9*$K3)+(Admin!$C$10*$L3)+(Admin!$C$11*$O3)+(Admin!$C$12*$P3)+(Admin!$C$13*$R3)</f>
        <v>394.64</v>
      </c>
    </row>
    <row r="4" spans="1:25" x14ac:dyDescent="0.25">
      <c r="A4" s="2" t="s">
        <v>243</v>
      </c>
      <c r="B4" s="2" t="s">
        <v>241</v>
      </c>
      <c r="C4" s="2" t="s">
        <v>26</v>
      </c>
      <c r="D4" s="2">
        <v>6</v>
      </c>
      <c r="E4" s="2">
        <v>0</v>
      </c>
      <c r="F4" s="2">
        <v>0</v>
      </c>
      <c r="G4" s="2">
        <v>0</v>
      </c>
      <c r="H4" s="2">
        <v>0</v>
      </c>
      <c r="I4" s="2">
        <v>0</v>
      </c>
      <c r="J4" s="2">
        <v>13</v>
      </c>
      <c r="K4" s="2">
        <v>-13</v>
      </c>
      <c r="L4" s="2">
        <v>0</v>
      </c>
      <c r="M4" s="2">
        <v>0</v>
      </c>
      <c r="N4" s="2">
        <v>0</v>
      </c>
      <c r="O4" s="2">
        <v>0</v>
      </c>
      <c r="P4" s="2">
        <v>0</v>
      </c>
      <c r="Q4" s="2">
        <v>0</v>
      </c>
      <c r="R4" s="2">
        <v>0</v>
      </c>
      <c r="S4" s="2">
        <v>-1.3</v>
      </c>
      <c r="T4" s="2">
        <v>0</v>
      </c>
      <c r="U4" s="2">
        <v>-1</v>
      </c>
      <c r="V4" s="2"/>
      <c r="W4" s="2"/>
      <c r="X4" s="2"/>
      <c r="Y4" s="2">
        <f>(Admin!$C$3*$H4)+(Admin!$C$4*$G4)+(Admin!$C$5*$I4)+(Admin!$C$6*$Q4)+(Admin!$C$7*$N4)+(Admin!$C$8*$J4)+(Admin!$C$9*$K4)+(Admin!$C$10*$L4)+(Admin!$C$11*$O4)+(Admin!$C$12*$P4)+(Admin!$C$13*$R4)</f>
        <v>-1.3</v>
      </c>
    </row>
    <row r="5" spans="1:25" x14ac:dyDescent="0.25">
      <c r="A5" s="3" t="s">
        <v>244</v>
      </c>
      <c r="B5" s="3" t="s">
        <v>241</v>
      </c>
      <c r="C5" s="3" t="s">
        <v>30</v>
      </c>
      <c r="D5" s="3">
        <v>6</v>
      </c>
      <c r="E5" s="3">
        <v>0</v>
      </c>
      <c r="F5" s="3">
        <v>0</v>
      </c>
      <c r="G5" s="3">
        <v>0</v>
      </c>
      <c r="H5" s="3">
        <v>0</v>
      </c>
      <c r="I5" s="3">
        <v>0</v>
      </c>
      <c r="J5" s="3">
        <v>23</v>
      </c>
      <c r="K5" s="3">
        <v>94</v>
      </c>
      <c r="L5" s="3">
        <v>1</v>
      </c>
      <c r="M5" s="3">
        <v>2</v>
      </c>
      <c r="N5" s="3">
        <v>2</v>
      </c>
      <c r="O5" s="3">
        <v>16</v>
      </c>
      <c r="P5" s="3">
        <v>0</v>
      </c>
      <c r="Q5" s="3">
        <v>0</v>
      </c>
      <c r="R5" s="3">
        <v>0</v>
      </c>
      <c r="S5" s="3">
        <v>19</v>
      </c>
      <c r="T5" s="3">
        <v>4.0485829959514196E-3</v>
      </c>
      <c r="U5" s="3">
        <v>4.0869565217391299</v>
      </c>
      <c r="V5" s="3">
        <v>8</v>
      </c>
      <c r="W5" s="3"/>
      <c r="X5" s="3"/>
      <c r="Y5" s="3">
        <f>(Admin!$C$3*$H5)+(Admin!$C$4*$G5)+(Admin!$C$5*$I5)+(Admin!$C$6*$Q5)+(Admin!$C$7*$N5)+(Admin!$C$8*$J5)+(Admin!$C$9*$K5)+(Admin!$C$10*$L5)+(Admin!$C$11*$O5)+(Admin!$C$12*$P5)+(Admin!$C$13*$R5)</f>
        <v>19</v>
      </c>
    </row>
    <row r="6" spans="1:25" x14ac:dyDescent="0.25">
      <c r="A6" s="2" t="s">
        <v>245</v>
      </c>
      <c r="B6" s="2" t="s">
        <v>241</v>
      </c>
      <c r="C6" s="2" t="s">
        <v>30</v>
      </c>
      <c r="D6" s="2">
        <v>17</v>
      </c>
      <c r="E6" s="2">
        <v>0</v>
      </c>
      <c r="F6" s="2">
        <v>0</v>
      </c>
      <c r="G6" s="2">
        <v>0</v>
      </c>
      <c r="H6" s="2">
        <v>0</v>
      </c>
      <c r="I6" s="2">
        <v>0</v>
      </c>
      <c r="J6" s="2">
        <v>237</v>
      </c>
      <c r="K6" s="2">
        <v>1122</v>
      </c>
      <c r="L6" s="2">
        <v>2</v>
      </c>
      <c r="M6" s="2">
        <v>54</v>
      </c>
      <c r="N6" s="2">
        <v>44</v>
      </c>
      <c r="O6" s="2">
        <v>445</v>
      </c>
      <c r="P6" s="2">
        <v>4</v>
      </c>
      <c r="Q6" s="2">
        <v>1</v>
      </c>
      <c r="R6" s="2">
        <v>0</v>
      </c>
      <c r="S6" s="2">
        <v>232.7</v>
      </c>
      <c r="T6" s="2">
        <v>0.109311740890688</v>
      </c>
      <c r="U6" s="2">
        <v>4.7341772151898702</v>
      </c>
      <c r="V6" s="2">
        <v>10.113636363636401</v>
      </c>
      <c r="W6" s="2"/>
      <c r="X6" s="2"/>
      <c r="Y6" s="2">
        <f>(Admin!$C$3*$H6)+(Admin!$C$4*$G6)+(Admin!$C$5*$I6)+(Admin!$C$6*$Q6)+(Admin!$C$7*$N6)+(Admin!$C$8*$J6)+(Admin!$C$9*$K6)+(Admin!$C$10*$L6)+(Admin!$C$11*$O6)+(Admin!$C$12*$P6)+(Admin!$C$13*$R6)</f>
        <v>234.7</v>
      </c>
    </row>
    <row r="7" spans="1:25" x14ac:dyDescent="0.25">
      <c r="A7" s="3" t="s">
        <v>246</v>
      </c>
      <c r="B7" s="3" t="s">
        <v>241</v>
      </c>
      <c r="C7" s="3" t="s">
        <v>30</v>
      </c>
      <c r="D7" s="3">
        <v>2</v>
      </c>
      <c r="E7" s="3">
        <v>0</v>
      </c>
      <c r="F7" s="3">
        <v>0</v>
      </c>
      <c r="G7" s="3">
        <v>0</v>
      </c>
      <c r="H7" s="3">
        <v>0</v>
      </c>
      <c r="I7" s="3">
        <v>0</v>
      </c>
      <c r="J7" s="3">
        <v>12</v>
      </c>
      <c r="K7" s="3">
        <v>40</v>
      </c>
      <c r="L7" s="3">
        <v>0</v>
      </c>
      <c r="M7" s="3">
        <v>0</v>
      </c>
      <c r="N7" s="3">
        <v>0</v>
      </c>
      <c r="O7" s="3">
        <v>0</v>
      </c>
      <c r="P7" s="3">
        <v>0</v>
      </c>
      <c r="Q7" s="3">
        <v>0</v>
      </c>
      <c r="R7" s="3">
        <v>0</v>
      </c>
      <c r="S7" s="3">
        <v>4</v>
      </c>
      <c r="T7" s="3">
        <v>0</v>
      </c>
      <c r="U7" s="3">
        <v>3.3333333333333299</v>
      </c>
      <c r="V7" s="3"/>
      <c r="W7" s="3"/>
      <c r="X7" s="3"/>
      <c r="Y7" s="3">
        <f>(Admin!$C$3*$H7)+(Admin!$C$4*$G7)+(Admin!$C$5*$I7)+(Admin!$C$6*$Q7)+(Admin!$C$7*$N7)+(Admin!$C$8*$J7)+(Admin!$C$9*$K7)+(Admin!$C$10*$L7)+(Admin!$C$11*$O7)+(Admin!$C$12*$P7)+(Admin!$C$13*$R7)</f>
        <v>4</v>
      </c>
    </row>
    <row r="8" spans="1:25" x14ac:dyDescent="0.25">
      <c r="A8" s="2" t="s">
        <v>247</v>
      </c>
      <c r="B8" s="2" t="s">
        <v>241</v>
      </c>
      <c r="C8" s="2" t="s">
        <v>30</v>
      </c>
      <c r="D8" s="2">
        <v>15</v>
      </c>
      <c r="E8" s="2">
        <v>0</v>
      </c>
      <c r="F8" s="2">
        <v>0</v>
      </c>
      <c r="G8" s="2">
        <v>0</v>
      </c>
      <c r="H8" s="2">
        <v>0</v>
      </c>
      <c r="I8" s="2">
        <v>0</v>
      </c>
      <c r="J8" s="2">
        <v>79</v>
      </c>
      <c r="K8" s="2">
        <v>300</v>
      </c>
      <c r="L8" s="2">
        <v>4</v>
      </c>
      <c r="M8" s="2">
        <v>22</v>
      </c>
      <c r="N8" s="2">
        <v>17</v>
      </c>
      <c r="O8" s="2">
        <v>119</v>
      </c>
      <c r="P8" s="2">
        <v>0</v>
      </c>
      <c r="Q8" s="2">
        <v>0</v>
      </c>
      <c r="R8" s="2">
        <v>0</v>
      </c>
      <c r="S8" s="2">
        <v>82.9</v>
      </c>
      <c r="T8" s="2">
        <v>4.4534412955465598E-2</v>
      </c>
      <c r="U8" s="2">
        <v>3.79746835443038</v>
      </c>
      <c r="V8" s="2">
        <v>7</v>
      </c>
      <c r="W8" s="2"/>
      <c r="X8" s="2"/>
      <c r="Y8" s="2">
        <f>(Admin!$C$3*$H8)+(Admin!$C$4*$G8)+(Admin!$C$5*$I8)+(Admin!$C$6*$Q8)+(Admin!$C$7*$N8)+(Admin!$C$8*$J8)+(Admin!$C$9*$K8)+(Admin!$C$10*$L8)+(Admin!$C$11*$O8)+(Admin!$C$12*$P8)+(Admin!$C$13*$R8)</f>
        <v>82.9</v>
      </c>
    </row>
    <row r="9" spans="1:25" x14ac:dyDescent="0.25">
      <c r="A9" s="3" t="s">
        <v>248</v>
      </c>
      <c r="B9" s="3" t="s">
        <v>241</v>
      </c>
      <c r="C9" s="3" t="s">
        <v>30</v>
      </c>
      <c r="D9" s="3">
        <v>7</v>
      </c>
      <c r="E9" s="3">
        <v>0</v>
      </c>
      <c r="F9" s="3">
        <v>0</v>
      </c>
      <c r="G9" s="3">
        <v>0</v>
      </c>
      <c r="H9" s="3">
        <v>0</v>
      </c>
      <c r="I9" s="3">
        <v>0</v>
      </c>
      <c r="J9" s="3">
        <v>30</v>
      </c>
      <c r="K9" s="3">
        <v>132</v>
      </c>
      <c r="L9" s="3">
        <v>0</v>
      </c>
      <c r="M9" s="3">
        <v>7</v>
      </c>
      <c r="N9" s="3">
        <v>7</v>
      </c>
      <c r="O9" s="3">
        <v>62</v>
      </c>
      <c r="P9" s="3">
        <v>1</v>
      </c>
      <c r="Q9" s="3">
        <v>0</v>
      </c>
      <c r="R9" s="3">
        <v>0</v>
      </c>
      <c r="S9" s="3">
        <v>32.4</v>
      </c>
      <c r="T9" s="3">
        <v>1.417004048583E-2</v>
      </c>
      <c r="U9" s="3">
        <v>4.4000000000000004</v>
      </c>
      <c r="V9" s="3">
        <v>8.8571428571428594</v>
      </c>
      <c r="W9" s="3"/>
      <c r="X9" s="3"/>
      <c r="Y9" s="3">
        <f>(Admin!$C$3*$H9)+(Admin!$C$4*$G9)+(Admin!$C$5*$I9)+(Admin!$C$6*$Q9)+(Admin!$C$7*$N9)+(Admin!$C$8*$J9)+(Admin!$C$9*$K9)+(Admin!$C$10*$L9)+(Admin!$C$11*$O9)+(Admin!$C$12*$P9)+(Admin!$C$13*$R9)</f>
        <v>32.400000000000006</v>
      </c>
    </row>
    <row r="10" spans="1:25" x14ac:dyDescent="0.25">
      <c r="A10" s="2" t="s">
        <v>249</v>
      </c>
      <c r="B10" s="2" t="s">
        <v>241</v>
      </c>
      <c r="C10" s="2" t="s">
        <v>37</v>
      </c>
      <c r="D10" s="2">
        <v>16</v>
      </c>
      <c r="E10" s="2">
        <v>0</v>
      </c>
      <c r="F10" s="2">
        <v>0</v>
      </c>
      <c r="G10" s="2">
        <v>0</v>
      </c>
      <c r="H10" s="2">
        <v>0</v>
      </c>
      <c r="I10" s="2">
        <v>0</v>
      </c>
      <c r="J10" s="2">
        <v>0</v>
      </c>
      <c r="K10" s="2">
        <v>0</v>
      </c>
      <c r="L10" s="2">
        <v>0</v>
      </c>
      <c r="M10" s="2">
        <v>91</v>
      </c>
      <c r="N10" s="2">
        <v>73</v>
      </c>
      <c r="O10" s="2">
        <v>673</v>
      </c>
      <c r="P10" s="2">
        <v>2</v>
      </c>
      <c r="Q10" s="2">
        <v>0</v>
      </c>
      <c r="R10" s="2">
        <v>0</v>
      </c>
      <c r="S10" s="2">
        <v>150.30000000000001</v>
      </c>
      <c r="T10" s="2">
        <v>0.18421052631578899</v>
      </c>
      <c r="U10" s="2"/>
      <c r="V10" s="2">
        <v>9.2191780821917799</v>
      </c>
      <c r="W10" s="2"/>
      <c r="X10" s="2"/>
      <c r="Y10" s="2">
        <f>(Admin!$C$3*$H10)+(Admin!$C$4*$G10)+(Admin!$C$5*$I10)+(Admin!$C$6*$Q10)+(Admin!$C$7*$N10)+(Admin!$C$8*$J10)+(Admin!$C$9*$K10)+(Admin!$C$10*$L10)+(Admin!$C$11*$O10)+(Admin!$C$12*$P10)+(Admin!$C$13*$R10)</f>
        <v>152.30000000000001</v>
      </c>
    </row>
    <row r="11" spans="1:25" x14ac:dyDescent="0.25">
      <c r="A11" s="3" t="s">
        <v>250</v>
      </c>
      <c r="B11" s="3" t="s">
        <v>241</v>
      </c>
      <c r="C11" s="3" t="s">
        <v>37</v>
      </c>
      <c r="D11" s="3">
        <v>10</v>
      </c>
      <c r="E11" s="3">
        <v>0</v>
      </c>
      <c r="F11" s="3">
        <v>0</v>
      </c>
      <c r="G11" s="3">
        <v>0</v>
      </c>
      <c r="H11" s="3">
        <v>0</v>
      </c>
      <c r="I11" s="3">
        <v>0</v>
      </c>
      <c r="J11" s="3">
        <v>0</v>
      </c>
      <c r="K11" s="3">
        <v>0</v>
      </c>
      <c r="L11" s="3">
        <v>0</v>
      </c>
      <c r="M11" s="3">
        <v>36</v>
      </c>
      <c r="N11" s="3">
        <v>22</v>
      </c>
      <c r="O11" s="3">
        <v>186</v>
      </c>
      <c r="P11" s="3">
        <v>2</v>
      </c>
      <c r="Q11" s="3">
        <v>0</v>
      </c>
      <c r="R11" s="3">
        <v>0</v>
      </c>
      <c r="S11" s="3">
        <v>54.6</v>
      </c>
      <c r="T11" s="3">
        <v>7.28744939271255E-2</v>
      </c>
      <c r="U11" s="3"/>
      <c r="V11" s="3">
        <v>8.4545454545454604</v>
      </c>
      <c r="W11" s="3"/>
      <c r="X11" s="3"/>
      <c r="Y11" s="3">
        <f>(Admin!$C$3*$H11)+(Admin!$C$4*$G11)+(Admin!$C$5*$I11)+(Admin!$C$6*$Q11)+(Admin!$C$7*$N11)+(Admin!$C$8*$J11)+(Admin!$C$9*$K11)+(Admin!$C$10*$L11)+(Admin!$C$11*$O11)+(Admin!$C$12*$P11)+(Admin!$C$13*$R11)</f>
        <v>52.6</v>
      </c>
    </row>
    <row r="12" spans="1:25" x14ac:dyDescent="0.25">
      <c r="A12" s="2" t="s">
        <v>251</v>
      </c>
      <c r="B12" s="2" t="s">
        <v>241</v>
      </c>
      <c r="C12" s="2" t="s">
        <v>37</v>
      </c>
      <c r="D12" s="2">
        <v>2</v>
      </c>
      <c r="E12" s="2">
        <v>0</v>
      </c>
      <c r="F12" s="2">
        <v>0</v>
      </c>
      <c r="G12" s="2">
        <v>0</v>
      </c>
      <c r="H12" s="2">
        <v>0</v>
      </c>
      <c r="I12" s="2">
        <v>0</v>
      </c>
      <c r="J12" s="2">
        <v>0</v>
      </c>
      <c r="K12" s="2">
        <v>0</v>
      </c>
      <c r="L12" s="2">
        <v>0</v>
      </c>
      <c r="M12" s="2">
        <v>3</v>
      </c>
      <c r="N12" s="2">
        <v>2</v>
      </c>
      <c r="O12" s="2">
        <v>26</v>
      </c>
      <c r="P12" s="2">
        <v>1</v>
      </c>
      <c r="Q12" s="2">
        <v>0</v>
      </c>
      <c r="R12" s="2">
        <v>0</v>
      </c>
      <c r="S12" s="2">
        <v>10.6</v>
      </c>
      <c r="T12" s="2">
        <v>6.0728744939271299E-3</v>
      </c>
      <c r="U12" s="2"/>
      <c r="V12" s="2">
        <v>13</v>
      </c>
      <c r="W12" s="2"/>
      <c r="X12" s="2"/>
      <c r="Y12" s="2">
        <f>(Admin!$C$3*$H12)+(Admin!$C$4*$G12)+(Admin!$C$5*$I12)+(Admin!$C$6*$Q12)+(Admin!$C$7*$N12)+(Admin!$C$8*$J12)+(Admin!$C$9*$K12)+(Admin!$C$10*$L12)+(Admin!$C$11*$O12)+(Admin!$C$12*$P12)+(Admin!$C$13*$R12)</f>
        <v>10.6</v>
      </c>
    </row>
    <row r="13" spans="1:25" x14ac:dyDescent="0.25">
      <c r="A13" s="3" t="s">
        <v>252</v>
      </c>
      <c r="B13" s="3" t="s">
        <v>241</v>
      </c>
      <c r="C13" s="3" t="s">
        <v>42</v>
      </c>
      <c r="D13" s="3">
        <v>12</v>
      </c>
      <c r="E13" s="3">
        <v>0</v>
      </c>
      <c r="F13" s="3">
        <v>0</v>
      </c>
      <c r="G13" s="3">
        <v>0</v>
      </c>
      <c r="H13" s="3">
        <v>0</v>
      </c>
      <c r="I13" s="3">
        <v>0</v>
      </c>
      <c r="J13" s="3">
        <v>4</v>
      </c>
      <c r="K13" s="3">
        <v>0</v>
      </c>
      <c r="L13" s="3">
        <v>0</v>
      </c>
      <c r="M13" s="3">
        <v>21</v>
      </c>
      <c r="N13" s="3">
        <v>15</v>
      </c>
      <c r="O13" s="3">
        <v>150</v>
      </c>
      <c r="P13" s="3">
        <v>1</v>
      </c>
      <c r="Q13" s="3">
        <v>0</v>
      </c>
      <c r="R13" s="3">
        <v>0</v>
      </c>
      <c r="S13" s="3">
        <v>42</v>
      </c>
      <c r="T13" s="3">
        <v>4.2510121457489898E-2</v>
      </c>
      <c r="U13" s="3">
        <v>0</v>
      </c>
      <c r="V13" s="3">
        <v>10</v>
      </c>
      <c r="W13" s="3"/>
      <c r="X13" s="3"/>
      <c r="Y13" s="3">
        <f>(Admin!$C$3*$H13)+(Admin!$C$4*$G13)+(Admin!$C$5*$I13)+(Admin!$C$6*$Q13)+(Admin!$C$7*$N13)+(Admin!$C$8*$J13)+(Admin!$C$9*$K13)+(Admin!$C$10*$L13)+(Admin!$C$11*$O13)+(Admin!$C$12*$P13)+(Admin!$C$13*$R13)</f>
        <v>36</v>
      </c>
    </row>
    <row r="14" spans="1:25" x14ac:dyDescent="0.25">
      <c r="A14" s="2" t="s">
        <v>253</v>
      </c>
      <c r="B14" s="2" t="s">
        <v>241</v>
      </c>
      <c r="C14" s="2" t="s">
        <v>42</v>
      </c>
      <c r="D14" s="2">
        <v>16</v>
      </c>
      <c r="E14" s="2">
        <v>0</v>
      </c>
      <c r="F14" s="2">
        <v>0</v>
      </c>
      <c r="G14" s="2">
        <v>0</v>
      </c>
      <c r="H14" s="2">
        <v>0</v>
      </c>
      <c r="I14" s="2">
        <v>0</v>
      </c>
      <c r="J14" s="2">
        <v>1</v>
      </c>
      <c r="K14" s="2">
        <v>-2</v>
      </c>
      <c r="L14" s="2">
        <v>0</v>
      </c>
      <c r="M14" s="2">
        <v>81</v>
      </c>
      <c r="N14" s="2">
        <v>45</v>
      </c>
      <c r="O14" s="2">
        <v>746</v>
      </c>
      <c r="P14" s="2">
        <v>7</v>
      </c>
      <c r="Q14" s="2">
        <v>0</v>
      </c>
      <c r="R14" s="2">
        <v>0</v>
      </c>
      <c r="S14" s="2">
        <v>161.4</v>
      </c>
      <c r="T14" s="2">
        <v>0.16396761133603199</v>
      </c>
      <c r="U14" s="2">
        <v>-2</v>
      </c>
      <c r="V14" s="2">
        <v>16.577777777777801</v>
      </c>
      <c r="W14" s="2"/>
      <c r="X14" s="2"/>
      <c r="Y14" s="2">
        <f>(Admin!$C$3*$H14)+(Admin!$C$4*$G14)+(Admin!$C$5*$I14)+(Admin!$C$6*$Q14)+(Admin!$C$7*$N14)+(Admin!$C$8*$J14)+(Admin!$C$9*$K14)+(Admin!$C$10*$L14)+(Admin!$C$11*$O14)+(Admin!$C$12*$P14)+(Admin!$C$13*$R14)</f>
        <v>161.4</v>
      </c>
    </row>
    <row r="15" spans="1:25" x14ac:dyDescent="0.25">
      <c r="A15" s="3" t="s">
        <v>254</v>
      </c>
      <c r="B15" s="3" t="s">
        <v>241</v>
      </c>
      <c r="C15" s="3" t="s">
        <v>42</v>
      </c>
      <c r="D15" s="3">
        <v>16</v>
      </c>
      <c r="E15" s="3">
        <v>0</v>
      </c>
      <c r="F15" s="3">
        <v>0</v>
      </c>
      <c r="G15" s="3">
        <v>0</v>
      </c>
      <c r="H15" s="3">
        <v>0</v>
      </c>
      <c r="I15" s="3">
        <v>0</v>
      </c>
      <c r="J15" s="3">
        <v>1</v>
      </c>
      <c r="K15" s="3">
        <v>10</v>
      </c>
      <c r="L15" s="3">
        <v>0</v>
      </c>
      <c r="M15" s="3">
        <v>45</v>
      </c>
      <c r="N15" s="3">
        <v>39</v>
      </c>
      <c r="O15" s="3">
        <v>611</v>
      </c>
      <c r="P15" s="3">
        <v>2</v>
      </c>
      <c r="Q15" s="3">
        <v>0</v>
      </c>
      <c r="R15" s="3">
        <v>0</v>
      </c>
      <c r="S15" s="3">
        <v>113.1</v>
      </c>
      <c r="T15" s="3">
        <v>9.1093117408906896E-2</v>
      </c>
      <c r="U15" s="3">
        <v>10</v>
      </c>
      <c r="V15" s="3">
        <v>15.6666666666667</v>
      </c>
      <c r="W15" s="3"/>
      <c r="X15" s="3"/>
      <c r="Y15" s="3">
        <f>(Admin!$C$3*$H15)+(Admin!$C$4*$G15)+(Admin!$C$5*$I15)+(Admin!$C$6*$Q15)+(Admin!$C$7*$N15)+(Admin!$C$8*$J15)+(Admin!$C$9*$K15)+(Admin!$C$10*$L15)+(Admin!$C$11*$O15)+(Admin!$C$12*$P15)+(Admin!$C$13*$R15)</f>
        <v>113.1</v>
      </c>
    </row>
    <row r="16" spans="1:25" x14ac:dyDescent="0.25">
      <c r="A16" s="2" t="s">
        <v>255</v>
      </c>
      <c r="B16" s="2" t="s">
        <v>241</v>
      </c>
      <c r="C16" s="2" t="s">
        <v>42</v>
      </c>
      <c r="D16" s="2">
        <v>17</v>
      </c>
      <c r="E16" s="2">
        <v>0</v>
      </c>
      <c r="F16" s="2">
        <v>0</v>
      </c>
      <c r="G16" s="2">
        <v>0</v>
      </c>
      <c r="H16" s="2">
        <v>0</v>
      </c>
      <c r="I16" s="2">
        <v>0</v>
      </c>
      <c r="J16" s="2">
        <v>1</v>
      </c>
      <c r="K16" s="2">
        <v>5</v>
      </c>
      <c r="L16" s="2">
        <v>0</v>
      </c>
      <c r="M16" s="2">
        <v>160</v>
      </c>
      <c r="N16" s="2">
        <v>107</v>
      </c>
      <c r="O16" s="2">
        <v>1183</v>
      </c>
      <c r="P16" s="2">
        <v>8</v>
      </c>
      <c r="Q16" s="2">
        <v>0</v>
      </c>
      <c r="R16" s="2">
        <v>0</v>
      </c>
      <c r="S16" s="2">
        <v>273.8</v>
      </c>
      <c r="T16" s="2">
        <v>0.32388663967611298</v>
      </c>
      <c r="U16" s="2">
        <v>5</v>
      </c>
      <c r="V16" s="2">
        <v>11.056074766355099</v>
      </c>
      <c r="W16" s="2"/>
      <c r="X16" s="2"/>
      <c r="Y16" s="2">
        <f>(Admin!$C$3*$H16)+(Admin!$C$4*$G16)+(Admin!$C$5*$I16)+(Admin!$C$6*$Q16)+(Admin!$C$7*$N16)+(Admin!$C$8*$J16)+(Admin!$C$9*$K16)+(Admin!$C$10*$L16)+(Admin!$C$11*$O16)+(Admin!$C$12*$P16)+(Admin!$C$13*$R16)</f>
        <v>273.8</v>
      </c>
    </row>
    <row r="17" spans="1:25" x14ac:dyDescent="0.25">
      <c r="A17" s="3" t="s">
        <v>256</v>
      </c>
      <c r="B17" s="3" t="s">
        <v>241</v>
      </c>
      <c r="C17" s="3" t="s">
        <v>42</v>
      </c>
      <c r="D17" s="3">
        <v>9</v>
      </c>
      <c r="E17" s="3">
        <v>0</v>
      </c>
      <c r="F17" s="3">
        <v>0</v>
      </c>
      <c r="G17" s="3">
        <v>0</v>
      </c>
      <c r="H17" s="3">
        <v>0</v>
      </c>
      <c r="I17" s="3">
        <v>0</v>
      </c>
      <c r="J17" s="3">
        <v>0</v>
      </c>
      <c r="K17" s="3">
        <v>0</v>
      </c>
      <c r="L17" s="3">
        <v>0</v>
      </c>
      <c r="M17" s="3">
        <v>22</v>
      </c>
      <c r="N17" s="3">
        <v>11</v>
      </c>
      <c r="O17" s="3">
        <v>86</v>
      </c>
      <c r="P17" s="3">
        <v>1</v>
      </c>
      <c r="Q17" s="3">
        <v>0</v>
      </c>
      <c r="R17" s="3">
        <v>0</v>
      </c>
      <c r="S17" s="3">
        <v>25.6</v>
      </c>
      <c r="T17" s="3">
        <v>4.4534412955465598E-2</v>
      </c>
      <c r="U17" s="3"/>
      <c r="V17" s="3">
        <v>7.8181818181818201</v>
      </c>
      <c r="W17" s="3"/>
      <c r="X17" s="3"/>
      <c r="Y17" s="3">
        <f>(Admin!$C$3*$H17)+(Admin!$C$4*$G17)+(Admin!$C$5*$I17)+(Admin!$C$6*$Q17)+(Admin!$C$7*$N17)+(Admin!$C$8*$J17)+(Admin!$C$9*$K17)+(Admin!$C$10*$L17)+(Admin!$C$11*$O17)+(Admin!$C$12*$P17)+(Admin!$C$13*$R17)</f>
        <v>25.6</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241</v>
      </c>
      <c r="B31" s="2">
        <v>6518</v>
      </c>
      <c r="C31" s="2">
        <v>4306</v>
      </c>
      <c r="D31" s="2">
        <v>512</v>
      </c>
      <c r="E31" s="2">
        <v>2212</v>
      </c>
      <c r="F31" s="2">
        <v>22</v>
      </c>
      <c r="G31" s="2">
        <v>1597.04</v>
      </c>
      <c r="H31" s="2">
        <v>579</v>
      </c>
      <c r="I31" s="2">
        <v>0.66493955094991397</v>
      </c>
      <c r="J31" s="2">
        <v>29</v>
      </c>
      <c r="K31" s="2">
        <v>18</v>
      </c>
      <c r="L31" s="2">
        <v>4</v>
      </c>
      <c r="M31" s="2">
        <f ca="1">SUM(INDIRECT(A33 &amp; "_Table1[[#All],[f_custom]]"))</f>
        <v>1593.0399999999997</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BUF</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257</v>
      </c>
      <c r="B36" s="2" t="s">
        <v>26</v>
      </c>
      <c r="C36" s="2">
        <v>28</v>
      </c>
      <c r="D36" s="2">
        <v>7</v>
      </c>
      <c r="E36" s="2" t="s">
        <v>258</v>
      </c>
      <c r="F36" s="2" t="s">
        <v>241</v>
      </c>
      <c r="G36" s="2">
        <v>5</v>
      </c>
      <c r="H36" s="2">
        <v>5</v>
      </c>
      <c r="I36" s="2">
        <v>5</v>
      </c>
      <c r="J36" s="2">
        <v>5</v>
      </c>
      <c r="K36" s="2">
        <v>5</v>
      </c>
      <c r="L36" s="2">
        <v>5</v>
      </c>
      <c r="M36" s="2">
        <v>5</v>
      </c>
      <c r="N36" s="2">
        <v>5</v>
      </c>
      <c r="O36" s="2">
        <v>5</v>
      </c>
      <c r="P36" s="2">
        <v>5</v>
      </c>
      <c r="Q36" s="2">
        <v>5</v>
      </c>
      <c r="R36" s="2">
        <v>5</v>
      </c>
      <c r="S36" s="2">
        <v>5</v>
      </c>
      <c r="T36" s="2">
        <v>5</v>
      </c>
      <c r="U36" s="2">
        <v>5</v>
      </c>
      <c r="V36" s="2">
        <f>($J36*0.04)+($K36*4)+($L36*-2)+($N36*0.1)+($O36*6)+($Q36)+($R36*0.1)+($S36*6)+($T36*-2)</f>
        <v>66.2</v>
      </c>
      <c r="W36" s="2">
        <f ca="1">$P36/$H$33</f>
        <v>1</v>
      </c>
      <c r="X36" s="2">
        <f t="shared" ref="X36:X38" si="0">$N36/$M36</f>
        <v>1</v>
      </c>
      <c r="Y36" s="2">
        <f t="shared" ref="Y36:Y38" si="1">$R36/$Q36</f>
        <v>1</v>
      </c>
      <c r="Z36" s="2">
        <f>$I36/$H36</f>
        <v>1</v>
      </c>
      <c r="AA36" s="2">
        <f>$K36/$H36</f>
        <v>1</v>
      </c>
      <c r="AB36" s="2">
        <f>(Admin!$C$3*$K36)+(Admin!$C$4*$J36)+(Admin!$C$5*$L36)+(Admin!$C$6*$T36)+(Admin!$C$7*$Q36)+(Admin!$C$8*$M36)+(Admin!$C$9*$N36)+(Admin!$C$10*$O36)+(Admin!$C$11*$R36)+(Admin!$C$12*$S36)+(Admin!$C$13*$U36)</f>
        <v>76.2</v>
      </c>
    </row>
    <row r="37" spans="1:28" x14ac:dyDescent="0.25">
      <c r="A37" s="3" t="s">
        <v>259</v>
      </c>
      <c r="B37" s="3" t="s">
        <v>26</v>
      </c>
      <c r="C37" s="3">
        <v>26</v>
      </c>
      <c r="D37" s="3">
        <v>3</v>
      </c>
      <c r="E37" s="3" t="s">
        <v>260</v>
      </c>
      <c r="F37" s="3" t="s">
        <v>241</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261</v>
      </c>
      <c r="B38" s="2" t="s">
        <v>26</v>
      </c>
      <c r="C38" s="2">
        <v>29</v>
      </c>
      <c r="D38" s="2">
        <v>8</v>
      </c>
      <c r="E38" s="2" t="s">
        <v>65</v>
      </c>
      <c r="F38" s="2" t="s">
        <v>241</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262</v>
      </c>
      <c r="B46" s="2" t="s">
        <v>30</v>
      </c>
      <c r="C46" s="2">
        <v>24</v>
      </c>
      <c r="D46" s="2">
        <v>3</v>
      </c>
      <c r="E46" s="2" t="s">
        <v>171</v>
      </c>
      <c r="F46" s="2" t="s">
        <v>241</v>
      </c>
      <c r="G46" s="2">
        <v>0</v>
      </c>
      <c r="H46" s="2">
        <v>0</v>
      </c>
      <c r="I46" s="2">
        <v>0</v>
      </c>
      <c r="J46" s="2">
        <v>0</v>
      </c>
      <c r="K46" s="2">
        <v>0</v>
      </c>
      <c r="L46" s="2">
        <v>0</v>
      </c>
      <c r="M46" s="2">
        <v>5</v>
      </c>
      <c r="N46" s="2">
        <v>5</v>
      </c>
      <c r="O46" s="2">
        <v>5</v>
      </c>
      <c r="P46" s="2">
        <v>5</v>
      </c>
      <c r="Q46" s="2">
        <v>5</v>
      </c>
      <c r="R46" s="2">
        <v>5</v>
      </c>
      <c r="S46" s="2">
        <v>5</v>
      </c>
      <c r="T46" s="2">
        <v>5</v>
      </c>
      <c r="U46" s="2">
        <v>5</v>
      </c>
      <c r="V46" s="2">
        <f>($J46*0.04)+($K46*4)+($L46*-2)+($N46*0.1)+($O46*6)+($Q46)+($R46*0.1)+($S46*6)+($T46*-2)</f>
        <v>56</v>
      </c>
      <c r="W46" s="2">
        <f ca="1">$P46/$H$33</f>
        <v>1</v>
      </c>
      <c r="X46" s="2">
        <f t="shared" ref="X46:X50" si="2">$N46/$M46</f>
        <v>1</v>
      </c>
      <c r="Y46" s="2">
        <f t="shared" ref="Y46:Y50" si="3">$R46/$Q46</f>
        <v>1</v>
      </c>
      <c r="Z46" s="2" t="e">
        <f>$I46/$H46</f>
        <v>#DIV/0!</v>
      </c>
      <c r="AA46" s="2" t="e">
        <f>$K46/$H46</f>
        <v>#DIV/0!</v>
      </c>
      <c r="AB46" s="2">
        <f>(Admin!$C$3*$K46)+(Admin!$C$4*$J46)+(Admin!$C$5*$L46)+(Admin!$C$6*$T46)+(Admin!$C$7*$Q46)+(Admin!$C$8*$M46)+(Admin!$C$9*$N46)+(Admin!$C$10*$O46)+(Admin!$C$11*$R46)+(Admin!$C$12*$S46)+(Admin!$C$13*$U46)</f>
        <v>66</v>
      </c>
    </row>
    <row r="47" spans="1:28" x14ac:dyDescent="0.25">
      <c r="A47" s="3" t="s">
        <v>263</v>
      </c>
      <c r="B47" s="3" t="s">
        <v>30</v>
      </c>
      <c r="C47" s="3">
        <v>24</v>
      </c>
      <c r="D47" s="3">
        <v>0</v>
      </c>
      <c r="E47" s="3" t="s">
        <v>145</v>
      </c>
      <c r="F47" s="3" t="s">
        <v>241</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264</v>
      </c>
      <c r="B48" s="2" t="s">
        <v>30</v>
      </c>
      <c r="C48" s="2">
        <v>26</v>
      </c>
      <c r="D48" s="2">
        <v>5</v>
      </c>
      <c r="E48" s="2" t="s">
        <v>265</v>
      </c>
      <c r="F48" s="2" t="s">
        <v>241</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266</v>
      </c>
      <c r="B49" s="3" t="s">
        <v>30</v>
      </c>
      <c r="C49" s="3">
        <v>22</v>
      </c>
      <c r="D49" s="3">
        <v>0</v>
      </c>
      <c r="E49" s="3" t="s">
        <v>267</v>
      </c>
      <c r="F49" s="3" t="s">
        <v>241</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268</v>
      </c>
      <c r="B50" s="2" t="s">
        <v>30</v>
      </c>
      <c r="C50" s="2">
        <v>26</v>
      </c>
      <c r="D50" s="2">
        <v>6</v>
      </c>
      <c r="E50" s="2" t="s">
        <v>269</v>
      </c>
      <c r="F50" s="2" t="s">
        <v>241</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270</v>
      </c>
      <c r="B61" s="2" t="s">
        <v>42</v>
      </c>
      <c r="C61" s="2">
        <v>26</v>
      </c>
      <c r="D61" s="2">
        <v>5</v>
      </c>
      <c r="E61" s="2" t="s">
        <v>73</v>
      </c>
      <c r="F61" s="2" t="s">
        <v>241</v>
      </c>
      <c r="G61" s="2">
        <v>0</v>
      </c>
      <c r="H61" s="2">
        <v>0</v>
      </c>
      <c r="I61" s="2">
        <v>0</v>
      </c>
      <c r="J61" s="2">
        <v>0</v>
      </c>
      <c r="K61" s="2">
        <v>0</v>
      </c>
      <c r="L61" s="2">
        <v>0</v>
      </c>
      <c r="M61" s="2">
        <v>0</v>
      </c>
      <c r="N61" s="2">
        <v>0</v>
      </c>
      <c r="O61" s="2">
        <v>0</v>
      </c>
      <c r="P61" s="2">
        <v>0</v>
      </c>
      <c r="Q61" s="2">
        <v>0</v>
      </c>
      <c r="R61" s="2">
        <v>0</v>
      </c>
      <c r="S61" s="2">
        <v>0</v>
      </c>
      <c r="T61" s="2">
        <v>0</v>
      </c>
      <c r="U61" s="2">
        <v>0</v>
      </c>
      <c r="V61" s="2">
        <f t="shared" ref="V61:V73" si="4">($J61*0.04)+($K61*4)+($L61*-2)+($N61*0.1)+($O61*6)+($Q61)+($R61*0.1)+($S61*6)+($T61*-2)</f>
        <v>0</v>
      </c>
      <c r="W61" s="2">
        <f t="shared" ref="W61:W73" ca="1" si="5">$P61/$H$33</f>
        <v>0</v>
      </c>
      <c r="X61" s="2" t="e">
        <f t="shared" ref="X61:X73" si="6">$N61/$M61</f>
        <v>#DIV/0!</v>
      </c>
      <c r="Y61" s="2" t="e">
        <f t="shared" ref="Y61:Y73" si="7">$R61/$Q61</f>
        <v>#DIV/0!</v>
      </c>
      <c r="Z61" s="2" t="e">
        <f t="shared" ref="Z61:Z73" si="8">$I61/$H61</f>
        <v>#DIV/0!</v>
      </c>
      <c r="AA61" s="2" t="e">
        <f t="shared" ref="AA61:AA73" si="9">$K61/$H61</f>
        <v>#DIV/0!</v>
      </c>
      <c r="AB61" s="2">
        <f>(Admin!$C$3*$K61)+(Admin!$C$4*$J61)+(Admin!$C$5*$L61)+(Admin!$C$6*$T61)+(Admin!$C$7*$Q61)+(Admin!$C$8*$M61)+(Admin!$C$9*$N61)+(Admin!$C$10*$O61)+(Admin!$C$11*$R61)+(Admin!$C$12*$S61)+(Admin!$C$13*$U61)</f>
        <v>0</v>
      </c>
    </row>
    <row r="62" spans="1:28" x14ac:dyDescent="0.25">
      <c r="A62" s="3" t="s">
        <v>271</v>
      </c>
      <c r="B62" s="3" t="s">
        <v>42</v>
      </c>
      <c r="C62" s="3">
        <v>21</v>
      </c>
      <c r="D62" s="3">
        <v>0</v>
      </c>
      <c r="E62" s="3" t="s">
        <v>63</v>
      </c>
      <c r="F62" s="3" t="s">
        <v>241</v>
      </c>
      <c r="G62" s="3">
        <v>0</v>
      </c>
      <c r="H62" s="3">
        <v>0</v>
      </c>
      <c r="I62" s="3">
        <v>0</v>
      </c>
      <c r="J62" s="3">
        <v>0</v>
      </c>
      <c r="K62" s="3">
        <v>0</v>
      </c>
      <c r="L62" s="3">
        <v>0</v>
      </c>
      <c r="M62" s="3">
        <v>5</v>
      </c>
      <c r="N62" s="3">
        <v>5</v>
      </c>
      <c r="O62" s="3">
        <v>5</v>
      </c>
      <c r="P62" s="3">
        <v>5</v>
      </c>
      <c r="Q62" s="3">
        <v>5</v>
      </c>
      <c r="R62" s="3">
        <v>5</v>
      </c>
      <c r="S62" s="3">
        <v>5</v>
      </c>
      <c r="T62" s="3">
        <v>5</v>
      </c>
      <c r="U62" s="3">
        <v>5</v>
      </c>
      <c r="V62" s="3">
        <f t="shared" si="4"/>
        <v>56</v>
      </c>
      <c r="W62" s="3">
        <f t="shared" ca="1" si="5"/>
        <v>1</v>
      </c>
      <c r="X62" s="3">
        <f t="shared" si="6"/>
        <v>1</v>
      </c>
      <c r="Y62" s="3">
        <f t="shared" si="7"/>
        <v>1</v>
      </c>
      <c r="Z62" s="3" t="e">
        <f t="shared" si="8"/>
        <v>#DIV/0!</v>
      </c>
      <c r="AA62" s="3" t="e">
        <f t="shared" si="9"/>
        <v>#DIV/0!</v>
      </c>
      <c r="AB62" s="3">
        <f>(Admin!$C$3*$K62)+(Admin!$C$4*$J62)+(Admin!$C$5*$L62)+(Admin!$C$6*$T62)+(Admin!$C$7*$Q62)+(Admin!$C$8*$M62)+(Admin!$C$9*$N62)+(Admin!$C$10*$O62)+(Admin!$C$11*$R62)+(Admin!$C$12*$S62)+(Admin!$C$13*$U62)</f>
        <v>66</v>
      </c>
    </row>
    <row r="63" spans="1:28" x14ac:dyDescent="0.25">
      <c r="A63" s="2" t="s">
        <v>272</v>
      </c>
      <c r="B63" s="2" t="s">
        <v>42</v>
      </c>
      <c r="C63" s="2">
        <v>25</v>
      </c>
      <c r="D63" s="2">
        <v>4</v>
      </c>
      <c r="E63" s="2" t="s">
        <v>79</v>
      </c>
      <c r="F63" s="2" t="s">
        <v>241</v>
      </c>
      <c r="G63" s="2">
        <v>0</v>
      </c>
      <c r="H63" s="2">
        <v>0</v>
      </c>
      <c r="I63" s="2">
        <v>0</v>
      </c>
      <c r="J63" s="2">
        <v>0</v>
      </c>
      <c r="K63" s="2">
        <v>0</v>
      </c>
      <c r="L63" s="2">
        <v>0</v>
      </c>
      <c r="M63" s="2">
        <v>0</v>
      </c>
      <c r="N63" s="2">
        <v>0</v>
      </c>
      <c r="O63" s="2">
        <v>0</v>
      </c>
      <c r="P63" s="2">
        <v>0</v>
      </c>
      <c r="Q63" s="2">
        <v>0</v>
      </c>
      <c r="R63" s="2">
        <v>0</v>
      </c>
      <c r="S63" s="2">
        <v>0</v>
      </c>
      <c r="T63" s="2">
        <v>0</v>
      </c>
      <c r="U63" s="2">
        <v>0</v>
      </c>
      <c r="V63" s="2">
        <f t="shared" si="4"/>
        <v>0</v>
      </c>
      <c r="W63" s="2">
        <f t="shared" ca="1" si="5"/>
        <v>0</v>
      </c>
      <c r="X63" s="2" t="e">
        <f t="shared" si="6"/>
        <v>#DIV/0!</v>
      </c>
      <c r="Y63" s="2" t="e">
        <f t="shared" si="7"/>
        <v>#DIV/0!</v>
      </c>
      <c r="Z63" s="2" t="e">
        <f t="shared" si="8"/>
        <v>#DIV/0!</v>
      </c>
      <c r="AA63" s="2" t="e">
        <f t="shared" si="9"/>
        <v>#DIV/0!</v>
      </c>
      <c r="AB63" s="2">
        <f>(Admin!$C$3*$K63)+(Admin!$C$4*$J63)+(Admin!$C$5*$L63)+(Admin!$C$6*$T63)+(Admin!$C$7*$Q63)+(Admin!$C$8*$M63)+(Admin!$C$9*$N63)+(Admin!$C$10*$O63)+(Admin!$C$11*$R63)+(Admin!$C$12*$S63)+(Admin!$C$13*$U63)</f>
        <v>0</v>
      </c>
    </row>
    <row r="64" spans="1:28" x14ac:dyDescent="0.25">
      <c r="A64" s="3" t="s">
        <v>273</v>
      </c>
      <c r="B64" s="3" t="s">
        <v>42</v>
      </c>
      <c r="C64" s="3">
        <v>30</v>
      </c>
      <c r="D64" s="3">
        <v>8</v>
      </c>
      <c r="E64" s="3" t="s">
        <v>65</v>
      </c>
      <c r="F64" s="3" t="s">
        <v>241</v>
      </c>
      <c r="G64" s="3">
        <v>0</v>
      </c>
      <c r="H64" s="3">
        <v>0</v>
      </c>
      <c r="I64" s="3">
        <v>0</v>
      </c>
      <c r="J64" s="3">
        <v>0</v>
      </c>
      <c r="K64" s="3">
        <v>0</v>
      </c>
      <c r="L64" s="3">
        <v>0</v>
      </c>
      <c r="M64" s="3">
        <v>0</v>
      </c>
      <c r="N64" s="3">
        <v>0</v>
      </c>
      <c r="O64" s="3">
        <v>0</v>
      </c>
      <c r="P64" s="3">
        <v>0</v>
      </c>
      <c r="Q64" s="3">
        <v>0</v>
      </c>
      <c r="R64" s="3">
        <v>0</v>
      </c>
      <c r="S64" s="3">
        <v>0</v>
      </c>
      <c r="T64" s="3">
        <v>0</v>
      </c>
      <c r="U64" s="3">
        <v>0</v>
      </c>
      <c r="V64" s="3">
        <f t="shared" si="4"/>
        <v>0</v>
      </c>
      <c r="W64" s="3">
        <f t="shared" ca="1" si="5"/>
        <v>0</v>
      </c>
      <c r="X64" s="3" t="e">
        <f t="shared" si="6"/>
        <v>#DIV/0!</v>
      </c>
      <c r="Y64" s="3" t="e">
        <f t="shared" si="7"/>
        <v>#DIV/0!</v>
      </c>
      <c r="Z64" s="3" t="e">
        <f t="shared" si="8"/>
        <v>#DIV/0!</v>
      </c>
      <c r="AA64" s="3" t="e">
        <f t="shared" si="9"/>
        <v>#DIV/0!</v>
      </c>
      <c r="AB64" s="3">
        <f>(Admin!$C$3*$K64)+(Admin!$C$4*$J64)+(Admin!$C$5*$L64)+(Admin!$C$6*$T64)+(Admin!$C$7*$Q64)+(Admin!$C$8*$M64)+(Admin!$C$9*$N64)+(Admin!$C$10*$O64)+(Admin!$C$11*$R64)+(Admin!$C$12*$S64)+(Admin!$C$13*$U64)</f>
        <v>0</v>
      </c>
    </row>
    <row r="65" spans="1:28" x14ac:dyDescent="0.25">
      <c r="A65" s="2" t="s">
        <v>274</v>
      </c>
      <c r="B65" s="2" t="s">
        <v>42</v>
      </c>
      <c r="C65" s="2">
        <v>27</v>
      </c>
      <c r="D65" s="2">
        <v>5</v>
      </c>
      <c r="E65" s="2" t="s">
        <v>275</v>
      </c>
      <c r="F65" s="2" t="s">
        <v>241</v>
      </c>
      <c r="G65" s="2">
        <v>0</v>
      </c>
      <c r="H65" s="2">
        <v>0</v>
      </c>
      <c r="I65" s="2">
        <v>0</v>
      </c>
      <c r="J65" s="2">
        <v>0</v>
      </c>
      <c r="K65" s="2">
        <v>0</v>
      </c>
      <c r="L65" s="2">
        <v>0</v>
      </c>
      <c r="M65" s="2">
        <v>0</v>
      </c>
      <c r="N65" s="2">
        <v>0</v>
      </c>
      <c r="O65" s="2">
        <v>0</v>
      </c>
      <c r="P65" s="2">
        <v>0</v>
      </c>
      <c r="Q65" s="2">
        <v>0</v>
      </c>
      <c r="R65" s="2">
        <v>0</v>
      </c>
      <c r="S65" s="2">
        <v>0</v>
      </c>
      <c r="T65" s="2">
        <v>0</v>
      </c>
      <c r="U65" s="2">
        <v>0</v>
      </c>
      <c r="V65" s="2">
        <f t="shared" si="4"/>
        <v>0</v>
      </c>
      <c r="W65" s="2">
        <f t="shared" ca="1" si="5"/>
        <v>0</v>
      </c>
      <c r="X65" s="2" t="e">
        <f t="shared" si="6"/>
        <v>#DIV/0!</v>
      </c>
      <c r="Y65" s="2" t="e">
        <f t="shared" si="7"/>
        <v>#DIV/0!</v>
      </c>
      <c r="Z65" s="2" t="e">
        <f t="shared" si="8"/>
        <v>#DIV/0!</v>
      </c>
      <c r="AA65" s="2" t="e">
        <f t="shared" si="9"/>
        <v>#DIV/0!</v>
      </c>
      <c r="AB65" s="2">
        <f>(Admin!$C$3*$K65)+(Admin!$C$4*$J65)+(Admin!$C$5*$L65)+(Admin!$C$6*$T65)+(Admin!$C$7*$Q65)+(Admin!$C$8*$M65)+(Admin!$C$9*$N65)+(Admin!$C$10*$O65)+(Admin!$C$11*$R65)+(Admin!$C$12*$S65)+(Admin!$C$13*$U65)</f>
        <v>0</v>
      </c>
    </row>
    <row r="66" spans="1:28" x14ac:dyDescent="0.25">
      <c r="A66" s="3" t="s">
        <v>276</v>
      </c>
      <c r="B66" s="3" t="s">
        <v>42</v>
      </c>
      <c r="C66" s="3">
        <v>25</v>
      </c>
      <c r="D66" s="3">
        <v>0</v>
      </c>
      <c r="E66" s="3" t="s">
        <v>83</v>
      </c>
      <c r="F66" s="3" t="s">
        <v>241</v>
      </c>
      <c r="G66" s="3">
        <v>0</v>
      </c>
      <c r="H66" s="3">
        <v>0</v>
      </c>
      <c r="I66" s="3">
        <v>0</v>
      </c>
      <c r="J66" s="3">
        <v>0</v>
      </c>
      <c r="K66" s="3">
        <v>0</v>
      </c>
      <c r="L66" s="3">
        <v>0</v>
      </c>
      <c r="M66" s="3">
        <v>0</v>
      </c>
      <c r="N66" s="3">
        <v>0</v>
      </c>
      <c r="O66" s="3">
        <v>0</v>
      </c>
      <c r="P66" s="3">
        <v>0</v>
      </c>
      <c r="Q66" s="3">
        <v>0</v>
      </c>
      <c r="R66" s="3">
        <v>0</v>
      </c>
      <c r="S66" s="3">
        <v>0</v>
      </c>
      <c r="T66" s="3">
        <v>0</v>
      </c>
      <c r="U66" s="3">
        <v>0</v>
      </c>
      <c r="V66" s="3">
        <f t="shared" si="4"/>
        <v>0</v>
      </c>
      <c r="W66" s="3">
        <f t="shared" ca="1" si="5"/>
        <v>0</v>
      </c>
      <c r="X66" s="3" t="e">
        <f t="shared" si="6"/>
        <v>#DIV/0!</v>
      </c>
      <c r="Y66" s="3" t="e">
        <f t="shared" si="7"/>
        <v>#DIV/0!</v>
      </c>
      <c r="Z66" s="3" t="e">
        <f t="shared" si="8"/>
        <v>#DIV/0!</v>
      </c>
      <c r="AA66" s="3" t="e">
        <f t="shared" si="9"/>
        <v>#DIV/0!</v>
      </c>
      <c r="AB66" s="3">
        <f>(Admin!$C$3*$K66)+(Admin!$C$4*$J66)+(Admin!$C$5*$L66)+(Admin!$C$6*$T66)+(Admin!$C$7*$Q66)+(Admin!$C$8*$M66)+(Admin!$C$9*$N66)+(Admin!$C$10*$O66)+(Admin!$C$11*$R66)+(Admin!$C$12*$S66)+(Admin!$C$13*$U66)</f>
        <v>0</v>
      </c>
    </row>
    <row r="67" spans="1:28" x14ac:dyDescent="0.25">
      <c r="A67" s="2" t="s">
        <v>277</v>
      </c>
      <c r="B67" s="2" t="s">
        <v>42</v>
      </c>
      <c r="C67" s="2">
        <v>24</v>
      </c>
      <c r="D67" s="2">
        <v>0</v>
      </c>
      <c r="E67" s="2" t="s">
        <v>162</v>
      </c>
      <c r="F67" s="2" t="s">
        <v>241</v>
      </c>
      <c r="G67" s="2">
        <v>0</v>
      </c>
      <c r="H67" s="2">
        <v>0</v>
      </c>
      <c r="I67" s="2">
        <v>0</v>
      </c>
      <c r="J67" s="2">
        <v>0</v>
      </c>
      <c r="K67" s="2">
        <v>0</v>
      </c>
      <c r="L67" s="2">
        <v>0</v>
      </c>
      <c r="M67" s="2">
        <v>0</v>
      </c>
      <c r="N67" s="2">
        <v>0</v>
      </c>
      <c r="O67" s="2">
        <v>0</v>
      </c>
      <c r="P67" s="2">
        <v>0</v>
      </c>
      <c r="Q67" s="2">
        <v>0</v>
      </c>
      <c r="R67" s="2">
        <v>0</v>
      </c>
      <c r="S67" s="2">
        <v>0</v>
      </c>
      <c r="T67" s="2">
        <v>0</v>
      </c>
      <c r="U67" s="2">
        <v>0</v>
      </c>
      <c r="V67" s="2">
        <f t="shared" si="4"/>
        <v>0</v>
      </c>
      <c r="W67" s="2">
        <f t="shared" ca="1" si="5"/>
        <v>0</v>
      </c>
      <c r="X67" s="2" t="e">
        <f t="shared" si="6"/>
        <v>#DIV/0!</v>
      </c>
      <c r="Y67" s="2" t="e">
        <f t="shared" si="7"/>
        <v>#DIV/0!</v>
      </c>
      <c r="Z67" s="2" t="e">
        <f t="shared" si="8"/>
        <v>#DIV/0!</v>
      </c>
      <c r="AA67" s="2" t="e">
        <f t="shared" si="9"/>
        <v>#DIV/0!</v>
      </c>
      <c r="AB67" s="2">
        <f>(Admin!$C$3*$K67)+(Admin!$C$4*$J67)+(Admin!$C$5*$L67)+(Admin!$C$6*$T67)+(Admin!$C$7*$Q67)+(Admin!$C$8*$M67)+(Admin!$C$9*$N67)+(Admin!$C$10*$O67)+(Admin!$C$11*$R67)+(Admin!$C$12*$S67)+(Admin!$C$13*$U67)</f>
        <v>0</v>
      </c>
    </row>
    <row r="68" spans="1:28" x14ac:dyDescent="0.25">
      <c r="A68" s="3" t="s">
        <v>278</v>
      </c>
      <c r="B68" s="3" t="s">
        <v>42</v>
      </c>
      <c r="C68" s="3">
        <v>27</v>
      </c>
      <c r="D68" s="3">
        <v>8</v>
      </c>
      <c r="E68" s="3" t="s">
        <v>83</v>
      </c>
      <c r="F68" s="3" t="s">
        <v>241</v>
      </c>
      <c r="G68" s="3">
        <v>0</v>
      </c>
      <c r="H68" s="3">
        <v>0</v>
      </c>
      <c r="I68" s="3">
        <v>0</v>
      </c>
      <c r="J68" s="3">
        <v>0</v>
      </c>
      <c r="K68" s="3">
        <v>0</v>
      </c>
      <c r="L68" s="3">
        <v>0</v>
      </c>
      <c r="M68" s="3">
        <v>0</v>
      </c>
      <c r="N68" s="3">
        <v>0</v>
      </c>
      <c r="O68" s="3">
        <v>0</v>
      </c>
      <c r="P68" s="3">
        <v>0</v>
      </c>
      <c r="Q68" s="3">
        <v>0</v>
      </c>
      <c r="R68" s="3">
        <v>0</v>
      </c>
      <c r="S68" s="3">
        <v>0</v>
      </c>
      <c r="T68" s="3">
        <v>0</v>
      </c>
      <c r="U68" s="3">
        <v>0</v>
      </c>
      <c r="V68" s="3">
        <f t="shared" si="4"/>
        <v>0</v>
      </c>
      <c r="W68" s="3">
        <f t="shared" ca="1" si="5"/>
        <v>0</v>
      </c>
      <c r="X68" s="3" t="e">
        <f t="shared" si="6"/>
        <v>#DIV/0!</v>
      </c>
      <c r="Y68" s="3" t="e">
        <f t="shared" si="7"/>
        <v>#DIV/0!</v>
      </c>
      <c r="Z68" s="3" t="e">
        <f t="shared" si="8"/>
        <v>#DIV/0!</v>
      </c>
      <c r="AA68" s="3" t="e">
        <f t="shared" si="9"/>
        <v>#DIV/0!</v>
      </c>
      <c r="AB68" s="3">
        <f>(Admin!$C$3*$K68)+(Admin!$C$4*$J68)+(Admin!$C$5*$L68)+(Admin!$C$6*$T68)+(Admin!$C$7*$Q68)+(Admin!$C$8*$M68)+(Admin!$C$9*$N68)+(Admin!$C$10*$O68)+(Admin!$C$11*$R68)+(Admin!$C$12*$S68)+(Admin!$C$13*$U68)</f>
        <v>0</v>
      </c>
    </row>
    <row r="69" spans="1:28" x14ac:dyDescent="0.25">
      <c r="A69" s="2" t="s">
        <v>279</v>
      </c>
      <c r="B69" s="2" t="s">
        <v>42</v>
      </c>
      <c r="C69" s="2">
        <v>24</v>
      </c>
      <c r="D69" s="2">
        <v>3</v>
      </c>
      <c r="E69" s="2" t="s">
        <v>143</v>
      </c>
      <c r="F69" s="2" t="s">
        <v>241</v>
      </c>
      <c r="G69" s="2">
        <v>0</v>
      </c>
      <c r="H69" s="2">
        <v>0</v>
      </c>
      <c r="I69" s="2">
        <v>0</v>
      </c>
      <c r="J69" s="2">
        <v>0</v>
      </c>
      <c r="K69" s="2">
        <v>0</v>
      </c>
      <c r="L69" s="2">
        <v>0</v>
      </c>
      <c r="M69" s="2">
        <v>0</v>
      </c>
      <c r="N69" s="2">
        <v>0</v>
      </c>
      <c r="O69" s="2">
        <v>0</v>
      </c>
      <c r="P69" s="2">
        <v>0</v>
      </c>
      <c r="Q69" s="2">
        <v>0</v>
      </c>
      <c r="R69" s="2">
        <v>0</v>
      </c>
      <c r="S69" s="2">
        <v>0</v>
      </c>
      <c r="T69" s="2">
        <v>0</v>
      </c>
      <c r="U69" s="2">
        <v>0</v>
      </c>
      <c r="V69" s="2">
        <f t="shared" si="4"/>
        <v>0</v>
      </c>
      <c r="W69" s="2">
        <f t="shared" ca="1" si="5"/>
        <v>0</v>
      </c>
      <c r="X69" s="2" t="e">
        <f t="shared" si="6"/>
        <v>#DIV/0!</v>
      </c>
      <c r="Y69" s="2" t="e">
        <f t="shared" si="7"/>
        <v>#DIV/0!</v>
      </c>
      <c r="Z69" s="2" t="e">
        <f t="shared" si="8"/>
        <v>#DIV/0!</v>
      </c>
      <c r="AA69" s="2" t="e">
        <f t="shared" si="9"/>
        <v>#DIV/0!</v>
      </c>
      <c r="AB69" s="2">
        <f>(Admin!$C$3*$K69)+(Admin!$C$4*$J69)+(Admin!$C$5*$L69)+(Admin!$C$6*$T69)+(Admin!$C$7*$Q69)+(Admin!$C$8*$M69)+(Admin!$C$9*$N69)+(Admin!$C$10*$O69)+(Admin!$C$11*$R69)+(Admin!$C$12*$S69)+(Admin!$C$13*$U69)</f>
        <v>0</v>
      </c>
    </row>
    <row r="70" spans="1:28" x14ac:dyDescent="0.25">
      <c r="A70" s="3" t="s">
        <v>280</v>
      </c>
      <c r="B70" s="3" t="s">
        <v>42</v>
      </c>
      <c r="C70" s="3">
        <v>24</v>
      </c>
      <c r="D70" s="3">
        <v>1</v>
      </c>
      <c r="E70" s="3" t="s">
        <v>281</v>
      </c>
      <c r="F70" s="3" t="s">
        <v>241</v>
      </c>
      <c r="G70" s="3">
        <v>0</v>
      </c>
      <c r="H70" s="3">
        <v>0</v>
      </c>
      <c r="I70" s="3">
        <v>0</v>
      </c>
      <c r="J70" s="3">
        <v>0</v>
      </c>
      <c r="K70" s="3">
        <v>0</v>
      </c>
      <c r="L70" s="3">
        <v>0</v>
      </c>
      <c r="M70" s="3">
        <v>0</v>
      </c>
      <c r="N70" s="3">
        <v>0</v>
      </c>
      <c r="O70" s="3">
        <v>0</v>
      </c>
      <c r="P70" s="3">
        <v>0</v>
      </c>
      <c r="Q70" s="3">
        <v>0</v>
      </c>
      <c r="R70" s="3">
        <v>0</v>
      </c>
      <c r="S70" s="3">
        <v>0</v>
      </c>
      <c r="T70" s="3">
        <v>0</v>
      </c>
      <c r="U70" s="3">
        <v>0</v>
      </c>
      <c r="V70" s="3">
        <f t="shared" si="4"/>
        <v>0</v>
      </c>
      <c r="W70" s="3">
        <f t="shared" ca="1" si="5"/>
        <v>0</v>
      </c>
      <c r="X70" s="3" t="e">
        <f t="shared" si="6"/>
        <v>#DIV/0!</v>
      </c>
      <c r="Y70" s="3" t="e">
        <f t="shared" si="7"/>
        <v>#DIV/0!</v>
      </c>
      <c r="Z70" s="3" t="e">
        <f t="shared" si="8"/>
        <v>#DIV/0!</v>
      </c>
      <c r="AA70" s="3" t="e">
        <f t="shared" si="9"/>
        <v>#DIV/0!</v>
      </c>
      <c r="AB70" s="3">
        <f>(Admin!$C$3*$K70)+(Admin!$C$4*$J70)+(Admin!$C$5*$L70)+(Admin!$C$6*$T70)+(Admin!$C$7*$Q70)+(Admin!$C$8*$M70)+(Admin!$C$9*$N70)+(Admin!$C$10*$O70)+(Admin!$C$11*$R70)+(Admin!$C$12*$S70)+(Admin!$C$13*$U70)</f>
        <v>0</v>
      </c>
    </row>
    <row r="71" spans="1:28" x14ac:dyDescent="0.25">
      <c r="A71" s="2" t="s">
        <v>282</v>
      </c>
      <c r="B71" s="2" t="s">
        <v>42</v>
      </c>
      <c r="C71" s="2">
        <v>24</v>
      </c>
      <c r="D71" s="2">
        <v>2</v>
      </c>
      <c r="E71" s="2" t="s">
        <v>173</v>
      </c>
      <c r="F71" s="2" t="s">
        <v>241</v>
      </c>
      <c r="G71" s="2">
        <v>0</v>
      </c>
      <c r="H71" s="2">
        <v>0</v>
      </c>
      <c r="I71" s="2">
        <v>0</v>
      </c>
      <c r="J71" s="2">
        <v>0</v>
      </c>
      <c r="K71" s="2">
        <v>0</v>
      </c>
      <c r="L71" s="2">
        <v>0</v>
      </c>
      <c r="M71" s="2">
        <v>0</v>
      </c>
      <c r="N71" s="2">
        <v>0</v>
      </c>
      <c r="O71" s="2">
        <v>0</v>
      </c>
      <c r="P71" s="2">
        <v>0</v>
      </c>
      <c r="Q71" s="2">
        <v>0</v>
      </c>
      <c r="R71" s="2">
        <v>0</v>
      </c>
      <c r="S71" s="2">
        <v>0</v>
      </c>
      <c r="T71" s="2">
        <v>0</v>
      </c>
      <c r="U71" s="2">
        <v>0</v>
      </c>
      <c r="V71" s="2">
        <f t="shared" si="4"/>
        <v>0</v>
      </c>
      <c r="W71" s="2">
        <f t="shared" ca="1" si="5"/>
        <v>0</v>
      </c>
      <c r="X71" s="2" t="e">
        <f t="shared" si="6"/>
        <v>#DIV/0!</v>
      </c>
      <c r="Y71" s="2" t="e">
        <f t="shared" si="7"/>
        <v>#DIV/0!</v>
      </c>
      <c r="Z71" s="2" t="e">
        <f t="shared" si="8"/>
        <v>#DIV/0!</v>
      </c>
      <c r="AA71" s="2" t="e">
        <f t="shared" si="9"/>
        <v>#DIV/0!</v>
      </c>
      <c r="AB71" s="2">
        <f>(Admin!$C$3*$K71)+(Admin!$C$4*$J71)+(Admin!$C$5*$L71)+(Admin!$C$6*$T71)+(Admin!$C$7*$Q71)+(Admin!$C$8*$M71)+(Admin!$C$9*$N71)+(Admin!$C$10*$O71)+(Admin!$C$11*$R71)+(Admin!$C$12*$S71)+(Admin!$C$13*$U71)</f>
        <v>0</v>
      </c>
    </row>
    <row r="72" spans="1:28" x14ac:dyDescent="0.25">
      <c r="A72" s="3" t="s">
        <v>283</v>
      </c>
      <c r="B72" s="3" t="s">
        <v>42</v>
      </c>
      <c r="C72" s="3">
        <v>25</v>
      </c>
      <c r="D72" s="3">
        <v>1</v>
      </c>
      <c r="E72" s="3" t="s">
        <v>284</v>
      </c>
      <c r="F72" s="3" t="s">
        <v>241</v>
      </c>
      <c r="G72" s="3">
        <v>0</v>
      </c>
      <c r="H72" s="3">
        <v>0</v>
      </c>
      <c r="I72" s="3">
        <v>0</v>
      </c>
      <c r="J72" s="3">
        <v>0</v>
      </c>
      <c r="K72" s="3">
        <v>0</v>
      </c>
      <c r="L72" s="3">
        <v>0</v>
      </c>
      <c r="M72" s="3">
        <v>0</v>
      </c>
      <c r="N72" s="3">
        <v>0</v>
      </c>
      <c r="O72" s="3">
        <v>0</v>
      </c>
      <c r="P72" s="3">
        <v>0</v>
      </c>
      <c r="Q72" s="3">
        <v>0</v>
      </c>
      <c r="R72" s="3">
        <v>0</v>
      </c>
      <c r="S72" s="3">
        <v>0</v>
      </c>
      <c r="T72" s="3">
        <v>0</v>
      </c>
      <c r="U72" s="3">
        <v>0</v>
      </c>
      <c r="V72" s="3">
        <f t="shared" si="4"/>
        <v>0</v>
      </c>
      <c r="W72" s="3">
        <f t="shared" ca="1" si="5"/>
        <v>0</v>
      </c>
      <c r="X72" s="3" t="e">
        <f t="shared" si="6"/>
        <v>#DIV/0!</v>
      </c>
      <c r="Y72" s="3" t="e">
        <f t="shared" si="7"/>
        <v>#DIV/0!</v>
      </c>
      <c r="Z72" s="3" t="e">
        <f t="shared" si="8"/>
        <v>#DIV/0!</v>
      </c>
      <c r="AA72" s="3" t="e">
        <f t="shared" si="9"/>
        <v>#DIV/0!</v>
      </c>
      <c r="AB72" s="3">
        <f>(Admin!$C$3*$K72)+(Admin!$C$4*$J72)+(Admin!$C$5*$L72)+(Admin!$C$6*$T72)+(Admin!$C$7*$Q72)+(Admin!$C$8*$M72)+(Admin!$C$9*$N72)+(Admin!$C$10*$O72)+(Admin!$C$11*$R72)+(Admin!$C$12*$S72)+(Admin!$C$13*$U72)</f>
        <v>0</v>
      </c>
    </row>
    <row r="73" spans="1:28" x14ac:dyDescent="0.25">
      <c r="A73" s="2" t="s">
        <v>285</v>
      </c>
      <c r="B73" s="2" t="s">
        <v>42</v>
      </c>
      <c r="C73" s="2">
        <v>29</v>
      </c>
      <c r="D73" s="2">
        <v>7</v>
      </c>
      <c r="E73" s="2" t="s">
        <v>286</v>
      </c>
      <c r="F73" s="2" t="s">
        <v>241</v>
      </c>
      <c r="G73" s="2">
        <v>0</v>
      </c>
      <c r="H73" s="2">
        <v>0</v>
      </c>
      <c r="I73" s="2">
        <v>0</v>
      </c>
      <c r="J73" s="2">
        <v>0</v>
      </c>
      <c r="K73" s="2">
        <v>0</v>
      </c>
      <c r="L73" s="2">
        <v>0</v>
      </c>
      <c r="M73" s="2">
        <v>0</v>
      </c>
      <c r="N73" s="2">
        <v>0</v>
      </c>
      <c r="O73" s="2">
        <v>0</v>
      </c>
      <c r="P73" s="2">
        <v>0</v>
      </c>
      <c r="Q73" s="2">
        <v>0</v>
      </c>
      <c r="R73" s="2">
        <v>0</v>
      </c>
      <c r="S73" s="2">
        <v>0</v>
      </c>
      <c r="T73" s="2">
        <v>0</v>
      </c>
      <c r="U73" s="2">
        <v>0</v>
      </c>
      <c r="V73" s="2">
        <f t="shared" si="4"/>
        <v>0</v>
      </c>
      <c r="W73" s="2">
        <f t="shared" ca="1" si="5"/>
        <v>0</v>
      </c>
      <c r="X73" s="2" t="e">
        <f t="shared" si="6"/>
        <v>#DIV/0!</v>
      </c>
      <c r="Y73" s="2" t="e">
        <f t="shared" si="7"/>
        <v>#DIV/0!</v>
      </c>
      <c r="Z73" s="2" t="e">
        <f t="shared" si="8"/>
        <v>#DIV/0!</v>
      </c>
      <c r="AA73" s="2" t="e">
        <f t="shared" si="9"/>
        <v>#DIV/0!</v>
      </c>
      <c r="AB73" s="2">
        <f>(Admin!$C$3*$K73)+(Admin!$C$4*$J73)+(Admin!$C$5*$L73)+(Admin!$C$6*$T73)+(Admin!$C$7*$Q73)+(Admin!$C$8*$M73)+(Admin!$C$9*$N73)+(Admin!$C$10*$O73)+(Admin!$C$11*$R73)+(Admin!$C$12*$S73)+(Admin!$C$13*$U73)</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287</v>
      </c>
      <c r="B76" s="2" t="s">
        <v>37</v>
      </c>
      <c r="C76" s="2">
        <v>26</v>
      </c>
      <c r="D76" s="2">
        <v>2</v>
      </c>
      <c r="E76" s="2" t="s">
        <v>288</v>
      </c>
      <c r="F76" s="2" t="s">
        <v>241</v>
      </c>
      <c r="G76" s="2">
        <v>0</v>
      </c>
      <c r="H76" s="2">
        <v>0</v>
      </c>
      <c r="I76" s="2">
        <v>0</v>
      </c>
      <c r="J76" s="2">
        <v>0</v>
      </c>
      <c r="K76" s="2">
        <v>0</v>
      </c>
      <c r="L76" s="2">
        <v>0</v>
      </c>
      <c r="M76" s="2">
        <v>0</v>
      </c>
      <c r="N76" s="2">
        <v>0</v>
      </c>
      <c r="O76" s="2">
        <v>0</v>
      </c>
      <c r="P76" s="2">
        <v>0</v>
      </c>
      <c r="Q76" s="2">
        <v>0</v>
      </c>
      <c r="R76" s="2">
        <v>0</v>
      </c>
      <c r="S76" s="2">
        <v>0</v>
      </c>
      <c r="T76" s="2">
        <v>0</v>
      </c>
      <c r="U76" s="2">
        <v>0</v>
      </c>
      <c r="V76" s="2">
        <f t="shared" ref="V76:V80" si="10">($J76*0.04)+($K76*4)+($L76*-2)+($N76*0.1)+($O76*6)+($Q76)+($R76*0.1)+($S76*6)+($T76*-2)</f>
        <v>0</v>
      </c>
      <c r="W76" s="2">
        <f t="shared" ref="W76:W80" ca="1" si="11">$P76/$H$33</f>
        <v>0</v>
      </c>
      <c r="X76" s="2" t="e">
        <f t="shared" ref="X76:X80" si="12">$N76/$M76</f>
        <v>#DIV/0!</v>
      </c>
      <c r="Y76" s="2" t="e">
        <f t="shared" ref="Y76:Y80" si="13">$R76/$Q76</f>
        <v>#DIV/0!</v>
      </c>
      <c r="Z76" s="2" t="e">
        <f t="shared" ref="Z76:Z80" si="14">$I76/$H76</f>
        <v>#DIV/0!</v>
      </c>
      <c r="AA76" s="2" t="e">
        <f t="shared" ref="AA76:AA80" si="15">$K76/$H76</f>
        <v>#DIV/0!</v>
      </c>
      <c r="AB76" s="2">
        <f>(Admin!$C$3*$K76)+(Admin!$C$4*$J76)+(Admin!$C$5*$L76)+(Admin!$C$6*$T76)+(Admin!$C$7*$Q76)+(Admin!$C$8*$M76)+(Admin!$C$9*$N76)+(Admin!$C$10*$O76)+(Admin!$C$11*$R76)+(Admin!$C$12*$S76)+(Admin!$C$13*$U76)</f>
        <v>0</v>
      </c>
    </row>
    <row r="77" spans="1:28" x14ac:dyDescent="0.25">
      <c r="A77" s="3" t="s">
        <v>289</v>
      </c>
      <c r="B77" s="3" t="s">
        <v>37</v>
      </c>
      <c r="C77" s="3">
        <v>24</v>
      </c>
      <c r="D77" s="3">
        <v>2</v>
      </c>
      <c r="E77" s="3" t="s">
        <v>290</v>
      </c>
      <c r="F77" s="3" t="s">
        <v>241</v>
      </c>
      <c r="G77" s="3">
        <v>0</v>
      </c>
      <c r="H77" s="3">
        <v>0</v>
      </c>
      <c r="I77" s="3">
        <v>0</v>
      </c>
      <c r="J77" s="3">
        <v>0</v>
      </c>
      <c r="K77" s="3">
        <v>0</v>
      </c>
      <c r="L77" s="3">
        <v>0</v>
      </c>
      <c r="M77" s="3">
        <v>5</v>
      </c>
      <c r="N77" s="3">
        <v>5</v>
      </c>
      <c r="O77" s="3">
        <v>5</v>
      </c>
      <c r="P77" s="3">
        <v>5</v>
      </c>
      <c r="Q77" s="3">
        <v>5</v>
      </c>
      <c r="R77" s="3">
        <v>5</v>
      </c>
      <c r="S77" s="3">
        <v>5</v>
      </c>
      <c r="T77" s="3">
        <v>5</v>
      </c>
      <c r="U77" s="3">
        <v>5</v>
      </c>
      <c r="V77" s="3">
        <f t="shared" si="10"/>
        <v>56</v>
      </c>
      <c r="W77" s="3">
        <f t="shared" ca="1" si="11"/>
        <v>1</v>
      </c>
      <c r="X77" s="3">
        <f t="shared" si="12"/>
        <v>1</v>
      </c>
      <c r="Y77" s="3">
        <f t="shared" si="13"/>
        <v>1</v>
      </c>
      <c r="Z77" s="3" t="e">
        <f t="shared" si="14"/>
        <v>#DIV/0!</v>
      </c>
      <c r="AA77" s="3" t="e">
        <f t="shared" si="15"/>
        <v>#DIV/0!</v>
      </c>
      <c r="AB77" s="3">
        <f>(Admin!$C$3*$K77)+(Admin!$C$4*$J77)+(Admin!$C$5*$L77)+(Admin!$C$6*$T77)+(Admin!$C$7*$Q77)+(Admin!$C$8*$M77)+(Admin!$C$9*$N77)+(Admin!$C$10*$O77)+(Admin!$C$11*$R77)+(Admin!$C$12*$S77)+(Admin!$C$13*$U77)</f>
        <v>66</v>
      </c>
    </row>
    <row r="78" spans="1:28" x14ac:dyDescent="0.25">
      <c r="A78" s="2" t="s">
        <v>291</v>
      </c>
      <c r="B78" s="2" t="s">
        <v>37</v>
      </c>
      <c r="C78" s="2">
        <v>27</v>
      </c>
      <c r="D78" s="2">
        <v>6</v>
      </c>
      <c r="E78" s="2" t="s">
        <v>224</v>
      </c>
      <c r="F78" s="2" t="s">
        <v>241</v>
      </c>
      <c r="G78" s="2">
        <v>0</v>
      </c>
      <c r="H78" s="2">
        <v>0</v>
      </c>
      <c r="I78" s="2">
        <v>0</v>
      </c>
      <c r="J78" s="2">
        <v>0</v>
      </c>
      <c r="K78" s="2">
        <v>0</v>
      </c>
      <c r="L78" s="2">
        <v>0</v>
      </c>
      <c r="M78" s="2">
        <v>0</v>
      </c>
      <c r="N78" s="2">
        <v>0</v>
      </c>
      <c r="O78" s="2">
        <v>0</v>
      </c>
      <c r="P78" s="2">
        <v>0</v>
      </c>
      <c r="Q78" s="2">
        <v>0</v>
      </c>
      <c r="R78" s="2">
        <v>0</v>
      </c>
      <c r="S78" s="2">
        <v>0</v>
      </c>
      <c r="T78" s="2">
        <v>0</v>
      </c>
      <c r="U78" s="2">
        <v>0</v>
      </c>
      <c r="V78" s="2">
        <f t="shared" si="10"/>
        <v>0</v>
      </c>
      <c r="W78" s="2">
        <f t="shared" ca="1" si="11"/>
        <v>0</v>
      </c>
      <c r="X78" s="2" t="e">
        <f t="shared" si="12"/>
        <v>#DIV/0!</v>
      </c>
      <c r="Y78" s="2" t="e">
        <f t="shared" si="13"/>
        <v>#DIV/0!</v>
      </c>
      <c r="Z78" s="2" t="e">
        <f t="shared" si="14"/>
        <v>#DIV/0!</v>
      </c>
      <c r="AA78" s="2" t="e">
        <f t="shared" si="15"/>
        <v>#DIV/0!</v>
      </c>
      <c r="AB78" s="2">
        <f>(Admin!$C$3*$K78)+(Admin!$C$4*$J78)+(Admin!$C$5*$L78)+(Admin!$C$6*$T78)+(Admin!$C$7*$Q78)+(Admin!$C$8*$M78)+(Admin!$C$9*$N78)+(Admin!$C$10*$O78)+(Admin!$C$11*$R78)+(Admin!$C$12*$S78)+(Admin!$C$13*$U78)</f>
        <v>0</v>
      </c>
    </row>
    <row r="79" spans="1:28" x14ac:dyDescent="0.25">
      <c r="A79" s="3" t="s">
        <v>292</v>
      </c>
      <c r="B79" s="3" t="s">
        <v>37</v>
      </c>
      <c r="C79" s="3">
        <v>25</v>
      </c>
      <c r="D79" s="3">
        <v>4</v>
      </c>
      <c r="E79" s="3" t="s">
        <v>171</v>
      </c>
      <c r="F79" s="3" t="s">
        <v>241</v>
      </c>
      <c r="G79" s="3">
        <v>0</v>
      </c>
      <c r="H79" s="3">
        <v>0</v>
      </c>
      <c r="I79" s="3">
        <v>0</v>
      </c>
      <c r="J79" s="3">
        <v>0</v>
      </c>
      <c r="K79" s="3">
        <v>0</v>
      </c>
      <c r="L79" s="3">
        <v>0</v>
      </c>
      <c r="M79" s="3">
        <v>0</v>
      </c>
      <c r="N79" s="3">
        <v>0</v>
      </c>
      <c r="O79" s="3">
        <v>0</v>
      </c>
      <c r="P79" s="3">
        <v>0</v>
      </c>
      <c r="Q79" s="3">
        <v>0</v>
      </c>
      <c r="R79" s="3">
        <v>0</v>
      </c>
      <c r="S79" s="3">
        <v>0</v>
      </c>
      <c r="T79" s="3">
        <v>0</v>
      </c>
      <c r="U79" s="3">
        <v>0</v>
      </c>
      <c r="V79" s="3">
        <f t="shared" si="10"/>
        <v>0</v>
      </c>
      <c r="W79" s="3">
        <f t="shared" ca="1" si="11"/>
        <v>0</v>
      </c>
      <c r="X79" s="3" t="e">
        <f t="shared" si="12"/>
        <v>#DIV/0!</v>
      </c>
      <c r="Y79" s="3" t="e">
        <f t="shared" si="13"/>
        <v>#DIV/0!</v>
      </c>
      <c r="Z79" s="3" t="e">
        <f t="shared" si="14"/>
        <v>#DIV/0!</v>
      </c>
      <c r="AA79" s="3" t="e">
        <f t="shared" si="15"/>
        <v>#DIV/0!</v>
      </c>
      <c r="AB79" s="3">
        <f>(Admin!$C$3*$K79)+(Admin!$C$4*$J79)+(Admin!$C$5*$L79)+(Admin!$C$6*$T79)+(Admin!$C$7*$Q79)+(Admin!$C$8*$M79)+(Admin!$C$9*$N79)+(Admin!$C$10*$O79)+(Admin!$C$11*$R79)+(Admin!$C$12*$S79)+(Admin!$C$13*$U79)</f>
        <v>0</v>
      </c>
    </row>
    <row r="80" spans="1:28" x14ac:dyDescent="0.25">
      <c r="A80" s="2" t="s">
        <v>293</v>
      </c>
      <c r="B80" s="2" t="s">
        <v>37</v>
      </c>
      <c r="C80" s="2">
        <v>25</v>
      </c>
      <c r="D80" s="2">
        <v>3</v>
      </c>
      <c r="E80" s="2" t="s">
        <v>151</v>
      </c>
      <c r="F80" s="2" t="s">
        <v>241</v>
      </c>
      <c r="G80" s="2">
        <v>0</v>
      </c>
      <c r="H80" s="2">
        <v>0</v>
      </c>
      <c r="I80" s="2">
        <v>0</v>
      </c>
      <c r="J80" s="2">
        <v>0</v>
      </c>
      <c r="K80" s="2">
        <v>0</v>
      </c>
      <c r="L80" s="2">
        <v>0</v>
      </c>
      <c r="M80" s="2">
        <v>0</v>
      </c>
      <c r="N80" s="2">
        <v>0</v>
      </c>
      <c r="O80" s="2">
        <v>0</v>
      </c>
      <c r="P80" s="2">
        <v>0</v>
      </c>
      <c r="Q80" s="2">
        <v>0</v>
      </c>
      <c r="R80" s="2">
        <v>0</v>
      </c>
      <c r="S80" s="2">
        <v>0</v>
      </c>
      <c r="T80" s="2">
        <v>0</v>
      </c>
      <c r="U80" s="2">
        <v>0</v>
      </c>
      <c r="V80" s="2">
        <f t="shared" si="10"/>
        <v>0</v>
      </c>
      <c r="W80" s="2">
        <f t="shared" ca="1" si="11"/>
        <v>0</v>
      </c>
      <c r="X80" s="2" t="e">
        <f t="shared" si="12"/>
        <v>#DIV/0!</v>
      </c>
      <c r="Y80" s="2" t="e">
        <f t="shared" si="13"/>
        <v>#DIV/0!</v>
      </c>
      <c r="Z80" s="2" t="e">
        <f t="shared" si="14"/>
        <v>#DIV/0!</v>
      </c>
      <c r="AA80" s="2" t="e">
        <f t="shared" si="15"/>
        <v>#DIV/0!</v>
      </c>
      <c r="AB80" s="2">
        <f>(Admin!$C$3*$K80)+(Admin!$C$4*$J80)+(Admin!$C$5*$L80)+(Admin!$C$6*$T80)+(Admin!$C$7*$Q80)+(Admin!$C$8*$M80)+(Admin!$C$9*$N80)+(Admin!$C$10*$O80)+(Admin!$C$11*$R80)+(Admin!$C$12*$S80)+(Admin!$C$13*$U80)</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B82"/>
  <sheetViews>
    <sheetView zoomScale="70" zoomScaleNormal="70" workbookViewId="0">
      <selection activeCell="L25" sqref="L25"/>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294</v>
      </c>
      <c r="B2" s="2" t="s">
        <v>295</v>
      </c>
      <c r="C2" s="2" t="s">
        <v>26</v>
      </c>
      <c r="D2" s="2">
        <v>2</v>
      </c>
      <c r="E2" s="2">
        <v>58</v>
      </c>
      <c r="F2" s="2">
        <v>34</v>
      </c>
      <c r="G2" s="2">
        <v>361</v>
      </c>
      <c r="H2" s="2">
        <v>2</v>
      </c>
      <c r="I2" s="2">
        <v>0</v>
      </c>
      <c r="J2" s="2">
        <v>3</v>
      </c>
      <c r="K2" s="2">
        <v>12</v>
      </c>
      <c r="L2" s="2">
        <v>0</v>
      </c>
      <c r="M2" s="2">
        <v>0</v>
      </c>
      <c r="N2" s="2">
        <v>0</v>
      </c>
      <c r="O2" s="2">
        <v>0</v>
      </c>
      <c r="P2" s="2">
        <v>0</v>
      </c>
      <c r="Q2" s="2">
        <v>0</v>
      </c>
      <c r="R2" s="2">
        <v>0</v>
      </c>
      <c r="S2" s="2">
        <v>23.64</v>
      </c>
      <c r="T2" s="2">
        <v>0</v>
      </c>
      <c r="U2" s="2">
        <v>4</v>
      </c>
      <c r="V2" s="2"/>
      <c r="W2" s="2">
        <v>0.58620689655172398</v>
      </c>
      <c r="X2" s="2">
        <v>3.4482758620689703E-2</v>
      </c>
      <c r="Y2" s="2">
        <f>(Admin!$C$3*$H2)+(Admin!$C$4*$G2)+(Admin!$C$5*$I2)+(Admin!$C$6*$Q2)+(Admin!$C$7*$N2)+(Admin!$C$8*$J2)+(Admin!$C$9*$K2)+(Admin!$C$10*$L2)+(Admin!$C$11*$O2)+(Admin!$C$12*$P2)+(Admin!$C$13*$R2)</f>
        <v>23.639999999999997</v>
      </c>
    </row>
    <row r="3" spans="1:25" x14ac:dyDescent="0.25">
      <c r="A3" s="3" t="s">
        <v>296</v>
      </c>
      <c r="B3" s="3" t="s">
        <v>295</v>
      </c>
      <c r="C3" s="3" t="s">
        <v>26</v>
      </c>
      <c r="D3" s="3">
        <v>16</v>
      </c>
      <c r="E3" s="3">
        <v>527</v>
      </c>
      <c r="F3" s="3">
        <v>315</v>
      </c>
      <c r="G3" s="3">
        <v>2877</v>
      </c>
      <c r="H3" s="3">
        <v>11</v>
      </c>
      <c r="I3" s="3">
        <v>10</v>
      </c>
      <c r="J3" s="3">
        <v>39</v>
      </c>
      <c r="K3" s="3">
        <v>253</v>
      </c>
      <c r="L3" s="3">
        <v>0</v>
      </c>
      <c r="M3" s="3">
        <v>0</v>
      </c>
      <c r="N3" s="3">
        <v>0</v>
      </c>
      <c r="O3" s="3">
        <v>0</v>
      </c>
      <c r="P3" s="3">
        <v>0</v>
      </c>
      <c r="Q3" s="3">
        <v>6</v>
      </c>
      <c r="R3" s="3">
        <v>2</v>
      </c>
      <c r="S3" s="3">
        <v>156.38</v>
      </c>
      <c r="T3" s="3">
        <v>0</v>
      </c>
      <c r="U3" s="3">
        <v>6.4871794871794899</v>
      </c>
      <c r="V3" s="3"/>
      <c r="W3" s="3">
        <v>0.59772296015180304</v>
      </c>
      <c r="X3" s="3">
        <v>2.0872865275142299E-2</v>
      </c>
      <c r="Y3" s="3">
        <f>(Admin!$C$3*$H3)+(Admin!$C$4*$G3)+(Admin!$C$5*$I3)+(Admin!$C$6*$Q3)+(Admin!$C$7*$N3)+(Admin!$C$8*$J3)+(Admin!$C$9*$K3)+(Admin!$C$10*$L3)+(Admin!$C$11*$O3)+(Admin!$C$12*$P3)+(Admin!$C$13*$R3)</f>
        <v>156.38</v>
      </c>
    </row>
    <row r="4" spans="1:25" x14ac:dyDescent="0.25">
      <c r="A4" s="2" t="s">
        <v>297</v>
      </c>
      <c r="B4" s="2" t="s">
        <v>295</v>
      </c>
      <c r="C4" s="2" t="s">
        <v>30</v>
      </c>
      <c r="D4" s="2">
        <v>17</v>
      </c>
      <c r="E4" s="2">
        <v>0</v>
      </c>
      <c r="F4" s="2">
        <v>0</v>
      </c>
      <c r="G4" s="2">
        <v>0</v>
      </c>
      <c r="H4" s="2">
        <v>0</v>
      </c>
      <c r="I4" s="2">
        <v>0</v>
      </c>
      <c r="J4" s="2">
        <v>238</v>
      </c>
      <c r="K4" s="2">
        <v>902</v>
      </c>
      <c r="L4" s="2">
        <v>5</v>
      </c>
      <c r="M4" s="2">
        <v>44</v>
      </c>
      <c r="N4" s="2">
        <v>39</v>
      </c>
      <c r="O4" s="2">
        <v>233</v>
      </c>
      <c r="P4" s="2">
        <v>0</v>
      </c>
      <c r="Q4" s="2">
        <v>0</v>
      </c>
      <c r="R4" s="2">
        <v>0</v>
      </c>
      <c r="S4" s="2">
        <v>182.5</v>
      </c>
      <c r="T4" s="2">
        <v>7.5993091537133003E-2</v>
      </c>
      <c r="U4" s="2">
        <v>3.78991596638655</v>
      </c>
      <c r="V4" s="2">
        <v>5.97435897435897</v>
      </c>
      <c r="W4" s="2"/>
      <c r="X4" s="2"/>
      <c r="Y4" s="2">
        <f>(Admin!$C$3*$H4)+(Admin!$C$4*$G4)+(Admin!$C$5*$I4)+(Admin!$C$6*$Q4)+(Admin!$C$7*$N4)+(Admin!$C$8*$J4)+(Admin!$C$9*$K4)+(Admin!$C$10*$L4)+(Admin!$C$11*$O4)+(Admin!$C$12*$P4)+(Admin!$C$13*$R4)</f>
        <v>182.5</v>
      </c>
    </row>
    <row r="5" spans="1:25" x14ac:dyDescent="0.25">
      <c r="A5" s="3" t="s">
        <v>298</v>
      </c>
      <c r="B5" s="3" t="s">
        <v>295</v>
      </c>
      <c r="C5" s="3" t="s">
        <v>30</v>
      </c>
      <c r="D5" s="3">
        <v>16</v>
      </c>
      <c r="E5" s="3">
        <v>0</v>
      </c>
      <c r="F5" s="3">
        <v>0</v>
      </c>
      <c r="G5" s="3">
        <v>0</v>
      </c>
      <c r="H5" s="3">
        <v>0</v>
      </c>
      <c r="I5" s="3">
        <v>0</v>
      </c>
      <c r="J5" s="3">
        <v>129</v>
      </c>
      <c r="K5" s="3">
        <v>432</v>
      </c>
      <c r="L5" s="3">
        <v>1</v>
      </c>
      <c r="M5" s="3">
        <v>41</v>
      </c>
      <c r="N5" s="3">
        <v>27</v>
      </c>
      <c r="O5" s="3">
        <v>154</v>
      </c>
      <c r="P5" s="3">
        <v>0</v>
      </c>
      <c r="Q5" s="3">
        <v>2</v>
      </c>
      <c r="R5" s="3">
        <v>0</v>
      </c>
      <c r="S5" s="3">
        <v>87.6</v>
      </c>
      <c r="T5" s="3">
        <v>7.0811744386873904E-2</v>
      </c>
      <c r="U5" s="3">
        <v>3.3488372093023302</v>
      </c>
      <c r="V5" s="3">
        <v>5.7037037037036997</v>
      </c>
      <c r="W5" s="3"/>
      <c r="X5" s="3"/>
      <c r="Y5" s="3">
        <f>(Admin!$C$3*$H5)+(Admin!$C$4*$G5)+(Admin!$C$5*$I5)+(Admin!$C$6*$Q5)+(Admin!$C$7*$N5)+(Admin!$C$8*$J5)+(Admin!$C$9*$K5)+(Admin!$C$10*$L5)+(Admin!$C$11*$O5)+(Admin!$C$12*$P5)+(Admin!$C$13*$R5)</f>
        <v>87.600000000000009</v>
      </c>
    </row>
    <row r="6" spans="1:25" x14ac:dyDescent="0.25">
      <c r="A6" s="2" t="s">
        <v>299</v>
      </c>
      <c r="B6" s="2" t="s">
        <v>295</v>
      </c>
      <c r="C6" s="2" t="s">
        <v>30</v>
      </c>
      <c r="D6" s="2">
        <v>8</v>
      </c>
      <c r="E6" s="2">
        <v>0</v>
      </c>
      <c r="F6" s="2">
        <v>0</v>
      </c>
      <c r="G6" s="2">
        <v>0</v>
      </c>
      <c r="H6" s="2">
        <v>0</v>
      </c>
      <c r="I6" s="2">
        <v>0</v>
      </c>
      <c r="J6" s="2">
        <v>14</v>
      </c>
      <c r="K6" s="2">
        <v>46</v>
      </c>
      <c r="L6" s="2">
        <v>0</v>
      </c>
      <c r="M6" s="2">
        <v>7</v>
      </c>
      <c r="N6" s="2">
        <v>6</v>
      </c>
      <c r="O6" s="2">
        <v>45</v>
      </c>
      <c r="P6" s="2">
        <v>0</v>
      </c>
      <c r="Q6" s="2">
        <v>0</v>
      </c>
      <c r="R6" s="2">
        <v>1</v>
      </c>
      <c r="S6" s="2">
        <v>17.100000000000001</v>
      </c>
      <c r="T6" s="2">
        <v>1.20898100172712E-2</v>
      </c>
      <c r="U6" s="2">
        <v>3.28571428571429</v>
      </c>
      <c r="V6" s="2">
        <v>7.5</v>
      </c>
      <c r="W6" s="2"/>
      <c r="X6" s="2"/>
      <c r="Y6" s="2">
        <f>(Admin!$C$3*$H6)+(Admin!$C$4*$G6)+(Admin!$C$5*$I6)+(Admin!$C$6*$Q6)+(Admin!$C$7*$N6)+(Admin!$C$8*$J6)+(Admin!$C$9*$K6)+(Admin!$C$10*$L6)+(Admin!$C$11*$O6)+(Admin!$C$12*$P6)+(Admin!$C$13*$R6)</f>
        <v>17.100000000000001</v>
      </c>
    </row>
    <row r="7" spans="1:25" x14ac:dyDescent="0.25">
      <c r="A7" s="3" t="s">
        <v>300</v>
      </c>
      <c r="B7" s="3" t="s">
        <v>295</v>
      </c>
      <c r="C7" s="3" t="s">
        <v>37</v>
      </c>
      <c r="D7" s="3">
        <v>1</v>
      </c>
      <c r="E7" s="3">
        <v>0</v>
      </c>
      <c r="F7" s="3">
        <v>0</v>
      </c>
      <c r="G7" s="3">
        <v>0</v>
      </c>
      <c r="H7" s="3">
        <v>0</v>
      </c>
      <c r="I7" s="3">
        <v>0</v>
      </c>
      <c r="J7" s="3">
        <v>0</v>
      </c>
      <c r="K7" s="3">
        <v>0</v>
      </c>
      <c r="L7" s="3">
        <v>0</v>
      </c>
      <c r="M7" s="3">
        <v>1</v>
      </c>
      <c r="N7" s="3">
        <v>1</v>
      </c>
      <c r="O7" s="3">
        <v>2</v>
      </c>
      <c r="P7" s="3">
        <v>0</v>
      </c>
      <c r="Q7" s="3">
        <v>0</v>
      </c>
      <c r="R7" s="3">
        <v>0</v>
      </c>
      <c r="S7" s="3">
        <v>1.2</v>
      </c>
      <c r="T7" s="3">
        <v>1.72711571675302E-3</v>
      </c>
      <c r="U7" s="3"/>
      <c r="V7" s="3">
        <v>2</v>
      </c>
      <c r="W7" s="3"/>
      <c r="X7" s="3"/>
      <c r="Y7" s="3">
        <f>(Admin!$C$3*$H7)+(Admin!$C$4*$G7)+(Admin!$C$5*$I7)+(Admin!$C$6*$Q7)+(Admin!$C$7*$N7)+(Admin!$C$8*$J7)+(Admin!$C$9*$K7)+(Admin!$C$10*$L7)+(Admin!$C$11*$O7)+(Admin!$C$12*$P7)+(Admin!$C$13*$R7)</f>
        <v>1.2</v>
      </c>
    </row>
    <row r="8" spans="1:25" x14ac:dyDescent="0.25">
      <c r="A8" s="2" t="s">
        <v>301</v>
      </c>
      <c r="B8" s="2" t="s">
        <v>295</v>
      </c>
      <c r="C8" s="2" t="s">
        <v>37</v>
      </c>
      <c r="D8" s="2">
        <v>9</v>
      </c>
      <c r="E8" s="2">
        <v>0</v>
      </c>
      <c r="F8" s="2">
        <v>0</v>
      </c>
      <c r="G8" s="2">
        <v>0</v>
      </c>
      <c r="H8" s="2">
        <v>0</v>
      </c>
      <c r="I8" s="2">
        <v>0</v>
      </c>
      <c r="J8" s="2">
        <v>0</v>
      </c>
      <c r="K8" s="2">
        <v>0</v>
      </c>
      <c r="L8" s="2">
        <v>0</v>
      </c>
      <c r="M8" s="2">
        <v>32</v>
      </c>
      <c r="N8" s="2">
        <v>18</v>
      </c>
      <c r="O8" s="2">
        <v>184</v>
      </c>
      <c r="P8" s="2">
        <v>1</v>
      </c>
      <c r="Q8" s="2">
        <v>0</v>
      </c>
      <c r="R8" s="2">
        <v>0</v>
      </c>
      <c r="S8" s="2">
        <v>42.4</v>
      </c>
      <c r="T8" s="2">
        <v>5.5267702936096702E-2</v>
      </c>
      <c r="U8" s="2"/>
      <c r="V8" s="2">
        <v>10.2222222222222</v>
      </c>
      <c r="W8" s="2"/>
      <c r="X8" s="2"/>
      <c r="Y8" s="2">
        <f>(Admin!$C$3*$H8)+(Admin!$C$4*$G8)+(Admin!$C$5*$I8)+(Admin!$C$6*$Q8)+(Admin!$C$7*$N8)+(Admin!$C$8*$J8)+(Admin!$C$9*$K8)+(Admin!$C$10*$L8)+(Admin!$C$11*$O8)+(Admin!$C$12*$P8)+(Admin!$C$13*$R8)</f>
        <v>42.400000000000006</v>
      </c>
    </row>
    <row r="9" spans="1:25" x14ac:dyDescent="0.25">
      <c r="A9" s="3" t="s">
        <v>302</v>
      </c>
      <c r="B9" s="3" t="s">
        <v>295</v>
      </c>
      <c r="C9" s="3" t="s">
        <v>37</v>
      </c>
      <c r="D9" s="3">
        <v>7</v>
      </c>
      <c r="E9" s="3">
        <v>0</v>
      </c>
      <c r="F9" s="3">
        <v>0</v>
      </c>
      <c r="G9" s="3">
        <v>0</v>
      </c>
      <c r="H9" s="3">
        <v>0</v>
      </c>
      <c r="I9" s="3">
        <v>0</v>
      </c>
      <c r="J9" s="3">
        <v>0</v>
      </c>
      <c r="K9" s="3">
        <v>0</v>
      </c>
      <c r="L9" s="3">
        <v>0</v>
      </c>
      <c r="M9" s="3">
        <v>9</v>
      </c>
      <c r="N9" s="3">
        <v>5</v>
      </c>
      <c r="O9" s="3">
        <v>56</v>
      </c>
      <c r="P9" s="3">
        <v>0</v>
      </c>
      <c r="Q9" s="3">
        <v>0</v>
      </c>
      <c r="R9" s="3">
        <v>0</v>
      </c>
      <c r="S9" s="3">
        <v>10.6</v>
      </c>
      <c r="T9" s="3">
        <v>1.55440414507772E-2</v>
      </c>
      <c r="U9" s="3"/>
      <c r="V9" s="3">
        <v>11.2</v>
      </c>
      <c r="W9" s="3"/>
      <c r="X9" s="3"/>
      <c r="Y9" s="3">
        <f>(Admin!$C$3*$H9)+(Admin!$C$4*$G9)+(Admin!$C$5*$I9)+(Admin!$C$6*$Q9)+(Admin!$C$7*$N9)+(Admin!$C$8*$J9)+(Admin!$C$9*$K9)+(Admin!$C$10*$L9)+(Admin!$C$11*$O9)+(Admin!$C$12*$P9)+(Admin!$C$13*$R9)</f>
        <v>10.600000000000001</v>
      </c>
    </row>
    <row r="10" spans="1:25" x14ac:dyDescent="0.25">
      <c r="A10" s="2" t="s">
        <v>303</v>
      </c>
      <c r="B10" s="2" t="s">
        <v>295</v>
      </c>
      <c r="C10" s="2" t="s">
        <v>37</v>
      </c>
      <c r="D10" s="2">
        <v>10</v>
      </c>
      <c r="E10" s="2">
        <v>0</v>
      </c>
      <c r="F10" s="2">
        <v>0</v>
      </c>
      <c r="G10" s="2">
        <v>0</v>
      </c>
      <c r="H10" s="2">
        <v>0</v>
      </c>
      <c r="I10" s="2">
        <v>0</v>
      </c>
      <c r="J10" s="2">
        <v>0</v>
      </c>
      <c r="K10" s="2">
        <v>0</v>
      </c>
      <c r="L10" s="2">
        <v>0</v>
      </c>
      <c r="M10" s="2">
        <v>24</v>
      </c>
      <c r="N10" s="2">
        <v>12</v>
      </c>
      <c r="O10" s="2">
        <v>125</v>
      </c>
      <c r="P10" s="2">
        <v>0</v>
      </c>
      <c r="Q10" s="2">
        <v>0</v>
      </c>
      <c r="R10" s="2">
        <v>0</v>
      </c>
      <c r="S10" s="2">
        <v>24.5</v>
      </c>
      <c r="T10" s="2">
        <v>4.1450777202072499E-2</v>
      </c>
      <c r="U10" s="2"/>
      <c r="V10" s="2">
        <v>10.4166666666667</v>
      </c>
      <c r="W10" s="2"/>
      <c r="X10" s="2"/>
      <c r="Y10" s="2">
        <f>(Admin!$C$3*$H10)+(Admin!$C$4*$G10)+(Admin!$C$5*$I10)+(Admin!$C$6*$Q10)+(Admin!$C$7*$N10)+(Admin!$C$8*$J10)+(Admin!$C$9*$K10)+(Admin!$C$10*$L10)+(Admin!$C$11*$O10)+(Admin!$C$12*$P10)+(Admin!$C$13*$R10)</f>
        <v>24.5</v>
      </c>
    </row>
    <row r="11" spans="1:25" x14ac:dyDescent="0.25">
      <c r="A11" s="3" t="s">
        <v>304</v>
      </c>
      <c r="B11" s="3" t="s">
        <v>295</v>
      </c>
      <c r="C11" s="3" t="s">
        <v>37</v>
      </c>
      <c r="D11" s="3">
        <v>13</v>
      </c>
      <c r="E11" s="3">
        <v>0</v>
      </c>
      <c r="F11" s="3">
        <v>0</v>
      </c>
      <c r="G11" s="3">
        <v>0</v>
      </c>
      <c r="H11" s="3">
        <v>0</v>
      </c>
      <c r="I11" s="3">
        <v>0</v>
      </c>
      <c r="J11" s="3">
        <v>0</v>
      </c>
      <c r="K11" s="3">
        <v>0</v>
      </c>
      <c r="L11" s="3">
        <v>0</v>
      </c>
      <c r="M11" s="3">
        <v>32</v>
      </c>
      <c r="N11" s="3">
        <v>23</v>
      </c>
      <c r="O11" s="3">
        <v>194</v>
      </c>
      <c r="P11" s="3">
        <v>3</v>
      </c>
      <c r="Q11" s="3">
        <v>0</v>
      </c>
      <c r="R11" s="3">
        <v>0</v>
      </c>
      <c r="S11" s="3">
        <v>60.4</v>
      </c>
      <c r="T11" s="3">
        <v>5.5267702936096702E-2</v>
      </c>
      <c r="U11" s="3"/>
      <c r="V11" s="3">
        <v>8.4347826086956506</v>
      </c>
      <c r="W11" s="3"/>
      <c r="X11" s="3"/>
      <c r="Y11" s="3">
        <f>(Admin!$C$3*$H11)+(Admin!$C$4*$G11)+(Admin!$C$5*$I11)+(Admin!$C$6*$Q11)+(Admin!$C$7*$N11)+(Admin!$C$8*$J11)+(Admin!$C$9*$K11)+(Admin!$C$10*$L11)+(Admin!$C$11*$O11)+(Admin!$C$12*$P11)+(Admin!$C$13*$R11)</f>
        <v>60.400000000000006</v>
      </c>
    </row>
    <row r="12" spans="1:25" x14ac:dyDescent="0.25">
      <c r="A12" s="2" t="s">
        <v>305</v>
      </c>
      <c r="B12" s="2" t="s">
        <v>295</v>
      </c>
      <c r="C12" s="2" t="s">
        <v>42</v>
      </c>
      <c r="D12" s="2">
        <v>17</v>
      </c>
      <c r="E12" s="2">
        <v>0</v>
      </c>
      <c r="F12" s="2">
        <v>0</v>
      </c>
      <c r="G12" s="2">
        <v>0</v>
      </c>
      <c r="H12" s="2">
        <v>0</v>
      </c>
      <c r="I12" s="2">
        <v>0</v>
      </c>
      <c r="J12" s="2">
        <v>1</v>
      </c>
      <c r="K12" s="2">
        <v>6</v>
      </c>
      <c r="L12" s="2">
        <v>0</v>
      </c>
      <c r="M12" s="2">
        <v>137</v>
      </c>
      <c r="N12" s="2">
        <v>103</v>
      </c>
      <c r="O12" s="2">
        <v>1014</v>
      </c>
      <c r="P12" s="2">
        <v>4</v>
      </c>
      <c r="Q12" s="2">
        <v>0</v>
      </c>
      <c r="R12" s="2">
        <v>0</v>
      </c>
      <c r="S12" s="2">
        <v>231</v>
      </c>
      <c r="T12" s="2">
        <v>0.23661485319516401</v>
      </c>
      <c r="U12" s="2">
        <v>6</v>
      </c>
      <c r="V12" s="2">
        <v>9.8446601941747591</v>
      </c>
      <c r="W12" s="2"/>
      <c r="X12" s="2"/>
      <c r="Y12" s="2">
        <f>(Admin!$C$3*$H12)+(Admin!$C$4*$G12)+(Admin!$C$5*$I12)+(Admin!$C$6*$Q12)+(Admin!$C$7*$N12)+(Admin!$C$8*$J12)+(Admin!$C$9*$K12)+(Admin!$C$10*$L12)+(Admin!$C$11*$O12)+(Admin!$C$12*$P12)+(Admin!$C$13*$R12)</f>
        <v>229</v>
      </c>
    </row>
    <row r="13" spans="1:25" x14ac:dyDescent="0.25">
      <c r="A13" s="3" t="s">
        <v>306</v>
      </c>
      <c r="B13" s="3" t="s">
        <v>295</v>
      </c>
      <c r="C13" s="3" t="s">
        <v>42</v>
      </c>
      <c r="D13" s="3">
        <v>14</v>
      </c>
      <c r="E13" s="3">
        <v>0</v>
      </c>
      <c r="F13" s="3">
        <v>0</v>
      </c>
      <c r="G13" s="3">
        <v>0</v>
      </c>
      <c r="H13" s="3">
        <v>0</v>
      </c>
      <c r="I13" s="3">
        <v>0</v>
      </c>
      <c r="J13" s="3">
        <v>0</v>
      </c>
      <c r="K13" s="3">
        <v>0</v>
      </c>
      <c r="L13" s="3">
        <v>0</v>
      </c>
      <c r="M13" s="3">
        <v>66</v>
      </c>
      <c r="N13" s="3">
        <v>35</v>
      </c>
      <c r="O13" s="3">
        <v>525</v>
      </c>
      <c r="P13" s="3">
        <v>5</v>
      </c>
      <c r="Q13" s="3">
        <v>0</v>
      </c>
      <c r="R13" s="3">
        <v>0</v>
      </c>
      <c r="S13" s="3">
        <v>115.5</v>
      </c>
      <c r="T13" s="3">
        <v>0.113989637305699</v>
      </c>
      <c r="U13" s="3"/>
      <c r="V13" s="3">
        <v>15</v>
      </c>
      <c r="W13" s="3"/>
      <c r="X13" s="3"/>
      <c r="Y13" s="3">
        <f>(Admin!$C$3*$H13)+(Admin!$C$4*$G13)+(Admin!$C$5*$I13)+(Admin!$C$6*$Q13)+(Admin!$C$7*$N13)+(Admin!$C$8*$J13)+(Admin!$C$9*$K13)+(Admin!$C$10*$L13)+(Admin!$C$11*$O13)+(Admin!$C$12*$P13)+(Admin!$C$13*$R13)</f>
        <v>117.5</v>
      </c>
    </row>
    <row r="14" spans="1:25" x14ac:dyDescent="0.25">
      <c r="A14" s="2" t="s">
        <v>307</v>
      </c>
      <c r="B14" s="2" t="s">
        <v>295</v>
      </c>
      <c r="C14" s="2" t="s">
        <v>42</v>
      </c>
      <c r="D14" s="2">
        <v>7</v>
      </c>
      <c r="E14" s="2">
        <v>0</v>
      </c>
      <c r="F14" s="2">
        <v>0</v>
      </c>
      <c r="G14" s="2">
        <v>0</v>
      </c>
      <c r="H14" s="2">
        <v>0</v>
      </c>
      <c r="I14" s="2">
        <v>0</v>
      </c>
      <c r="J14" s="2">
        <v>8</v>
      </c>
      <c r="K14" s="2">
        <v>74</v>
      </c>
      <c r="L14" s="2">
        <v>1</v>
      </c>
      <c r="M14" s="2">
        <v>10</v>
      </c>
      <c r="N14" s="2">
        <v>8</v>
      </c>
      <c r="O14" s="2">
        <v>51</v>
      </c>
      <c r="P14" s="2">
        <v>0</v>
      </c>
      <c r="Q14" s="2">
        <v>0</v>
      </c>
      <c r="R14" s="2">
        <v>0</v>
      </c>
      <c r="S14" s="2">
        <v>32.5</v>
      </c>
      <c r="T14" s="2">
        <v>1.72711571675302E-2</v>
      </c>
      <c r="U14" s="2">
        <v>9.25</v>
      </c>
      <c r="V14" s="2">
        <v>6.375</v>
      </c>
      <c r="W14" s="2"/>
      <c r="X14" s="2"/>
      <c r="Y14" s="2">
        <f>(Admin!$C$3*$H14)+(Admin!$C$4*$G14)+(Admin!$C$5*$I14)+(Admin!$C$6*$Q14)+(Admin!$C$7*$N14)+(Admin!$C$8*$J14)+(Admin!$C$9*$K14)+(Admin!$C$10*$L14)+(Admin!$C$11*$O14)+(Admin!$C$12*$P14)+(Admin!$C$13*$R14)</f>
        <v>26.5</v>
      </c>
    </row>
    <row r="15" spans="1:25" x14ac:dyDescent="0.25">
      <c r="A15" s="3" t="s">
        <v>308</v>
      </c>
      <c r="B15" s="3" t="s">
        <v>295</v>
      </c>
      <c r="C15" s="3" t="s">
        <v>42</v>
      </c>
      <c r="D15" s="3">
        <v>15</v>
      </c>
      <c r="E15" s="3">
        <v>0</v>
      </c>
      <c r="F15" s="3">
        <v>0</v>
      </c>
      <c r="G15" s="3">
        <v>0</v>
      </c>
      <c r="H15" s="3">
        <v>0</v>
      </c>
      <c r="I15" s="3">
        <v>0</v>
      </c>
      <c r="J15" s="3">
        <v>0</v>
      </c>
      <c r="K15" s="3">
        <v>0</v>
      </c>
      <c r="L15" s="3">
        <v>0</v>
      </c>
      <c r="M15" s="3">
        <v>85</v>
      </c>
      <c r="N15" s="3">
        <v>43</v>
      </c>
      <c r="O15" s="3">
        <v>418</v>
      </c>
      <c r="P15" s="3">
        <v>0</v>
      </c>
      <c r="Q15" s="3">
        <v>0</v>
      </c>
      <c r="R15" s="3">
        <v>0</v>
      </c>
      <c r="S15" s="3">
        <v>84.8</v>
      </c>
      <c r="T15" s="3">
        <v>0.146804835924007</v>
      </c>
      <c r="U15" s="3"/>
      <c r="V15" s="3">
        <v>9.7209302325581408</v>
      </c>
      <c r="W15" s="3"/>
      <c r="X15" s="3"/>
      <c r="Y15" s="3">
        <f>(Admin!$C$3*$H15)+(Admin!$C$4*$G15)+(Admin!$C$5*$I15)+(Admin!$C$6*$Q15)+(Admin!$C$7*$N15)+(Admin!$C$8*$J15)+(Admin!$C$9*$K15)+(Admin!$C$10*$L15)+(Admin!$C$11*$O15)+(Admin!$C$12*$P15)+(Admin!$C$13*$R15)</f>
        <v>84.800000000000011</v>
      </c>
    </row>
    <row r="16" spans="1:25" x14ac:dyDescent="0.25">
      <c r="A16" s="2" t="s">
        <v>309</v>
      </c>
      <c r="B16" s="2" t="s">
        <v>295</v>
      </c>
      <c r="C16" s="2" t="s">
        <v>42</v>
      </c>
      <c r="D16" s="2">
        <v>8</v>
      </c>
      <c r="E16" s="2">
        <v>0</v>
      </c>
      <c r="F16" s="2">
        <v>0</v>
      </c>
      <c r="G16" s="2">
        <v>0</v>
      </c>
      <c r="H16" s="2">
        <v>0</v>
      </c>
      <c r="I16" s="2">
        <v>0</v>
      </c>
      <c r="J16" s="2">
        <v>12</v>
      </c>
      <c r="K16" s="2">
        <v>55</v>
      </c>
      <c r="L16" s="2">
        <v>0</v>
      </c>
      <c r="M16" s="2">
        <v>10</v>
      </c>
      <c r="N16" s="2">
        <v>10</v>
      </c>
      <c r="O16" s="2">
        <v>60</v>
      </c>
      <c r="P16" s="2">
        <v>0</v>
      </c>
      <c r="Q16" s="2">
        <v>0</v>
      </c>
      <c r="R16" s="2">
        <v>0</v>
      </c>
      <c r="S16" s="2">
        <v>21.5</v>
      </c>
      <c r="T16" s="2">
        <v>1.72711571675302E-2</v>
      </c>
      <c r="U16" s="2">
        <v>4.5833333333333304</v>
      </c>
      <c r="V16" s="2">
        <v>6</v>
      </c>
      <c r="W16" s="2"/>
      <c r="X16" s="2"/>
      <c r="Y16" s="2">
        <f>(Admin!$C$3*$H16)+(Admin!$C$4*$G16)+(Admin!$C$5*$I16)+(Admin!$C$6*$Q16)+(Admin!$C$7*$N16)+(Admin!$C$8*$J16)+(Admin!$C$9*$K16)+(Admin!$C$10*$L16)+(Admin!$C$11*$O16)+(Admin!$C$12*$P16)+(Admin!$C$13*$R16)</f>
        <v>21.5</v>
      </c>
    </row>
    <row r="17" spans="1:25" x14ac:dyDescent="0.25">
      <c r="A17" s="3" t="s">
        <v>310</v>
      </c>
      <c r="B17" s="3" t="s">
        <v>295</v>
      </c>
      <c r="C17" s="3" t="s">
        <v>42</v>
      </c>
      <c r="D17" s="3">
        <v>2</v>
      </c>
      <c r="E17" s="3">
        <v>0</v>
      </c>
      <c r="F17" s="3">
        <v>0</v>
      </c>
      <c r="G17" s="3">
        <v>0</v>
      </c>
      <c r="H17" s="3">
        <v>0</v>
      </c>
      <c r="I17" s="3">
        <v>0</v>
      </c>
      <c r="J17" s="3">
        <v>0</v>
      </c>
      <c r="K17" s="3">
        <v>0</v>
      </c>
      <c r="L17" s="3">
        <v>0</v>
      </c>
      <c r="M17" s="3">
        <v>3</v>
      </c>
      <c r="N17" s="3">
        <v>1</v>
      </c>
      <c r="O17" s="3">
        <v>45</v>
      </c>
      <c r="P17" s="3">
        <v>0</v>
      </c>
      <c r="Q17" s="3">
        <v>0</v>
      </c>
      <c r="R17" s="3">
        <v>0</v>
      </c>
      <c r="S17" s="3">
        <v>5.5</v>
      </c>
      <c r="T17" s="3">
        <v>5.1813471502590702E-3</v>
      </c>
      <c r="U17" s="3"/>
      <c r="V17" s="3">
        <v>45</v>
      </c>
      <c r="W17" s="3"/>
      <c r="X17" s="3"/>
      <c r="Y17" s="3">
        <f>(Admin!$C$3*$H17)+(Admin!$C$4*$G17)+(Admin!$C$5*$I17)+(Admin!$C$6*$Q17)+(Admin!$C$7*$N17)+(Admin!$C$8*$J17)+(Admin!$C$9*$K17)+(Admin!$C$10*$L17)+(Admin!$C$11*$O17)+(Admin!$C$12*$P17)+(Admin!$C$13*$R17)</f>
        <v>5.5</v>
      </c>
    </row>
    <row r="18" spans="1:25" x14ac:dyDescent="0.25">
      <c r="A18" s="2" t="s">
        <v>311</v>
      </c>
      <c r="B18" s="2" t="s">
        <v>295</v>
      </c>
      <c r="C18" s="2" t="s">
        <v>42</v>
      </c>
      <c r="D18" s="2">
        <v>8</v>
      </c>
      <c r="E18" s="2">
        <v>0</v>
      </c>
      <c r="F18" s="2">
        <v>0</v>
      </c>
      <c r="G18" s="2">
        <v>0</v>
      </c>
      <c r="H18" s="2">
        <v>0</v>
      </c>
      <c r="I18" s="2">
        <v>0</v>
      </c>
      <c r="J18" s="2">
        <v>0</v>
      </c>
      <c r="K18" s="2">
        <v>0</v>
      </c>
      <c r="L18" s="2">
        <v>0</v>
      </c>
      <c r="M18" s="2">
        <v>33</v>
      </c>
      <c r="N18" s="2">
        <v>19</v>
      </c>
      <c r="O18" s="2">
        <v>139</v>
      </c>
      <c r="P18" s="2">
        <v>0</v>
      </c>
      <c r="Q18" s="2">
        <v>0</v>
      </c>
      <c r="R18" s="2">
        <v>0</v>
      </c>
      <c r="S18" s="2">
        <v>32.9</v>
      </c>
      <c r="T18" s="2">
        <v>5.6994818652849701E-2</v>
      </c>
      <c r="U18" s="2"/>
      <c r="V18" s="2">
        <v>7.3157894736842097</v>
      </c>
      <c r="W18" s="2"/>
      <c r="X18" s="2"/>
      <c r="Y18" s="2">
        <f>(Admin!$C$3*$H18)+(Admin!$C$4*$G18)+(Admin!$C$5*$I18)+(Admin!$C$6*$Q18)+(Admin!$C$7*$N18)+(Admin!$C$8*$J18)+(Admin!$C$9*$K18)+(Admin!$C$10*$L18)+(Admin!$C$11*$O18)+(Admin!$C$12*$P18)+(Admin!$C$13*$R18)</f>
        <v>32.9</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295</v>
      </c>
      <c r="B31" s="2">
        <v>5018</v>
      </c>
      <c r="C31" s="2">
        <v>3238</v>
      </c>
      <c r="D31" s="2">
        <v>444</v>
      </c>
      <c r="E31" s="2">
        <v>1780</v>
      </c>
      <c r="F31" s="2">
        <v>7</v>
      </c>
      <c r="G31" s="2">
        <v>1130.02</v>
      </c>
      <c r="H31" s="2">
        <v>585</v>
      </c>
      <c r="I31" s="2">
        <v>0.59658119658119702</v>
      </c>
      <c r="J31" s="2">
        <v>13</v>
      </c>
      <c r="K31" s="2">
        <v>10</v>
      </c>
      <c r="L31" s="2">
        <v>8</v>
      </c>
      <c r="M31" s="2">
        <f ca="1">SUM(INDIRECT(A33 &amp; "_Table1[[#All],[f_custom]]"))</f>
        <v>1124.0200000000002</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CAR</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312</v>
      </c>
      <c r="B36" s="2" t="s">
        <v>26</v>
      </c>
      <c r="C36" s="2">
        <v>36</v>
      </c>
      <c r="D36" s="2">
        <v>14</v>
      </c>
      <c r="E36" s="2" t="s">
        <v>71</v>
      </c>
      <c r="F36" s="2" t="s">
        <v>295</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9" si="0">$N36/$M36</f>
        <v>#DIV/0!</v>
      </c>
      <c r="Y36" s="2" t="e">
        <f t="shared" ref="Y36:Y39" si="1">$R36/$Q36</f>
        <v>#DIV/0!</v>
      </c>
      <c r="Z36" s="2" t="e">
        <f>$I36/$H36</f>
        <v>#DIV/0!</v>
      </c>
      <c r="AA36" s="2" t="e">
        <f>$K36/$H36</f>
        <v>#DIV/0!</v>
      </c>
      <c r="AB36" s="2">
        <f>(Admin!$C$3*$K36)+(Admin!$C$4*$J36)+(Admin!$C$5*$L36)+(Admin!$C$6*$T36)+(Admin!$C$7*$Q36)+(Admin!$C$8*$M36)+(Admin!$C$9*$N36)+(Admin!$C$10*$O36)+(Admin!$C$11*$R36)+(Admin!$C$12*$S36)+(Admin!$C$13*$U36)</f>
        <v>0</v>
      </c>
    </row>
    <row r="37" spans="1:28" x14ac:dyDescent="0.25">
      <c r="A37" s="3" t="s">
        <v>313</v>
      </c>
      <c r="B37" s="3" t="s">
        <v>26</v>
      </c>
      <c r="C37" s="3">
        <v>28</v>
      </c>
      <c r="D37" s="3">
        <v>2</v>
      </c>
      <c r="E37" s="3" t="s">
        <v>238</v>
      </c>
      <c r="F37" s="3" t="s">
        <v>295</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314</v>
      </c>
      <c r="B38" s="2" t="s">
        <v>26</v>
      </c>
      <c r="C38" s="2">
        <v>24</v>
      </c>
      <c r="D38" s="2">
        <v>0</v>
      </c>
      <c r="E38" s="2" t="s">
        <v>199</v>
      </c>
      <c r="F38" s="2" t="s">
        <v>295</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39" spans="1:28" x14ac:dyDescent="0.25">
      <c r="A39" s="3" t="s">
        <v>315</v>
      </c>
      <c r="B39" s="3" t="s">
        <v>26</v>
      </c>
      <c r="C39" s="3">
        <v>23</v>
      </c>
      <c r="D39" s="3">
        <v>2</v>
      </c>
      <c r="E39" s="3" t="s">
        <v>137</v>
      </c>
      <c r="F39" s="3" t="s">
        <v>295</v>
      </c>
      <c r="G39" s="3">
        <v>5</v>
      </c>
      <c r="H39" s="3">
        <v>5</v>
      </c>
      <c r="I39" s="3">
        <v>5</v>
      </c>
      <c r="J39" s="3">
        <v>5</v>
      </c>
      <c r="K39" s="3">
        <v>5</v>
      </c>
      <c r="L39" s="3">
        <v>5</v>
      </c>
      <c r="M39" s="3">
        <v>5</v>
      </c>
      <c r="N39" s="3">
        <v>5</v>
      </c>
      <c r="O39" s="3">
        <v>5</v>
      </c>
      <c r="P39" s="3">
        <v>5</v>
      </c>
      <c r="Q39" s="3">
        <v>5</v>
      </c>
      <c r="R39" s="3">
        <v>5</v>
      </c>
      <c r="S39" s="3">
        <v>5</v>
      </c>
      <c r="T39" s="3">
        <v>5</v>
      </c>
      <c r="U39" s="3">
        <v>5</v>
      </c>
      <c r="V39" s="3">
        <f>($J39*0.04)+($K39*4)+($L39*-2)+($N39*0.1)+($O39*6)+($Q39)+($R39*0.1)+($S39*6)+($T39*-2)</f>
        <v>66.2</v>
      </c>
      <c r="W39" s="3">
        <f ca="1">$P39/$H$33</f>
        <v>1</v>
      </c>
      <c r="X39" s="3">
        <f t="shared" si="0"/>
        <v>1</v>
      </c>
      <c r="Y39" s="3">
        <f t="shared" si="1"/>
        <v>1</v>
      </c>
      <c r="Z39" s="3">
        <f>$I39/$H39</f>
        <v>1</v>
      </c>
      <c r="AA39" s="3">
        <f>$K39/$H39</f>
        <v>1</v>
      </c>
      <c r="AB39" s="3">
        <f>(Admin!$C$3*$K39)+(Admin!$C$4*$J39)+(Admin!$C$5*$L39)+(Admin!$C$6*$T39)+(Admin!$C$7*$Q39)+(Admin!$C$8*$M39)+(Admin!$C$9*$N39)+(Admin!$C$10*$O39)+(Admin!$C$11*$R39)+(Admin!$C$12*$S39)+(Admin!$C$13*$U39)</f>
        <v>76.2</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316</v>
      </c>
      <c r="B46" s="2" t="s">
        <v>30</v>
      </c>
      <c r="C46" s="2">
        <v>26</v>
      </c>
      <c r="D46" s="2">
        <v>3</v>
      </c>
      <c r="E46" s="2" t="s">
        <v>317</v>
      </c>
      <c r="F46" s="2" t="s">
        <v>295</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2" si="2">$N46/$M46</f>
        <v>#DIV/0!</v>
      </c>
      <c r="Y46" s="2" t="e">
        <f t="shared" ref="Y46:Y52" si="3">$R46/$Q46</f>
        <v>#DIV/0!</v>
      </c>
      <c r="Z46" s="2" t="e">
        <f>$I46/$H46</f>
        <v>#DIV/0!</v>
      </c>
      <c r="AA46" s="2" t="e">
        <f>$K46/$H46</f>
        <v>#DIV/0!</v>
      </c>
      <c r="AB46" s="2">
        <f>(Admin!$C$3*$K46)+(Admin!$C$4*$J46)+(Admin!$C$5*$L46)+(Admin!$C$6*$T46)+(Admin!$C$7*$Q46)+(Admin!$C$8*$M46)+(Admin!$C$9*$N46)+(Admin!$C$10*$O46)+(Admin!$C$11*$R46)+(Admin!$C$12*$S46)+(Admin!$C$13*$U46)</f>
        <v>0</v>
      </c>
    </row>
    <row r="47" spans="1:28" x14ac:dyDescent="0.25">
      <c r="A47" s="3" t="s">
        <v>318</v>
      </c>
      <c r="B47" s="3" t="s">
        <v>30</v>
      </c>
      <c r="C47" s="3">
        <v>29</v>
      </c>
      <c r="D47" s="3">
        <v>7</v>
      </c>
      <c r="E47" s="3" t="s">
        <v>59</v>
      </c>
      <c r="F47" s="3" t="s">
        <v>295</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319</v>
      </c>
      <c r="B48" s="2" t="s">
        <v>30</v>
      </c>
      <c r="C48" s="2">
        <v>21</v>
      </c>
      <c r="D48" s="2">
        <v>0</v>
      </c>
      <c r="E48" s="2" t="s">
        <v>139</v>
      </c>
      <c r="F48" s="2" t="s">
        <v>295</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320</v>
      </c>
      <c r="B49" s="3" t="s">
        <v>30</v>
      </c>
      <c r="C49" s="3">
        <v>25</v>
      </c>
      <c r="D49" s="3">
        <v>4</v>
      </c>
      <c r="E49" s="3" t="s">
        <v>167</v>
      </c>
      <c r="F49" s="3" t="s">
        <v>295</v>
      </c>
      <c r="G49" s="3">
        <v>0</v>
      </c>
      <c r="H49" s="3">
        <v>0</v>
      </c>
      <c r="I49" s="3">
        <v>0</v>
      </c>
      <c r="J49" s="3">
        <v>0</v>
      </c>
      <c r="K49" s="3">
        <v>0</v>
      </c>
      <c r="L49" s="3">
        <v>0</v>
      </c>
      <c r="M49" s="3">
        <v>5</v>
      </c>
      <c r="N49" s="3">
        <v>5</v>
      </c>
      <c r="O49" s="3">
        <v>5</v>
      </c>
      <c r="P49" s="3">
        <v>5</v>
      </c>
      <c r="Q49" s="3">
        <v>5</v>
      </c>
      <c r="R49" s="3">
        <v>5</v>
      </c>
      <c r="S49" s="3">
        <v>5</v>
      </c>
      <c r="T49" s="3">
        <v>5</v>
      </c>
      <c r="U49" s="3">
        <v>5</v>
      </c>
      <c r="V49" s="3">
        <f>($J49*0.04)+($K49*4)+($L49*-2)+($N49*0.1)+($O49*6)+($Q49)+($R49*0.1)+($S49*6)+($T49*-2)</f>
        <v>56</v>
      </c>
      <c r="W49" s="3">
        <f ca="1">$P49/$H$33</f>
        <v>1</v>
      </c>
      <c r="X49" s="3">
        <f t="shared" si="2"/>
        <v>1</v>
      </c>
      <c r="Y49" s="3">
        <f t="shared" si="3"/>
        <v>1</v>
      </c>
      <c r="Z49" s="3" t="e">
        <f>$I49/$H49</f>
        <v>#DIV/0!</v>
      </c>
      <c r="AA49" s="3" t="e">
        <f>$K49/$H49</f>
        <v>#DIV/0!</v>
      </c>
      <c r="AB49" s="3">
        <f>(Admin!$C$3*$K49)+(Admin!$C$4*$J49)+(Admin!$C$5*$L49)+(Admin!$C$6*$T49)+(Admin!$C$7*$Q49)+(Admin!$C$8*$M49)+(Admin!$C$9*$N49)+(Admin!$C$10*$O49)+(Admin!$C$11*$R49)+(Admin!$C$12*$S49)+(Admin!$C$13*$U49)</f>
        <v>66</v>
      </c>
    </row>
    <row r="50" spans="1:28" x14ac:dyDescent="0.25">
      <c r="A50" s="2" t="s">
        <v>321</v>
      </c>
      <c r="B50" s="2" t="s">
        <v>30</v>
      </c>
      <c r="C50" s="2"/>
      <c r="D50" s="2">
        <v>0</v>
      </c>
      <c r="E50" s="2" t="s">
        <v>77</v>
      </c>
      <c r="F50" s="2" t="s">
        <v>295</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322</v>
      </c>
      <c r="B51" s="3" t="s">
        <v>30</v>
      </c>
      <c r="C51" s="3">
        <v>27</v>
      </c>
      <c r="D51" s="3">
        <v>6</v>
      </c>
      <c r="E51" s="3" t="s">
        <v>79</v>
      </c>
      <c r="F51" s="3" t="s">
        <v>295</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52" spans="1:28" x14ac:dyDescent="0.25">
      <c r="A52" s="2" t="s">
        <v>323</v>
      </c>
      <c r="B52" s="2" t="s">
        <v>30</v>
      </c>
      <c r="C52" s="2">
        <v>22</v>
      </c>
      <c r="D52" s="2">
        <v>0</v>
      </c>
      <c r="E52" s="2" t="s">
        <v>211</v>
      </c>
      <c r="F52" s="2" t="s">
        <v>295</v>
      </c>
      <c r="G52" s="2">
        <v>0</v>
      </c>
      <c r="H52" s="2">
        <v>0</v>
      </c>
      <c r="I52" s="2">
        <v>0</v>
      </c>
      <c r="J52" s="2">
        <v>0</v>
      </c>
      <c r="K52" s="2">
        <v>0</v>
      </c>
      <c r="L52" s="2">
        <v>0</v>
      </c>
      <c r="M52" s="2">
        <v>0</v>
      </c>
      <c r="N52" s="2">
        <v>0</v>
      </c>
      <c r="O52" s="2">
        <v>0</v>
      </c>
      <c r="P52" s="2">
        <v>0</v>
      </c>
      <c r="Q52" s="2">
        <v>0</v>
      </c>
      <c r="R52" s="2">
        <v>0</v>
      </c>
      <c r="S52" s="2">
        <v>0</v>
      </c>
      <c r="T52" s="2">
        <v>0</v>
      </c>
      <c r="U52" s="2">
        <v>0</v>
      </c>
      <c r="V52" s="2">
        <f>($J52*0.04)+($K52*4)+($L52*-2)+($N52*0.1)+($O52*6)+($Q52)+($R52*0.1)+($S52*6)+($T52*-2)</f>
        <v>0</v>
      </c>
      <c r="W52" s="2">
        <f ca="1">$P52/$H$33</f>
        <v>0</v>
      </c>
      <c r="X52" s="2" t="e">
        <f t="shared" si="2"/>
        <v>#DIV/0!</v>
      </c>
      <c r="Y52" s="2" t="e">
        <f t="shared" si="3"/>
        <v>#DIV/0!</v>
      </c>
      <c r="Z52" s="2" t="e">
        <f>$I52/$H52</f>
        <v>#DIV/0!</v>
      </c>
      <c r="AA52" s="2" t="e">
        <f>$K52/$H52</f>
        <v>#DIV/0!</v>
      </c>
      <c r="AB52" s="2">
        <f>(Admin!$C$3*$K52)+(Admin!$C$4*$J52)+(Admin!$C$5*$L52)+(Admin!$C$6*$T52)+(Admin!$C$7*$Q52)+(Admin!$C$8*$M52)+(Admin!$C$9*$N52)+(Admin!$C$10*$O52)+(Admin!$C$11*$R52)+(Admin!$C$12*$S52)+(Admin!$C$13*$U52)</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324</v>
      </c>
      <c r="B61" s="2" t="s">
        <v>42</v>
      </c>
      <c r="C61" s="2"/>
      <c r="D61" s="2">
        <v>0</v>
      </c>
      <c r="E61" s="2" t="s">
        <v>325</v>
      </c>
      <c r="F61" s="2" t="s">
        <v>295</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1" si="4">$N61/$M61</f>
        <v>#DIV/0!</v>
      </c>
      <c r="Y61" s="2" t="e">
        <f t="shared" ref="Y61:Y71" si="5">$R61/$Q61</f>
        <v>#DIV/0!</v>
      </c>
      <c r="Z61" s="2" t="e">
        <f>$I61/$H61</f>
        <v>#DIV/0!</v>
      </c>
      <c r="AA61" s="2" t="e">
        <f>$K61/$H61</f>
        <v>#DIV/0!</v>
      </c>
      <c r="AB61" s="2">
        <f>(Admin!$C$3*$K61)+(Admin!$C$4*$J61)+(Admin!$C$5*$L61)+(Admin!$C$6*$T61)+(Admin!$C$7*$Q61)+(Admin!$C$8*$M61)+(Admin!$C$9*$N61)+(Admin!$C$10*$O61)+(Admin!$C$11*$R61)+(Admin!$C$12*$S61)+(Admin!$C$13*$U61)</f>
        <v>0</v>
      </c>
    </row>
    <row r="62" spans="1:28" x14ac:dyDescent="0.25">
      <c r="A62" s="3" t="s">
        <v>326</v>
      </c>
      <c r="B62" s="3" t="s">
        <v>42</v>
      </c>
      <c r="C62" s="3">
        <v>22</v>
      </c>
      <c r="D62" s="3">
        <v>0</v>
      </c>
      <c r="E62" s="3" t="s">
        <v>327</v>
      </c>
      <c r="F62" s="3" t="s">
        <v>295</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328</v>
      </c>
      <c r="B63" s="2" t="s">
        <v>42</v>
      </c>
      <c r="C63" s="2">
        <v>28</v>
      </c>
      <c r="D63" s="2">
        <v>6</v>
      </c>
      <c r="E63" s="2" t="s">
        <v>329</v>
      </c>
      <c r="F63" s="2" t="s">
        <v>295</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330</v>
      </c>
      <c r="B64" s="3" t="s">
        <v>42</v>
      </c>
      <c r="C64" s="3">
        <v>23</v>
      </c>
      <c r="D64" s="3">
        <v>0</v>
      </c>
      <c r="E64" s="3" t="s">
        <v>331</v>
      </c>
      <c r="F64" s="3" t="s">
        <v>295</v>
      </c>
      <c r="G64" s="3">
        <v>0</v>
      </c>
      <c r="H64" s="3">
        <v>0</v>
      </c>
      <c r="I64" s="3">
        <v>0</v>
      </c>
      <c r="J64" s="3">
        <v>0</v>
      </c>
      <c r="K64" s="3">
        <v>0</v>
      </c>
      <c r="L64" s="3">
        <v>0</v>
      </c>
      <c r="M64" s="3">
        <v>5</v>
      </c>
      <c r="N64" s="3">
        <v>5</v>
      </c>
      <c r="O64" s="3">
        <v>5</v>
      </c>
      <c r="P64" s="3">
        <v>5</v>
      </c>
      <c r="Q64" s="3">
        <v>5</v>
      </c>
      <c r="R64" s="3">
        <v>5</v>
      </c>
      <c r="S64" s="3">
        <v>5</v>
      </c>
      <c r="T64" s="3">
        <v>5</v>
      </c>
      <c r="U64" s="3">
        <v>5</v>
      </c>
      <c r="V64" s="3">
        <f>($J64*0.04)+($K64*4)+($L64*-2)+($N64*0.1)+($O64*6)+($Q64)+($R64*0.1)+($S64*6)+($T64*-2)</f>
        <v>56</v>
      </c>
      <c r="W64" s="3">
        <f ca="1">$P64/$H$33</f>
        <v>1</v>
      </c>
      <c r="X64" s="3">
        <f t="shared" si="4"/>
        <v>1</v>
      </c>
      <c r="Y64" s="3">
        <f t="shared" si="5"/>
        <v>1</v>
      </c>
      <c r="Z64" s="3" t="e">
        <f>$I64/$H64</f>
        <v>#DIV/0!</v>
      </c>
      <c r="AA64" s="3" t="e">
        <f>$K64/$H64</f>
        <v>#DIV/0!</v>
      </c>
      <c r="AB64" s="3">
        <f>(Admin!$C$3*$K64)+(Admin!$C$4*$J64)+(Admin!$C$5*$L64)+(Admin!$C$6*$T64)+(Admin!$C$7*$Q64)+(Admin!$C$8*$M64)+(Admin!$C$9*$N64)+(Admin!$C$10*$O64)+(Admin!$C$11*$R64)+(Admin!$C$12*$S64)+(Admin!$C$13*$U64)</f>
        <v>66</v>
      </c>
    </row>
    <row r="65" spans="1:28" x14ac:dyDescent="0.25">
      <c r="A65" s="2" t="s">
        <v>332</v>
      </c>
      <c r="B65" s="2" t="s">
        <v>42</v>
      </c>
      <c r="C65" s="2">
        <v>24</v>
      </c>
      <c r="D65" s="2">
        <v>4</v>
      </c>
      <c r="E65" s="2" t="s">
        <v>333</v>
      </c>
      <c r="F65" s="2" t="s">
        <v>295</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334</v>
      </c>
      <c r="B66" s="3" t="s">
        <v>42</v>
      </c>
      <c r="C66" s="3">
        <v>23</v>
      </c>
      <c r="D66" s="3">
        <v>2</v>
      </c>
      <c r="E66" s="3" t="s">
        <v>224</v>
      </c>
      <c r="F66" s="3" t="s">
        <v>295</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335</v>
      </c>
      <c r="B67" s="2" t="s">
        <v>42</v>
      </c>
      <c r="C67" s="2">
        <v>29</v>
      </c>
      <c r="D67" s="2">
        <v>6</v>
      </c>
      <c r="E67" s="2" t="s">
        <v>336</v>
      </c>
      <c r="F67" s="2" t="s">
        <v>295</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337</v>
      </c>
      <c r="B68" s="3" t="s">
        <v>42</v>
      </c>
      <c r="C68" s="3">
        <v>24</v>
      </c>
      <c r="D68" s="3">
        <v>4</v>
      </c>
      <c r="E68" s="3" t="s">
        <v>338</v>
      </c>
      <c r="F68" s="3" t="s">
        <v>295</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339</v>
      </c>
      <c r="B69" s="2" t="s">
        <v>42</v>
      </c>
      <c r="C69" s="2">
        <v>26</v>
      </c>
      <c r="D69" s="2">
        <v>4</v>
      </c>
      <c r="E69" s="2" t="s">
        <v>340</v>
      </c>
      <c r="F69" s="2" t="s">
        <v>295</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341</v>
      </c>
      <c r="B70" s="3" t="s">
        <v>42</v>
      </c>
      <c r="C70" s="3">
        <v>33</v>
      </c>
      <c r="D70" s="3">
        <v>11</v>
      </c>
      <c r="E70" s="3" t="s">
        <v>342</v>
      </c>
      <c r="F70" s="3" t="s">
        <v>295</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343</v>
      </c>
      <c r="B71" s="2" t="s">
        <v>42</v>
      </c>
      <c r="C71" s="2">
        <v>24</v>
      </c>
      <c r="D71" s="2">
        <v>3</v>
      </c>
      <c r="E71" s="2" t="s">
        <v>344</v>
      </c>
      <c r="F71" s="2" t="s">
        <v>295</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345</v>
      </c>
      <c r="B76" s="2" t="s">
        <v>37</v>
      </c>
      <c r="C76" s="2">
        <v>26</v>
      </c>
      <c r="D76" s="2">
        <v>4</v>
      </c>
      <c r="E76" s="2" t="s">
        <v>346</v>
      </c>
      <c r="F76" s="2" t="s">
        <v>295</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2" si="6">$N76/$M76</f>
        <v>#DIV/0!</v>
      </c>
      <c r="Y76" s="2" t="e">
        <f t="shared" ref="Y76:Y82" si="7">$R76/$Q76</f>
        <v>#DIV/0!</v>
      </c>
      <c r="Z76" s="2" t="e">
        <f>$I76/$H76</f>
        <v>#DIV/0!</v>
      </c>
      <c r="AA76" s="2" t="e">
        <f>$K76/$H76</f>
        <v>#DIV/0!</v>
      </c>
      <c r="AB76" s="2">
        <f>(Admin!$C$3*$K76)+(Admin!$C$4*$J76)+(Admin!$C$5*$L76)+(Admin!$C$6*$T76)+(Admin!$C$7*$Q76)+(Admin!$C$8*$M76)+(Admin!$C$9*$N76)+(Admin!$C$10*$O76)+(Admin!$C$11*$R76)+(Admin!$C$12*$S76)+(Admin!$C$13*$U76)</f>
        <v>0</v>
      </c>
    </row>
    <row r="77" spans="1:28" x14ac:dyDescent="0.25">
      <c r="A77" s="3" t="s">
        <v>347</v>
      </c>
      <c r="B77" s="3" t="s">
        <v>37</v>
      </c>
      <c r="C77" s="3">
        <v>27</v>
      </c>
      <c r="D77" s="3">
        <v>5</v>
      </c>
      <c r="E77" s="3" t="s">
        <v>348</v>
      </c>
      <c r="F77" s="3" t="s">
        <v>295</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349</v>
      </c>
      <c r="B78" s="2" t="s">
        <v>37</v>
      </c>
      <c r="C78" s="2">
        <v>32</v>
      </c>
      <c r="D78" s="2">
        <v>8</v>
      </c>
      <c r="E78" s="2" t="s">
        <v>350</v>
      </c>
      <c r="F78" s="2" t="s">
        <v>295</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351</v>
      </c>
      <c r="B79" s="3" t="s">
        <v>37</v>
      </c>
      <c r="C79" s="3">
        <v>21</v>
      </c>
      <c r="D79" s="3">
        <v>0</v>
      </c>
      <c r="E79" s="3" t="s">
        <v>139</v>
      </c>
      <c r="F79" s="3" t="s">
        <v>295</v>
      </c>
      <c r="G79" s="3">
        <v>0</v>
      </c>
      <c r="H79" s="3">
        <v>0</v>
      </c>
      <c r="I79" s="3">
        <v>0</v>
      </c>
      <c r="J79" s="3">
        <v>0</v>
      </c>
      <c r="K79" s="3">
        <v>0</v>
      </c>
      <c r="L79" s="3">
        <v>0</v>
      </c>
      <c r="M79" s="3">
        <v>5</v>
      </c>
      <c r="N79" s="3">
        <v>5</v>
      </c>
      <c r="O79" s="3">
        <v>5</v>
      </c>
      <c r="P79" s="3">
        <v>5</v>
      </c>
      <c r="Q79" s="3">
        <v>5</v>
      </c>
      <c r="R79" s="3">
        <v>5</v>
      </c>
      <c r="S79" s="3">
        <v>5</v>
      </c>
      <c r="T79" s="3">
        <v>5</v>
      </c>
      <c r="U79" s="3">
        <v>5</v>
      </c>
      <c r="V79" s="3">
        <f>($J79*0.04)+($K79*4)+($L79*-2)+($N79*0.1)+($O79*6)+($Q79)+($R79*0.1)+($S79*6)+($T79*-2)</f>
        <v>56</v>
      </c>
      <c r="W79" s="3">
        <f ca="1">$P79/$H$33</f>
        <v>1</v>
      </c>
      <c r="X79" s="3">
        <f t="shared" si="6"/>
        <v>1</v>
      </c>
      <c r="Y79" s="3">
        <f t="shared" si="7"/>
        <v>1</v>
      </c>
      <c r="Z79" s="3" t="e">
        <f>$I79/$H79</f>
        <v>#DIV/0!</v>
      </c>
      <c r="AA79" s="3" t="e">
        <f>$K79/$H79</f>
        <v>#DIV/0!</v>
      </c>
      <c r="AB79" s="3">
        <f>(Admin!$C$3*$K79)+(Admin!$C$4*$J79)+(Admin!$C$5*$L79)+(Admin!$C$6*$T79)+(Admin!$C$7*$Q79)+(Admin!$C$8*$M79)+(Admin!$C$9*$N79)+(Admin!$C$10*$O79)+(Admin!$C$11*$R79)+(Admin!$C$12*$S79)+(Admin!$C$13*$U79)</f>
        <v>66</v>
      </c>
    </row>
    <row r="80" spans="1:28" x14ac:dyDescent="0.25">
      <c r="A80" s="2" t="s">
        <v>352</v>
      </c>
      <c r="B80" s="2" t="s">
        <v>37</v>
      </c>
      <c r="C80" s="2">
        <v>27</v>
      </c>
      <c r="D80" s="2">
        <v>3</v>
      </c>
      <c r="E80" s="2" t="s">
        <v>333</v>
      </c>
      <c r="F80" s="2" t="s">
        <v>295</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353</v>
      </c>
      <c r="B81" s="3" t="s">
        <v>37</v>
      </c>
      <c r="C81" s="3">
        <v>28</v>
      </c>
      <c r="D81" s="3">
        <v>7</v>
      </c>
      <c r="E81" s="3" t="s">
        <v>354</v>
      </c>
      <c r="F81" s="3" t="s">
        <v>295</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row r="82" spans="1:28" x14ac:dyDescent="0.25">
      <c r="A82" s="2" t="s">
        <v>355</v>
      </c>
      <c r="B82" s="2" t="s">
        <v>37</v>
      </c>
      <c r="C82" s="2">
        <v>24</v>
      </c>
      <c r="D82" s="2">
        <v>4</v>
      </c>
      <c r="E82" s="2" t="s">
        <v>73</v>
      </c>
      <c r="F82" s="2" t="s">
        <v>295</v>
      </c>
      <c r="G82" s="2">
        <v>0</v>
      </c>
      <c r="H82" s="2">
        <v>0</v>
      </c>
      <c r="I82" s="2">
        <v>0</v>
      </c>
      <c r="J82" s="2">
        <v>0</v>
      </c>
      <c r="K82" s="2">
        <v>0</v>
      </c>
      <c r="L82" s="2">
        <v>0</v>
      </c>
      <c r="M82" s="2">
        <v>0</v>
      </c>
      <c r="N82" s="2">
        <v>0</v>
      </c>
      <c r="O82" s="2">
        <v>0</v>
      </c>
      <c r="P82" s="2">
        <v>0</v>
      </c>
      <c r="Q82" s="2">
        <v>0</v>
      </c>
      <c r="R82" s="2">
        <v>0</v>
      </c>
      <c r="S82" s="2">
        <v>0</v>
      </c>
      <c r="T82" s="2">
        <v>0</v>
      </c>
      <c r="U82" s="2">
        <v>0</v>
      </c>
      <c r="V82" s="2">
        <f>($J82*0.04)+($K82*4)+($L82*-2)+($N82*0.1)+($O82*6)+($Q82)+($R82*0.1)+($S82*6)+($T82*-2)</f>
        <v>0</v>
      </c>
      <c r="W82" s="2">
        <f ca="1">$P82/$H$33</f>
        <v>0</v>
      </c>
      <c r="X82" s="2" t="e">
        <f t="shared" si="6"/>
        <v>#DIV/0!</v>
      </c>
      <c r="Y82" s="2" t="e">
        <f t="shared" si="7"/>
        <v>#DIV/0!</v>
      </c>
      <c r="Z82" s="2" t="e">
        <f>$I82/$H82</f>
        <v>#DIV/0!</v>
      </c>
      <c r="AA82" s="2" t="e">
        <f>$K82/$H82</f>
        <v>#DIV/0!</v>
      </c>
      <c r="AB82" s="2">
        <f>(Admin!$C$3*$K82)+(Admin!$C$4*$J82)+(Admin!$C$5*$L82)+(Admin!$C$6*$T82)+(Admin!$C$7*$Q82)+(Admin!$C$8*$M82)+(Admin!$C$9*$N82)+(Admin!$C$10*$O82)+(Admin!$C$11*$R82)+(Admin!$C$12*$S82)+(Admin!$C$13*$U82)</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B81"/>
  <sheetViews>
    <sheetView zoomScale="70" zoomScaleNormal="70" workbookViewId="0">
      <selection activeCell="V36" sqref="V36:AB36"/>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356</v>
      </c>
      <c r="B2" s="2" t="s">
        <v>357</v>
      </c>
      <c r="C2" s="2" t="s">
        <v>108</v>
      </c>
      <c r="D2" s="2">
        <v>7</v>
      </c>
      <c r="E2" s="2">
        <v>0</v>
      </c>
      <c r="F2" s="2">
        <v>0</v>
      </c>
      <c r="G2" s="2">
        <v>0</v>
      </c>
      <c r="H2" s="2">
        <v>0</v>
      </c>
      <c r="I2" s="2">
        <v>0</v>
      </c>
      <c r="J2" s="2">
        <v>8</v>
      </c>
      <c r="K2" s="2">
        <v>26</v>
      </c>
      <c r="L2" s="2">
        <v>0</v>
      </c>
      <c r="M2" s="2">
        <v>6</v>
      </c>
      <c r="N2" s="2">
        <v>3</v>
      </c>
      <c r="O2" s="2">
        <v>2</v>
      </c>
      <c r="P2" s="2">
        <v>0</v>
      </c>
      <c r="Q2" s="2">
        <v>0</v>
      </c>
      <c r="R2" s="2">
        <v>0</v>
      </c>
      <c r="S2" s="2">
        <v>5.8</v>
      </c>
      <c r="T2" s="2">
        <v>1.02564102564103E-2</v>
      </c>
      <c r="U2" s="2">
        <v>3.25</v>
      </c>
      <c r="V2" s="2">
        <v>0.66666666666666696</v>
      </c>
      <c r="W2" s="2"/>
      <c r="X2" s="2"/>
      <c r="Y2" s="2">
        <f>(Admin!$C$3*$H2)+(Admin!$C$4*$G2)+(Admin!$C$5*$I2)+(Admin!$C$6*$Q2)+(Admin!$C$7*$N2)+(Admin!$C$8*$J2)+(Admin!$C$9*$K2)+(Admin!$C$10*$L2)+(Admin!$C$11*$O2)+(Admin!$C$12*$P2)+(Admin!$C$13*$R2)</f>
        <v>5.8</v>
      </c>
    </row>
    <row r="3" spans="1:25" x14ac:dyDescent="0.25">
      <c r="A3" s="3" t="s">
        <v>358</v>
      </c>
      <c r="B3" s="3" t="s">
        <v>357</v>
      </c>
      <c r="C3" s="3" t="s">
        <v>26</v>
      </c>
      <c r="D3" s="3">
        <v>13</v>
      </c>
      <c r="E3" s="3">
        <v>370</v>
      </c>
      <c r="F3" s="3">
        <v>227</v>
      </c>
      <c r="G3" s="3">
        <v>2562</v>
      </c>
      <c r="H3" s="3">
        <v>16</v>
      </c>
      <c r="I3" s="3">
        <v>9</v>
      </c>
      <c r="J3" s="3">
        <v>124</v>
      </c>
      <c r="K3" s="3">
        <v>657</v>
      </c>
      <c r="L3" s="3">
        <v>4</v>
      </c>
      <c r="M3" s="3">
        <v>0</v>
      </c>
      <c r="N3" s="3">
        <v>0</v>
      </c>
      <c r="O3" s="3">
        <v>0</v>
      </c>
      <c r="P3" s="3">
        <v>0</v>
      </c>
      <c r="Q3" s="3">
        <v>4</v>
      </c>
      <c r="R3" s="3">
        <v>0</v>
      </c>
      <c r="S3" s="3">
        <v>230.18</v>
      </c>
      <c r="T3" s="3">
        <v>0</v>
      </c>
      <c r="U3" s="3">
        <v>5.2983870967741904</v>
      </c>
      <c r="V3" s="3"/>
      <c r="W3" s="3">
        <v>0.61351351351351302</v>
      </c>
      <c r="X3" s="3">
        <v>4.3243243243243197E-2</v>
      </c>
      <c r="Y3" s="3">
        <f>(Admin!$C$3*$H3)+(Admin!$C$4*$G3)+(Admin!$C$5*$I3)+(Admin!$C$6*$Q3)+(Admin!$C$7*$N3)+(Admin!$C$8*$J3)+(Admin!$C$9*$K3)+(Admin!$C$10*$L3)+(Admin!$C$11*$O3)+(Admin!$C$12*$P3)+(Admin!$C$13*$R3)</f>
        <v>230.18</v>
      </c>
    </row>
    <row r="4" spans="1:25" x14ac:dyDescent="0.25">
      <c r="A4" s="2" t="s">
        <v>359</v>
      </c>
      <c r="B4" s="2" t="s">
        <v>357</v>
      </c>
      <c r="C4" s="2" t="s">
        <v>26</v>
      </c>
      <c r="D4" s="2">
        <v>1</v>
      </c>
      <c r="E4" s="2">
        <v>0</v>
      </c>
      <c r="F4" s="2">
        <v>0</v>
      </c>
      <c r="G4" s="2">
        <v>0</v>
      </c>
      <c r="H4" s="2">
        <v>0</v>
      </c>
      <c r="I4" s="2">
        <v>0</v>
      </c>
      <c r="J4" s="2">
        <v>2</v>
      </c>
      <c r="K4" s="2">
        <v>-4</v>
      </c>
      <c r="L4" s="2">
        <v>0</v>
      </c>
      <c r="M4" s="2">
        <v>0</v>
      </c>
      <c r="N4" s="2">
        <v>0</v>
      </c>
      <c r="O4" s="2">
        <v>0</v>
      </c>
      <c r="P4" s="2">
        <v>0</v>
      </c>
      <c r="Q4" s="2">
        <v>0</v>
      </c>
      <c r="R4" s="2">
        <v>0</v>
      </c>
      <c r="S4" s="2">
        <v>-0.4</v>
      </c>
      <c r="T4" s="2">
        <v>0</v>
      </c>
      <c r="U4" s="2">
        <v>-2</v>
      </c>
      <c r="V4" s="2"/>
      <c r="W4" s="2"/>
      <c r="X4" s="2"/>
      <c r="Y4" s="2">
        <f>(Admin!$C$3*$H4)+(Admin!$C$4*$G4)+(Admin!$C$5*$I4)+(Admin!$C$6*$Q4)+(Admin!$C$7*$N4)+(Admin!$C$8*$J4)+(Admin!$C$9*$K4)+(Admin!$C$10*$L4)+(Admin!$C$11*$O4)+(Admin!$C$12*$P4)+(Admin!$C$13*$R4)</f>
        <v>-0.4</v>
      </c>
    </row>
    <row r="5" spans="1:25" x14ac:dyDescent="0.25">
      <c r="A5" s="3" t="s">
        <v>360</v>
      </c>
      <c r="B5" s="3" t="s">
        <v>357</v>
      </c>
      <c r="C5" s="3" t="s">
        <v>26</v>
      </c>
      <c r="D5" s="3">
        <v>5</v>
      </c>
      <c r="E5" s="3">
        <v>143</v>
      </c>
      <c r="F5" s="3">
        <v>94</v>
      </c>
      <c r="G5" s="3">
        <v>859</v>
      </c>
      <c r="H5" s="3">
        <v>3</v>
      </c>
      <c r="I5" s="3">
        <v>6</v>
      </c>
      <c r="J5" s="3">
        <v>23</v>
      </c>
      <c r="K5" s="3">
        <v>109</v>
      </c>
      <c r="L5" s="3">
        <v>2</v>
      </c>
      <c r="M5" s="3">
        <v>0</v>
      </c>
      <c r="N5" s="3">
        <v>0</v>
      </c>
      <c r="O5" s="3">
        <v>0</v>
      </c>
      <c r="P5" s="3">
        <v>0</v>
      </c>
      <c r="Q5" s="3">
        <v>2</v>
      </c>
      <c r="R5" s="3">
        <v>0</v>
      </c>
      <c r="S5" s="3">
        <v>53.26</v>
      </c>
      <c r="T5" s="3">
        <v>0</v>
      </c>
      <c r="U5" s="3">
        <v>4.7391304347826102</v>
      </c>
      <c r="V5" s="3"/>
      <c r="W5" s="3">
        <v>0.65734265734265696</v>
      </c>
      <c r="X5" s="3">
        <v>2.0979020979021001E-2</v>
      </c>
      <c r="Y5" s="3">
        <f>(Admin!$C$3*$H5)+(Admin!$C$4*$G5)+(Admin!$C$5*$I5)+(Admin!$C$6*$Q5)+(Admin!$C$7*$N5)+(Admin!$C$8*$J5)+(Admin!$C$9*$K5)+(Admin!$C$10*$L5)+(Admin!$C$11*$O5)+(Admin!$C$12*$P5)+(Admin!$C$13*$R5)</f>
        <v>53.26</v>
      </c>
    </row>
    <row r="6" spans="1:25" x14ac:dyDescent="0.25">
      <c r="A6" s="2" t="s">
        <v>361</v>
      </c>
      <c r="B6" s="2" t="s">
        <v>357</v>
      </c>
      <c r="C6" s="2" t="s">
        <v>30</v>
      </c>
      <c r="D6" s="2">
        <v>5</v>
      </c>
      <c r="E6" s="2">
        <v>0</v>
      </c>
      <c r="F6" s="2">
        <v>0</v>
      </c>
      <c r="G6" s="2">
        <v>0</v>
      </c>
      <c r="H6" s="2">
        <v>0</v>
      </c>
      <c r="I6" s="2">
        <v>0</v>
      </c>
      <c r="J6" s="2">
        <v>30</v>
      </c>
      <c r="K6" s="2">
        <v>105</v>
      </c>
      <c r="L6" s="2">
        <v>1</v>
      </c>
      <c r="M6" s="2">
        <v>12</v>
      </c>
      <c r="N6" s="2">
        <v>7</v>
      </c>
      <c r="O6" s="2">
        <v>49</v>
      </c>
      <c r="P6" s="2">
        <v>0</v>
      </c>
      <c r="Q6" s="2">
        <v>0</v>
      </c>
      <c r="R6" s="2">
        <v>0</v>
      </c>
      <c r="S6" s="2">
        <v>28.4</v>
      </c>
      <c r="T6" s="2">
        <v>2.0512820512820499E-2</v>
      </c>
      <c r="U6" s="2">
        <v>3.5</v>
      </c>
      <c r="V6" s="2">
        <v>7</v>
      </c>
      <c r="W6" s="2"/>
      <c r="X6" s="2"/>
      <c r="Y6" s="2">
        <f>(Admin!$C$3*$H6)+(Admin!$C$4*$G6)+(Admin!$C$5*$I6)+(Admin!$C$6*$Q6)+(Admin!$C$7*$N6)+(Admin!$C$8*$J6)+(Admin!$C$9*$K6)+(Admin!$C$10*$L6)+(Admin!$C$11*$O6)+(Admin!$C$12*$P6)+(Admin!$C$13*$R6)</f>
        <v>28.4</v>
      </c>
    </row>
    <row r="7" spans="1:25" x14ac:dyDescent="0.25">
      <c r="A7" s="3" t="s">
        <v>362</v>
      </c>
      <c r="B7" s="3" t="s">
        <v>357</v>
      </c>
      <c r="C7" s="3" t="s">
        <v>30</v>
      </c>
      <c r="D7" s="3">
        <v>9</v>
      </c>
      <c r="E7" s="3">
        <v>0</v>
      </c>
      <c r="F7" s="3">
        <v>0</v>
      </c>
      <c r="G7" s="3">
        <v>0</v>
      </c>
      <c r="H7" s="3">
        <v>0</v>
      </c>
      <c r="I7" s="3">
        <v>0</v>
      </c>
      <c r="J7" s="3">
        <v>109</v>
      </c>
      <c r="K7" s="3">
        <v>425</v>
      </c>
      <c r="L7" s="3">
        <v>4</v>
      </c>
      <c r="M7" s="3">
        <v>16</v>
      </c>
      <c r="N7" s="3">
        <v>11</v>
      </c>
      <c r="O7" s="3">
        <v>77</v>
      </c>
      <c r="P7" s="3">
        <v>1</v>
      </c>
      <c r="Q7" s="3">
        <v>0</v>
      </c>
      <c r="R7" s="3">
        <v>0</v>
      </c>
      <c r="S7" s="3">
        <v>91.2</v>
      </c>
      <c r="T7" s="3">
        <v>2.7350427350427399E-2</v>
      </c>
      <c r="U7" s="3">
        <v>3.8990825688073398</v>
      </c>
      <c r="V7" s="3">
        <v>7</v>
      </c>
      <c r="W7" s="3"/>
      <c r="X7" s="3"/>
      <c r="Y7" s="3">
        <f>(Admin!$C$3*$H7)+(Admin!$C$4*$G7)+(Admin!$C$5*$I7)+(Admin!$C$6*$Q7)+(Admin!$C$7*$N7)+(Admin!$C$8*$J7)+(Admin!$C$9*$K7)+(Admin!$C$10*$L7)+(Admin!$C$11*$O7)+(Admin!$C$12*$P7)+(Admin!$C$13*$R7)</f>
        <v>91.2</v>
      </c>
    </row>
    <row r="8" spans="1:25" x14ac:dyDescent="0.25">
      <c r="A8" s="2" t="s">
        <v>363</v>
      </c>
      <c r="B8" s="2" t="s">
        <v>357</v>
      </c>
      <c r="C8" s="2" t="s">
        <v>30</v>
      </c>
      <c r="D8" s="2">
        <v>12</v>
      </c>
      <c r="E8" s="2">
        <v>0</v>
      </c>
      <c r="F8" s="2">
        <v>0</v>
      </c>
      <c r="G8" s="2">
        <v>0</v>
      </c>
      <c r="H8" s="2">
        <v>0</v>
      </c>
      <c r="I8" s="2">
        <v>0</v>
      </c>
      <c r="J8" s="2">
        <v>132</v>
      </c>
      <c r="K8" s="2">
        <v>611</v>
      </c>
      <c r="L8" s="2">
        <v>2</v>
      </c>
      <c r="M8" s="2">
        <v>31</v>
      </c>
      <c r="N8" s="2">
        <v>20</v>
      </c>
      <c r="O8" s="2">
        <v>134</v>
      </c>
      <c r="P8" s="2">
        <v>1</v>
      </c>
      <c r="Q8" s="2">
        <v>0</v>
      </c>
      <c r="R8" s="2">
        <v>1</v>
      </c>
      <c r="S8" s="2">
        <v>112.5</v>
      </c>
      <c r="T8" s="2">
        <v>5.2991452991452997E-2</v>
      </c>
      <c r="U8" s="2">
        <v>4.6287878787878798</v>
      </c>
      <c r="V8" s="2">
        <v>6.7</v>
      </c>
      <c r="W8" s="2"/>
      <c r="X8" s="2"/>
      <c r="Y8" s="2">
        <f>(Admin!$C$3*$H8)+(Admin!$C$4*$G8)+(Admin!$C$5*$I8)+(Admin!$C$6*$Q8)+(Admin!$C$7*$N8)+(Admin!$C$8*$J8)+(Admin!$C$9*$K8)+(Admin!$C$10*$L8)+(Admin!$C$11*$O8)+(Admin!$C$12*$P8)+(Admin!$C$13*$R8)</f>
        <v>114.5</v>
      </c>
    </row>
    <row r="9" spans="1:25" x14ac:dyDescent="0.25">
      <c r="A9" s="3" t="s">
        <v>364</v>
      </c>
      <c r="B9" s="3" t="s">
        <v>357</v>
      </c>
      <c r="C9" s="3" t="s">
        <v>30</v>
      </c>
      <c r="D9" s="3">
        <v>15</v>
      </c>
      <c r="E9" s="3">
        <v>0</v>
      </c>
      <c r="F9" s="3">
        <v>0</v>
      </c>
      <c r="G9" s="3">
        <v>0</v>
      </c>
      <c r="H9" s="3">
        <v>0</v>
      </c>
      <c r="I9" s="3">
        <v>0</v>
      </c>
      <c r="J9" s="3">
        <v>81</v>
      </c>
      <c r="K9" s="3">
        <v>352</v>
      </c>
      <c r="L9" s="3">
        <v>2</v>
      </c>
      <c r="M9" s="3">
        <v>40</v>
      </c>
      <c r="N9" s="3">
        <v>34</v>
      </c>
      <c r="O9" s="3">
        <v>209</v>
      </c>
      <c r="P9" s="3">
        <v>0</v>
      </c>
      <c r="Q9" s="3">
        <v>0</v>
      </c>
      <c r="R9" s="3">
        <v>0</v>
      </c>
      <c r="S9" s="3">
        <v>102.1</v>
      </c>
      <c r="T9" s="3">
        <v>6.8376068376068397E-2</v>
      </c>
      <c r="U9" s="3">
        <v>4.3456790123456797</v>
      </c>
      <c r="V9" s="3">
        <v>6.1470588235294104</v>
      </c>
      <c r="W9" s="3"/>
      <c r="X9" s="3"/>
      <c r="Y9" s="3">
        <f>(Admin!$C$3*$H9)+(Admin!$C$4*$G9)+(Admin!$C$5*$I9)+(Admin!$C$6*$Q9)+(Admin!$C$7*$N9)+(Admin!$C$8*$J9)+(Admin!$C$9*$K9)+(Admin!$C$10*$L9)+(Admin!$C$11*$O9)+(Admin!$C$12*$P9)+(Admin!$C$13*$R9)</f>
        <v>102.10000000000001</v>
      </c>
    </row>
    <row r="10" spans="1:25" x14ac:dyDescent="0.25">
      <c r="A10" s="2" t="s">
        <v>365</v>
      </c>
      <c r="B10" s="2" t="s">
        <v>357</v>
      </c>
      <c r="C10" s="2" t="s">
        <v>30</v>
      </c>
      <c r="D10" s="2">
        <v>1</v>
      </c>
      <c r="E10" s="2">
        <v>0</v>
      </c>
      <c r="F10" s="2">
        <v>0</v>
      </c>
      <c r="G10" s="2">
        <v>0</v>
      </c>
      <c r="H10" s="2">
        <v>0</v>
      </c>
      <c r="I10" s="2">
        <v>0</v>
      </c>
      <c r="J10" s="2">
        <v>0</v>
      </c>
      <c r="K10" s="2">
        <v>0</v>
      </c>
      <c r="L10" s="2">
        <v>0</v>
      </c>
      <c r="M10" s="2">
        <v>1</v>
      </c>
      <c r="N10" s="2">
        <v>0</v>
      </c>
      <c r="O10" s="2">
        <v>0</v>
      </c>
      <c r="P10" s="2">
        <v>0</v>
      </c>
      <c r="Q10" s="2">
        <v>0</v>
      </c>
      <c r="R10" s="2">
        <v>0</v>
      </c>
      <c r="S10" s="2">
        <v>0</v>
      </c>
      <c r="T10" s="2">
        <v>1.7094017094017101E-3</v>
      </c>
      <c r="U10" s="2"/>
      <c r="V10" s="2"/>
      <c r="W10" s="2"/>
      <c r="X10" s="2"/>
      <c r="Y10" s="2">
        <f>(Admin!$C$3*$H10)+(Admin!$C$4*$G10)+(Admin!$C$5*$I10)+(Admin!$C$6*$Q10)+(Admin!$C$7*$N10)+(Admin!$C$8*$J10)+(Admin!$C$9*$K10)+(Admin!$C$10*$L10)+(Admin!$C$11*$O10)+(Admin!$C$12*$P10)+(Admin!$C$13*$R10)</f>
        <v>0</v>
      </c>
    </row>
    <row r="11" spans="1:25" x14ac:dyDescent="0.25">
      <c r="A11" s="3" t="s">
        <v>366</v>
      </c>
      <c r="B11" s="3" t="s">
        <v>357</v>
      </c>
      <c r="C11" s="3" t="s">
        <v>37</v>
      </c>
      <c r="D11" s="3">
        <v>15</v>
      </c>
      <c r="E11" s="3">
        <v>0</v>
      </c>
      <c r="F11" s="3">
        <v>0</v>
      </c>
      <c r="G11" s="3">
        <v>0</v>
      </c>
      <c r="H11" s="3">
        <v>0</v>
      </c>
      <c r="I11" s="3">
        <v>0</v>
      </c>
      <c r="J11" s="3">
        <v>3</v>
      </c>
      <c r="K11" s="3">
        <v>2</v>
      </c>
      <c r="L11" s="3">
        <v>0</v>
      </c>
      <c r="M11" s="3">
        <v>90</v>
      </c>
      <c r="N11" s="3">
        <v>73</v>
      </c>
      <c r="O11" s="3">
        <v>719</v>
      </c>
      <c r="P11" s="3">
        <v>6</v>
      </c>
      <c r="Q11" s="3">
        <v>0</v>
      </c>
      <c r="R11" s="3">
        <v>0</v>
      </c>
      <c r="S11" s="3">
        <v>181.1</v>
      </c>
      <c r="T11" s="3">
        <v>0.15384615384615399</v>
      </c>
      <c r="U11" s="3">
        <v>0.66666666666666696</v>
      </c>
      <c r="V11" s="3">
        <v>9.8493150684931496</v>
      </c>
      <c r="W11" s="3"/>
      <c r="X11" s="3"/>
      <c r="Y11" s="3">
        <f>(Admin!$C$3*$H11)+(Admin!$C$4*$G11)+(Admin!$C$5*$I11)+(Admin!$C$6*$Q11)+(Admin!$C$7*$N11)+(Admin!$C$8*$J11)+(Admin!$C$9*$K11)+(Admin!$C$10*$L11)+(Admin!$C$11*$O11)+(Admin!$C$12*$P11)+(Admin!$C$13*$R11)</f>
        <v>181.10000000000002</v>
      </c>
    </row>
    <row r="12" spans="1:25" x14ac:dyDescent="0.25">
      <c r="A12" s="2" t="s">
        <v>367</v>
      </c>
      <c r="B12" s="2" t="s">
        <v>357</v>
      </c>
      <c r="C12" s="2" t="s">
        <v>37</v>
      </c>
      <c r="D12" s="2">
        <v>5</v>
      </c>
      <c r="E12" s="2">
        <v>0</v>
      </c>
      <c r="F12" s="2">
        <v>0</v>
      </c>
      <c r="G12" s="2">
        <v>0</v>
      </c>
      <c r="H12" s="2">
        <v>0</v>
      </c>
      <c r="I12" s="2">
        <v>0</v>
      </c>
      <c r="J12" s="2">
        <v>0</v>
      </c>
      <c r="K12" s="2">
        <v>0</v>
      </c>
      <c r="L12" s="2">
        <v>0</v>
      </c>
      <c r="M12" s="2">
        <v>5</v>
      </c>
      <c r="N12" s="2">
        <v>4</v>
      </c>
      <c r="O12" s="2">
        <v>29</v>
      </c>
      <c r="P12" s="2">
        <v>1</v>
      </c>
      <c r="Q12" s="2">
        <v>0</v>
      </c>
      <c r="R12" s="2">
        <v>0</v>
      </c>
      <c r="S12" s="2">
        <v>12.9</v>
      </c>
      <c r="T12" s="2">
        <v>8.5470085470085496E-3</v>
      </c>
      <c r="U12" s="2"/>
      <c r="V12" s="2">
        <v>7.25</v>
      </c>
      <c r="W12" s="2"/>
      <c r="X12" s="2"/>
      <c r="Y12" s="2">
        <f>(Admin!$C$3*$H12)+(Admin!$C$4*$G12)+(Admin!$C$5*$I12)+(Admin!$C$6*$Q12)+(Admin!$C$7*$N12)+(Admin!$C$8*$J12)+(Admin!$C$9*$K12)+(Admin!$C$10*$L12)+(Admin!$C$11*$O12)+(Admin!$C$12*$P12)+(Admin!$C$13*$R12)</f>
        <v>12.9</v>
      </c>
    </row>
    <row r="13" spans="1:25" x14ac:dyDescent="0.25">
      <c r="A13" s="3" t="s">
        <v>368</v>
      </c>
      <c r="B13" s="3" t="s">
        <v>357</v>
      </c>
      <c r="C13" s="3" t="s">
        <v>37</v>
      </c>
      <c r="D13" s="3">
        <v>11</v>
      </c>
      <c r="E13" s="3">
        <v>0</v>
      </c>
      <c r="F13" s="3">
        <v>0</v>
      </c>
      <c r="G13" s="3">
        <v>0</v>
      </c>
      <c r="H13" s="3">
        <v>0</v>
      </c>
      <c r="I13" s="3">
        <v>0</v>
      </c>
      <c r="J13" s="3">
        <v>0</v>
      </c>
      <c r="K13" s="3">
        <v>0</v>
      </c>
      <c r="L13" s="3">
        <v>0</v>
      </c>
      <c r="M13" s="3">
        <v>17</v>
      </c>
      <c r="N13" s="3">
        <v>11</v>
      </c>
      <c r="O13" s="3">
        <v>112</v>
      </c>
      <c r="P13" s="3">
        <v>0</v>
      </c>
      <c r="Q13" s="3">
        <v>0</v>
      </c>
      <c r="R13" s="3">
        <v>0</v>
      </c>
      <c r="S13" s="3">
        <v>22.2</v>
      </c>
      <c r="T13" s="3">
        <v>2.9059829059829099E-2</v>
      </c>
      <c r="U13" s="3"/>
      <c r="V13" s="3">
        <v>10.181818181818199</v>
      </c>
      <c r="W13" s="3"/>
      <c r="X13" s="3"/>
      <c r="Y13" s="3">
        <f>(Admin!$C$3*$H13)+(Admin!$C$4*$G13)+(Admin!$C$5*$I13)+(Admin!$C$6*$Q13)+(Admin!$C$7*$N13)+(Admin!$C$8*$J13)+(Admin!$C$9*$K13)+(Admin!$C$10*$L13)+(Admin!$C$11*$O13)+(Admin!$C$12*$P13)+(Admin!$C$13*$R13)</f>
        <v>22.200000000000003</v>
      </c>
    </row>
    <row r="14" spans="1:25" x14ac:dyDescent="0.25">
      <c r="A14" s="2" t="s">
        <v>369</v>
      </c>
      <c r="B14" s="2" t="s">
        <v>357</v>
      </c>
      <c r="C14" s="2" t="s">
        <v>42</v>
      </c>
      <c r="D14" s="2">
        <v>3</v>
      </c>
      <c r="E14" s="2">
        <v>0</v>
      </c>
      <c r="F14" s="2">
        <v>0</v>
      </c>
      <c r="G14" s="2">
        <v>0</v>
      </c>
      <c r="H14" s="2">
        <v>0</v>
      </c>
      <c r="I14" s="2">
        <v>0</v>
      </c>
      <c r="J14" s="2">
        <v>0</v>
      </c>
      <c r="K14" s="2">
        <v>0</v>
      </c>
      <c r="L14" s="2">
        <v>0</v>
      </c>
      <c r="M14" s="2">
        <v>14</v>
      </c>
      <c r="N14" s="2">
        <v>4</v>
      </c>
      <c r="O14" s="2">
        <v>51</v>
      </c>
      <c r="P14" s="2">
        <v>1</v>
      </c>
      <c r="Q14" s="2">
        <v>0</v>
      </c>
      <c r="R14" s="2">
        <v>0</v>
      </c>
      <c r="S14" s="2">
        <v>15.1</v>
      </c>
      <c r="T14" s="2">
        <v>2.3931623931623899E-2</v>
      </c>
      <c r="U14" s="2"/>
      <c r="V14" s="2">
        <v>12.75</v>
      </c>
      <c r="W14" s="2"/>
      <c r="X14" s="2"/>
      <c r="Y14" s="2">
        <f>(Admin!$C$3*$H14)+(Admin!$C$4*$G14)+(Admin!$C$5*$I14)+(Admin!$C$6*$Q14)+(Admin!$C$7*$N14)+(Admin!$C$8*$J14)+(Admin!$C$9*$K14)+(Admin!$C$10*$L14)+(Admin!$C$11*$O14)+(Admin!$C$12*$P14)+(Admin!$C$13*$R14)</f>
        <v>15.100000000000001</v>
      </c>
    </row>
    <row r="15" spans="1:25" x14ac:dyDescent="0.25">
      <c r="A15" s="3" t="s">
        <v>370</v>
      </c>
      <c r="B15" s="3" t="s">
        <v>357</v>
      </c>
      <c r="C15" s="3" t="s">
        <v>42</v>
      </c>
      <c r="D15" s="3">
        <v>1</v>
      </c>
      <c r="E15" s="3">
        <v>0</v>
      </c>
      <c r="F15" s="3">
        <v>0</v>
      </c>
      <c r="G15" s="3">
        <v>0</v>
      </c>
      <c r="H15" s="3">
        <v>0</v>
      </c>
      <c r="I15" s="3">
        <v>0</v>
      </c>
      <c r="J15" s="3">
        <v>0</v>
      </c>
      <c r="K15" s="3">
        <v>0</v>
      </c>
      <c r="L15" s="3">
        <v>0</v>
      </c>
      <c r="M15" s="3">
        <v>1</v>
      </c>
      <c r="N15" s="3">
        <v>1</v>
      </c>
      <c r="O15" s="3">
        <v>11</v>
      </c>
      <c r="P15" s="3">
        <v>0</v>
      </c>
      <c r="Q15" s="3">
        <v>0</v>
      </c>
      <c r="R15" s="3">
        <v>0</v>
      </c>
      <c r="S15" s="3">
        <v>2.1</v>
      </c>
      <c r="T15" s="3">
        <v>1.7094017094017101E-3</v>
      </c>
      <c r="U15" s="3"/>
      <c r="V15" s="3">
        <v>11</v>
      </c>
      <c r="W15" s="3"/>
      <c r="X15" s="3"/>
      <c r="Y15" s="3">
        <f>(Admin!$C$3*$H15)+(Admin!$C$4*$G15)+(Admin!$C$5*$I15)+(Admin!$C$6*$Q15)+(Admin!$C$7*$N15)+(Admin!$C$8*$J15)+(Admin!$C$9*$K15)+(Admin!$C$10*$L15)+(Admin!$C$11*$O15)+(Admin!$C$12*$P15)+(Admin!$C$13*$R15)</f>
        <v>2.1</v>
      </c>
    </row>
    <row r="16" spans="1:25" x14ac:dyDescent="0.25">
      <c r="A16" s="2" t="s">
        <v>371</v>
      </c>
      <c r="B16" s="2" t="s">
        <v>357</v>
      </c>
      <c r="C16" s="2" t="s">
        <v>42</v>
      </c>
      <c r="D16" s="2">
        <v>14</v>
      </c>
      <c r="E16" s="2">
        <v>0</v>
      </c>
      <c r="F16" s="2">
        <v>0</v>
      </c>
      <c r="G16" s="2">
        <v>0</v>
      </c>
      <c r="H16" s="2">
        <v>0</v>
      </c>
      <c r="I16" s="2">
        <v>0</v>
      </c>
      <c r="J16" s="2">
        <v>2</v>
      </c>
      <c r="K16" s="2">
        <v>5</v>
      </c>
      <c r="L16" s="2">
        <v>0</v>
      </c>
      <c r="M16" s="2">
        <v>61</v>
      </c>
      <c r="N16" s="2">
        <v>31</v>
      </c>
      <c r="O16" s="2">
        <v>414</v>
      </c>
      <c r="P16" s="2">
        <v>1</v>
      </c>
      <c r="Q16" s="2">
        <v>0</v>
      </c>
      <c r="R16" s="2">
        <v>0</v>
      </c>
      <c r="S16" s="2">
        <v>78.900000000000006</v>
      </c>
      <c r="T16" s="2">
        <v>0.104273504273504</v>
      </c>
      <c r="U16" s="2">
        <v>2.5</v>
      </c>
      <c r="V16" s="2">
        <v>13.3548387096774</v>
      </c>
      <c r="W16" s="2"/>
      <c r="X16" s="2"/>
      <c r="Y16" s="2">
        <f>(Admin!$C$3*$H16)+(Admin!$C$4*$G16)+(Admin!$C$5*$I16)+(Admin!$C$6*$Q16)+(Admin!$C$7*$N16)+(Admin!$C$8*$J16)+(Admin!$C$9*$K16)+(Admin!$C$10*$L16)+(Admin!$C$11*$O16)+(Admin!$C$12*$P16)+(Admin!$C$13*$R16)</f>
        <v>78.900000000000006</v>
      </c>
    </row>
    <row r="17" spans="1:25" x14ac:dyDescent="0.25">
      <c r="A17" s="3" t="s">
        <v>372</v>
      </c>
      <c r="B17" s="3" t="s">
        <v>357</v>
      </c>
      <c r="C17" s="3" t="s">
        <v>42</v>
      </c>
      <c r="D17" s="3">
        <v>17</v>
      </c>
      <c r="E17" s="3">
        <v>0</v>
      </c>
      <c r="F17" s="3">
        <v>0</v>
      </c>
      <c r="G17" s="3">
        <v>0</v>
      </c>
      <c r="H17" s="3">
        <v>0</v>
      </c>
      <c r="I17" s="3">
        <v>0</v>
      </c>
      <c r="J17" s="3">
        <v>4</v>
      </c>
      <c r="K17" s="3">
        <v>21</v>
      </c>
      <c r="L17" s="3">
        <v>1</v>
      </c>
      <c r="M17" s="3">
        <v>136</v>
      </c>
      <c r="N17" s="3">
        <v>96</v>
      </c>
      <c r="O17" s="3">
        <v>1364</v>
      </c>
      <c r="P17" s="3">
        <v>8</v>
      </c>
      <c r="Q17" s="3">
        <v>0</v>
      </c>
      <c r="R17" s="3">
        <v>0</v>
      </c>
      <c r="S17" s="3">
        <v>286.5</v>
      </c>
      <c r="T17" s="3">
        <v>0.23247863247863201</v>
      </c>
      <c r="U17" s="3">
        <v>5.25</v>
      </c>
      <c r="V17" s="3">
        <v>14.2083333333333</v>
      </c>
      <c r="W17" s="3"/>
      <c r="X17" s="3"/>
      <c r="Y17" s="3">
        <f>(Admin!$C$3*$H17)+(Admin!$C$4*$G17)+(Admin!$C$5*$I17)+(Admin!$C$6*$Q17)+(Admin!$C$7*$N17)+(Admin!$C$8*$J17)+(Admin!$C$9*$K17)+(Admin!$C$10*$L17)+(Admin!$C$11*$O17)+(Admin!$C$12*$P17)+(Admin!$C$13*$R17)</f>
        <v>288.5</v>
      </c>
    </row>
    <row r="18" spans="1:25" x14ac:dyDescent="0.25">
      <c r="A18" s="2" t="s">
        <v>373</v>
      </c>
      <c r="B18" s="2" t="s">
        <v>357</v>
      </c>
      <c r="C18" s="2" t="s">
        <v>42</v>
      </c>
      <c r="D18" s="2">
        <v>5</v>
      </c>
      <c r="E18" s="2">
        <v>0</v>
      </c>
      <c r="F18" s="2">
        <v>0</v>
      </c>
      <c r="G18" s="2">
        <v>0</v>
      </c>
      <c r="H18" s="2">
        <v>0</v>
      </c>
      <c r="I18" s="2">
        <v>0</v>
      </c>
      <c r="J18" s="2">
        <v>0</v>
      </c>
      <c r="K18" s="2">
        <v>0</v>
      </c>
      <c r="L18" s="2">
        <v>0</v>
      </c>
      <c r="M18" s="2">
        <v>6</v>
      </c>
      <c r="N18" s="2">
        <v>5</v>
      </c>
      <c r="O18" s="2">
        <v>62</v>
      </c>
      <c r="P18" s="2">
        <v>0</v>
      </c>
      <c r="Q18" s="2">
        <v>0</v>
      </c>
      <c r="R18" s="2">
        <v>0</v>
      </c>
      <c r="S18" s="2">
        <v>11.2</v>
      </c>
      <c r="T18" s="2">
        <v>1.02564102564103E-2</v>
      </c>
      <c r="U18" s="2"/>
      <c r="V18" s="2">
        <v>12.4</v>
      </c>
      <c r="W18" s="2"/>
      <c r="X18" s="2"/>
      <c r="Y18" s="2">
        <f>(Admin!$C$3*$H18)+(Admin!$C$4*$G18)+(Admin!$C$5*$I18)+(Admin!$C$6*$Q18)+(Admin!$C$7*$N18)+(Admin!$C$8*$J18)+(Admin!$C$9*$K18)+(Admin!$C$10*$L18)+(Admin!$C$11*$O18)+(Admin!$C$12*$P18)+(Admin!$C$13*$R18)</f>
        <v>11.2</v>
      </c>
    </row>
    <row r="19" spans="1:25" x14ac:dyDescent="0.25">
      <c r="A19" s="3" t="s">
        <v>374</v>
      </c>
      <c r="B19" s="3" t="s">
        <v>357</v>
      </c>
      <c r="C19" s="3" t="s">
        <v>42</v>
      </c>
      <c r="D19" s="3">
        <v>13</v>
      </c>
      <c r="E19" s="3">
        <v>0</v>
      </c>
      <c r="F19" s="3">
        <v>0</v>
      </c>
      <c r="G19" s="3">
        <v>0</v>
      </c>
      <c r="H19" s="3">
        <v>0</v>
      </c>
      <c r="I19" s="3">
        <v>0</v>
      </c>
      <c r="J19" s="3">
        <v>7</v>
      </c>
      <c r="K19" s="3">
        <v>41</v>
      </c>
      <c r="L19" s="3">
        <v>0</v>
      </c>
      <c r="M19" s="3">
        <v>32</v>
      </c>
      <c r="N19" s="3">
        <v>17</v>
      </c>
      <c r="O19" s="3">
        <v>168</v>
      </c>
      <c r="P19" s="3">
        <v>0</v>
      </c>
      <c r="Q19" s="3">
        <v>0</v>
      </c>
      <c r="R19" s="3">
        <v>0</v>
      </c>
      <c r="S19" s="3">
        <v>35.9</v>
      </c>
      <c r="T19" s="3">
        <v>5.4700854700854701E-2</v>
      </c>
      <c r="U19" s="3">
        <v>5.8571428571428603</v>
      </c>
      <c r="V19" s="3">
        <v>9.8823529411764692</v>
      </c>
      <c r="W19" s="3"/>
      <c r="X19" s="3"/>
      <c r="Y19" s="3">
        <f>(Admin!$C$3*$H19)+(Admin!$C$4*$G19)+(Admin!$C$5*$I19)+(Admin!$C$6*$Q19)+(Admin!$C$7*$N19)+(Admin!$C$8*$J19)+(Admin!$C$9*$K19)+(Admin!$C$10*$L19)+(Admin!$C$11*$O19)+(Admin!$C$12*$P19)+(Admin!$C$13*$R19)</f>
        <v>37.900000000000006</v>
      </c>
    </row>
    <row r="20" spans="1:25" x14ac:dyDescent="0.25">
      <c r="A20" s="2" t="s">
        <v>375</v>
      </c>
      <c r="B20" s="2" t="s">
        <v>357</v>
      </c>
      <c r="C20" s="2" t="s">
        <v>42</v>
      </c>
      <c r="D20" s="2">
        <v>3</v>
      </c>
      <c r="E20" s="2">
        <v>0</v>
      </c>
      <c r="F20" s="2">
        <v>0</v>
      </c>
      <c r="G20" s="2">
        <v>0</v>
      </c>
      <c r="H20" s="2">
        <v>0</v>
      </c>
      <c r="I20" s="2">
        <v>0</v>
      </c>
      <c r="J20" s="2">
        <v>1</v>
      </c>
      <c r="K20" s="2">
        <v>-2</v>
      </c>
      <c r="L20" s="2">
        <v>0</v>
      </c>
      <c r="M20" s="2">
        <v>2</v>
      </c>
      <c r="N20" s="2">
        <v>0</v>
      </c>
      <c r="O20" s="2">
        <v>0</v>
      </c>
      <c r="P20" s="2">
        <v>0</v>
      </c>
      <c r="Q20" s="2">
        <v>0</v>
      </c>
      <c r="R20" s="2">
        <v>0</v>
      </c>
      <c r="S20" s="2">
        <v>-0.2</v>
      </c>
      <c r="T20" s="2">
        <v>3.4188034188034201E-3</v>
      </c>
      <c r="U20" s="2">
        <v>-2</v>
      </c>
      <c r="V20" s="2"/>
      <c r="W20" s="2"/>
      <c r="X20" s="2"/>
      <c r="Y20" s="2">
        <f>(Admin!$C$3*$H20)+(Admin!$C$4*$G20)+(Admin!$C$5*$I20)+(Admin!$C$6*$Q20)+(Admin!$C$7*$N20)+(Admin!$C$8*$J20)+(Admin!$C$9*$K20)+(Admin!$C$10*$L20)+(Admin!$C$11*$O20)+(Admin!$C$12*$P20)+(Admin!$C$13*$R20)</f>
        <v>-0.2</v>
      </c>
    </row>
    <row r="21" spans="1:25" x14ac:dyDescent="0.25">
      <c r="A21" s="3" t="s">
        <v>376</v>
      </c>
      <c r="B21" s="3" t="s">
        <v>357</v>
      </c>
      <c r="C21" s="3" t="s">
        <v>42</v>
      </c>
      <c r="D21" s="3">
        <v>10</v>
      </c>
      <c r="E21" s="3">
        <v>0</v>
      </c>
      <c r="F21" s="3">
        <v>0</v>
      </c>
      <c r="G21" s="3">
        <v>0</v>
      </c>
      <c r="H21" s="3">
        <v>0</v>
      </c>
      <c r="I21" s="3">
        <v>0</v>
      </c>
      <c r="J21" s="3">
        <v>8</v>
      </c>
      <c r="K21" s="3">
        <v>51</v>
      </c>
      <c r="L21" s="3">
        <v>0</v>
      </c>
      <c r="M21" s="3">
        <v>7</v>
      </c>
      <c r="N21" s="3">
        <v>4</v>
      </c>
      <c r="O21" s="3">
        <v>20</v>
      </c>
      <c r="P21" s="3">
        <v>0</v>
      </c>
      <c r="Q21" s="3">
        <v>0</v>
      </c>
      <c r="R21" s="3">
        <v>0</v>
      </c>
      <c r="S21" s="3">
        <v>11.1</v>
      </c>
      <c r="T21" s="3">
        <v>1.1965811965812E-2</v>
      </c>
      <c r="U21" s="3">
        <v>6.375</v>
      </c>
      <c r="V21" s="3">
        <v>5</v>
      </c>
      <c r="W21" s="3"/>
      <c r="X21" s="3"/>
      <c r="Y21" s="3">
        <f>(Admin!$C$3*$H21)+(Admin!$C$4*$G21)+(Admin!$C$5*$I21)+(Admin!$C$6*$Q21)+(Admin!$C$7*$N21)+(Admin!$C$8*$J21)+(Admin!$C$9*$K21)+(Admin!$C$10*$L21)+(Admin!$C$11*$O21)+(Admin!$C$12*$P21)+(Admin!$C$13*$R21)</f>
        <v>11.100000000000001</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357</v>
      </c>
      <c r="B31" s="2">
        <v>5820</v>
      </c>
      <c r="C31" s="2">
        <v>3421</v>
      </c>
      <c r="D31" s="2">
        <v>534</v>
      </c>
      <c r="E31" s="2">
        <v>2399</v>
      </c>
      <c r="F31" s="2">
        <v>16</v>
      </c>
      <c r="G31" s="2">
        <v>1279.8399999999999</v>
      </c>
      <c r="H31" s="2">
        <v>513</v>
      </c>
      <c r="I31" s="2">
        <v>0.62573099415204703</v>
      </c>
      <c r="J31" s="2">
        <v>19</v>
      </c>
      <c r="K31" s="2">
        <v>15</v>
      </c>
      <c r="L31" s="2">
        <v>6</v>
      </c>
      <c r="M31" s="2">
        <f ca="1">SUM(INDIRECT(A33 &amp; "_Table1[[#All],[f_custom]]"))</f>
        <v>1285.8400000000001</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CHI</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377</v>
      </c>
      <c r="B36" s="2" t="s">
        <v>26</v>
      </c>
      <c r="C36" s="2">
        <v>24</v>
      </c>
      <c r="D36" s="2">
        <v>2</v>
      </c>
      <c r="E36" s="2" t="s">
        <v>378</v>
      </c>
      <c r="F36" s="2" t="s">
        <v>357</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9" si="0">$N36/$M36</f>
        <v>#DIV/0!</v>
      </c>
      <c r="Y36" s="2" t="e">
        <f t="shared" ref="Y36:Y39" si="1">$R36/$Q36</f>
        <v>#DIV/0!</v>
      </c>
      <c r="Z36" s="2" t="e">
        <f>$I36/$H36</f>
        <v>#DIV/0!</v>
      </c>
      <c r="AA36" s="2" t="e">
        <f>$K36/$H36</f>
        <v>#DIV/0!</v>
      </c>
      <c r="AB36" s="2">
        <f>(Admin!$C$3*$K36)+(Admin!$C$4*$J36)+(Admin!$C$5*$L36)+(Admin!$C$6*$T36)+(Admin!$C$7*$Q36)+(Admin!$C$8*$M36)+(Admin!$C$9*$N36)+(Admin!$C$10*$O36)+(Admin!$C$11*$R36)+(Admin!$C$12*$S36)+(Admin!$C$13*$U36)</f>
        <v>0</v>
      </c>
    </row>
    <row r="37" spans="1:28" x14ac:dyDescent="0.25">
      <c r="A37" s="3" t="s">
        <v>379</v>
      </c>
      <c r="B37" s="3" t="s">
        <v>26</v>
      </c>
      <c r="C37" s="3">
        <v>24</v>
      </c>
      <c r="D37" s="3">
        <v>0</v>
      </c>
      <c r="E37" s="3" t="s">
        <v>380</v>
      </c>
      <c r="F37" s="3" t="s">
        <v>357</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381</v>
      </c>
      <c r="B38" s="2" t="s">
        <v>26</v>
      </c>
      <c r="C38" s="2">
        <v>28</v>
      </c>
      <c r="D38" s="2">
        <v>6</v>
      </c>
      <c r="E38" s="2" t="s">
        <v>143</v>
      </c>
      <c r="F38" s="2" t="s">
        <v>357</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39" spans="1:28" x14ac:dyDescent="0.25">
      <c r="A39" s="3" t="s">
        <v>382</v>
      </c>
      <c r="B39" s="3" t="s">
        <v>26</v>
      </c>
      <c r="C39" s="3">
        <v>22</v>
      </c>
      <c r="D39" s="3">
        <v>0</v>
      </c>
      <c r="E39" s="3" t="s">
        <v>155</v>
      </c>
      <c r="F39" s="3" t="s">
        <v>357</v>
      </c>
      <c r="G39" s="3">
        <v>5</v>
      </c>
      <c r="H39" s="3">
        <v>5</v>
      </c>
      <c r="I39" s="3">
        <v>5</v>
      </c>
      <c r="J39" s="3">
        <v>5</v>
      </c>
      <c r="K39" s="3">
        <v>5</v>
      </c>
      <c r="L39" s="3">
        <v>5</v>
      </c>
      <c r="M39" s="3">
        <v>5</v>
      </c>
      <c r="N39" s="3">
        <v>5</v>
      </c>
      <c r="O39" s="3">
        <v>5</v>
      </c>
      <c r="P39" s="3">
        <v>5</v>
      </c>
      <c r="Q39" s="3">
        <v>5</v>
      </c>
      <c r="R39" s="3">
        <v>5</v>
      </c>
      <c r="S39" s="3">
        <v>5</v>
      </c>
      <c r="T39" s="3">
        <v>5</v>
      </c>
      <c r="U39" s="3">
        <v>5</v>
      </c>
      <c r="V39" s="3">
        <f>($J39*0.04)+($K39*4)+($L39*-2)+($N39*0.1)+($O39*6)+($Q39)+($R39*0.1)+($S39*6)+($T39*-2)</f>
        <v>66.2</v>
      </c>
      <c r="W39" s="3">
        <f ca="1">$P39/$H$33</f>
        <v>1</v>
      </c>
      <c r="X39" s="3">
        <f t="shared" si="0"/>
        <v>1</v>
      </c>
      <c r="Y39" s="3">
        <f t="shared" si="1"/>
        <v>1</v>
      </c>
      <c r="Z39" s="3">
        <f>$I39/$H39</f>
        <v>1</v>
      </c>
      <c r="AA39" s="3">
        <f>$K39/$H39</f>
        <v>1</v>
      </c>
      <c r="AB39" s="3">
        <f>(Admin!$C$3*$K39)+(Admin!$C$4*$J39)+(Admin!$C$5*$L39)+(Admin!$C$6*$T39)+(Admin!$C$7*$Q39)+(Admin!$C$8*$M39)+(Admin!$C$9*$N39)+(Admin!$C$10*$O39)+(Admin!$C$11*$R39)+(Admin!$C$12*$S39)+(Admin!$C$13*$U39)</f>
        <v>76.2</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383</v>
      </c>
      <c r="B46" s="2" t="s">
        <v>30</v>
      </c>
      <c r="C46" s="2">
        <v>26</v>
      </c>
      <c r="D46" s="2">
        <v>3</v>
      </c>
      <c r="E46" s="2" t="s">
        <v>384</v>
      </c>
      <c r="F46" s="2" t="s">
        <v>357</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1" si="2">$N46/$M46</f>
        <v>#DIV/0!</v>
      </c>
      <c r="Y46" s="2" t="e">
        <f t="shared" ref="Y46:Y51" si="3">$R46/$Q46</f>
        <v>#DIV/0!</v>
      </c>
      <c r="Z46" s="2" t="e">
        <f>$I46/$H46</f>
        <v>#DIV/0!</v>
      </c>
      <c r="AA46" s="2" t="e">
        <f>$K46/$H46</f>
        <v>#DIV/0!</v>
      </c>
      <c r="AB46" s="2">
        <f>(Admin!$C$3*$K46)+(Admin!$C$4*$J46)+(Admin!$C$5*$L46)+(Admin!$C$6*$T46)+(Admin!$C$7*$Q46)+(Admin!$C$8*$M46)+(Admin!$C$9*$N46)+(Admin!$C$10*$O46)+(Admin!$C$11*$R46)+(Admin!$C$12*$S46)+(Admin!$C$13*$U46)</f>
        <v>0</v>
      </c>
    </row>
    <row r="47" spans="1:28" x14ac:dyDescent="0.25">
      <c r="A47" s="3" t="s">
        <v>385</v>
      </c>
      <c r="B47" s="3" t="s">
        <v>30</v>
      </c>
      <c r="C47" s="3">
        <v>26</v>
      </c>
      <c r="D47" s="3">
        <v>4</v>
      </c>
      <c r="E47" s="3" t="s">
        <v>317</v>
      </c>
      <c r="F47" s="3" t="s">
        <v>357</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386</v>
      </c>
      <c r="B48" s="2" t="s">
        <v>30</v>
      </c>
      <c r="C48" s="2">
        <v>25</v>
      </c>
      <c r="D48" s="2">
        <v>6</v>
      </c>
      <c r="E48" s="2" t="s">
        <v>69</v>
      </c>
      <c r="F48" s="2" t="s">
        <v>357</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387</v>
      </c>
      <c r="B49" s="3" t="s">
        <v>30</v>
      </c>
      <c r="C49" s="3">
        <v>23</v>
      </c>
      <c r="D49" s="3">
        <v>2</v>
      </c>
      <c r="E49" s="3" t="s">
        <v>139</v>
      </c>
      <c r="F49" s="3" t="s">
        <v>357</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388</v>
      </c>
      <c r="B50" s="2" t="s">
        <v>30</v>
      </c>
      <c r="C50" s="2">
        <v>25</v>
      </c>
      <c r="D50" s="2">
        <v>5</v>
      </c>
      <c r="E50" s="2" t="s">
        <v>171</v>
      </c>
      <c r="F50" s="2" t="s">
        <v>357</v>
      </c>
      <c r="G50" s="2">
        <v>0</v>
      </c>
      <c r="H50" s="2">
        <v>0</v>
      </c>
      <c r="I50" s="2">
        <v>0</v>
      </c>
      <c r="J50" s="2">
        <v>0</v>
      </c>
      <c r="K50" s="2">
        <v>0</v>
      </c>
      <c r="L50" s="2">
        <v>0</v>
      </c>
      <c r="M50" s="2">
        <v>5</v>
      </c>
      <c r="N50" s="2">
        <v>5</v>
      </c>
      <c r="O50" s="2">
        <v>5</v>
      </c>
      <c r="P50" s="2">
        <v>5</v>
      </c>
      <c r="Q50" s="2">
        <v>5</v>
      </c>
      <c r="R50" s="2">
        <v>5</v>
      </c>
      <c r="S50" s="2">
        <v>5</v>
      </c>
      <c r="T50" s="2">
        <v>5</v>
      </c>
      <c r="U50" s="2">
        <v>5</v>
      </c>
      <c r="V50" s="2">
        <f>($J50*0.04)+($K50*4)+($L50*-2)+($N50*0.1)+($O50*6)+($Q50)+($R50*0.1)+($S50*6)+($T50*-2)</f>
        <v>56</v>
      </c>
      <c r="W50" s="2">
        <f ca="1">$P50/$H$33</f>
        <v>1</v>
      </c>
      <c r="X50" s="2">
        <f t="shared" si="2"/>
        <v>1</v>
      </c>
      <c r="Y50" s="2">
        <f t="shared" si="3"/>
        <v>1</v>
      </c>
      <c r="Z50" s="2" t="e">
        <f>$I50/$H50</f>
        <v>#DIV/0!</v>
      </c>
      <c r="AA50" s="2" t="e">
        <f>$K50/$H50</f>
        <v>#DIV/0!</v>
      </c>
      <c r="AB50" s="2">
        <f>(Admin!$C$3*$K50)+(Admin!$C$4*$J50)+(Admin!$C$5*$L50)+(Admin!$C$6*$T50)+(Admin!$C$7*$Q50)+(Admin!$C$8*$M50)+(Admin!$C$9*$N50)+(Admin!$C$10*$O50)+(Admin!$C$11*$R50)+(Admin!$C$12*$S50)+(Admin!$C$13*$U50)</f>
        <v>66</v>
      </c>
    </row>
    <row r="51" spans="1:28" x14ac:dyDescent="0.25">
      <c r="A51" s="3" t="s">
        <v>389</v>
      </c>
      <c r="B51" s="3" t="s">
        <v>30</v>
      </c>
      <c r="C51" s="3">
        <v>22</v>
      </c>
      <c r="D51" s="3">
        <v>0</v>
      </c>
      <c r="E51" s="3" t="s">
        <v>390</v>
      </c>
      <c r="F51" s="3" t="s">
        <v>357</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391</v>
      </c>
      <c r="B61" s="2" t="s">
        <v>42</v>
      </c>
      <c r="C61" s="2">
        <v>32</v>
      </c>
      <c r="D61" s="2">
        <v>12</v>
      </c>
      <c r="E61" s="2" t="s">
        <v>392</v>
      </c>
      <c r="F61" s="2" t="s">
        <v>357</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1" si="4">$N61/$M61</f>
        <v>#DIV/0!</v>
      </c>
      <c r="Y61" s="2" t="e">
        <f t="shared" ref="Y61:Y71" si="5">$R61/$Q61</f>
        <v>#DIV/0!</v>
      </c>
      <c r="Z61" s="2" t="e">
        <f>$I61/$H61</f>
        <v>#DIV/0!</v>
      </c>
      <c r="AA61" s="2" t="e">
        <f>$K61/$H61</f>
        <v>#DIV/0!</v>
      </c>
      <c r="AB61" s="2">
        <f>(Admin!$C$3*$K61)+(Admin!$C$4*$J61)+(Admin!$C$5*$L61)+(Admin!$C$6*$T61)+(Admin!$C$7*$Q61)+(Admin!$C$8*$M61)+(Admin!$C$9*$N61)+(Admin!$C$10*$O61)+(Admin!$C$11*$R61)+(Admin!$C$12*$S61)+(Admin!$C$13*$U61)</f>
        <v>0</v>
      </c>
    </row>
    <row r="62" spans="1:28" x14ac:dyDescent="0.25">
      <c r="A62" s="3" t="s">
        <v>393</v>
      </c>
      <c r="B62" s="3" t="s">
        <v>42</v>
      </c>
      <c r="C62" s="3">
        <v>31</v>
      </c>
      <c r="D62" s="3">
        <v>7</v>
      </c>
      <c r="E62" s="3" t="s">
        <v>394</v>
      </c>
      <c r="F62" s="3" t="s">
        <v>357</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395</v>
      </c>
      <c r="B63" s="2" t="s">
        <v>42</v>
      </c>
      <c r="C63" s="2">
        <v>24</v>
      </c>
      <c r="D63" s="2">
        <v>0</v>
      </c>
      <c r="E63" s="2" t="s">
        <v>396</v>
      </c>
      <c r="F63" s="2" t="s">
        <v>357</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397</v>
      </c>
      <c r="B64" s="3" t="s">
        <v>42</v>
      </c>
      <c r="C64" s="3">
        <v>26</v>
      </c>
      <c r="D64" s="3">
        <v>4</v>
      </c>
      <c r="E64" s="3" t="s">
        <v>139</v>
      </c>
      <c r="F64" s="3" t="s">
        <v>357</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398</v>
      </c>
      <c r="B65" s="2" t="s">
        <v>42</v>
      </c>
      <c r="C65" s="2">
        <v>27</v>
      </c>
      <c r="D65" s="2">
        <v>3</v>
      </c>
      <c r="E65" s="2" t="s">
        <v>399</v>
      </c>
      <c r="F65" s="2" t="s">
        <v>357</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400</v>
      </c>
      <c r="B66" s="3" t="s">
        <v>42</v>
      </c>
      <c r="C66" s="3">
        <v>27</v>
      </c>
      <c r="D66" s="3">
        <v>7</v>
      </c>
      <c r="E66" s="3" t="s">
        <v>269</v>
      </c>
      <c r="F66" s="3" t="s">
        <v>357</v>
      </c>
      <c r="G66" s="3">
        <v>0</v>
      </c>
      <c r="H66" s="3">
        <v>0</v>
      </c>
      <c r="I66" s="3">
        <v>0</v>
      </c>
      <c r="J66" s="3">
        <v>0</v>
      </c>
      <c r="K66" s="3">
        <v>0</v>
      </c>
      <c r="L66" s="3">
        <v>0</v>
      </c>
      <c r="M66" s="3">
        <v>5</v>
      </c>
      <c r="N66" s="3">
        <v>5</v>
      </c>
      <c r="O66" s="3">
        <v>5</v>
      </c>
      <c r="P66" s="3">
        <v>5</v>
      </c>
      <c r="Q66" s="3">
        <v>5</v>
      </c>
      <c r="R66" s="3">
        <v>5</v>
      </c>
      <c r="S66" s="3">
        <v>5</v>
      </c>
      <c r="T66" s="3">
        <v>5</v>
      </c>
      <c r="U66" s="3">
        <v>5</v>
      </c>
      <c r="V66" s="3">
        <f>($J66*0.04)+($K66*4)+($L66*-2)+($N66*0.1)+($O66*6)+($Q66)+($R66*0.1)+($S66*6)+($T66*-2)</f>
        <v>56</v>
      </c>
      <c r="W66" s="3">
        <f ca="1">$P66/$H$33</f>
        <v>1</v>
      </c>
      <c r="X66" s="3">
        <f t="shared" si="4"/>
        <v>1</v>
      </c>
      <c r="Y66" s="3">
        <f t="shared" si="5"/>
        <v>1</v>
      </c>
      <c r="Z66" s="3" t="e">
        <f>$I66/$H66</f>
        <v>#DIV/0!</v>
      </c>
      <c r="AA66" s="3" t="e">
        <f>$K66/$H66</f>
        <v>#DIV/0!</v>
      </c>
      <c r="AB66" s="3">
        <f>(Admin!$C$3*$K66)+(Admin!$C$4*$J66)+(Admin!$C$5*$L66)+(Admin!$C$6*$T66)+(Admin!$C$7*$Q66)+(Admin!$C$8*$M66)+(Admin!$C$9*$N66)+(Admin!$C$10*$O66)+(Admin!$C$11*$R66)+(Admin!$C$12*$S66)+(Admin!$C$13*$U66)</f>
        <v>66</v>
      </c>
    </row>
    <row r="67" spans="1:28" x14ac:dyDescent="0.25">
      <c r="A67" s="2" t="s">
        <v>401</v>
      </c>
      <c r="B67" s="2" t="s">
        <v>42</v>
      </c>
      <c r="C67" s="2">
        <v>22</v>
      </c>
      <c r="D67" s="2">
        <v>0</v>
      </c>
      <c r="E67" s="2" t="s">
        <v>77</v>
      </c>
      <c r="F67" s="2" t="s">
        <v>357</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402</v>
      </c>
      <c r="B68" s="3" t="s">
        <v>42</v>
      </c>
      <c r="C68" s="3">
        <v>28</v>
      </c>
      <c r="D68" s="3">
        <v>6</v>
      </c>
      <c r="E68" s="3" t="s">
        <v>77</v>
      </c>
      <c r="F68" s="3" t="s">
        <v>357</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403</v>
      </c>
      <c r="B69" s="2" t="s">
        <v>42</v>
      </c>
      <c r="C69" s="2">
        <v>22</v>
      </c>
      <c r="D69" s="2">
        <v>2</v>
      </c>
      <c r="E69" s="2" t="s">
        <v>59</v>
      </c>
      <c r="F69" s="2" t="s">
        <v>357</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404</v>
      </c>
      <c r="B70" s="3" t="s">
        <v>42</v>
      </c>
      <c r="C70" s="3">
        <v>26</v>
      </c>
      <c r="D70" s="3">
        <v>4</v>
      </c>
      <c r="E70" s="3" t="s">
        <v>173</v>
      </c>
      <c r="F70" s="3" t="s">
        <v>357</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405</v>
      </c>
      <c r="B71" s="2" t="s">
        <v>42</v>
      </c>
      <c r="C71" s="2">
        <v>28</v>
      </c>
      <c r="D71" s="2">
        <v>4</v>
      </c>
      <c r="E71" s="2" t="s">
        <v>406</v>
      </c>
      <c r="F71" s="2" t="s">
        <v>357</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407</v>
      </c>
      <c r="B76" s="2" t="s">
        <v>37</v>
      </c>
      <c r="C76" s="2">
        <v>24</v>
      </c>
      <c r="D76" s="2">
        <v>0</v>
      </c>
      <c r="E76" s="2" t="s">
        <v>145</v>
      </c>
      <c r="F76" s="2" t="s">
        <v>357</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1" si="6">$N76/$M76</f>
        <v>#DIV/0!</v>
      </c>
      <c r="Y76" s="2" t="e">
        <f t="shared" ref="Y76:Y81" si="7">$R76/$Q76</f>
        <v>#DIV/0!</v>
      </c>
      <c r="Z76" s="2" t="e">
        <f>$I76/$H76</f>
        <v>#DIV/0!</v>
      </c>
      <c r="AA76" s="2" t="e">
        <f>$K76/$H76</f>
        <v>#DIV/0!</v>
      </c>
      <c r="AB76" s="2">
        <f>(Admin!$C$3*$K76)+(Admin!$C$4*$J76)+(Admin!$C$5*$L76)+(Admin!$C$6*$T76)+(Admin!$C$7*$Q76)+(Admin!$C$8*$M76)+(Admin!$C$9*$N76)+(Admin!$C$10*$O76)+(Admin!$C$11*$R76)+(Admin!$C$12*$S76)+(Admin!$C$13*$U76)</f>
        <v>0</v>
      </c>
    </row>
    <row r="77" spans="1:28" x14ac:dyDescent="0.25">
      <c r="A77" s="3" t="s">
        <v>408</v>
      </c>
      <c r="B77" s="3" t="s">
        <v>37</v>
      </c>
      <c r="C77" s="3">
        <v>27</v>
      </c>
      <c r="D77" s="3">
        <v>3</v>
      </c>
      <c r="E77" s="3" t="s">
        <v>348</v>
      </c>
      <c r="F77" s="3" t="s">
        <v>357</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409</v>
      </c>
      <c r="B78" s="2" t="s">
        <v>37</v>
      </c>
      <c r="C78" s="2">
        <v>30</v>
      </c>
      <c r="D78" s="2">
        <v>8</v>
      </c>
      <c r="E78" s="2" t="s">
        <v>410</v>
      </c>
      <c r="F78" s="2" t="s">
        <v>357</v>
      </c>
      <c r="G78" s="2">
        <v>0</v>
      </c>
      <c r="H78" s="2">
        <v>0</v>
      </c>
      <c r="I78" s="2">
        <v>0</v>
      </c>
      <c r="J78" s="2">
        <v>0</v>
      </c>
      <c r="K78" s="2">
        <v>0</v>
      </c>
      <c r="L78" s="2">
        <v>0</v>
      </c>
      <c r="M78" s="2">
        <v>5</v>
      </c>
      <c r="N78" s="2">
        <v>5</v>
      </c>
      <c r="O78" s="2">
        <v>5</v>
      </c>
      <c r="P78" s="2">
        <v>5</v>
      </c>
      <c r="Q78" s="2">
        <v>5</v>
      </c>
      <c r="R78" s="2">
        <v>5</v>
      </c>
      <c r="S78" s="2">
        <v>5</v>
      </c>
      <c r="T78" s="2">
        <v>5</v>
      </c>
      <c r="U78" s="2">
        <v>5</v>
      </c>
      <c r="V78" s="2">
        <f>($J78*0.04)+($K78*4)+($L78*-2)+($N78*0.1)+($O78*6)+($Q78)+($R78*0.1)+($S78*6)+($T78*-2)</f>
        <v>56</v>
      </c>
      <c r="W78" s="2">
        <f ca="1">$P78/$H$33</f>
        <v>1</v>
      </c>
      <c r="X78" s="2">
        <f t="shared" si="6"/>
        <v>1</v>
      </c>
      <c r="Y78" s="2">
        <f t="shared" si="7"/>
        <v>1</v>
      </c>
      <c r="Z78" s="2" t="e">
        <f>$I78/$H78</f>
        <v>#DIV/0!</v>
      </c>
      <c r="AA78" s="2" t="e">
        <f>$K78/$H78</f>
        <v>#DIV/0!</v>
      </c>
      <c r="AB78" s="2">
        <f>(Admin!$C$3*$K78)+(Admin!$C$4*$J78)+(Admin!$C$5*$L78)+(Admin!$C$6*$T78)+(Admin!$C$7*$Q78)+(Admin!$C$8*$M78)+(Admin!$C$9*$N78)+(Admin!$C$10*$O78)+(Admin!$C$11*$R78)+(Admin!$C$12*$S78)+(Admin!$C$13*$U78)</f>
        <v>66</v>
      </c>
    </row>
    <row r="79" spans="1:28" x14ac:dyDescent="0.25">
      <c r="A79" s="3" t="s">
        <v>411</v>
      </c>
      <c r="B79" s="3" t="s">
        <v>37</v>
      </c>
      <c r="C79" s="3">
        <v>25</v>
      </c>
      <c r="D79" s="3">
        <v>5</v>
      </c>
      <c r="E79" s="3" t="s">
        <v>73</v>
      </c>
      <c r="F79" s="3" t="s">
        <v>357</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412</v>
      </c>
      <c r="B80" s="2" t="s">
        <v>37</v>
      </c>
      <c r="C80" s="2">
        <v>40</v>
      </c>
      <c r="D80" s="2">
        <v>19</v>
      </c>
      <c r="E80" s="2" t="s">
        <v>384</v>
      </c>
      <c r="F80" s="2" t="s">
        <v>357</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413</v>
      </c>
      <c r="B81" s="3" t="s">
        <v>37</v>
      </c>
      <c r="C81" s="3">
        <v>29</v>
      </c>
      <c r="D81" s="3">
        <v>6</v>
      </c>
      <c r="E81" s="3" t="s">
        <v>92</v>
      </c>
      <c r="F81" s="3" t="s">
        <v>357</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B81"/>
  <sheetViews>
    <sheetView zoomScale="70" zoomScaleNormal="70" workbookViewId="0">
      <selection activeCell="V36" sqref="V36:AB36"/>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414</v>
      </c>
      <c r="B2" s="2" t="s">
        <v>415</v>
      </c>
      <c r="C2" s="2" t="s">
        <v>26</v>
      </c>
      <c r="D2" s="2">
        <v>2</v>
      </c>
      <c r="E2" s="2">
        <v>5</v>
      </c>
      <c r="F2" s="2">
        <v>4</v>
      </c>
      <c r="G2" s="2">
        <v>19</v>
      </c>
      <c r="H2" s="2">
        <v>0</v>
      </c>
      <c r="I2" s="2">
        <v>0</v>
      </c>
      <c r="J2" s="2">
        <v>0</v>
      </c>
      <c r="K2" s="2">
        <v>0</v>
      </c>
      <c r="L2" s="2">
        <v>0</v>
      </c>
      <c r="M2" s="2">
        <v>0</v>
      </c>
      <c r="N2" s="2">
        <v>0</v>
      </c>
      <c r="O2" s="2">
        <v>0</v>
      </c>
      <c r="P2" s="2">
        <v>0</v>
      </c>
      <c r="Q2" s="2">
        <v>0</v>
      </c>
      <c r="R2" s="2">
        <v>0</v>
      </c>
      <c r="S2" s="2">
        <v>0.76</v>
      </c>
      <c r="T2" s="2">
        <v>0</v>
      </c>
      <c r="U2" s="2"/>
      <c r="V2" s="2"/>
      <c r="W2" s="2">
        <v>0.8</v>
      </c>
      <c r="X2" s="2">
        <v>0</v>
      </c>
      <c r="Y2" s="2">
        <f>(Admin!$C$3*$H2)+(Admin!$C$4*$G2)+(Admin!$C$5*$I2)+(Admin!$C$6*$Q2)+(Admin!$C$7*$N2)+(Admin!$C$8*$J2)+(Admin!$C$9*$K2)+(Admin!$C$10*$L2)+(Admin!$C$11*$O2)+(Admin!$C$12*$P2)+(Admin!$C$13*$R2)</f>
        <v>0.76</v>
      </c>
    </row>
    <row r="3" spans="1:25" x14ac:dyDescent="0.25">
      <c r="A3" s="3" t="s">
        <v>416</v>
      </c>
      <c r="B3" s="3" t="s">
        <v>415</v>
      </c>
      <c r="C3" s="3" t="s">
        <v>26</v>
      </c>
      <c r="D3" s="3">
        <v>9</v>
      </c>
      <c r="E3" s="3">
        <v>243</v>
      </c>
      <c r="F3" s="3">
        <v>171</v>
      </c>
      <c r="G3" s="3">
        <v>1936</v>
      </c>
      <c r="H3" s="3">
        <v>12</v>
      </c>
      <c r="I3" s="3">
        <v>7</v>
      </c>
      <c r="J3" s="3">
        <v>27</v>
      </c>
      <c r="K3" s="3">
        <v>127</v>
      </c>
      <c r="L3" s="3">
        <v>3</v>
      </c>
      <c r="M3" s="3">
        <v>1</v>
      </c>
      <c r="N3" s="3">
        <v>1</v>
      </c>
      <c r="O3" s="3">
        <v>-7</v>
      </c>
      <c r="P3" s="3">
        <v>0</v>
      </c>
      <c r="Q3" s="3">
        <v>0</v>
      </c>
      <c r="R3" s="3">
        <v>1</v>
      </c>
      <c r="S3" s="3">
        <v>144.44</v>
      </c>
      <c r="T3" s="3">
        <v>1.9493177387914201E-3</v>
      </c>
      <c r="U3" s="3">
        <v>4.7037037037036997</v>
      </c>
      <c r="V3" s="3">
        <v>-7</v>
      </c>
      <c r="W3" s="3">
        <v>0.70370370370370405</v>
      </c>
      <c r="X3" s="3">
        <v>4.9382716049382699E-2</v>
      </c>
      <c r="Y3" s="3">
        <f>(Admin!$C$3*$H3)+(Admin!$C$4*$G3)+(Admin!$C$5*$I3)+(Admin!$C$6*$Q3)+(Admin!$C$7*$N3)+(Admin!$C$8*$J3)+(Admin!$C$9*$K3)+(Admin!$C$10*$L3)+(Admin!$C$11*$O3)+(Admin!$C$12*$P3)+(Admin!$C$13*$R3)</f>
        <v>144.44</v>
      </c>
    </row>
    <row r="4" spans="1:25" x14ac:dyDescent="0.25">
      <c r="A4" s="2" t="s">
        <v>417</v>
      </c>
      <c r="B4" s="2" t="s">
        <v>415</v>
      </c>
      <c r="C4" s="2" t="s">
        <v>26</v>
      </c>
      <c r="D4" s="2">
        <v>10</v>
      </c>
      <c r="E4" s="2">
        <v>365</v>
      </c>
      <c r="F4" s="2">
        <v>244</v>
      </c>
      <c r="G4" s="2">
        <v>2309</v>
      </c>
      <c r="H4" s="2">
        <v>15</v>
      </c>
      <c r="I4" s="2">
        <v>6</v>
      </c>
      <c r="J4" s="2">
        <v>31</v>
      </c>
      <c r="K4" s="2">
        <v>88</v>
      </c>
      <c r="L4" s="2">
        <v>0</v>
      </c>
      <c r="M4" s="2">
        <v>0</v>
      </c>
      <c r="N4" s="2">
        <v>0</v>
      </c>
      <c r="O4" s="2">
        <v>0</v>
      </c>
      <c r="P4" s="2">
        <v>0</v>
      </c>
      <c r="Q4" s="2">
        <v>1</v>
      </c>
      <c r="R4" s="2">
        <v>0</v>
      </c>
      <c r="S4" s="2">
        <v>147.16</v>
      </c>
      <c r="T4" s="2">
        <v>0</v>
      </c>
      <c r="U4" s="2">
        <v>2.8387096774193501</v>
      </c>
      <c r="V4" s="2"/>
      <c r="W4" s="2">
        <v>0.66849315068493198</v>
      </c>
      <c r="X4" s="2">
        <v>4.1095890410958902E-2</v>
      </c>
      <c r="Y4" s="2">
        <f>(Admin!$C$3*$H4)+(Admin!$C$4*$G4)+(Admin!$C$5*$I4)+(Admin!$C$6*$Q4)+(Admin!$C$7*$N4)+(Admin!$C$8*$J4)+(Admin!$C$9*$K4)+(Admin!$C$10*$L4)+(Admin!$C$11*$O4)+(Admin!$C$12*$P4)+(Admin!$C$13*$R4)</f>
        <v>147.16000000000003</v>
      </c>
    </row>
    <row r="5" spans="1:25" x14ac:dyDescent="0.25">
      <c r="A5" s="3" t="s">
        <v>418</v>
      </c>
      <c r="B5" s="3" t="s">
        <v>415</v>
      </c>
      <c r="C5" s="3" t="s">
        <v>30</v>
      </c>
      <c r="D5" s="3">
        <v>10</v>
      </c>
      <c r="E5" s="3">
        <v>0</v>
      </c>
      <c r="F5" s="3">
        <v>0</v>
      </c>
      <c r="G5" s="3">
        <v>0</v>
      </c>
      <c r="H5" s="3">
        <v>0</v>
      </c>
      <c r="I5" s="3">
        <v>0</v>
      </c>
      <c r="J5" s="3">
        <v>44</v>
      </c>
      <c r="K5" s="3">
        <v>179</v>
      </c>
      <c r="L5" s="3">
        <v>0</v>
      </c>
      <c r="M5" s="3">
        <v>15</v>
      </c>
      <c r="N5" s="3">
        <v>14</v>
      </c>
      <c r="O5" s="3">
        <v>156</v>
      </c>
      <c r="P5" s="3">
        <v>1</v>
      </c>
      <c r="Q5" s="3">
        <v>0</v>
      </c>
      <c r="R5" s="3">
        <v>0</v>
      </c>
      <c r="S5" s="3">
        <v>53.5</v>
      </c>
      <c r="T5" s="3">
        <v>2.9239766081871298E-2</v>
      </c>
      <c r="U5" s="3">
        <v>4.0681818181818201</v>
      </c>
      <c r="V5" s="3">
        <v>11.1428571428571</v>
      </c>
      <c r="W5" s="3"/>
      <c r="X5" s="3"/>
      <c r="Y5" s="3">
        <f>(Admin!$C$3*$H5)+(Admin!$C$4*$G5)+(Admin!$C$5*$I5)+(Admin!$C$6*$Q5)+(Admin!$C$7*$N5)+(Admin!$C$8*$J5)+(Admin!$C$9*$K5)+(Admin!$C$10*$L5)+(Admin!$C$11*$O5)+(Admin!$C$12*$P5)+(Admin!$C$13*$R5)</f>
        <v>53.5</v>
      </c>
    </row>
    <row r="6" spans="1:25" x14ac:dyDescent="0.25">
      <c r="A6" s="2" t="s">
        <v>419</v>
      </c>
      <c r="B6" s="2" t="s">
        <v>415</v>
      </c>
      <c r="C6" s="2" t="s">
        <v>30</v>
      </c>
      <c r="D6" s="2">
        <v>1</v>
      </c>
      <c r="E6" s="2">
        <v>0</v>
      </c>
      <c r="F6" s="2">
        <v>0</v>
      </c>
      <c r="G6" s="2">
        <v>0</v>
      </c>
      <c r="H6" s="2">
        <v>0</v>
      </c>
      <c r="I6" s="2">
        <v>0</v>
      </c>
      <c r="J6" s="2">
        <v>2</v>
      </c>
      <c r="K6" s="2">
        <v>12</v>
      </c>
      <c r="L6" s="2">
        <v>0</v>
      </c>
      <c r="M6" s="2">
        <v>1</v>
      </c>
      <c r="N6" s="2">
        <v>1</v>
      </c>
      <c r="O6" s="2">
        <v>-1</v>
      </c>
      <c r="P6" s="2">
        <v>0</v>
      </c>
      <c r="Q6" s="2">
        <v>0</v>
      </c>
      <c r="R6" s="2">
        <v>0</v>
      </c>
      <c r="S6" s="2">
        <v>2.1</v>
      </c>
      <c r="T6" s="2">
        <v>1.9493177387914201E-3</v>
      </c>
      <c r="U6" s="2">
        <v>6</v>
      </c>
      <c r="V6" s="2">
        <v>-1</v>
      </c>
      <c r="W6" s="2"/>
      <c r="X6" s="2"/>
      <c r="Y6" s="2">
        <f>(Admin!$C$3*$H6)+(Admin!$C$4*$G6)+(Admin!$C$5*$I6)+(Admin!$C$6*$Q6)+(Admin!$C$7*$N6)+(Admin!$C$8*$J6)+(Admin!$C$9*$K6)+(Admin!$C$10*$L6)+(Admin!$C$11*$O6)+(Admin!$C$12*$P6)+(Admin!$C$13*$R6)</f>
        <v>2.1</v>
      </c>
    </row>
    <row r="7" spans="1:25" x14ac:dyDescent="0.25">
      <c r="A7" s="3" t="s">
        <v>420</v>
      </c>
      <c r="B7" s="3" t="s">
        <v>415</v>
      </c>
      <c r="C7" s="3" t="s">
        <v>30</v>
      </c>
      <c r="D7" s="3">
        <v>17</v>
      </c>
      <c r="E7" s="3">
        <v>0</v>
      </c>
      <c r="F7" s="3">
        <v>0</v>
      </c>
      <c r="G7" s="3">
        <v>0</v>
      </c>
      <c r="H7" s="3">
        <v>0</v>
      </c>
      <c r="I7" s="3">
        <v>0</v>
      </c>
      <c r="J7" s="3">
        <v>257</v>
      </c>
      <c r="K7" s="3">
        <v>1034</v>
      </c>
      <c r="L7" s="3">
        <v>9</v>
      </c>
      <c r="M7" s="3">
        <v>64</v>
      </c>
      <c r="N7" s="3">
        <v>52</v>
      </c>
      <c r="O7" s="3">
        <v>376</v>
      </c>
      <c r="P7" s="3">
        <v>3</v>
      </c>
      <c r="Q7" s="3">
        <v>0</v>
      </c>
      <c r="R7" s="3">
        <v>0</v>
      </c>
      <c r="S7" s="3">
        <v>267</v>
      </c>
      <c r="T7" s="3">
        <v>0.124756335282651</v>
      </c>
      <c r="U7" s="3">
        <v>4.0233463035019499</v>
      </c>
      <c r="V7" s="3">
        <v>7.2307692307692299</v>
      </c>
      <c r="W7" s="3"/>
      <c r="X7" s="3"/>
      <c r="Y7" s="3">
        <f>(Admin!$C$3*$H7)+(Admin!$C$4*$G7)+(Admin!$C$5*$I7)+(Admin!$C$6*$Q7)+(Admin!$C$7*$N7)+(Admin!$C$8*$J7)+(Admin!$C$9*$K7)+(Admin!$C$10*$L7)+(Admin!$C$11*$O7)+(Admin!$C$12*$P7)+(Admin!$C$13*$R7)</f>
        <v>265</v>
      </c>
    </row>
    <row r="8" spans="1:25" x14ac:dyDescent="0.25">
      <c r="A8" s="2" t="s">
        <v>421</v>
      </c>
      <c r="B8" s="2" t="s">
        <v>415</v>
      </c>
      <c r="C8" s="2" t="s">
        <v>30</v>
      </c>
      <c r="D8" s="2">
        <v>14</v>
      </c>
      <c r="E8" s="2">
        <v>0</v>
      </c>
      <c r="F8" s="2">
        <v>0</v>
      </c>
      <c r="G8" s="2">
        <v>0</v>
      </c>
      <c r="H8" s="2">
        <v>0</v>
      </c>
      <c r="I8" s="2">
        <v>0</v>
      </c>
      <c r="J8" s="2">
        <v>15</v>
      </c>
      <c r="K8" s="2">
        <v>69</v>
      </c>
      <c r="L8" s="2">
        <v>0</v>
      </c>
      <c r="M8" s="2">
        <v>9</v>
      </c>
      <c r="N8" s="2">
        <v>7</v>
      </c>
      <c r="O8" s="2">
        <v>10</v>
      </c>
      <c r="P8" s="2">
        <v>0</v>
      </c>
      <c r="Q8" s="2">
        <v>0</v>
      </c>
      <c r="R8" s="2">
        <v>0</v>
      </c>
      <c r="S8" s="2">
        <v>14.9</v>
      </c>
      <c r="T8" s="2">
        <v>1.7543859649122799E-2</v>
      </c>
      <c r="U8" s="2">
        <v>4.5999999999999996</v>
      </c>
      <c r="V8" s="2">
        <v>1.4285714285714299</v>
      </c>
      <c r="W8" s="2"/>
      <c r="X8" s="2"/>
      <c r="Y8" s="2">
        <f>(Admin!$C$3*$H8)+(Admin!$C$4*$G8)+(Admin!$C$5*$I8)+(Admin!$C$6*$Q8)+(Admin!$C$7*$N8)+(Admin!$C$8*$J8)+(Admin!$C$9*$K8)+(Admin!$C$10*$L8)+(Admin!$C$11*$O8)+(Admin!$C$12*$P8)+(Admin!$C$13*$R8)</f>
        <v>14.9</v>
      </c>
    </row>
    <row r="9" spans="1:25" x14ac:dyDescent="0.25">
      <c r="A9" s="3" t="s">
        <v>422</v>
      </c>
      <c r="B9" s="3" t="s">
        <v>415</v>
      </c>
      <c r="C9" s="3" t="s">
        <v>37</v>
      </c>
      <c r="D9" s="3">
        <v>14</v>
      </c>
      <c r="E9" s="3">
        <v>0</v>
      </c>
      <c r="F9" s="3">
        <v>0</v>
      </c>
      <c r="G9" s="3">
        <v>0</v>
      </c>
      <c r="H9" s="3">
        <v>0</v>
      </c>
      <c r="I9" s="3">
        <v>0</v>
      </c>
      <c r="J9" s="3">
        <v>0</v>
      </c>
      <c r="K9" s="3">
        <v>0</v>
      </c>
      <c r="L9" s="3">
        <v>0</v>
      </c>
      <c r="M9" s="3">
        <v>27</v>
      </c>
      <c r="N9" s="3">
        <v>22</v>
      </c>
      <c r="O9" s="3">
        <v>163</v>
      </c>
      <c r="P9" s="3">
        <v>2</v>
      </c>
      <c r="Q9" s="3">
        <v>0</v>
      </c>
      <c r="R9" s="3">
        <v>0</v>
      </c>
      <c r="S9" s="3">
        <v>50.3</v>
      </c>
      <c r="T9" s="3">
        <v>5.2631578947368397E-2</v>
      </c>
      <c r="U9" s="3"/>
      <c r="V9" s="3">
        <v>7.4090909090909101</v>
      </c>
      <c r="W9" s="3"/>
      <c r="X9" s="3"/>
      <c r="Y9" s="3">
        <f>(Admin!$C$3*$H9)+(Admin!$C$4*$G9)+(Admin!$C$5*$I9)+(Admin!$C$6*$Q9)+(Admin!$C$7*$N9)+(Admin!$C$8*$J9)+(Admin!$C$9*$K9)+(Admin!$C$10*$L9)+(Admin!$C$11*$O9)+(Admin!$C$12*$P9)+(Admin!$C$13*$R9)</f>
        <v>50.3</v>
      </c>
    </row>
    <row r="10" spans="1:25" x14ac:dyDescent="0.25">
      <c r="A10" s="2" t="s">
        <v>423</v>
      </c>
      <c r="B10" s="2" t="s">
        <v>415</v>
      </c>
      <c r="C10" s="2" t="s">
        <v>37</v>
      </c>
      <c r="D10" s="2">
        <v>9</v>
      </c>
      <c r="E10" s="2">
        <v>0</v>
      </c>
      <c r="F10" s="2">
        <v>0</v>
      </c>
      <c r="G10" s="2">
        <v>0</v>
      </c>
      <c r="H10" s="2">
        <v>0</v>
      </c>
      <c r="I10" s="2">
        <v>0</v>
      </c>
      <c r="J10" s="2">
        <v>0</v>
      </c>
      <c r="K10" s="2">
        <v>0</v>
      </c>
      <c r="L10" s="2">
        <v>0</v>
      </c>
      <c r="M10" s="2">
        <v>26</v>
      </c>
      <c r="N10" s="2">
        <v>18</v>
      </c>
      <c r="O10" s="2">
        <v>115</v>
      </c>
      <c r="P10" s="2">
        <v>1</v>
      </c>
      <c r="Q10" s="2">
        <v>0</v>
      </c>
      <c r="R10" s="2">
        <v>0</v>
      </c>
      <c r="S10" s="2">
        <v>33.5</v>
      </c>
      <c r="T10" s="2">
        <v>5.0682261208577002E-2</v>
      </c>
      <c r="U10" s="2"/>
      <c r="V10" s="2">
        <v>6.3888888888888902</v>
      </c>
      <c r="W10" s="2"/>
      <c r="X10" s="2"/>
      <c r="Y10" s="2">
        <f>(Admin!$C$3*$H10)+(Admin!$C$4*$G10)+(Admin!$C$5*$I10)+(Admin!$C$6*$Q10)+(Admin!$C$7*$N10)+(Admin!$C$8*$J10)+(Admin!$C$9*$K10)+(Admin!$C$10*$L10)+(Admin!$C$11*$O10)+(Admin!$C$12*$P10)+(Admin!$C$13*$R10)</f>
        <v>35.5</v>
      </c>
    </row>
    <row r="11" spans="1:25" x14ac:dyDescent="0.25">
      <c r="A11" s="3" t="s">
        <v>424</v>
      </c>
      <c r="B11" s="3" t="s">
        <v>415</v>
      </c>
      <c r="C11" s="3" t="s">
        <v>37</v>
      </c>
      <c r="D11" s="3">
        <v>9</v>
      </c>
      <c r="E11" s="3">
        <v>0</v>
      </c>
      <c r="F11" s="3">
        <v>0</v>
      </c>
      <c r="G11" s="3">
        <v>0</v>
      </c>
      <c r="H11" s="3">
        <v>0</v>
      </c>
      <c r="I11" s="3">
        <v>0</v>
      </c>
      <c r="J11" s="3">
        <v>0</v>
      </c>
      <c r="K11" s="3">
        <v>0</v>
      </c>
      <c r="L11" s="3">
        <v>0</v>
      </c>
      <c r="M11" s="3">
        <v>12</v>
      </c>
      <c r="N11" s="3">
        <v>9</v>
      </c>
      <c r="O11" s="3">
        <v>56</v>
      </c>
      <c r="P11" s="3">
        <v>0</v>
      </c>
      <c r="Q11" s="3">
        <v>0</v>
      </c>
      <c r="R11" s="3">
        <v>0</v>
      </c>
      <c r="S11" s="3">
        <v>14.6</v>
      </c>
      <c r="T11" s="3">
        <v>2.3391812865497099E-2</v>
      </c>
      <c r="U11" s="3"/>
      <c r="V11" s="3">
        <v>6.2222222222222197</v>
      </c>
      <c r="W11" s="3"/>
      <c r="X11" s="3"/>
      <c r="Y11" s="3">
        <f>(Admin!$C$3*$H11)+(Admin!$C$4*$G11)+(Admin!$C$5*$I11)+(Admin!$C$6*$Q11)+(Admin!$C$7*$N11)+(Admin!$C$8*$J11)+(Admin!$C$9*$K11)+(Admin!$C$10*$L11)+(Admin!$C$11*$O11)+(Admin!$C$12*$P11)+(Admin!$C$13*$R11)</f>
        <v>14.600000000000001</v>
      </c>
    </row>
    <row r="12" spans="1:25" x14ac:dyDescent="0.25">
      <c r="A12" s="2" t="s">
        <v>425</v>
      </c>
      <c r="B12" s="2" t="s">
        <v>415</v>
      </c>
      <c r="C12" s="2" t="s">
        <v>37</v>
      </c>
      <c r="D12" s="2">
        <v>12</v>
      </c>
      <c r="E12" s="2">
        <v>0</v>
      </c>
      <c r="F12" s="2">
        <v>0</v>
      </c>
      <c r="G12" s="2">
        <v>0</v>
      </c>
      <c r="H12" s="2">
        <v>0</v>
      </c>
      <c r="I12" s="2">
        <v>0</v>
      </c>
      <c r="J12" s="2">
        <v>0</v>
      </c>
      <c r="K12" s="2">
        <v>0</v>
      </c>
      <c r="L12" s="2">
        <v>0</v>
      </c>
      <c r="M12" s="2">
        <v>50</v>
      </c>
      <c r="N12" s="2">
        <v>39</v>
      </c>
      <c r="O12" s="2">
        <v>352</v>
      </c>
      <c r="P12" s="2">
        <v>1</v>
      </c>
      <c r="Q12" s="2">
        <v>0</v>
      </c>
      <c r="R12" s="2">
        <v>0</v>
      </c>
      <c r="S12" s="2">
        <v>80.2</v>
      </c>
      <c r="T12" s="2">
        <v>9.7465886939571103E-2</v>
      </c>
      <c r="U12" s="2"/>
      <c r="V12" s="2">
        <v>9.0256410256410309</v>
      </c>
      <c r="W12" s="2"/>
      <c r="X12" s="2"/>
      <c r="Y12" s="2">
        <f>(Admin!$C$3*$H12)+(Admin!$C$4*$G12)+(Admin!$C$5*$I12)+(Admin!$C$6*$Q12)+(Admin!$C$7*$N12)+(Admin!$C$8*$J12)+(Admin!$C$9*$K12)+(Admin!$C$10*$L12)+(Admin!$C$11*$O12)+(Admin!$C$12*$P12)+(Admin!$C$13*$R12)</f>
        <v>80.2</v>
      </c>
    </row>
    <row r="13" spans="1:25" x14ac:dyDescent="0.25">
      <c r="A13" s="3" t="s">
        <v>426</v>
      </c>
      <c r="B13" s="3" t="s">
        <v>415</v>
      </c>
      <c r="C13" s="3" t="s">
        <v>42</v>
      </c>
      <c r="D13" s="3">
        <v>9</v>
      </c>
      <c r="E13" s="3">
        <v>0</v>
      </c>
      <c r="F13" s="3">
        <v>0</v>
      </c>
      <c r="G13" s="3">
        <v>0</v>
      </c>
      <c r="H13" s="3">
        <v>0</v>
      </c>
      <c r="I13" s="3">
        <v>0</v>
      </c>
      <c r="J13" s="3">
        <v>0</v>
      </c>
      <c r="K13" s="3">
        <v>0</v>
      </c>
      <c r="L13" s="3">
        <v>0</v>
      </c>
      <c r="M13" s="3">
        <v>25</v>
      </c>
      <c r="N13" s="3">
        <v>15</v>
      </c>
      <c r="O13" s="3">
        <v>116</v>
      </c>
      <c r="P13" s="3">
        <v>4</v>
      </c>
      <c r="Q13" s="3">
        <v>0</v>
      </c>
      <c r="R13" s="3">
        <v>0</v>
      </c>
      <c r="S13" s="3">
        <v>50.6</v>
      </c>
      <c r="T13" s="3">
        <v>4.87329434697856E-2</v>
      </c>
      <c r="U13" s="3"/>
      <c r="V13" s="3">
        <v>7.7333333333333298</v>
      </c>
      <c r="W13" s="3"/>
      <c r="X13" s="3"/>
      <c r="Y13" s="3">
        <f>(Admin!$C$3*$H13)+(Admin!$C$4*$G13)+(Admin!$C$5*$I13)+(Admin!$C$6*$Q13)+(Admin!$C$7*$N13)+(Admin!$C$8*$J13)+(Admin!$C$9*$K13)+(Admin!$C$10*$L13)+(Admin!$C$11*$O13)+(Admin!$C$12*$P13)+(Admin!$C$13*$R13)</f>
        <v>50.6</v>
      </c>
    </row>
    <row r="14" spans="1:25" x14ac:dyDescent="0.25">
      <c r="A14" s="2" t="s">
        <v>427</v>
      </c>
      <c r="B14" s="2" t="s">
        <v>415</v>
      </c>
      <c r="C14" s="2" t="s">
        <v>42</v>
      </c>
      <c r="D14" s="2">
        <v>5</v>
      </c>
      <c r="E14" s="2">
        <v>0</v>
      </c>
      <c r="F14" s="2">
        <v>0</v>
      </c>
      <c r="G14" s="2">
        <v>0</v>
      </c>
      <c r="H14" s="2">
        <v>0</v>
      </c>
      <c r="I14" s="2">
        <v>0</v>
      </c>
      <c r="J14" s="2">
        <v>2</v>
      </c>
      <c r="K14" s="2">
        <v>13</v>
      </c>
      <c r="L14" s="2">
        <v>0</v>
      </c>
      <c r="M14" s="2">
        <v>9</v>
      </c>
      <c r="N14" s="2">
        <v>7</v>
      </c>
      <c r="O14" s="2">
        <v>64</v>
      </c>
      <c r="P14" s="2">
        <v>0</v>
      </c>
      <c r="Q14" s="2">
        <v>0</v>
      </c>
      <c r="R14" s="2">
        <v>0</v>
      </c>
      <c r="S14" s="2">
        <v>20.7</v>
      </c>
      <c r="T14" s="2">
        <v>1.7543859649122799E-2</v>
      </c>
      <c r="U14" s="2">
        <v>6.5</v>
      </c>
      <c r="V14" s="2">
        <v>9.1428571428571406</v>
      </c>
      <c r="W14" s="2"/>
      <c r="X14" s="2"/>
      <c r="Y14" s="2">
        <f>(Admin!$C$3*$H14)+(Admin!$C$4*$G14)+(Admin!$C$5*$I14)+(Admin!$C$6*$Q14)+(Admin!$C$7*$N14)+(Admin!$C$8*$J14)+(Admin!$C$9*$K14)+(Admin!$C$10*$L14)+(Admin!$C$11*$O14)+(Admin!$C$12*$P14)+(Admin!$C$13*$R14)</f>
        <v>14.700000000000001</v>
      </c>
    </row>
    <row r="15" spans="1:25" x14ac:dyDescent="0.25">
      <c r="A15" s="3" t="s">
        <v>428</v>
      </c>
      <c r="B15" s="3" t="s">
        <v>415</v>
      </c>
      <c r="C15" s="3" t="s">
        <v>42</v>
      </c>
      <c r="D15" s="3">
        <v>16</v>
      </c>
      <c r="E15" s="3">
        <v>1</v>
      </c>
      <c r="F15" s="3">
        <v>1</v>
      </c>
      <c r="G15" s="3">
        <v>-7</v>
      </c>
      <c r="H15" s="3">
        <v>0</v>
      </c>
      <c r="I15" s="3">
        <v>0</v>
      </c>
      <c r="J15" s="3">
        <v>3</v>
      </c>
      <c r="K15" s="3">
        <v>-6</v>
      </c>
      <c r="L15" s="3">
        <v>0</v>
      </c>
      <c r="M15" s="3">
        <v>145</v>
      </c>
      <c r="N15" s="3">
        <v>100</v>
      </c>
      <c r="O15" s="3">
        <v>1216</v>
      </c>
      <c r="P15" s="3">
        <v>7</v>
      </c>
      <c r="Q15" s="3">
        <v>0</v>
      </c>
      <c r="R15" s="3">
        <v>0</v>
      </c>
      <c r="S15" s="3">
        <v>262.72000000000003</v>
      </c>
      <c r="T15" s="3">
        <v>0.28265107212475599</v>
      </c>
      <c r="U15" s="3">
        <v>-2</v>
      </c>
      <c r="V15" s="3">
        <v>12.16</v>
      </c>
      <c r="W15" s="3">
        <v>1</v>
      </c>
      <c r="X15" s="3">
        <v>0</v>
      </c>
      <c r="Y15" s="3">
        <f>(Admin!$C$3*$H15)+(Admin!$C$4*$G15)+(Admin!$C$5*$I15)+(Admin!$C$6*$Q15)+(Admin!$C$7*$N15)+(Admin!$C$8*$J15)+(Admin!$C$9*$K15)+(Admin!$C$10*$L15)+(Admin!$C$11*$O15)+(Admin!$C$12*$P15)+(Admin!$C$13*$R15)</f>
        <v>262.72000000000003</v>
      </c>
    </row>
    <row r="16" spans="1:25" x14ac:dyDescent="0.25">
      <c r="A16" s="2" t="s">
        <v>429</v>
      </c>
      <c r="B16" s="2" t="s">
        <v>415</v>
      </c>
      <c r="C16" s="2" t="s">
        <v>42</v>
      </c>
      <c r="D16" s="2">
        <v>1</v>
      </c>
      <c r="E16" s="2">
        <v>0</v>
      </c>
      <c r="F16" s="2">
        <v>0</v>
      </c>
      <c r="G16" s="2">
        <v>0</v>
      </c>
      <c r="H16" s="2">
        <v>0</v>
      </c>
      <c r="I16" s="2">
        <v>0</v>
      </c>
      <c r="J16" s="2">
        <v>0</v>
      </c>
      <c r="K16" s="2">
        <v>0</v>
      </c>
      <c r="L16" s="2">
        <v>0</v>
      </c>
      <c r="M16" s="2">
        <v>1</v>
      </c>
      <c r="N16" s="2">
        <v>1</v>
      </c>
      <c r="O16" s="2">
        <v>2</v>
      </c>
      <c r="P16" s="2">
        <v>0</v>
      </c>
      <c r="Q16" s="2">
        <v>0</v>
      </c>
      <c r="R16" s="2">
        <v>0</v>
      </c>
      <c r="S16" s="2">
        <v>1.2</v>
      </c>
      <c r="T16" s="2">
        <v>1.9493177387914201E-3</v>
      </c>
      <c r="U16" s="2"/>
      <c r="V16" s="2">
        <v>2</v>
      </c>
      <c r="W16" s="2"/>
      <c r="X16" s="2"/>
      <c r="Y16" s="2">
        <f>(Admin!$C$3*$H16)+(Admin!$C$4*$G16)+(Admin!$C$5*$I16)+(Admin!$C$6*$Q16)+(Admin!$C$7*$N16)+(Admin!$C$8*$J16)+(Admin!$C$9*$K16)+(Admin!$C$10*$L16)+(Admin!$C$11*$O16)+(Admin!$C$12*$P16)+(Admin!$C$13*$R16)</f>
        <v>1.2</v>
      </c>
    </row>
    <row r="17" spans="1:25" x14ac:dyDescent="0.25">
      <c r="A17" s="3" t="s">
        <v>430</v>
      </c>
      <c r="B17" s="3" t="s">
        <v>415</v>
      </c>
      <c r="C17" s="3" t="s">
        <v>42</v>
      </c>
      <c r="D17" s="3">
        <v>1</v>
      </c>
      <c r="E17" s="3">
        <v>0</v>
      </c>
      <c r="F17" s="3">
        <v>0</v>
      </c>
      <c r="G17" s="3">
        <v>0</v>
      </c>
      <c r="H17" s="3">
        <v>0</v>
      </c>
      <c r="I17" s="3">
        <v>0</v>
      </c>
      <c r="J17" s="3">
        <v>0</v>
      </c>
      <c r="K17" s="3">
        <v>0</v>
      </c>
      <c r="L17" s="3">
        <v>0</v>
      </c>
      <c r="M17" s="3">
        <v>1</v>
      </c>
      <c r="N17" s="3">
        <v>0</v>
      </c>
      <c r="O17" s="3">
        <v>0</v>
      </c>
      <c r="P17" s="3">
        <v>0</v>
      </c>
      <c r="Q17" s="3">
        <v>0</v>
      </c>
      <c r="R17" s="3">
        <v>0</v>
      </c>
      <c r="S17" s="3">
        <v>0</v>
      </c>
      <c r="T17" s="3">
        <v>1.9493177387914201E-3</v>
      </c>
      <c r="U17" s="3"/>
      <c r="V17" s="3"/>
      <c r="W17" s="3"/>
      <c r="X17" s="3"/>
      <c r="Y17" s="3">
        <f>(Admin!$C$3*$H17)+(Admin!$C$4*$G17)+(Admin!$C$5*$I17)+(Admin!$C$6*$Q17)+(Admin!$C$7*$N17)+(Admin!$C$8*$J17)+(Admin!$C$9*$K17)+(Admin!$C$10*$L17)+(Admin!$C$11*$O17)+(Admin!$C$12*$P17)+(Admin!$C$13*$R17)</f>
        <v>0</v>
      </c>
    </row>
    <row r="18" spans="1:25" x14ac:dyDescent="0.25">
      <c r="A18" s="2" t="s">
        <v>431</v>
      </c>
      <c r="B18" s="2" t="s">
        <v>415</v>
      </c>
      <c r="C18" s="2" t="s">
        <v>42</v>
      </c>
      <c r="D18" s="2">
        <v>17</v>
      </c>
      <c r="E18" s="2">
        <v>1</v>
      </c>
      <c r="F18" s="2">
        <v>0</v>
      </c>
      <c r="G18" s="2">
        <v>0</v>
      </c>
      <c r="H18" s="2">
        <v>0</v>
      </c>
      <c r="I18" s="2">
        <v>1</v>
      </c>
      <c r="J18" s="2">
        <v>2</v>
      </c>
      <c r="K18" s="2">
        <v>11</v>
      </c>
      <c r="L18" s="2">
        <v>0</v>
      </c>
      <c r="M18" s="2">
        <v>98</v>
      </c>
      <c r="N18" s="2">
        <v>67</v>
      </c>
      <c r="O18" s="2">
        <v>667</v>
      </c>
      <c r="P18" s="2">
        <v>2</v>
      </c>
      <c r="Q18" s="2">
        <v>0</v>
      </c>
      <c r="R18" s="2">
        <v>0</v>
      </c>
      <c r="S18" s="2">
        <v>144.80000000000001</v>
      </c>
      <c r="T18" s="2">
        <v>0.191033138401559</v>
      </c>
      <c r="U18" s="2">
        <v>5.5</v>
      </c>
      <c r="V18" s="2">
        <v>9.9552238805970106</v>
      </c>
      <c r="W18" s="2">
        <v>0</v>
      </c>
      <c r="X18" s="2">
        <v>0</v>
      </c>
      <c r="Y18" s="2">
        <f>(Admin!$C$3*$H18)+(Admin!$C$4*$G18)+(Admin!$C$5*$I18)+(Admin!$C$6*$Q18)+(Admin!$C$7*$N18)+(Admin!$C$8*$J18)+(Admin!$C$9*$K18)+(Admin!$C$10*$L18)+(Admin!$C$11*$O18)+(Admin!$C$12*$P18)+(Admin!$C$13*$R18)</f>
        <v>144.80000000000001</v>
      </c>
    </row>
    <row r="19" spans="1:25" x14ac:dyDescent="0.25">
      <c r="A19" s="3" t="s">
        <v>432</v>
      </c>
      <c r="B19" s="3" t="s">
        <v>415</v>
      </c>
      <c r="C19" s="3" t="s">
        <v>42</v>
      </c>
      <c r="D19" s="3">
        <v>12</v>
      </c>
      <c r="E19" s="3">
        <v>0</v>
      </c>
      <c r="F19" s="3">
        <v>0</v>
      </c>
      <c r="G19" s="3">
        <v>0</v>
      </c>
      <c r="H19" s="3">
        <v>0</v>
      </c>
      <c r="I19" s="3">
        <v>0</v>
      </c>
      <c r="J19" s="3">
        <v>0</v>
      </c>
      <c r="K19" s="3">
        <v>0</v>
      </c>
      <c r="L19" s="3">
        <v>0</v>
      </c>
      <c r="M19" s="3">
        <v>76</v>
      </c>
      <c r="N19" s="3">
        <v>42</v>
      </c>
      <c r="O19" s="3">
        <v>656</v>
      </c>
      <c r="P19" s="3">
        <v>5</v>
      </c>
      <c r="Q19" s="3">
        <v>0</v>
      </c>
      <c r="R19" s="3">
        <v>0</v>
      </c>
      <c r="S19" s="3">
        <v>137.6</v>
      </c>
      <c r="T19" s="3">
        <v>0.148148148148148</v>
      </c>
      <c r="U19" s="3"/>
      <c r="V19" s="3">
        <v>15.619047619047601</v>
      </c>
      <c r="W19" s="3"/>
      <c r="X19" s="3"/>
      <c r="Y19" s="3">
        <f>(Admin!$C$3*$H19)+(Admin!$C$4*$G19)+(Admin!$C$5*$I19)+(Admin!$C$6*$Q19)+(Admin!$C$7*$N19)+(Admin!$C$8*$J19)+(Admin!$C$9*$K19)+(Admin!$C$10*$L19)+(Admin!$C$11*$O19)+(Admin!$C$12*$P19)+(Admin!$C$13*$R19)</f>
        <v>137.60000000000002</v>
      </c>
    </row>
    <row r="20" spans="1:25" x14ac:dyDescent="0.25">
      <c r="A20" s="2" t="s">
        <v>433</v>
      </c>
      <c r="B20" s="2" t="s">
        <v>415</v>
      </c>
      <c r="C20" s="2" t="s">
        <v>42</v>
      </c>
      <c r="D20" s="2">
        <v>10</v>
      </c>
      <c r="E20" s="2">
        <v>0</v>
      </c>
      <c r="F20" s="2">
        <v>0</v>
      </c>
      <c r="G20" s="2">
        <v>0</v>
      </c>
      <c r="H20" s="2">
        <v>0</v>
      </c>
      <c r="I20" s="2">
        <v>0</v>
      </c>
      <c r="J20" s="2">
        <v>0</v>
      </c>
      <c r="K20" s="2">
        <v>0</v>
      </c>
      <c r="L20" s="2">
        <v>0</v>
      </c>
      <c r="M20" s="2">
        <v>32</v>
      </c>
      <c r="N20" s="2">
        <v>25</v>
      </c>
      <c r="O20" s="2">
        <v>316</v>
      </c>
      <c r="P20" s="2">
        <v>1</v>
      </c>
      <c r="Q20" s="2">
        <v>0</v>
      </c>
      <c r="R20" s="2">
        <v>0</v>
      </c>
      <c r="S20" s="2">
        <v>62.6</v>
      </c>
      <c r="T20" s="2">
        <v>6.2378167641325498E-2</v>
      </c>
      <c r="U20" s="2"/>
      <c r="V20" s="2">
        <v>12.64</v>
      </c>
      <c r="W20" s="2"/>
      <c r="X20" s="2"/>
      <c r="Y20" s="2">
        <f>(Admin!$C$3*$H20)+(Admin!$C$4*$G20)+(Admin!$C$5*$I20)+(Admin!$C$6*$Q20)+(Admin!$C$7*$N20)+(Admin!$C$8*$J20)+(Admin!$C$9*$K20)+(Admin!$C$10*$L20)+(Admin!$C$11*$O20)+(Admin!$C$12*$P20)+(Admin!$C$13*$R20)</f>
        <v>62.6</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415</v>
      </c>
      <c r="B31" s="2">
        <v>5784</v>
      </c>
      <c r="C31" s="2">
        <v>4257</v>
      </c>
      <c r="D31" s="2">
        <v>383</v>
      </c>
      <c r="E31" s="2">
        <v>1527</v>
      </c>
      <c r="F31" s="2">
        <v>12</v>
      </c>
      <c r="G31" s="2">
        <v>1488.68</v>
      </c>
      <c r="H31" s="2">
        <v>615</v>
      </c>
      <c r="I31" s="2">
        <v>0.68292682926829296</v>
      </c>
      <c r="J31" s="2">
        <v>27</v>
      </c>
      <c r="K31" s="2">
        <v>14</v>
      </c>
      <c r="L31" s="2">
        <v>1</v>
      </c>
      <c r="M31" s="2">
        <f ca="1">SUM(INDIRECT(A33 &amp; "_Table1[[#All],[f_custom]]"))</f>
        <v>1482.6799999999998</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CIN</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434</v>
      </c>
      <c r="B36" s="2" t="s">
        <v>26</v>
      </c>
      <c r="C36" s="2">
        <v>28</v>
      </c>
      <c r="D36" s="2">
        <v>2</v>
      </c>
      <c r="E36" s="2" t="s">
        <v>77</v>
      </c>
      <c r="F36" s="2" t="s">
        <v>415</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9" si="0">$N36/$M36</f>
        <v>#DIV/0!</v>
      </c>
      <c r="Y36" s="2" t="e">
        <f t="shared" ref="Y36:Y39" si="1">$R36/$Q36</f>
        <v>#DIV/0!</v>
      </c>
      <c r="Z36" s="2" t="e">
        <f>$I36/$H36</f>
        <v>#DIV/0!</v>
      </c>
      <c r="AA36" s="2" t="e">
        <f>$K36/$H36</f>
        <v>#DIV/0!</v>
      </c>
      <c r="AB36" s="2">
        <f>(Admin!$C$3*$K36)+(Admin!$C$4*$J36)+(Admin!$C$5*$L36)+(Admin!$C$6*$T36)+(Admin!$C$7*$Q36)+(Admin!$C$8*$M36)+(Admin!$C$9*$N36)+(Admin!$C$10*$O36)+(Admin!$C$11*$R36)+(Admin!$C$12*$S36)+(Admin!$C$13*$U36)</f>
        <v>0</v>
      </c>
    </row>
    <row r="37" spans="1:28" x14ac:dyDescent="0.25">
      <c r="A37" s="3" t="s">
        <v>435</v>
      </c>
      <c r="B37" s="3" t="s">
        <v>26</v>
      </c>
      <c r="C37" s="3">
        <v>27</v>
      </c>
      <c r="D37" s="3">
        <v>5</v>
      </c>
      <c r="E37" s="3" t="s">
        <v>333</v>
      </c>
      <c r="F37" s="3" t="s">
        <v>415</v>
      </c>
      <c r="G37" s="3">
        <v>5</v>
      </c>
      <c r="H37" s="3">
        <v>5</v>
      </c>
      <c r="I37" s="3">
        <v>5</v>
      </c>
      <c r="J37" s="3">
        <v>5</v>
      </c>
      <c r="K37" s="3">
        <v>5</v>
      </c>
      <c r="L37" s="3">
        <v>5</v>
      </c>
      <c r="M37" s="3">
        <v>5</v>
      </c>
      <c r="N37" s="3">
        <v>5</v>
      </c>
      <c r="O37" s="3">
        <v>5</v>
      </c>
      <c r="P37" s="3">
        <v>5</v>
      </c>
      <c r="Q37" s="3">
        <v>5</v>
      </c>
      <c r="R37" s="3">
        <v>5</v>
      </c>
      <c r="S37" s="3">
        <v>5</v>
      </c>
      <c r="T37" s="3">
        <v>5</v>
      </c>
      <c r="U37" s="3">
        <v>5</v>
      </c>
      <c r="V37" s="3">
        <f>($J37*0.04)+($K37*4)+($L37*-2)+($N37*0.1)+($O37*6)+($Q37)+($R37*0.1)+($S37*6)+($T37*-2)</f>
        <v>66.2</v>
      </c>
      <c r="W37" s="3">
        <f ca="1">$P37/$H$33</f>
        <v>1</v>
      </c>
      <c r="X37" s="3">
        <f t="shared" si="0"/>
        <v>1</v>
      </c>
      <c r="Y37" s="3">
        <f t="shared" si="1"/>
        <v>1</v>
      </c>
      <c r="Z37" s="3">
        <f>$I37/$H37</f>
        <v>1</v>
      </c>
      <c r="AA37" s="3">
        <f>$K37/$H37</f>
        <v>1</v>
      </c>
      <c r="AB37" s="3">
        <f>(Admin!$C$3*$K37)+(Admin!$C$4*$J37)+(Admin!$C$5*$L37)+(Admin!$C$6*$T37)+(Admin!$C$7*$Q37)+(Admin!$C$8*$M37)+(Admin!$C$9*$N37)+(Admin!$C$10*$O37)+(Admin!$C$11*$R37)+(Admin!$C$12*$S37)+(Admin!$C$13*$U37)</f>
        <v>76.2</v>
      </c>
    </row>
    <row r="38" spans="1:28" x14ac:dyDescent="0.25">
      <c r="A38" s="2" t="s">
        <v>436</v>
      </c>
      <c r="B38" s="2" t="s">
        <v>26</v>
      </c>
      <c r="C38" s="2">
        <v>26</v>
      </c>
      <c r="D38" s="2">
        <v>0</v>
      </c>
      <c r="E38" s="2" t="s">
        <v>437</v>
      </c>
      <c r="F38" s="2" t="s">
        <v>415</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39" spans="1:28" x14ac:dyDescent="0.25">
      <c r="A39" s="3" t="s">
        <v>438</v>
      </c>
      <c r="B39" s="3" t="s">
        <v>26</v>
      </c>
      <c r="C39" s="3">
        <v>29</v>
      </c>
      <c r="D39" s="3">
        <v>5</v>
      </c>
      <c r="E39" s="3" t="s">
        <v>329</v>
      </c>
      <c r="F39" s="3" t="s">
        <v>415</v>
      </c>
      <c r="G39" s="3">
        <v>0</v>
      </c>
      <c r="H39" s="3">
        <v>0</v>
      </c>
      <c r="I39" s="3">
        <v>0</v>
      </c>
      <c r="J39" s="3">
        <v>0</v>
      </c>
      <c r="K39" s="3">
        <v>0</v>
      </c>
      <c r="L39" s="3">
        <v>0</v>
      </c>
      <c r="M39" s="3">
        <v>0</v>
      </c>
      <c r="N39" s="3">
        <v>0</v>
      </c>
      <c r="O39" s="3">
        <v>0</v>
      </c>
      <c r="P39" s="3">
        <v>0</v>
      </c>
      <c r="Q39" s="3">
        <v>0</v>
      </c>
      <c r="R39" s="3">
        <v>0</v>
      </c>
      <c r="S39" s="3">
        <v>0</v>
      </c>
      <c r="T39" s="3">
        <v>0</v>
      </c>
      <c r="U39" s="3">
        <v>0</v>
      </c>
      <c r="V39" s="3">
        <f>($J39*0.04)+($K39*4)+($L39*-2)+($N39*0.1)+($O39*6)+($Q39)+($R39*0.1)+($S39*6)+($T39*-2)</f>
        <v>0</v>
      </c>
      <c r="W39" s="3">
        <f ca="1">$P39/$H$33</f>
        <v>0</v>
      </c>
      <c r="X39" s="3" t="e">
        <f t="shared" si="0"/>
        <v>#DIV/0!</v>
      </c>
      <c r="Y39" s="3" t="e">
        <f t="shared" si="1"/>
        <v>#DIV/0!</v>
      </c>
      <c r="Z39" s="3" t="e">
        <f>$I39/$H39</f>
        <v>#DIV/0!</v>
      </c>
      <c r="AA39" s="3" t="e">
        <f>$K39/$H39</f>
        <v>#DIV/0!</v>
      </c>
      <c r="AB39" s="3">
        <f>(Admin!$C$3*$K39)+(Admin!$C$4*$J39)+(Admin!$C$5*$L39)+(Admin!$C$6*$T39)+(Admin!$C$7*$Q39)+(Admin!$C$8*$M39)+(Admin!$C$9*$N39)+(Admin!$C$10*$O39)+(Admin!$C$11*$R39)+(Admin!$C$12*$S39)+(Admin!$C$13*$U39)</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439</v>
      </c>
      <c r="B46" s="2" t="s">
        <v>30</v>
      </c>
      <c r="C46" s="2">
        <v>24</v>
      </c>
      <c r="D46" s="2">
        <v>2</v>
      </c>
      <c r="E46" s="2" t="s">
        <v>100</v>
      </c>
      <c r="F46" s="2" t="s">
        <v>415</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1" si="2">$N46/$M46</f>
        <v>#DIV/0!</v>
      </c>
      <c r="Y46" s="2" t="e">
        <f t="shared" ref="Y46:Y51" si="3">$R46/$Q46</f>
        <v>#DIV/0!</v>
      </c>
      <c r="Z46" s="2" t="e">
        <f>$I46/$H46</f>
        <v>#DIV/0!</v>
      </c>
      <c r="AA46" s="2" t="e">
        <f>$K46/$H46</f>
        <v>#DIV/0!</v>
      </c>
      <c r="AB46" s="2">
        <f>(Admin!$C$3*$K46)+(Admin!$C$4*$J46)+(Admin!$C$5*$L46)+(Admin!$C$6*$T46)+(Admin!$C$7*$Q46)+(Admin!$C$8*$M46)+(Admin!$C$9*$N46)+(Admin!$C$10*$O46)+(Admin!$C$11*$R46)+(Admin!$C$12*$S46)+(Admin!$C$13*$U46)</f>
        <v>0</v>
      </c>
    </row>
    <row r="47" spans="1:28" x14ac:dyDescent="0.25">
      <c r="A47" s="3" t="s">
        <v>440</v>
      </c>
      <c r="B47" s="3" t="s">
        <v>30</v>
      </c>
      <c r="C47" s="3">
        <v>23</v>
      </c>
      <c r="D47" s="3">
        <v>0</v>
      </c>
      <c r="E47" s="3" t="s">
        <v>333</v>
      </c>
      <c r="F47" s="3" t="s">
        <v>415</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441</v>
      </c>
      <c r="B48" s="2" t="s">
        <v>30</v>
      </c>
      <c r="C48" s="2">
        <v>24</v>
      </c>
      <c r="D48" s="2">
        <v>0</v>
      </c>
      <c r="E48" s="2" t="s">
        <v>167</v>
      </c>
      <c r="F48" s="2" t="s">
        <v>415</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442</v>
      </c>
      <c r="B49" s="3" t="s">
        <v>30</v>
      </c>
      <c r="C49" s="3">
        <v>26</v>
      </c>
      <c r="D49" s="3">
        <v>4</v>
      </c>
      <c r="E49" s="3" t="s">
        <v>443</v>
      </c>
      <c r="F49" s="3" t="s">
        <v>415</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444</v>
      </c>
      <c r="B50" s="2" t="s">
        <v>30</v>
      </c>
      <c r="C50" s="2">
        <v>26</v>
      </c>
      <c r="D50" s="2">
        <v>5</v>
      </c>
      <c r="E50" s="2" t="s">
        <v>290</v>
      </c>
      <c r="F50" s="2" t="s">
        <v>415</v>
      </c>
      <c r="G50" s="2">
        <v>0</v>
      </c>
      <c r="H50" s="2">
        <v>0</v>
      </c>
      <c r="I50" s="2">
        <v>0</v>
      </c>
      <c r="J50" s="2">
        <v>0</v>
      </c>
      <c r="K50" s="2">
        <v>0</v>
      </c>
      <c r="L50" s="2">
        <v>0</v>
      </c>
      <c r="M50" s="2">
        <v>5</v>
      </c>
      <c r="N50" s="2">
        <v>5</v>
      </c>
      <c r="O50" s="2">
        <v>5</v>
      </c>
      <c r="P50" s="2">
        <v>5</v>
      </c>
      <c r="Q50" s="2">
        <v>5</v>
      </c>
      <c r="R50" s="2">
        <v>5</v>
      </c>
      <c r="S50" s="2">
        <v>5</v>
      </c>
      <c r="T50" s="2">
        <v>5</v>
      </c>
      <c r="U50" s="2">
        <v>5</v>
      </c>
      <c r="V50" s="2">
        <f>($J50*0.04)+($K50*4)+($L50*-2)+($N50*0.1)+($O50*6)+($Q50)+($R50*0.1)+($S50*6)+($T50*-2)</f>
        <v>56</v>
      </c>
      <c r="W50" s="2">
        <f ca="1">$P50/$H$33</f>
        <v>1</v>
      </c>
      <c r="X50" s="2">
        <f t="shared" si="2"/>
        <v>1</v>
      </c>
      <c r="Y50" s="2">
        <f t="shared" si="3"/>
        <v>1</v>
      </c>
      <c r="Z50" s="2" t="e">
        <f>$I50/$H50</f>
        <v>#DIV/0!</v>
      </c>
      <c r="AA50" s="2" t="e">
        <f>$K50/$H50</f>
        <v>#DIV/0!</v>
      </c>
      <c r="AB50" s="2">
        <f>(Admin!$C$3*$K50)+(Admin!$C$4*$J50)+(Admin!$C$5*$L50)+(Admin!$C$6*$T50)+(Admin!$C$7*$Q50)+(Admin!$C$8*$M50)+(Admin!$C$9*$N50)+(Admin!$C$10*$O50)+(Admin!$C$11*$R50)+(Admin!$C$12*$S50)+(Admin!$C$13*$U50)</f>
        <v>66</v>
      </c>
    </row>
    <row r="51" spans="1:28" x14ac:dyDescent="0.25">
      <c r="A51" s="3" t="s">
        <v>445</v>
      </c>
      <c r="B51" s="3" t="s">
        <v>30</v>
      </c>
      <c r="C51" s="3">
        <v>26</v>
      </c>
      <c r="D51" s="3">
        <v>6</v>
      </c>
      <c r="E51" s="3" t="s">
        <v>446</v>
      </c>
      <c r="F51" s="3" t="s">
        <v>415</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447</v>
      </c>
      <c r="B61" s="2" t="s">
        <v>42</v>
      </c>
      <c r="C61" s="2">
        <v>24</v>
      </c>
      <c r="D61" s="2">
        <v>0</v>
      </c>
      <c r="E61" s="2" t="s">
        <v>448</v>
      </c>
      <c r="F61" s="2" t="s">
        <v>415</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2" si="4">$N61/$M61</f>
        <v>#DIV/0!</v>
      </c>
      <c r="Y61" s="2" t="e">
        <f t="shared" ref="Y61:Y72" si="5">$R61/$Q61</f>
        <v>#DIV/0!</v>
      </c>
      <c r="Z61" s="2" t="e">
        <f>$I61/$H61</f>
        <v>#DIV/0!</v>
      </c>
      <c r="AA61" s="2" t="e">
        <f>$K61/$H61</f>
        <v>#DIV/0!</v>
      </c>
      <c r="AB61" s="2">
        <f>(Admin!$C$3*$K61)+(Admin!$C$4*$J61)+(Admin!$C$5*$L61)+(Admin!$C$6*$T61)+(Admin!$C$7*$Q61)+(Admin!$C$8*$M61)+(Admin!$C$9*$N61)+(Admin!$C$10*$O61)+(Admin!$C$11*$R61)+(Admin!$C$12*$S61)+(Admin!$C$13*$U61)</f>
        <v>0</v>
      </c>
    </row>
    <row r="62" spans="1:28" x14ac:dyDescent="0.25">
      <c r="A62" s="3" t="s">
        <v>449</v>
      </c>
      <c r="B62" s="3" t="s">
        <v>42</v>
      </c>
      <c r="C62" s="3">
        <v>23</v>
      </c>
      <c r="D62" s="3">
        <v>0</v>
      </c>
      <c r="E62" s="3" t="s">
        <v>137</v>
      </c>
      <c r="F62" s="3" t="s">
        <v>415</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450</v>
      </c>
      <c r="B63" s="2" t="s">
        <v>42</v>
      </c>
      <c r="C63" s="2">
        <v>28</v>
      </c>
      <c r="D63" s="2">
        <v>2</v>
      </c>
      <c r="E63" s="2" t="s">
        <v>232</v>
      </c>
      <c r="F63" s="2" t="s">
        <v>415</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451</v>
      </c>
      <c r="B64" s="3" t="s">
        <v>42</v>
      </c>
      <c r="C64" s="3">
        <v>24</v>
      </c>
      <c r="D64" s="3">
        <v>4</v>
      </c>
      <c r="E64" s="3" t="s">
        <v>333</v>
      </c>
      <c r="F64" s="3" t="s">
        <v>415</v>
      </c>
      <c r="G64" s="3">
        <v>0</v>
      </c>
      <c r="H64" s="3">
        <v>0</v>
      </c>
      <c r="I64" s="3">
        <v>0</v>
      </c>
      <c r="J64" s="3">
        <v>0</v>
      </c>
      <c r="K64" s="3">
        <v>0</v>
      </c>
      <c r="L64" s="3">
        <v>0</v>
      </c>
      <c r="M64" s="3">
        <v>5</v>
      </c>
      <c r="N64" s="3">
        <v>5</v>
      </c>
      <c r="O64" s="3">
        <v>5</v>
      </c>
      <c r="P64" s="3">
        <v>5</v>
      </c>
      <c r="Q64" s="3">
        <v>5</v>
      </c>
      <c r="R64" s="3">
        <v>5</v>
      </c>
      <c r="S64" s="3">
        <v>5</v>
      </c>
      <c r="T64" s="3">
        <v>5</v>
      </c>
      <c r="U64" s="3">
        <v>5</v>
      </c>
      <c r="V64" s="3">
        <f>($J64*0.04)+($K64*4)+($L64*-2)+($N64*0.1)+($O64*6)+($Q64)+($R64*0.1)+($S64*6)+($T64*-2)</f>
        <v>56</v>
      </c>
      <c r="W64" s="3">
        <f ca="1">$P64/$H$33</f>
        <v>1</v>
      </c>
      <c r="X64" s="3">
        <f t="shared" si="4"/>
        <v>1</v>
      </c>
      <c r="Y64" s="3">
        <f t="shared" si="5"/>
        <v>1</v>
      </c>
      <c r="Z64" s="3" t="e">
        <f>$I64/$H64</f>
        <v>#DIV/0!</v>
      </c>
      <c r="AA64" s="3" t="e">
        <f>$K64/$H64</f>
        <v>#DIV/0!</v>
      </c>
      <c r="AB64" s="3">
        <f>(Admin!$C$3*$K64)+(Admin!$C$4*$J64)+(Admin!$C$5*$L64)+(Admin!$C$6*$T64)+(Admin!$C$7*$Q64)+(Admin!$C$8*$M64)+(Admin!$C$9*$N64)+(Admin!$C$10*$O64)+(Admin!$C$11*$R64)+(Admin!$C$12*$S64)+(Admin!$C$13*$U64)</f>
        <v>66</v>
      </c>
    </row>
    <row r="65" spans="1:28" x14ac:dyDescent="0.25">
      <c r="A65" s="2" t="s">
        <v>452</v>
      </c>
      <c r="B65" s="2" t="s">
        <v>42</v>
      </c>
      <c r="C65" s="2">
        <v>25</v>
      </c>
      <c r="D65" s="2">
        <v>5</v>
      </c>
      <c r="E65" s="2" t="s">
        <v>160</v>
      </c>
      <c r="F65" s="2" t="s">
        <v>415</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453</v>
      </c>
      <c r="B66" s="3" t="s">
        <v>42</v>
      </c>
      <c r="C66" s="3">
        <v>24</v>
      </c>
      <c r="D66" s="3">
        <v>2</v>
      </c>
      <c r="E66" s="3" t="s">
        <v>348</v>
      </c>
      <c r="F66" s="3" t="s">
        <v>415</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454</v>
      </c>
      <c r="B67" s="2" t="s">
        <v>42</v>
      </c>
      <c r="C67" s="2">
        <v>28</v>
      </c>
      <c r="D67" s="2">
        <v>5</v>
      </c>
      <c r="E67" s="2" t="s">
        <v>95</v>
      </c>
      <c r="F67" s="2" t="s">
        <v>415</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455</v>
      </c>
      <c r="B68" s="3" t="s">
        <v>42</v>
      </c>
      <c r="C68" s="3">
        <v>24</v>
      </c>
      <c r="D68" s="3">
        <v>1</v>
      </c>
      <c r="E68" s="3" t="s">
        <v>456</v>
      </c>
      <c r="F68" s="3" t="s">
        <v>415</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457</v>
      </c>
      <c r="B69" s="2" t="s">
        <v>42</v>
      </c>
      <c r="C69" s="2">
        <v>25</v>
      </c>
      <c r="D69" s="2">
        <v>2</v>
      </c>
      <c r="E69" s="2" t="s">
        <v>164</v>
      </c>
      <c r="F69" s="2" t="s">
        <v>415</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458</v>
      </c>
      <c r="B70" s="3" t="s">
        <v>42</v>
      </c>
      <c r="C70" s="3">
        <v>26</v>
      </c>
      <c r="D70" s="3">
        <v>1</v>
      </c>
      <c r="E70" s="3" t="s">
        <v>459</v>
      </c>
      <c r="F70" s="3" t="s">
        <v>415</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460</v>
      </c>
      <c r="B71" s="2" t="s">
        <v>42</v>
      </c>
      <c r="C71" s="2">
        <v>22</v>
      </c>
      <c r="D71" s="2">
        <v>0</v>
      </c>
      <c r="E71" s="2" t="s">
        <v>127</v>
      </c>
      <c r="F71" s="2" t="s">
        <v>415</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461</v>
      </c>
      <c r="B72" s="3" t="s">
        <v>42</v>
      </c>
      <c r="C72" s="3">
        <v>26</v>
      </c>
      <c r="D72" s="3">
        <v>2</v>
      </c>
      <c r="E72" s="3" t="s">
        <v>462</v>
      </c>
      <c r="F72" s="3" t="s">
        <v>415</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463</v>
      </c>
      <c r="B76" s="2" t="s">
        <v>37</v>
      </c>
      <c r="C76" s="2">
        <v>23</v>
      </c>
      <c r="D76" s="2">
        <v>0</v>
      </c>
      <c r="E76" s="2" t="s">
        <v>338</v>
      </c>
      <c r="F76" s="2" t="s">
        <v>415</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1" si="6">$N76/$M76</f>
        <v>#DIV/0!</v>
      </c>
      <c r="Y76" s="2" t="e">
        <f t="shared" ref="Y76:Y81" si="7">$R76/$Q76</f>
        <v>#DIV/0!</v>
      </c>
      <c r="Z76" s="2" t="e">
        <f>$I76/$H76</f>
        <v>#DIV/0!</v>
      </c>
      <c r="AA76" s="2" t="e">
        <f>$K76/$H76</f>
        <v>#DIV/0!</v>
      </c>
      <c r="AB76" s="2">
        <f>(Admin!$C$3*$K76)+(Admin!$C$4*$J76)+(Admin!$C$5*$L76)+(Admin!$C$6*$T76)+(Admin!$C$7*$Q76)+(Admin!$C$8*$M76)+(Admin!$C$9*$N76)+(Admin!$C$10*$O76)+(Admin!$C$11*$R76)+(Admin!$C$12*$S76)+(Admin!$C$13*$U76)</f>
        <v>0</v>
      </c>
    </row>
    <row r="77" spans="1:28" x14ac:dyDescent="0.25">
      <c r="A77" s="3" t="s">
        <v>464</v>
      </c>
      <c r="B77" s="3" t="s">
        <v>37</v>
      </c>
      <c r="C77" s="3">
        <v>28</v>
      </c>
      <c r="D77" s="3">
        <v>7</v>
      </c>
      <c r="E77" s="3" t="s">
        <v>79</v>
      </c>
      <c r="F77" s="3" t="s">
        <v>415</v>
      </c>
      <c r="G77" s="3">
        <v>0</v>
      </c>
      <c r="H77" s="3">
        <v>0</v>
      </c>
      <c r="I77" s="3">
        <v>0</v>
      </c>
      <c r="J77" s="3">
        <v>0</v>
      </c>
      <c r="K77" s="3">
        <v>0</v>
      </c>
      <c r="L77" s="3">
        <v>0</v>
      </c>
      <c r="M77" s="3">
        <v>5</v>
      </c>
      <c r="N77" s="3">
        <v>5</v>
      </c>
      <c r="O77" s="3">
        <v>5</v>
      </c>
      <c r="P77" s="3">
        <v>5</v>
      </c>
      <c r="Q77" s="3">
        <v>5</v>
      </c>
      <c r="R77" s="3">
        <v>5</v>
      </c>
      <c r="S77" s="3">
        <v>5</v>
      </c>
      <c r="T77" s="3">
        <v>5</v>
      </c>
      <c r="U77" s="3">
        <v>5</v>
      </c>
      <c r="V77" s="3">
        <f>($J77*0.04)+($K77*4)+($L77*-2)+($N77*0.1)+($O77*6)+($Q77)+($R77*0.1)+($S77*6)+($T77*-2)</f>
        <v>56</v>
      </c>
      <c r="W77" s="3">
        <f ca="1">$P77/$H$33</f>
        <v>1</v>
      </c>
      <c r="X77" s="3">
        <f t="shared" si="6"/>
        <v>1</v>
      </c>
      <c r="Y77" s="3">
        <f t="shared" si="7"/>
        <v>1</v>
      </c>
      <c r="Z77" s="3" t="e">
        <f>$I77/$H77</f>
        <v>#DIV/0!</v>
      </c>
      <c r="AA77" s="3" t="e">
        <f>$K77/$H77</f>
        <v>#DIV/0!</v>
      </c>
      <c r="AB77" s="3">
        <f>(Admin!$C$3*$K77)+(Admin!$C$4*$J77)+(Admin!$C$5*$L77)+(Admin!$C$6*$T77)+(Admin!$C$7*$Q77)+(Admin!$C$8*$M77)+(Admin!$C$9*$N77)+(Admin!$C$10*$O77)+(Admin!$C$11*$R77)+(Admin!$C$12*$S77)+(Admin!$C$13*$U77)</f>
        <v>66</v>
      </c>
    </row>
    <row r="78" spans="1:28" x14ac:dyDescent="0.25">
      <c r="A78" s="2" t="s">
        <v>465</v>
      </c>
      <c r="B78" s="2" t="s">
        <v>37</v>
      </c>
      <c r="C78" s="2">
        <v>24</v>
      </c>
      <c r="D78" s="2">
        <v>0</v>
      </c>
      <c r="E78" s="2" t="s">
        <v>466</v>
      </c>
      <c r="F78" s="2" t="s">
        <v>415</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467</v>
      </c>
      <c r="B79" s="3" t="s">
        <v>37</v>
      </c>
      <c r="C79" s="3">
        <v>29</v>
      </c>
      <c r="D79" s="3">
        <v>5</v>
      </c>
      <c r="E79" s="3" t="s">
        <v>468</v>
      </c>
      <c r="F79" s="3" t="s">
        <v>415</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469</v>
      </c>
      <c r="B80" s="2" t="s">
        <v>37</v>
      </c>
      <c r="C80" s="2">
        <v>25</v>
      </c>
      <c r="D80" s="2">
        <v>0</v>
      </c>
      <c r="E80" s="2" t="s">
        <v>470</v>
      </c>
      <c r="F80" s="2" t="s">
        <v>415</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471</v>
      </c>
      <c r="B81" s="3" t="s">
        <v>37</v>
      </c>
      <c r="C81" s="3">
        <v>28</v>
      </c>
      <c r="D81" s="3">
        <v>6</v>
      </c>
      <c r="E81" s="3" t="s">
        <v>77</v>
      </c>
      <c r="F81" s="3" t="s">
        <v>415</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B79"/>
  <sheetViews>
    <sheetView zoomScale="70" zoomScaleNormal="70" workbookViewId="0">
      <selection activeCell="R41" sqref="R41"/>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472</v>
      </c>
      <c r="B2" s="2" t="s">
        <v>473</v>
      </c>
      <c r="C2" s="2" t="s">
        <v>26</v>
      </c>
      <c r="D2" s="2">
        <v>7</v>
      </c>
      <c r="E2" s="2">
        <v>112</v>
      </c>
      <c r="F2" s="2">
        <v>60</v>
      </c>
      <c r="G2" s="2">
        <v>440</v>
      </c>
      <c r="H2" s="2">
        <v>1</v>
      </c>
      <c r="I2" s="2">
        <v>4</v>
      </c>
      <c r="J2" s="2">
        <v>14</v>
      </c>
      <c r="K2" s="2">
        <v>65</v>
      </c>
      <c r="L2" s="2">
        <v>0</v>
      </c>
      <c r="M2" s="2">
        <v>0</v>
      </c>
      <c r="N2" s="2">
        <v>0</v>
      </c>
      <c r="O2" s="2">
        <v>0</v>
      </c>
      <c r="P2" s="2">
        <v>0</v>
      </c>
      <c r="Q2" s="2">
        <v>0</v>
      </c>
      <c r="R2" s="2">
        <v>1</v>
      </c>
      <c r="S2" s="2">
        <v>22.1</v>
      </c>
      <c r="T2" s="2">
        <v>0</v>
      </c>
      <c r="U2" s="2">
        <v>4.6428571428571397</v>
      </c>
      <c r="V2" s="2"/>
      <c r="W2" s="2">
        <v>0.53571428571428603</v>
      </c>
      <c r="X2" s="2">
        <v>8.9285714285714298E-3</v>
      </c>
      <c r="Y2" s="2">
        <f>(Admin!$C$3*$H2)+(Admin!$C$4*$G2)+(Admin!$C$5*$I2)+(Admin!$C$6*$Q2)+(Admin!$C$7*$N2)+(Admin!$C$8*$J2)+(Admin!$C$9*$K2)+(Admin!$C$10*$L2)+(Admin!$C$11*$O2)+(Admin!$C$12*$P2)+(Admin!$C$13*$R2)</f>
        <v>22.1</v>
      </c>
    </row>
    <row r="3" spans="1:25" x14ac:dyDescent="0.25">
      <c r="A3" s="3" t="s">
        <v>474</v>
      </c>
      <c r="B3" s="3" t="s">
        <v>473</v>
      </c>
      <c r="C3" s="3" t="s">
        <v>26</v>
      </c>
      <c r="D3" s="3">
        <v>6</v>
      </c>
      <c r="E3" s="3">
        <v>171</v>
      </c>
      <c r="F3" s="3">
        <v>105</v>
      </c>
      <c r="G3" s="3">
        <v>1115</v>
      </c>
      <c r="H3" s="3">
        <v>7</v>
      </c>
      <c r="I3" s="3">
        <v>4</v>
      </c>
      <c r="J3" s="3">
        <v>26</v>
      </c>
      <c r="K3" s="3">
        <v>142</v>
      </c>
      <c r="L3" s="3">
        <v>1</v>
      </c>
      <c r="M3" s="3">
        <v>0</v>
      </c>
      <c r="N3" s="3">
        <v>0</v>
      </c>
      <c r="O3" s="3">
        <v>0</v>
      </c>
      <c r="P3" s="3">
        <v>0</v>
      </c>
      <c r="Q3" s="3">
        <v>2</v>
      </c>
      <c r="R3" s="3">
        <v>3</v>
      </c>
      <c r="S3" s="3">
        <v>86.8</v>
      </c>
      <c r="T3" s="3">
        <v>0</v>
      </c>
      <c r="U3" s="3">
        <v>5.4615384615384599</v>
      </c>
      <c r="V3" s="3"/>
      <c r="W3" s="3">
        <v>0.61403508771929804</v>
      </c>
      <c r="X3" s="3">
        <v>4.0935672514619902E-2</v>
      </c>
      <c r="Y3" s="3">
        <f>(Admin!$C$3*$H3)+(Admin!$C$4*$G3)+(Admin!$C$5*$I3)+(Admin!$C$6*$Q3)+(Admin!$C$7*$N3)+(Admin!$C$8*$J3)+(Admin!$C$9*$K3)+(Admin!$C$10*$L3)+(Admin!$C$11*$O3)+(Admin!$C$12*$P3)+(Admin!$C$13*$R3)</f>
        <v>86.8</v>
      </c>
    </row>
    <row r="4" spans="1:25" x14ac:dyDescent="0.25">
      <c r="A4" s="2" t="s">
        <v>475</v>
      </c>
      <c r="B4" s="2" t="s">
        <v>473</v>
      </c>
      <c r="C4" s="2" t="s">
        <v>26</v>
      </c>
      <c r="D4" s="2">
        <v>1</v>
      </c>
      <c r="E4" s="2">
        <v>26</v>
      </c>
      <c r="F4" s="2">
        <v>13</v>
      </c>
      <c r="G4" s="2">
        <v>166</v>
      </c>
      <c r="H4" s="2">
        <v>2</v>
      </c>
      <c r="I4" s="2">
        <v>2</v>
      </c>
      <c r="J4" s="2">
        <v>7</v>
      </c>
      <c r="K4" s="2">
        <v>33</v>
      </c>
      <c r="L4" s="2">
        <v>0</v>
      </c>
      <c r="M4" s="2">
        <v>0</v>
      </c>
      <c r="N4" s="2">
        <v>0</v>
      </c>
      <c r="O4" s="2">
        <v>0</v>
      </c>
      <c r="P4" s="2">
        <v>0</v>
      </c>
      <c r="Q4" s="2">
        <v>0</v>
      </c>
      <c r="R4" s="2">
        <v>0</v>
      </c>
      <c r="S4" s="2">
        <v>13.94</v>
      </c>
      <c r="T4" s="2">
        <v>0</v>
      </c>
      <c r="U4" s="2">
        <v>4.71428571428571</v>
      </c>
      <c r="V4" s="2"/>
      <c r="W4" s="2">
        <v>0.5</v>
      </c>
      <c r="X4" s="2">
        <v>7.69230769230769E-2</v>
      </c>
      <c r="Y4" s="2">
        <f>(Admin!$C$3*$H4)+(Admin!$C$4*$G4)+(Admin!$C$5*$I4)+(Admin!$C$6*$Q4)+(Admin!$C$7*$N4)+(Admin!$C$8*$J4)+(Admin!$C$9*$K4)+(Admin!$C$10*$L4)+(Admin!$C$11*$O4)+(Admin!$C$12*$P4)+(Admin!$C$13*$R4)</f>
        <v>13.940000000000001</v>
      </c>
    </row>
    <row r="5" spans="1:25" x14ac:dyDescent="0.25">
      <c r="A5" s="3" t="s">
        <v>476</v>
      </c>
      <c r="B5" s="3" t="s">
        <v>473</v>
      </c>
      <c r="C5" s="3" t="s">
        <v>26</v>
      </c>
      <c r="D5" s="3">
        <v>5</v>
      </c>
      <c r="E5" s="3">
        <v>204</v>
      </c>
      <c r="F5" s="3">
        <v>123</v>
      </c>
      <c r="G5" s="3">
        <v>1616</v>
      </c>
      <c r="H5" s="3">
        <v>13</v>
      </c>
      <c r="I5" s="3">
        <v>8</v>
      </c>
      <c r="J5" s="3">
        <v>9</v>
      </c>
      <c r="K5" s="3">
        <v>2</v>
      </c>
      <c r="L5" s="3">
        <v>0</v>
      </c>
      <c r="M5" s="3">
        <v>0</v>
      </c>
      <c r="N5" s="3">
        <v>0</v>
      </c>
      <c r="O5" s="3">
        <v>0</v>
      </c>
      <c r="P5" s="3">
        <v>0</v>
      </c>
      <c r="Q5" s="3">
        <v>1</v>
      </c>
      <c r="R5" s="3">
        <v>1</v>
      </c>
      <c r="S5" s="3">
        <v>100.84</v>
      </c>
      <c r="T5" s="3">
        <v>0</v>
      </c>
      <c r="U5" s="3">
        <v>0.22222222222222199</v>
      </c>
      <c r="V5" s="3"/>
      <c r="W5" s="3">
        <v>0.60294117647058798</v>
      </c>
      <c r="X5" s="3">
        <v>6.3725490196078399E-2</v>
      </c>
      <c r="Y5" s="3">
        <f>(Admin!$C$3*$H5)+(Admin!$C$4*$G5)+(Admin!$C$5*$I5)+(Admin!$C$6*$Q5)+(Admin!$C$7*$N5)+(Admin!$C$8*$J5)+(Admin!$C$9*$K5)+(Admin!$C$10*$L5)+(Admin!$C$11*$O5)+(Admin!$C$12*$P5)+(Admin!$C$13*$R5)</f>
        <v>100.84</v>
      </c>
    </row>
    <row r="6" spans="1:25" x14ac:dyDescent="0.25">
      <c r="A6" s="2" t="s">
        <v>477</v>
      </c>
      <c r="B6" s="2" t="s">
        <v>473</v>
      </c>
      <c r="C6" s="2" t="s">
        <v>26</v>
      </c>
      <c r="D6" s="2">
        <v>5</v>
      </c>
      <c r="E6" s="2">
        <v>111</v>
      </c>
      <c r="F6" s="2">
        <v>54</v>
      </c>
      <c r="G6" s="2">
        <v>674</v>
      </c>
      <c r="H6" s="2">
        <v>1</v>
      </c>
      <c r="I6" s="2">
        <v>5</v>
      </c>
      <c r="J6" s="2">
        <v>13</v>
      </c>
      <c r="K6" s="2">
        <v>30</v>
      </c>
      <c r="L6" s="2">
        <v>0</v>
      </c>
      <c r="M6" s="2">
        <v>0</v>
      </c>
      <c r="N6" s="2">
        <v>0</v>
      </c>
      <c r="O6" s="2">
        <v>0</v>
      </c>
      <c r="P6" s="2">
        <v>0</v>
      </c>
      <c r="Q6" s="2">
        <v>2</v>
      </c>
      <c r="R6" s="2">
        <v>0</v>
      </c>
      <c r="S6" s="2">
        <v>19.96</v>
      </c>
      <c r="T6" s="2">
        <v>0</v>
      </c>
      <c r="U6" s="2">
        <v>2.3076923076923102</v>
      </c>
      <c r="V6" s="2"/>
      <c r="W6" s="2">
        <v>0.48648648648648701</v>
      </c>
      <c r="X6" s="2">
        <v>9.0090090090090107E-3</v>
      </c>
      <c r="Y6" s="2">
        <f>(Admin!$C$3*$H6)+(Admin!$C$4*$G6)+(Admin!$C$5*$I6)+(Admin!$C$6*$Q6)+(Admin!$C$7*$N6)+(Admin!$C$8*$J6)+(Admin!$C$9*$K6)+(Admin!$C$10*$L6)+(Admin!$C$11*$O6)+(Admin!$C$12*$P6)+(Admin!$C$13*$R6)</f>
        <v>19.96</v>
      </c>
    </row>
    <row r="7" spans="1:25" x14ac:dyDescent="0.25">
      <c r="A7" s="3" t="s">
        <v>478</v>
      </c>
      <c r="B7" s="3" t="s">
        <v>473</v>
      </c>
      <c r="C7" s="3" t="s">
        <v>30</v>
      </c>
      <c r="D7" s="3">
        <v>17</v>
      </c>
      <c r="E7" s="3">
        <v>0</v>
      </c>
      <c r="F7" s="3">
        <v>0</v>
      </c>
      <c r="G7" s="3">
        <v>0</v>
      </c>
      <c r="H7" s="3">
        <v>0</v>
      </c>
      <c r="I7" s="3">
        <v>0</v>
      </c>
      <c r="J7" s="3">
        <v>204</v>
      </c>
      <c r="K7" s="3">
        <v>813</v>
      </c>
      <c r="L7" s="3">
        <v>4</v>
      </c>
      <c r="M7" s="3">
        <v>63</v>
      </c>
      <c r="N7" s="3">
        <v>44</v>
      </c>
      <c r="O7" s="3">
        <v>319</v>
      </c>
      <c r="P7" s="3">
        <v>5</v>
      </c>
      <c r="Q7" s="3">
        <v>0</v>
      </c>
      <c r="R7" s="3">
        <v>1</v>
      </c>
      <c r="S7" s="3">
        <v>213.2</v>
      </c>
      <c r="T7" s="3">
        <v>0.10243902439024399</v>
      </c>
      <c r="U7" s="3">
        <v>3.9852941176470602</v>
      </c>
      <c r="V7" s="3">
        <v>7.25</v>
      </c>
      <c r="W7" s="3"/>
      <c r="X7" s="3"/>
      <c r="Y7" s="3">
        <f>(Admin!$C$3*$H7)+(Admin!$C$4*$G7)+(Admin!$C$5*$I7)+(Admin!$C$6*$Q7)+(Admin!$C$7*$N7)+(Admin!$C$8*$J7)+(Admin!$C$9*$K7)+(Admin!$C$10*$L7)+(Admin!$C$11*$O7)+(Admin!$C$12*$P7)+(Admin!$C$13*$R7)</f>
        <v>213.20000000000002</v>
      </c>
    </row>
    <row r="8" spans="1:25" x14ac:dyDescent="0.25">
      <c r="A8" s="2" t="s">
        <v>479</v>
      </c>
      <c r="B8" s="2" t="s">
        <v>473</v>
      </c>
      <c r="C8" s="2" t="s">
        <v>30</v>
      </c>
      <c r="D8" s="2">
        <v>15</v>
      </c>
      <c r="E8" s="2">
        <v>0</v>
      </c>
      <c r="F8" s="2">
        <v>0</v>
      </c>
      <c r="G8" s="2">
        <v>0</v>
      </c>
      <c r="H8" s="2">
        <v>0</v>
      </c>
      <c r="I8" s="2">
        <v>0</v>
      </c>
      <c r="J8" s="2">
        <v>135</v>
      </c>
      <c r="K8" s="2">
        <v>411</v>
      </c>
      <c r="L8" s="2">
        <v>9</v>
      </c>
      <c r="M8" s="2">
        <v>21</v>
      </c>
      <c r="N8" s="2">
        <v>15</v>
      </c>
      <c r="O8" s="2">
        <v>84</v>
      </c>
      <c r="P8" s="2">
        <v>0</v>
      </c>
      <c r="Q8" s="2">
        <v>0</v>
      </c>
      <c r="R8" s="2">
        <v>0</v>
      </c>
      <c r="S8" s="2">
        <v>118.5</v>
      </c>
      <c r="T8" s="2">
        <v>3.4146341463414602E-2</v>
      </c>
      <c r="U8" s="2">
        <v>3.0444444444444398</v>
      </c>
      <c r="V8" s="2">
        <v>5.6</v>
      </c>
      <c r="W8" s="2"/>
      <c r="X8" s="2"/>
      <c r="Y8" s="2">
        <f>(Admin!$C$3*$H8)+(Admin!$C$4*$G8)+(Admin!$C$5*$I8)+(Admin!$C$6*$Q8)+(Admin!$C$7*$N8)+(Admin!$C$8*$J8)+(Admin!$C$9*$K8)+(Admin!$C$10*$L8)+(Admin!$C$11*$O8)+(Admin!$C$12*$P8)+(Admin!$C$13*$R8)</f>
        <v>118.5</v>
      </c>
    </row>
    <row r="9" spans="1:25" x14ac:dyDescent="0.25">
      <c r="A9" s="3" t="s">
        <v>480</v>
      </c>
      <c r="B9" s="3" t="s">
        <v>473</v>
      </c>
      <c r="C9" s="3" t="s">
        <v>30</v>
      </c>
      <c r="D9" s="3">
        <v>2</v>
      </c>
      <c r="E9" s="3">
        <v>0</v>
      </c>
      <c r="F9" s="3">
        <v>0</v>
      </c>
      <c r="G9" s="3">
        <v>0</v>
      </c>
      <c r="H9" s="3">
        <v>0</v>
      </c>
      <c r="I9" s="3">
        <v>0</v>
      </c>
      <c r="J9" s="3">
        <v>28</v>
      </c>
      <c r="K9" s="3">
        <v>170</v>
      </c>
      <c r="L9" s="3">
        <v>0</v>
      </c>
      <c r="M9" s="3">
        <v>4</v>
      </c>
      <c r="N9" s="3">
        <v>4</v>
      </c>
      <c r="O9" s="3">
        <v>21</v>
      </c>
      <c r="P9" s="3">
        <v>0</v>
      </c>
      <c r="Q9" s="3">
        <v>0</v>
      </c>
      <c r="R9" s="3">
        <v>0</v>
      </c>
      <c r="S9" s="3">
        <v>23.1</v>
      </c>
      <c r="T9" s="3">
        <v>6.50406504065041E-3</v>
      </c>
      <c r="U9" s="3">
        <v>6.0714285714285703</v>
      </c>
      <c r="V9" s="3">
        <v>5.25</v>
      </c>
      <c r="W9" s="3"/>
      <c r="X9" s="3"/>
      <c r="Y9" s="3">
        <f>(Admin!$C$3*$H9)+(Admin!$C$4*$G9)+(Admin!$C$5*$I9)+(Admin!$C$6*$Q9)+(Admin!$C$7*$N9)+(Admin!$C$8*$J9)+(Admin!$C$9*$K9)+(Admin!$C$10*$L9)+(Admin!$C$11*$O9)+(Admin!$C$12*$P9)+(Admin!$C$13*$R9)</f>
        <v>23.1</v>
      </c>
    </row>
    <row r="10" spans="1:25" x14ac:dyDescent="0.25">
      <c r="A10" s="2" t="s">
        <v>481</v>
      </c>
      <c r="B10" s="2" t="s">
        <v>473</v>
      </c>
      <c r="C10" s="2" t="s">
        <v>30</v>
      </c>
      <c r="D10" s="2">
        <v>13</v>
      </c>
      <c r="E10" s="2">
        <v>0</v>
      </c>
      <c r="F10" s="2">
        <v>0</v>
      </c>
      <c r="G10" s="2">
        <v>0</v>
      </c>
      <c r="H10" s="2">
        <v>0</v>
      </c>
      <c r="I10" s="2">
        <v>0</v>
      </c>
      <c r="J10" s="2">
        <v>63</v>
      </c>
      <c r="K10" s="2">
        <v>291</v>
      </c>
      <c r="L10" s="2">
        <v>1</v>
      </c>
      <c r="M10" s="2">
        <v>8</v>
      </c>
      <c r="N10" s="2">
        <v>5</v>
      </c>
      <c r="O10" s="2">
        <v>47</v>
      </c>
      <c r="P10" s="2">
        <v>0</v>
      </c>
      <c r="Q10" s="2">
        <v>1</v>
      </c>
      <c r="R10" s="2">
        <v>0</v>
      </c>
      <c r="S10" s="2">
        <v>42.8</v>
      </c>
      <c r="T10" s="2">
        <v>1.3008130081300801E-2</v>
      </c>
      <c r="U10" s="2">
        <v>4.6190476190476204</v>
      </c>
      <c r="V10" s="2">
        <v>9.4</v>
      </c>
      <c r="W10" s="2"/>
      <c r="X10" s="2"/>
      <c r="Y10" s="2">
        <f>(Admin!$C$3*$H10)+(Admin!$C$4*$G10)+(Admin!$C$5*$I10)+(Admin!$C$6*$Q10)+(Admin!$C$7*$N10)+(Admin!$C$8*$J10)+(Admin!$C$9*$K10)+(Admin!$C$10*$L10)+(Admin!$C$11*$O10)+(Admin!$C$12*$P10)+(Admin!$C$13*$R10)</f>
        <v>42.800000000000004</v>
      </c>
    </row>
    <row r="11" spans="1:25" x14ac:dyDescent="0.25">
      <c r="A11" s="3" t="s">
        <v>482</v>
      </c>
      <c r="B11" s="3" t="s">
        <v>473</v>
      </c>
      <c r="C11" s="3" t="s">
        <v>37</v>
      </c>
      <c r="D11" s="3">
        <v>16</v>
      </c>
      <c r="E11" s="3">
        <v>0</v>
      </c>
      <c r="F11" s="3">
        <v>0</v>
      </c>
      <c r="G11" s="3">
        <v>0</v>
      </c>
      <c r="H11" s="3">
        <v>0</v>
      </c>
      <c r="I11" s="3">
        <v>0</v>
      </c>
      <c r="J11" s="3">
        <v>0</v>
      </c>
      <c r="K11" s="3">
        <v>0</v>
      </c>
      <c r="L11" s="3">
        <v>0</v>
      </c>
      <c r="M11" s="3">
        <v>123</v>
      </c>
      <c r="N11" s="3">
        <v>81</v>
      </c>
      <c r="O11" s="3">
        <v>882</v>
      </c>
      <c r="P11" s="3">
        <v>6</v>
      </c>
      <c r="Q11" s="3">
        <v>0</v>
      </c>
      <c r="R11" s="3">
        <v>0</v>
      </c>
      <c r="S11" s="3">
        <v>201.2</v>
      </c>
      <c r="T11" s="3">
        <v>0.2</v>
      </c>
      <c r="U11" s="3"/>
      <c r="V11" s="3">
        <v>10.8888888888889</v>
      </c>
      <c r="W11" s="3"/>
      <c r="X11" s="3"/>
      <c r="Y11" s="3">
        <f>(Admin!$C$3*$H11)+(Admin!$C$4*$G11)+(Admin!$C$5*$I11)+(Admin!$C$6*$Q11)+(Admin!$C$7*$N11)+(Admin!$C$8*$J11)+(Admin!$C$9*$K11)+(Admin!$C$10*$L11)+(Admin!$C$11*$O11)+(Admin!$C$12*$P11)+(Admin!$C$13*$R11)</f>
        <v>205.2</v>
      </c>
    </row>
    <row r="12" spans="1:25" x14ac:dyDescent="0.25">
      <c r="A12" s="2" t="s">
        <v>483</v>
      </c>
      <c r="B12" s="2" t="s">
        <v>473</v>
      </c>
      <c r="C12" s="2" t="s">
        <v>37</v>
      </c>
      <c r="D12" s="2">
        <v>13</v>
      </c>
      <c r="E12" s="2">
        <v>0</v>
      </c>
      <c r="F12" s="2">
        <v>0</v>
      </c>
      <c r="G12" s="2">
        <v>0</v>
      </c>
      <c r="H12" s="2">
        <v>0</v>
      </c>
      <c r="I12" s="2">
        <v>0</v>
      </c>
      <c r="J12" s="2">
        <v>5</v>
      </c>
      <c r="K12" s="2">
        <v>8</v>
      </c>
      <c r="L12" s="2">
        <v>0</v>
      </c>
      <c r="M12" s="2">
        <v>20</v>
      </c>
      <c r="N12" s="2">
        <v>13</v>
      </c>
      <c r="O12" s="2">
        <v>81</v>
      </c>
      <c r="P12" s="2">
        <v>3</v>
      </c>
      <c r="Q12" s="2">
        <v>1</v>
      </c>
      <c r="R12" s="2">
        <v>0</v>
      </c>
      <c r="S12" s="2">
        <v>37.9</v>
      </c>
      <c r="T12" s="2">
        <v>3.2520325203252001E-2</v>
      </c>
      <c r="U12" s="2">
        <v>1.6</v>
      </c>
      <c r="V12" s="2">
        <v>6.2307692307692299</v>
      </c>
      <c r="W12" s="2"/>
      <c r="X12" s="2"/>
      <c r="Y12" s="2">
        <f>(Admin!$C$3*$H12)+(Admin!$C$4*$G12)+(Admin!$C$5*$I12)+(Admin!$C$6*$Q12)+(Admin!$C$7*$N12)+(Admin!$C$8*$J12)+(Admin!$C$9*$K12)+(Admin!$C$10*$L12)+(Admin!$C$11*$O12)+(Admin!$C$12*$P12)+(Admin!$C$13*$R12)</f>
        <v>37.9</v>
      </c>
    </row>
    <row r="13" spans="1:25" x14ac:dyDescent="0.25">
      <c r="A13" s="3" t="s">
        <v>484</v>
      </c>
      <c r="B13" s="3" t="s">
        <v>473</v>
      </c>
      <c r="C13" s="3" t="s">
        <v>37</v>
      </c>
      <c r="D13" s="3">
        <v>13</v>
      </c>
      <c r="E13" s="3">
        <v>0</v>
      </c>
      <c r="F13" s="3">
        <v>0</v>
      </c>
      <c r="G13" s="3">
        <v>0</v>
      </c>
      <c r="H13" s="3">
        <v>0</v>
      </c>
      <c r="I13" s="3">
        <v>0</v>
      </c>
      <c r="J13" s="3">
        <v>0</v>
      </c>
      <c r="K13" s="3">
        <v>0</v>
      </c>
      <c r="L13" s="3">
        <v>0</v>
      </c>
      <c r="M13" s="3">
        <v>23</v>
      </c>
      <c r="N13" s="3">
        <v>15</v>
      </c>
      <c r="O13" s="3">
        <v>132</v>
      </c>
      <c r="P13" s="3">
        <v>0</v>
      </c>
      <c r="Q13" s="3">
        <v>0</v>
      </c>
      <c r="R13" s="3">
        <v>0</v>
      </c>
      <c r="S13" s="3">
        <v>28.2</v>
      </c>
      <c r="T13" s="3">
        <v>3.7398373983739797E-2</v>
      </c>
      <c r="U13" s="3"/>
      <c r="V13" s="3">
        <v>8.8000000000000007</v>
      </c>
      <c r="W13" s="3"/>
      <c r="X13" s="3"/>
      <c r="Y13" s="3">
        <f>(Admin!$C$3*$H13)+(Admin!$C$4*$G13)+(Admin!$C$5*$I13)+(Admin!$C$6*$Q13)+(Admin!$C$7*$N13)+(Admin!$C$8*$J13)+(Admin!$C$9*$K13)+(Admin!$C$10*$L13)+(Admin!$C$11*$O13)+(Admin!$C$12*$P13)+(Admin!$C$13*$R13)</f>
        <v>28.200000000000003</v>
      </c>
    </row>
    <row r="14" spans="1:25" x14ac:dyDescent="0.25">
      <c r="A14" s="2" t="s">
        <v>485</v>
      </c>
      <c r="B14" s="2" t="s">
        <v>473</v>
      </c>
      <c r="C14" s="2" t="s">
        <v>42</v>
      </c>
      <c r="D14" s="2">
        <v>15</v>
      </c>
      <c r="E14" s="2">
        <v>0</v>
      </c>
      <c r="F14" s="2">
        <v>0</v>
      </c>
      <c r="G14" s="2">
        <v>0</v>
      </c>
      <c r="H14" s="2">
        <v>0</v>
      </c>
      <c r="I14" s="2">
        <v>0</v>
      </c>
      <c r="J14" s="2">
        <v>0</v>
      </c>
      <c r="K14" s="2">
        <v>0</v>
      </c>
      <c r="L14" s="2">
        <v>0</v>
      </c>
      <c r="M14" s="2">
        <v>128</v>
      </c>
      <c r="N14" s="2">
        <v>72</v>
      </c>
      <c r="O14" s="2">
        <v>1250</v>
      </c>
      <c r="P14" s="2">
        <v>5</v>
      </c>
      <c r="Q14" s="2">
        <v>0</v>
      </c>
      <c r="R14" s="2">
        <v>0</v>
      </c>
      <c r="S14" s="2">
        <v>227</v>
      </c>
      <c r="T14" s="2">
        <v>0.20813008130081301</v>
      </c>
      <c r="U14" s="2"/>
      <c r="V14" s="2">
        <v>17.3611111111111</v>
      </c>
      <c r="W14" s="2"/>
      <c r="X14" s="2"/>
      <c r="Y14" s="2">
        <f>(Admin!$C$3*$H14)+(Admin!$C$4*$G14)+(Admin!$C$5*$I14)+(Admin!$C$6*$Q14)+(Admin!$C$7*$N14)+(Admin!$C$8*$J14)+(Admin!$C$9*$K14)+(Admin!$C$10*$L14)+(Admin!$C$11*$O14)+(Admin!$C$12*$P14)+(Admin!$C$13*$R14)</f>
        <v>227</v>
      </c>
    </row>
    <row r="15" spans="1:25" x14ac:dyDescent="0.25">
      <c r="A15" s="3" t="s">
        <v>486</v>
      </c>
      <c r="B15" s="3" t="s">
        <v>473</v>
      </c>
      <c r="C15" s="3" t="s">
        <v>42</v>
      </c>
      <c r="D15" s="3">
        <v>11</v>
      </c>
      <c r="E15" s="3">
        <v>0</v>
      </c>
      <c r="F15" s="3">
        <v>0</v>
      </c>
      <c r="G15" s="3">
        <v>0</v>
      </c>
      <c r="H15" s="3">
        <v>0</v>
      </c>
      <c r="I15" s="3">
        <v>0</v>
      </c>
      <c r="J15" s="3">
        <v>1</v>
      </c>
      <c r="K15" s="3">
        <v>8</v>
      </c>
      <c r="L15" s="3">
        <v>0</v>
      </c>
      <c r="M15" s="3">
        <v>44</v>
      </c>
      <c r="N15" s="3">
        <v>21</v>
      </c>
      <c r="O15" s="3">
        <v>224</v>
      </c>
      <c r="P15" s="3">
        <v>0</v>
      </c>
      <c r="Q15" s="3">
        <v>0</v>
      </c>
      <c r="R15" s="3">
        <v>0</v>
      </c>
      <c r="S15" s="3">
        <v>44.2</v>
      </c>
      <c r="T15" s="3">
        <v>7.1544715447154503E-2</v>
      </c>
      <c r="U15" s="3">
        <v>8</v>
      </c>
      <c r="V15" s="3">
        <v>10.6666666666667</v>
      </c>
      <c r="W15" s="3"/>
      <c r="X15" s="3"/>
      <c r="Y15" s="3">
        <f>(Admin!$C$3*$H15)+(Admin!$C$4*$G15)+(Admin!$C$5*$I15)+(Admin!$C$6*$Q15)+(Admin!$C$7*$N15)+(Admin!$C$8*$J15)+(Admin!$C$9*$K15)+(Admin!$C$10*$L15)+(Admin!$C$11*$O15)+(Admin!$C$12*$P15)+(Admin!$C$13*$R15)</f>
        <v>44.2</v>
      </c>
    </row>
    <row r="16" spans="1:25" x14ac:dyDescent="0.25">
      <c r="A16" s="2" t="s">
        <v>487</v>
      </c>
      <c r="B16" s="2" t="s">
        <v>473</v>
      </c>
      <c r="C16" s="2" t="s">
        <v>42</v>
      </c>
      <c r="D16" s="2">
        <v>9</v>
      </c>
      <c r="E16" s="2">
        <v>0</v>
      </c>
      <c r="F16" s="2">
        <v>0</v>
      </c>
      <c r="G16" s="2">
        <v>0</v>
      </c>
      <c r="H16" s="2">
        <v>0</v>
      </c>
      <c r="I16" s="2">
        <v>0</v>
      </c>
      <c r="J16" s="2">
        <v>0</v>
      </c>
      <c r="K16" s="2">
        <v>0</v>
      </c>
      <c r="L16" s="2">
        <v>0</v>
      </c>
      <c r="M16" s="2">
        <v>23</v>
      </c>
      <c r="N16" s="2">
        <v>14</v>
      </c>
      <c r="O16" s="2">
        <v>167</v>
      </c>
      <c r="P16" s="2">
        <v>3</v>
      </c>
      <c r="Q16" s="2">
        <v>0</v>
      </c>
      <c r="R16" s="2">
        <v>0</v>
      </c>
      <c r="S16" s="2">
        <v>48.7</v>
      </c>
      <c r="T16" s="2">
        <v>3.7398373983739797E-2</v>
      </c>
      <c r="U16" s="2"/>
      <c r="V16" s="2">
        <v>11.9285714285714</v>
      </c>
      <c r="W16" s="2"/>
      <c r="X16" s="2"/>
      <c r="Y16" s="2">
        <f>(Admin!$C$3*$H16)+(Admin!$C$4*$G16)+(Admin!$C$5*$I16)+(Admin!$C$6*$Q16)+(Admin!$C$7*$N16)+(Admin!$C$8*$J16)+(Admin!$C$9*$K16)+(Admin!$C$10*$L16)+(Admin!$C$11*$O16)+(Admin!$C$12*$P16)+(Admin!$C$13*$R16)</f>
        <v>48.7</v>
      </c>
    </row>
    <row r="17" spans="1:25" x14ac:dyDescent="0.25">
      <c r="A17" s="3" t="s">
        <v>488</v>
      </c>
      <c r="B17" s="3" t="s">
        <v>473</v>
      </c>
      <c r="C17" s="3" t="s">
        <v>42</v>
      </c>
      <c r="D17" s="3">
        <v>6</v>
      </c>
      <c r="E17" s="3">
        <v>0</v>
      </c>
      <c r="F17" s="3">
        <v>0</v>
      </c>
      <c r="G17" s="3">
        <v>0</v>
      </c>
      <c r="H17" s="3">
        <v>0</v>
      </c>
      <c r="I17" s="3">
        <v>0</v>
      </c>
      <c r="J17" s="3">
        <v>0</v>
      </c>
      <c r="K17" s="3">
        <v>0</v>
      </c>
      <c r="L17" s="3">
        <v>0</v>
      </c>
      <c r="M17" s="3">
        <v>18</v>
      </c>
      <c r="N17" s="3">
        <v>8</v>
      </c>
      <c r="O17" s="3">
        <v>97</v>
      </c>
      <c r="P17" s="3">
        <v>0</v>
      </c>
      <c r="Q17" s="3">
        <v>0</v>
      </c>
      <c r="R17" s="3">
        <v>0</v>
      </c>
      <c r="S17" s="3">
        <v>17.7</v>
      </c>
      <c r="T17" s="3">
        <v>2.92682926829268E-2</v>
      </c>
      <c r="U17" s="3"/>
      <c r="V17" s="3">
        <v>12.125</v>
      </c>
      <c r="W17" s="3"/>
      <c r="X17" s="3"/>
      <c r="Y17" s="3">
        <f>(Admin!$C$3*$H17)+(Admin!$C$4*$G17)+(Admin!$C$5*$I17)+(Admin!$C$6*$Q17)+(Admin!$C$7*$N17)+(Admin!$C$8*$J17)+(Admin!$C$9*$K17)+(Admin!$C$10*$L17)+(Admin!$C$11*$O17)+(Admin!$C$12*$P17)+(Admin!$C$13*$R17)</f>
        <v>17.700000000000003</v>
      </c>
    </row>
    <row r="18" spans="1:25" x14ac:dyDescent="0.25">
      <c r="A18" s="2" t="s">
        <v>489</v>
      </c>
      <c r="B18" s="2" t="s">
        <v>473</v>
      </c>
      <c r="C18" s="2" t="s">
        <v>42</v>
      </c>
      <c r="D18" s="2">
        <v>16</v>
      </c>
      <c r="E18" s="2">
        <v>0</v>
      </c>
      <c r="F18" s="2">
        <v>0</v>
      </c>
      <c r="G18" s="2">
        <v>0</v>
      </c>
      <c r="H18" s="2">
        <v>0</v>
      </c>
      <c r="I18" s="2">
        <v>0</v>
      </c>
      <c r="J18" s="2">
        <v>9</v>
      </c>
      <c r="K18" s="2">
        <v>11</v>
      </c>
      <c r="L18" s="2">
        <v>0</v>
      </c>
      <c r="M18" s="2">
        <v>104</v>
      </c>
      <c r="N18" s="2">
        <v>59</v>
      </c>
      <c r="O18" s="2">
        <v>640</v>
      </c>
      <c r="P18" s="2">
        <v>2</v>
      </c>
      <c r="Q18" s="2">
        <v>1</v>
      </c>
      <c r="R18" s="2">
        <v>0</v>
      </c>
      <c r="S18" s="2">
        <v>132.1</v>
      </c>
      <c r="T18" s="2">
        <v>0.16910569105691101</v>
      </c>
      <c r="U18" s="2">
        <v>1.2222222222222201</v>
      </c>
      <c r="V18" s="2">
        <v>10.847457627118599</v>
      </c>
      <c r="W18" s="2"/>
      <c r="X18" s="2"/>
      <c r="Y18" s="2">
        <f>(Admin!$C$3*$H18)+(Admin!$C$4*$G18)+(Admin!$C$5*$I18)+(Admin!$C$6*$Q18)+(Admin!$C$7*$N18)+(Admin!$C$8*$J18)+(Admin!$C$9*$K18)+(Admin!$C$10*$L18)+(Admin!$C$11*$O18)+(Admin!$C$12*$P18)+(Admin!$C$13*$R18)</f>
        <v>134.1</v>
      </c>
    </row>
    <row r="19" spans="1:25" x14ac:dyDescent="0.25">
      <c r="A19" s="3" t="s">
        <v>490</v>
      </c>
      <c r="B19" s="3" t="s">
        <v>473</v>
      </c>
      <c r="C19" s="3" t="s">
        <v>42</v>
      </c>
      <c r="D19" s="3">
        <v>2</v>
      </c>
      <c r="E19" s="3">
        <v>0</v>
      </c>
      <c r="F19" s="3">
        <v>0</v>
      </c>
      <c r="G19" s="3">
        <v>0</v>
      </c>
      <c r="H19" s="3">
        <v>0</v>
      </c>
      <c r="I19" s="3">
        <v>0</v>
      </c>
      <c r="J19" s="3">
        <v>0</v>
      </c>
      <c r="K19" s="3">
        <v>0</v>
      </c>
      <c r="L19" s="3">
        <v>0</v>
      </c>
      <c r="M19" s="3">
        <v>5</v>
      </c>
      <c r="N19" s="3">
        <v>0</v>
      </c>
      <c r="O19" s="3">
        <v>0</v>
      </c>
      <c r="P19" s="3">
        <v>0</v>
      </c>
      <c r="Q19" s="3">
        <v>0</v>
      </c>
      <c r="R19" s="3">
        <v>0</v>
      </c>
      <c r="S19" s="3">
        <v>0</v>
      </c>
      <c r="T19" s="3">
        <v>8.1300813008130107E-3</v>
      </c>
      <c r="U19" s="3"/>
      <c r="V19" s="3"/>
      <c r="W19" s="3"/>
      <c r="X19" s="3"/>
      <c r="Y19" s="3">
        <f>(Admin!$C$3*$H19)+(Admin!$C$4*$G19)+(Admin!$C$5*$I19)+(Admin!$C$6*$Q19)+(Admin!$C$7*$N19)+(Admin!$C$8*$J19)+(Admin!$C$9*$K19)+(Admin!$C$10*$L19)+(Admin!$C$11*$O19)+(Admin!$C$12*$P19)+(Admin!$C$13*$R19)</f>
        <v>0</v>
      </c>
    </row>
    <row r="20" spans="1:25" x14ac:dyDescent="0.25">
      <c r="A20" s="2" t="s">
        <v>491</v>
      </c>
      <c r="B20" s="2" t="s">
        <v>473</v>
      </c>
      <c r="C20" s="2" t="s">
        <v>42</v>
      </c>
      <c r="D20" s="2">
        <v>10</v>
      </c>
      <c r="E20" s="2">
        <v>0</v>
      </c>
      <c r="F20" s="2">
        <v>0</v>
      </c>
      <c r="G20" s="2">
        <v>0</v>
      </c>
      <c r="H20" s="2">
        <v>0</v>
      </c>
      <c r="I20" s="2">
        <v>0</v>
      </c>
      <c r="J20" s="2">
        <v>4</v>
      </c>
      <c r="K20" s="2">
        <v>33</v>
      </c>
      <c r="L20" s="2">
        <v>0</v>
      </c>
      <c r="M20" s="2">
        <v>13</v>
      </c>
      <c r="N20" s="2">
        <v>4</v>
      </c>
      <c r="O20" s="2">
        <v>67</v>
      </c>
      <c r="P20" s="2">
        <v>0</v>
      </c>
      <c r="Q20" s="2">
        <v>0</v>
      </c>
      <c r="R20" s="2">
        <v>0</v>
      </c>
      <c r="S20" s="2">
        <v>14</v>
      </c>
      <c r="T20" s="2">
        <v>2.1138211382113799E-2</v>
      </c>
      <c r="U20" s="2">
        <v>8.25</v>
      </c>
      <c r="V20" s="2">
        <v>16.75</v>
      </c>
      <c r="W20" s="2"/>
      <c r="X20" s="2"/>
      <c r="Y20" s="2">
        <f>(Admin!$C$3*$H20)+(Admin!$C$4*$G20)+(Admin!$C$5*$I20)+(Admin!$C$6*$Q20)+(Admin!$C$7*$N20)+(Admin!$C$8*$J20)+(Admin!$C$9*$K20)+(Admin!$C$10*$L20)+(Admin!$C$11*$O20)+(Admin!$C$12*$P20)+(Admin!$C$13*$R20)</f>
        <v>14</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473</v>
      </c>
      <c r="B31" s="2">
        <v>6028</v>
      </c>
      <c r="C31" s="2">
        <v>4011</v>
      </c>
      <c r="D31" s="2">
        <v>518</v>
      </c>
      <c r="E31" s="2">
        <v>2017</v>
      </c>
      <c r="F31" s="2">
        <v>15</v>
      </c>
      <c r="G31" s="2">
        <v>1392.24</v>
      </c>
      <c r="H31" s="2">
        <v>624</v>
      </c>
      <c r="I31" s="2">
        <v>0.56891025641025605</v>
      </c>
      <c r="J31" s="2">
        <v>24</v>
      </c>
      <c r="K31" s="2">
        <v>23</v>
      </c>
      <c r="L31" s="2">
        <v>8</v>
      </c>
      <c r="M31" s="2">
        <f ca="1">SUM(INDIRECT(A33 &amp; "_Table1[[#All],[f_custom]]"))</f>
        <v>1398.24</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CLE</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492</v>
      </c>
      <c r="B36" s="2" t="s">
        <v>26</v>
      </c>
      <c r="C36" s="2">
        <v>26</v>
      </c>
      <c r="D36" s="2">
        <v>5</v>
      </c>
      <c r="E36" s="2" t="s">
        <v>290</v>
      </c>
      <c r="F36" s="2" t="s">
        <v>473</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9" si="0">$N36/$M36</f>
        <v>#DIV/0!</v>
      </c>
      <c r="Y36" s="2" t="e">
        <f t="shared" ref="Y36:Y39" si="1">$R36/$Q36</f>
        <v>#DIV/0!</v>
      </c>
      <c r="Z36" s="2" t="e">
        <f>$I36/$H36</f>
        <v>#DIV/0!</v>
      </c>
      <c r="AA36" s="2" t="e">
        <f>$K36/$H36</f>
        <v>#DIV/0!</v>
      </c>
      <c r="AB36" s="2">
        <f>(Admin!$C$3*$K36)+(Admin!$C$4*$J36)+(Admin!$C$5*$L36)+(Admin!$C$6*$T36)+(Admin!$C$7*$Q36)+(Admin!$C$8*$M36)+(Admin!$C$9*$N36)+(Admin!$C$10*$O36)+(Admin!$C$11*$R36)+(Admin!$C$12*$S36)+(Admin!$C$13*$U36)</f>
        <v>0</v>
      </c>
    </row>
    <row r="37" spans="1:28" x14ac:dyDescent="0.25">
      <c r="A37" s="3" t="s">
        <v>493</v>
      </c>
      <c r="B37" s="3" t="s">
        <v>26</v>
      </c>
      <c r="C37" s="3">
        <v>24</v>
      </c>
      <c r="D37" s="3">
        <v>2</v>
      </c>
      <c r="E37" s="3" t="s">
        <v>384</v>
      </c>
      <c r="F37" s="3" t="s">
        <v>473</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494</v>
      </c>
      <c r="B38" s="2" t="s">
        <v>26</v>
      </c>
      <c r="C38" s="2">
        <v>28</v>
      </c>
      <c r="D38" s="2">
        <v>8</v>
      </c>
      <c r="E38" s="2" t="s">
        <v>160</v>
      </c>
      <c r="F38" s="2" t="s">
        <v>473</v>
      </c>
      <c r="G38" s="2">
        <v>5</v>
      </c>
      <c r="H38" s="2">
        <v>5</v>
      </c>
      <c r="I38" s="2">
        <v>5</v>
      </c>
      <c r="J38" s="2">
        <v>5</v>
      </c>
      <c r="K38" s="2">
        <v>5</v>
      </c>
      <c r="L38" s="2">
        <v>5</v>
      </c>
      <c r="M38" s="2">
        <v>5</v>
      </c>
      <c r="N38" s="2">
        <v>5</v>
      </c>
      <c r="O38" s="2">
        <v>5</v>
      </c>
      <c r="P38" s="2">
        <v>5</v>
      </c>
      <c r="Q38" s="2">
        <v>5</v>
      </c>
      <c r="R38" s="2">
        <v>5</v>
      </c>
      <c r="S38" s="2">
        <v>5</v>
      </c>
      <c r="T38" s="2">
        <v>5</v>
      </c>
      <c r="U38" s="2">
        <v>5</v>
      </c>
      <c r="V38" s="2">
        <f>($J38*0.04)+($K38*4)+($L38*-2)+($N38*0.1)+($O38*6)+($Q38)+($R38*0.1)+($S38*6)+($T38*-2)</f>
        <v>66.2</v>
      </c>
      <c r="W38" s="2">
        <f ca="1">$P38/$H$33</f>
        <v>1</v>
      </c>
      <c r="X38" s="2">
        <f t="shared" si="0"/>
        <v>1</v>
      </c>
      <c r="Y38" s="2">
        <f t="shared" si="1"/>
        <v>1</v>
      </c>
      <c r="Z38" s="2">
        <f>$I38/$H38</f>
        <v>1</v>
      </c>
      <c r="AA38" s="2">
        <f>$K38/$H38</f>
        <v>1</v>
      </c>
      <c r="AB38" s="2">
        <f>(Admin!$C$3*$K38)+(Admin!$C$4*$J38)+(Admin!$C$5*$L38)+(Admin!$C$6*$T38)+(Admin!$C$7*$Q38)+(Admin!$C$8*$M38)+(Admin!$C$9*$N38)+(Admin!$C$10*$O38)+(Admin!$C$11*$R38)+(Admin!$C$12*$S38)+(Admin!$C$13*$U38)</f>
        <v>76.2</v>
      </c>
    </row>
    <row r="39" spans="1:28" x14ac:dyDescent="0.25">
      <c r="A39" s="3" t="s">
        <v>495</v>
      </c>
      <c r="B39" s="3" t="s">
        <v>26</v>
      </c>
      <c r="C39" s="3">
        <v>30</v>
      </c>
      <c r="D39" s="3">
        <v>10</v>
      </c>
      <c r="E39" s="3" t="s">
        <v>63</v>
      </c>
      <c r="F39" s="3" t="s">
        <v>473</v>
      </c>
      <c r="G39" s="3">
        <v>0</v>
      </c>
      <c r="H39" s="3">
        <v>0</v>
      </c>
      <c r="I39" s="3">
        <v>0</v>
      </c>
      <c r="J39" s="3">
        <v>0</v>
      </c>
      <c r="K39" s="3">
        <v>0</v>
      </c>
      <c r="L39" s="3">
        <v>0</v>
      </c>
      <c r="M39" s="3">
        <v>0</v>
      </c>
      <c r="N39" s="3">
        <v>0</v>
      </c>
      <c r="O39" s="3">
        <v>0</v>
      </c>
      <c r="P39" s="3">
        <v>0</v>
      </c>
      <c r="Q39" s="3">
        <v>0</v>
      </c>
      <c r="R39" s="3">
        <v>0</v>
      </c>
      <c r="S39" s="3">
        <v>0</v>
      </c>
      <c r="T39" s="3">
        <v>0</v>
      </c>
      <c r="U39" s="3">
        <v>0</v>
      </c>
      <c r="V39" s="3">
        <f>($J39*0.04)+($K39*4)+($L39*-2)+($N39*0.1)+($O39*6)+($Q39)+($R39*0.1)+($S39*6)+($T39*-2)</f>
        <v>0</v>
      </c>
      <c r="W39" s="3">
        <f ca="1">$P39/$H$33</f>
        <v>0</v>
      </c>
      <c r="X39" s="3" t="e">
        <f t="shared" si="0"/>
        <v>#DIV/0!</v>
      </c>
      <c r="Y39" s="3" t="e">
        <f t="shared" si="1"/>
        <v>#DIV/0!</v>
      </c>
      <c r="Z39" s="3" t="e">
        <f>$I39/$H39</f>
        <v>#DIV/0!</v>
      </c>
      <c r="AA39" s="3" t="e">
        <f>$K39/$H39</f>
        <v>#DIV/0!</v>
      </c>
      <c r="AB39" s="3">
        <f>(Admin!$C$3*$K39)+(Admin!$C$4*$J39)+(Admin!$C$5*$L39)+(Admin!$C$6*$T39)+(Admin!$C$7*$Q39)+(Admin!$C$8*$M39)+(Admin!$C$9*$N39)+(Admin!$C$10*$O39)+(Admin!$C$11*$R39)+(Admin!$C$12*$S39)+(Admin!$C$13*$U39)</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496</v>
      </c>
      <c r="B46" s="2" t="s">
        <v>30</v>
      </c>
      <c r="C46" s="2">
        <v>28</v>
      </c>
      <c r="D46" s="2">
        <v>7</v>
      </c>
      <c r="E46" s="2" t="s">
        <v>171</v>
      </c>
      <c r="F46" s="2" t="s">
        <v>473</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2" si="2">$N46/$M46</f>
        <v>#DIV/0!</v>
      </c>
      <c r="Y46" s="2" t="e">
        <f t="shared" ref="Y46:Y52" si="3">$R46/$Q46</f>
        <v>#DIV/0!</v>
      </c>
      <c r="Z46" s="2" t="e">
        <f>$I46/$H46</f>
        <v>#DIV/0!</v>
      </c>
      <c r="AA46" s="2" t="e">
        <f>$K46/$H46</f>
        <v>#DIV/0!</v>
      </c>
      <c r="AB46" s="2">
        <f>(Admin!$C$3*$K46)+(Admin!$C$4*$J46)+(Admin!$C$5*$L46)+(Admin!$C$6*$T46)+(Admin!$C$7*$Q46)+(Admin!$C$8*$M46)+(Admin!$C$9*$N46)+(Admin!$C$10*$O46)+(Admin!$C$11*$R46)+(Admin!$C$12*$S46)+(Admin!$C$13*$U46)</f>
        <v>0</v>
      </c>
    </row>
    <row r="47" spans="1:28" x14ac:dyDescent="0.25">
      <c r="A47" s="3" t="s">
        <v>497</v>
      </c>
      <c r="B47" s="3" t="s">
        <v>30</v>
      </c>
      <c r="C47" s="3">
        <v>24</v>
      </c>
      <c r="D47" s="3">
        <v>3</v>
      </c>
      <c r="E47" s="3" t="s">
        <v>59</v>
      </c>
      <c r="F47" s="3" t="s">
        <v>473</v>
      </c>
      <c r="G47" s="3">
        <v>0</v>
      </c>
      <c r="H47" s="3">
        <v>0</v>
      </c>
      <c r="I47" s="3">
        <v>0</v>
      </c>
      <c r="J47" s="3">
        <v>0</v>
      </c>
      <c r="K47" s="3">
        <v>0</v>
      </c>
      <c r="L47" s="3">
        <v>0</v>
      </c>
      <c r="M47" s="3">
        <v>5</v>
      </c>
      <c r="N47" s="3">
        <v>5</v>
      </c>
      <c r="O47" s="3">
        <v>5</v>
      </c>
      <c r="P47" s="3">
        <v>5</v>
      </c>
      <c r="Q47" s="3">
        <v>5</v>
      </c>
      <c r="R47" s="3">
        <v>5</v>
      </c>
      <c r="S47" s="3">
        <v>5</v>
      </c>
      <c r="T47" s="3">
        <v>5</v>
      </c>
      <c r="U47" s="3">
        <v>5</v>
      </c>
      <c r="V47" s="3">
        <f>($J47*0.04)+($K47*4)+($L47*-2)+($N47*0.1)+($O47*6)+($Q47)+($R47*0.1)+($S47*6)+($T47*-2)</f>
        <v>56</v>
      </c>
      <c r="W47" s="3">
        <f ca="1">$P47/$H$33</f>
        <v>1</v>
      </c>
      <c r="X47" s="3">
        <f t="shared" si="2"/>
        <v>1</v>
      </c>
      <c r="Y47" s="3">
        <f t="shared" si="3"/>
        <v>1</v>
      </c>
      <c r="Z47" s="3" t="e">
        <f>$I47/$H47</f>
        <v>#DIV/0!</v>
      </c>
      <c r="AA47" s="3" t="e">
        <f>$K47/$H47</f>
        <v>#DIV/0!</v>
      </c>
      <c r="AB47" s="3">
        <f>(Admin!$C$3*$K47)+(Admin!$C$4*$J47)+(Admin!$C$5*$L47)+(Admin!$C$6*$T47)+(Admin!$C$7*$Q47)+(Admin!$C$8*$M47)+(Admin!$C$9*$N47)+(Admin!$C$10*$O47)+(Admin!$C$11*$R47)+(Admin!$C$12*$S47)+(Admin!$C$13*$U47)</f>
        <v>66</v>
      </c>
    </row>
    <row r="48" spans="1:28" x14ac:dyDescent="0.25">
      <c r="A48" s="2" t="s">
        <v>498</v>
      </c>
      <c r="B48" s="2" t="s">
        <v>30</v>
      </c>
      <c r="C48" s="2">
        <v>28</v>
      </c>
      <c r="D48" s="2">
        <v>6</v>
      </c>
      <c r="E48" s="2" t="s">
        <v>139</v>
      </c>
      <c r="F48" s="2" t="s">
        <v>473</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499</v>
      </c>
      <c r="B49" s="3" t="s">
        <v>30</v>
      </c>
      <c r="C49" s="3">
        <v>27</v>
      </c>
      <c r="D49" s="3">
        <v>6</v>
      </c>
      <c r="E49" s="3" t="s">
        <v>500</v>
      </c>
      <c r="F49" s="3" t="s">
        <v>473</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501</v>
      </c>
      <c r="B50" s="2" t="s">
        <v>30</v>
      </c>
      <c r="C50" s="2">
        <v>27</v>
      </c>
      <c r="D50" s="2">
        <v>2</v>
      </c>
      <c r="E50" s="2" t="s">
        <v>399</v>
      </c>
      <c r="F50" s="2" t="s">
        <v>473</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502</v>
      </c>
      <c r="B51" s="3" t="s">
        <v>30</v>
      </c>
      <c r="C51" s="3"/>
      <c r="D51" s="3">
        <v>0</v>
      </c>
      <c r="E51" s="3" t="s">
        <v>133</v>
      </c>
      <c r="F51" s="3" t="s">
        <v>473</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52" spans="1:28" x14ac:dyDescent="0.25">
      <c r="A52" s="2" t="s">
        <v>503</v>
      </c>
      <c r="B52" s="2" t="s">
        <v>30</v>
      </c>
      <c r="C52" s="2">
        <v>25</v>
      </c>
      <c r="D52" s="2">
        <v>3</v>
      </c>
      <c r="E52" s="2" t="s">
        <v>504</v>
      </c>
      <c r="F52" s="2" t="s">
        <v>473</v>
      </c>
      <c r="G52" s="2">
        <v>0</v>
      </c>
      <c r="H52" s="2">
        <v>0</v>
      </c>
      <c r="I52" s="2">
        <v>0</v>
      </c>
      <c r="J52" s="2">
        <v>0</v>
      </c>
      <c r="K52" s="2">
        <v>0</v>
      </c>
      <c r="L52" s="2">
        <v>0</v>
      </c>
      <c r="M52" s="2">
        <v>0</v>
      </c>
      <c r="N52" s="2">
        <v>0</v>
      </c>
      <c r="O52" s="2">
        <v>0</v>
      </c>
      <c r="P52" s="2">
        <v>0</v>
      </c>
      <c r="Q52" s="2">
        <v>0</v>
      </c>
      <c r="R52" s="2">
        <v>0</v>
      </c>
      <c r="S52" s="2">
        <v>0</v>
      </c>
      <c r="T52" s="2">
        <v>0</v>
      </c>
      <c r="U52" s="2">
        <v>0</v>
      </c>
      <c r="V52" s="2">
        <f>($J52*0.04)+($K52*4)+($L52*-2)+($N52*0.1)+($O52*6)+($Q52)+($R52*0.1)+($S52*6)+($T52*-2)</f>
        <v>0</v>
      </c>
      <c r="W52" s="2">
        <f ca="1">$P52/$H$33</f>
        <v>0</v>
      </c>
      <c r="X52" s="2" t="e">
        <f t="shared" si="2"/>
        <v>#DIV/0!</v>
      </c>
      <c r="Y52" s="2" t="e">
        <f t="shared" si="3"/>
        <v>#DIV/0!</v>
      </c>
      <c r="Z52" s="2" t="e">
        <f>$I52/$H52</f>
        <v>#DIV/0!</v>
      </c>
      <c r="AA52" s="2" t="e">
        <f>$K52/$H52</f>
        <v>#DIV/0!</v>
      </c>
      <c r="AB52" s="2">
        <f>(Admin!$C$3*$K52)+(Admin!$C$4*$J52)+(Admin!$C$5*$L52)+(Admin!$C$6*$T52)+(Admin!$C$7*$Q52)+(Admin!$C$8*$M52)+(Admin!$C$9*$N52)+(Admin!$C$10*$O52)+(Admin!$C$11*$R52)+(Admin!$C$12*$S52)+(Admin!$C$13*$U52)</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505</v>
      </c>
      <c r="B61" s="2" t="s">
        <v>42</v>
      </c>
      <c r="C61" s="2">
        <v>23</v>
      </c>
      <c r="D61" s="2">
        <v>3</v>
      </c>
      <c r="E61" s="2" t="s">
        <v>164</v>
      </c>
      <c r="F61" s="2" t="s">
        <v>473</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2" si="4">$N61/$M61</f>
        <v>#DIV/0!</v>
      </c>
      <c r="Y61" s="2" t="e">
        <f t="shared" ref="Y61:Y72" si="5">$R61/$Q61</f>
        <v>#DIV/0!</v>
      </c>
      <c r="Z61" s="2" t="e">
        <f>$I61/$H61</f>
        <v>#DIV/0!</v>
      </c>
      <c r="AA61" s="2" t="e">
        <f>$K61/$H61</f>
        <v>#DIV/0!</v>
      </c>
      <c r="AB61" s="2">
        <f>(Admin!$C$3*$K61)+(Admin!$C$4*$J61)+(Admin!$C$5*$L61)+(Admin!$C$6*$T61)+(Admin!$C$7*$Q61)+(Admin!$C$8*$M61)+(Admin!$C$9*$N61)+(Admin!$C$10*$O61)+(Admin!$C$11*$R61)+(Admin!$C$12*$S61)+(Admin!$C$13*$U61)</f>
        <v>0</v>
      </c>
    </row>
    <row r="62" spans="1:28" x14ac:dyDescent="0.25">
      <c r="A62" s="3" t="s">
        <v>506</v>
      </c>
      <c r="B62" s="3" t="s">
        <v>42</v>
      </c>
      <c r="C62" s="3"/>
      <c r="D62" s="3">
        <v>0</v>
      </c>
      <c r="E62" s="3" t="s">
        <v>331</v>
      </c>
      <c r="F62" s="3" t="s">
        <v>473</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507</v>
      </c>
      <c r="B63" s="2" t="s">
        <v>42</v>
      </c>
      <c r="C63" s="2">
        <v>26</v>
      </c>
      <c r="D63" s="2">
        <v>1</v>
      </c>
      <c r="E63" s="2" t="s">
        <v>508</v>
      </c>
      <c r="F63" s="2" t="s">
        <v>473</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509</v>
      </c>
      <c r="B64" s="3" t="s">
        <v>42</v>
      </c>
      <c r="C64" s="3">
        <v>30</v>
      </c>
      <c r="D64" s="3">
        <v>10</v>
      </c>
      <c r="E64" s="3" t="s">
        <v>137</v>
      </c>
      <c r="F64" s="3" t="s">
        <v>473</v>
      </c>
      <c r="G64" s="3">
        <v>0</v>
      </c>
      <c r="H64" s="3">
        <v>0</v>
      </c>
      <c r="I64" s="3">
        <v>0</v>
      </c>
      <c r="J64" s="3">
        <v>0</v>
      </c>
      <c r="K64" s="3">
        <v>0</v>
      </c>
      <c r="L64" s="3">
        <v>0</v>
      </c>
      <c r="M64" s="3">
        <v>5</v>
      </c>
      <c r="N64" s="3">
        <v>5</v>
      </c>
      <c r="O64" s="3">
        <v>5</v>
      </c>
      <c r="P64" s="3">
        <v>5</v>
      </c>
      <c r="Q64" s="3">
        <v>5</v>
      </c>
      <c r="R64" s="3">
        <v>5</v>
      </c>
      <c r="S64" s="3">
        <v>5</v>
      </c>
      <c r="T64" s="3">
        <v>5</v>
      </c>
      <c r="U64" s="3">
        <v>5</v>
      </c>
      <c r="V64" s="3">
        <f>($J64*0.04)+($K64*4)+($L64*-2)+($N64*0.1)+($O64*6)+($Q64)+($R64*0.1)+($S64*6)+($T64*-2)</f>
        <v>56</v>
      </c>
      <c r="W64" s="3">
        <f ca="1">$P64/$H$33</f>
        <v>1</v>
      </c>
      <c r="X64" s="3">
        <f t="shared" si="4"/>
        <v>1</v>
      </c>
      <c r="Y64" s="3">
        <f t="shared" si="5"/>
        <v>1</v>
      </c>
      <c r="Z64" s="3" t="e">
        <f>$I64/$H64</f>
        <v>#DIV/0!</v>
      </c>
      <c r="AA64" s="3" t="e">
        <f>$K64/$H64</f>
        <v>#DIV/0!</v>
      </c>
      <c r="AB64" s="3">
        <f>(Admin!$C$3*$K64)+(Admin!$C$4*$J64)+(Admin!$C$5*$L64)+(Admin!$C$6*$T64)+(Admin!$C$7*$Q64)+(Admin!$C$8*$M64)+(Admin!$C$9*$N64)+(Admin!$C$10*$O64)+(Admin!$C$11*$R64)+(Admin!$C$12*$S64)+(Admin!$C$13*$U64)</f>
        <v>66</v>
      </c>
    </row>
    <row r="65" spans="1:28" x14ac:dyDescent="0.25">
      <c r="A65" s="2" t="s">
        <v>510</v>
      </c>
      <c r="B65" s="2" t="s">
        <v>42</v>
      </c>
      <c r="C65" s="2">
        <v>25</v>
      </c>
      <c r="D65" s="2">
        <v>3</v>
      </c>
      <c r="E65" s="2" t="s">
        <v>511</v>
      </c>
      <c r="F65" s="2" t="s">
        <v>473</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512</v>
      </c>
      <c r="B66" s="3" t="s">
        <v>42</v>
      </c>
      <c r="C66" s="3">
        <v>25</v>
      </c>
      <c r="D66" s="3">
        <v>5</v>
      </c>
      <c r="E66" s="3" t="s">
        <v>137</v>
      </c>
      <c r="F66" s="3" t="s">
        <v>473</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513</v>
      </c>
      <c r="B67" s="2" t="s">
        <v>42</v>
      </c>
      <c r="C67" s="2">
        <v>25</v>
      </c>
      <c r="D67" s="2">
        <v>1</v>
      </c>
      <c r="E67" s="2" t="s">
        <v>459</v>
      </c>
      <c r="F67" s="2" t="s">
        <v>473</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514</v>
      </c>
      <c r="B68" s="3" t="s">
        <v>42</v>
      </c>
      <c r="C68" s="3">
        <v>24</v>
      </c>
      <c r="D68" s="3">
        <v>4</v>
      </c>
      <c r="E68" s="3" t="s">
        <v>224</v>
      </c>
      <c r="F68" s="3" t="s">
        <v>473</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515</v>
      </c>
      <c r="B69" s="2" t="s">
        <v>42</v>
      </c>
      <c r="C69" s="2">
        <v>27</v>
      </c>
      <c r="D69" s="2">
        <v>5</v>
      </c>
      <c r="E69" s="2" t="s">
        <v>260</v>
      </c>
      <c r="F69" s="2" t="s">
        <v>473</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516</v>
      </c>
      <c r="B70" s="3" t="s">
        <v>42</v>
      </c>
      <c r="C70" s="3">
        <v>23</v>
      </c>
      <c r="D70" s="3">
        <v>0</v>
      </c>
      <c r="E70" s="3" t="s">
        <v>199</v>
      </c>
      <c r="F70" s="3" t="s">
        <v>473</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517</v>
      </c>
      <c r="B71" s="2" t="s">
        <v>42</v>
      </c>
      <c r="C71" s="2">
        <v>24</v>
      </c>
      <c r="D71" s="2">
        <v>2</v>
      </c>
      <c r="E71" s="2" t="s">
        <v>399</v>
      </c>
      <c r="F71" s="2" t="s">
        <v>473</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518</v>
      </c>
      <c r="B72" s="3" t="s">
        <v>42</v>
      </c>
      <c r="C72" s="3">
        <v>24</v>
      </c>
      <c r="D72" s="3">
        <v>2</v>
      </c>
      <c r="E72" s="3" t="s">
        <v>57</v>
      </c>
      <c r="F72" s="3" t="s">
        <v>473</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519</v>
      </c>
      <c r="B76" s="2" t="s">
        <v>37</v>
      </c>
      <c r="C76" s="2">
        <v>32</v>
      </c>
      <c r="D76" s="2">
        <v>7</v>
      </c>
      <c r="E76" s="2" t="s">
        <v>520</v>
      </c>
      <c r="F76" s="2" t="s">
        <v>473</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79" si="6">$N76/$M76</f>
        <v>#DIV/0!</v>
      </c>
      <c r="Y76" s="2" t="e">
        <f t="shared" ref="Y76:Y79" si="7">$R76/$Q76</f>
        <v>#DIV/0!</v>
      </c>
      <c r="Z76" s="2" t="e">
        <f>$I76/$H76</f>
        <v>#DIV/0!</v>
      </c>
      <c r="AA76" s="2" t="e">
        <f>$K76/$H76</f>
        <v>#DIV/0!</v>
      </c>
      <c r="AB76" s="2">
        <f>(Admin!$C$3*$K76)+(Admin!$C$4*$J76)+(Admin!$C$5*$L76)+(Admin!$C$6*$T76)+(Admin!$C$7*$Q76)+(Admin!$C$8*$M76)+(Admin!$C$9*$N76)+(Admin!$C$10*$O76)+(Admin!$C$11*$R76)+(Admin!$C$12*$S76)+(Admin!$C$13*$U76)</f>
        <v>0</v>
      </c>
    </row>
    <row r="77" spans="1:28" x14ac:dyDescent="0.25">
      <c r="A77" s="3" t="s">
        <v>521</v>
      </c>
      <c r="B77" s="3" t="s">
        <v>37</v>
      </c>
      <c r="C77" s="3">
        <v>24</v>
      </c>
      <c r="D77" s="3">
        <v>1</v>
      </c>
      <c r="E77" s="3" t="s">
        <v>522</v>
      </c>
      <c r="F77" s="3" t="s">
        <v>473</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523</v>
      </c>
      <c r="B78" s="2" t="s">
        <v>37</v>
      </c>
      <c r="C78" s="2">
        <v>28</v>
      </c>
      <c r="D78" s="2">
        <v>8</v>
      </c>
      <c r="E78" s="2" t="s">
        <v>69</v>
      </c>
      <c r="F78" s="2" t="s">
        <v>473</v>
      </c>
      <c r="G78" s="2">
        <v>0</v>
      </c>
      <c r="H78" s="2">
        <v>0</v>
      </c>
      <c r="I78" s="2">
        <v>0</v>
      </c>
      <c r="J78" s="2">
        <v>0</v>
      </c>
      <c r="K78" s="2">
        <v>0</v>
      </c>
      <c r="L78" s="2">
        <v>0</v>
      </c>
      <c r="M78" s="2">
        <v>5</v>
      </c>
      <c r="N78" s="2">
        <v>5</v>
      </c>
      <c r="O78" s="2">
        <v>5</v>
      </c>
      <c r="P78" s="2">
        <v>5</v>
      </c>
      <c r="Q78" s="2">
        <v>5</v>
      </c>
      <c r="R78" s="2">
        <v>5</v>
      </c>
      <c r="S78" s="2">
        <v>5</v>
      </c>
      <c r="T78" s="2">
        <v>5</v>
      </c>
      <c r="U78" s="2">
        <v>5</v>
      </c>
      <c r="V78" s="2">
        <f>($J78*0.04)+($K78*4)+($L78*-2)+($N78*0.1)+($O78*6)+($Q78)+($R78*0.1)+($S78*6)+($T78*-2)</f>
        <v>56</v>
      </c>
      <c r="W78" s="2">
        <f ca="1">$P78/$H$33</f>
        <v>1</v>
      </c>
      <c r="X78" s="2">
        <f t="shared" si="6"/>
        <v>1</v>
      </c>
      <c r="Y78" s="2">
        <f t="shared" si="7"/>
        <v>1</v>
      </c>
      <c r="Z78" s="2" t="e">
        <f>$I78/$H78</f>
        <v>#DIV/0!</v>
      </c>
      <c r="AA78" s="2" t="e">
        <f>$K78/$H78</f>
        <v>#DIV/0!</v>
      </c>
      <c r="AB78" s="2">
        <f>(Admin!$C$3*$K78)+(Admin!$C$4*$J78)+(Admin!$C$5*$L78)+(Admin!$C$6*$T78)+(Admin!$C$7*$Q78)+(Admin!$C$8*$M78)+(Admin!$C$9*$N78)+(Admin!$C$10*$O78)+(Admin!$C$11*$R78)+(Admin!$C$12*$S78)+(Admin!$C$13*$U78)</f>
        <v>66</v>
      </c>
    </row>
    <row r="79" spans="1:28" x14ac:dyDescent="0.25">
      <c r="A79" s="3" t="s">
        <v>524</v>
      </c>
      <c r="B79" s="3" t="s">
        <v>37</v>
      </c>
      <c r="C79" s="3"/>
      <c r="D79" s="3">
        <v>0</v>
      </c>
      <c r="E79" s="3" t="s">
        <v>258</v>
      </c>
      <c r="F79" s="3" t="s">
        <v>473</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B82"/>
  <sheetViews>
    <sheetView zoomScale="70" zoomScaleNormal="70" workbookViewId="0">
      <selection activeCell="V36" sqref="V36:AB36"/>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525</v>
      </c>
      <c r="B2" s="2" t="s">
        <v>526</v>
      </c>
      <c r="C2" s="2" t="s">
        <v>26</v>
      </c>
      <c r="D2" s="2">
        <v>7</v>
      </c>
      <c r="E2" s="2">
        <v>24</v>
      </c>
      <c r="F2" s="2">
        <v>18</v>
      </c>
      <c r="G2" s="2">
        <v>144</v>
      </c>
      <c r="H2" s="2">
        <v>0</v>
      </c>
      <c r="I2" s="2">
        <v>1</v>
      </c>
      <c r="J2" s="2">
        <v>12</v>
      </c>
      <c r="K2" s="2">
        <v>-5</v>
      </c>
      <c r="L2" s="2">
        <v>0</v>
      </c>
      <c r="M2" s="2">
        <v>0</v>
      </c>
      <c r="N2" s="2">
        <v>0</v>
      </c>
      <c r="O2" s="2">
        <v>0</v>
      </c>
      <c r="P2" s="2">
        <v>0</v>
      </c>
      <c r="Q2" s="2">
        <v>0</v>
      </c>
      <c r="R2" s="2">
        <v>0</v>
      </c>
      <c r="S2" s="2">
        <v>3.26</v>
      </c>
      <c r="T2" s="2">
        <v>0</v>
      </c>
      <c r="U2" s="2">
        <v>-0.41666666666666702</v>
      </c>
      <c r="V2" s="2"/>
      <c r="W2" s="2">
        <v>0.75</v>
      </c>
      <c r="X2" s="2">
        <v>0</v>
      </c>
      <c r="Y2" s="2">
        <f>(Admin!$C$3*$H2)+(Admin!$C$4*$G2)+(Admin!$C$5*$I2)+(Admin!$C$6*$Q2)+(Admin!$C$7*$N2)+(Admin!$C$8*$J2)+(Admin!$C$9*$K2)+(Admin!$C$10*$L2)+(Admin!$C$11*$O2)+(Admin!$C$12*$P2)+(Admin!$C$13*$R2)</f>
        <v>3.26</v>
      </c>
    </row>
    <row r="3" spans="1:25" x14ac:dyDescent="0.25">
      <c r="A3" s="3" t="s">
        <v>527</v>
      </c>
      <c r="B3" s="3" t="s">
        <v>526</v>
      </c>
      <c r="C3" s="3" t="s">
        <v>26</v>
      </c>
      <c r="D3" s="3">
        <v>17</v>
      </c>
      <c r="E3" s="3">
        <v>590</v>
      </c>
      <c r="F3" s="3">
        <v>410</v>
      </c>
      <c r="G3" s="3">
        <v>4516</v>
      </c>
      <c r="H3" s="3">
        <v>36</v>
      </c>
      <c r="I3" s="3">
        <v>9</v>
      </c>
      <c r="J3" s="3">
        <v>55</v>
      </c>
      <c r="K3" s="3">
        <v>242</v>
      </c>
      <c r="L3" s="3">
        <v>2</v>
      </c>
      <c r="M3" s="3">
        <v>0</v>
      </c>
      <c r="N3" s="3">
        <v>0</v>
      </c>
      <c r="O3" s="3">
        <v>0</v>
      </c>
      <c r="P3" s="3">
        <v>0</v>
      </c>
      <c r="Q3" s="3">
        <v>2</v>
      </c>
      <c r="R3" s="3">
        <v>2</v>
      </c>
      <c r="S3" s="3">
        <v>342.84</v>
      </c>
      <c r="T3" s="3">
        <v>0</v>
      </c>
      <c r="U3" s="3">
        <v>4.4000000000000004</v>
      </c>
      <c r="V3" s="3"/>
      <c r="W3" s="3">
        <v>0.69491525423728795</v>
      </c>
      <c r="X3" s="3">
        <v>6.1016949152542403E-2</v>
      </c>
      <c r="Y3" s="3">
        <f>(Admin!$C$3*$H3)+(Admin!$C$4*$G3)+(Admin!$C$5*$I3)+(Admin!$C$6*$Q3)+(Admin!$C$7*$N3)+(Admin!$C$8*$J3)+(Admin!$C$9*$K3)+(Admin!$C$10*$L3)+(Admin!$C$11*$O3)+(Admin!$C$12*$P3)+(Admin!$C$13*$R3)</f>
        <v>342.84</v>
      </c>
    </row>
    <row r="4" spans="1:25" x14ac:dyDescent="0.25">
      <c r="A4" s="2" t="s">
        <v>528</v>
      </c>
      <c r="B4" s="2" t="s">
        <v>526</v>
      </c>
      <c r="C4" s="2" t="s">
        <v>30</v>
      </c>
      <c r="D4" s="2">
        <v>6</v>
      </c>
      <c r="E4" s="2">
        <v>0</v>
      </c>
      <c r="F4" s="2">
        <v>0</v>
      </c>
      <c r="G4" s="2">
        <v>0</v>
      </c>
      <c r="H4" s="2">
        <v>0</v>
      </c>
      <c r="I4" s="2">
        <v>0</v>
      </c>
      <c r="J4" s="2">
        <v>23</v>
      </c>
      <c r="K4" s="2">
        <v>40</v>
      </c>
      <c r="L4" s="2">
        <v>0</v>
      </c>
      <c r="M4" s="2">
        <v>7</v>
      </c>
      <c r="N4" s="2">
        <v>7</v>
      </c>
      <c r="O4" s="2">
        <v>40</v>
      </c>
      <c r="P4" s="2">
        <v>0</v>
      </c>
      <c r="Q4" s="2">
        <v>0</v>
      </c>
      <c r="R4" s="2">
        <v>0</v>
      </c>
      <c r="S4" s="2">
        <v>15</v>
      </c>
      <c r="T4" s="2">
        <v>1.1217948717948701E-2</v>
      </c>
      <c r="U4" s="2">
        <v>1.73913043478261</v>
      </c>
      <c r="V4" s="2">
        <v>5.71428571428571</v>
      </c>
      <c r="W4" s="2"/>
      <c r="X4" s="2"/>
      <c r="Y4" s="2">
        <f>(Admin!$C$3*$H4)+(Admin!$C$4*$G4)+(Admin!$C$5*$I4)+(Admin!$C$6*$Q4)+(Admin!$C$7*$N4)+(Admin!$C$8*$J4)+(Admin!$C$9*$K4)+(Admin!$C$10*$L4)+(Admin!$C$11*$O4)+(Admin!$C$12*$P4)+(Admin!$C$13*$R4)</f>
        <v>15</v>
      </c>
    </row>
    <row r="5" spans="1:25" x14ac:dyDescent="0.25">
      <c r="A5" s="3" t="s">
        <v>529</v>
      </c>
      <c r="B5" s="3" t="s">
        <v>526</v>
      </c>
      <c r="C5" s="3" t="s">
        <v>30</v>
      </c>
      <c r="D5" s="3">
        <v>6</v>
      </c>
      <c r="E5" s="3">
        <v>0</v>
      </c>
      <c r="F5" s="3">
        <v>0</v>
      </c>
      <c r="G5" s="3">
        <v>0</v>
      </c>
      <c r="H5" s="3">
        <v>0</v>
      </c>
      <c r="I5" s="3">
        <v>0</v>
      </c>
      <c r="J5" s="3">
        <v>6</v>
      </c>
      <c r="K5" s="3">
        <v>19</v>
      </c>
      <c r="L5" s="3">
        <v>1</v>
      </c>
      <c r="M5" s="3">
        <v>4</v>
      </c>
      <c r="N5" s="3">
        <v>3</v>
      </c>
      <c r="O5" s="3">
        <v>18</v>
      </c>
      <c r="P5" s="3">
        <v>0</v>
      </c>
      <c r="Q5" s="3">
        <v>0</v>
      </c>
      <c r="R5" s="3">
        <v>0</v>
      </c>
      <c r="S5" s="3">
        <v>12.7</v>
      </c>
      <c r="T5" s="3">
        <v>6.41025641025641E-3</v>
      </c>
      <c r="U5" s="3">
        <v>3.1666666666666701</v>
      </c>
      <c r="V5" s="3">
        <v>6</v>
      </c>
      <c r="W5" s="3"/>
      <c r="X5" s="3"/>
      <c r="Y5" s="3">
        <f>(Admin!$C$3*$H5)+(Admin!$C$4*$G5)+(Admin!$C$5*$I5)+(Admin!$C$6*$Q5)+(Admin!$C$7*$N5)+(Admin!$C$8*$J5)+(Admin!$C$9*$K5)+(Admin!$C$10*$L5)+(Admin!$C$11*$O5)+(Admin!$C$12*$P5)+(Admin!$C$13*$R5)</f>
        <v>12.700000000000001</v>
      </c>
    </row>
    <row r="6" spans="1:25" x14ac:dyDescent="0.25">
      <c r="A6" s="2" t="s">
        <v>530</v>
      </c>
      <c r="B6" s="2" t="s">
        <v>526</v>
      </c>
      <c r="C6" s="2" t="s">
        <v>30</v>
      </c>
      <c r="D6" s="2">
        <v>16</v>
      </c>
      <c r="E6" s="2">
        <v>0</v>
      </c>
      <c r="F6" s="2">
        <v>0</v>
      </c>
      <c r="G6" s="2">
        <v>0</v>
      </c>
      <c r="H6" s="2">
        <v>0</v>
      </c>
      <c r="I6" s="2">
        <v>0</v>
      </c>
      <c r="J6" s="2">
        <v>89</v>
      </c>
      <c r="K6" s="2">
        <v>361</v>
      </c>
      <c r="L6" s="2">
        <v>2</v>
      </c>
      <c r="M6" s="2">
        <v>22</v>
      </c>
      <c r="N6" s="2">
        <v>17</v>
      </c>
      <c r="O6" s="2">
        <v>144</v>
      </c>
      <c r="P6" s="2">
        <v>2</v>
      </c>
      <c r="Q6" s="2">
        <v>0</v>
      </c>
      <c r="R6" s="2">
        <v>0</v>
      </c>
      <c r="S6" s="2">
        <v>91.5</v>
      </c>
      <c r="T6" s="2">
        <v>3.5256410256410298E-2</v>
      </c>
      <c r="U6" s="2">
        <v>4.0561797752809001</v>
      </c>
      <c r="V6" s="2">
        <v>8.4705882352941195</v>
      </c>
      <c r="W6" s="2"/>
      <c r="X6" s="2"/>
      <c r="Y6" s="2">
        <f>(Admin!$C$3*$H6)+(Admin!$C$4*$G6)+(Admin!$C$5*$I6)+(Admin!$C$6*$Q6)+(Admin!$C$7*$N6)+(Admin!$C$8*$J6)+(Admin!$C$9*$K6)+(Admin!$C$10*$L6)+(Admin!$C$11*$O6)+(Admin!$C$12*$P6)+(Admin!$C$13*$R6)</f>
        <v>91.5</v>
      </c>
    </row>
    <row r="7" spans="1:25" x14ac:dyDescent="0.25">
      <c r="A7" s="3" t="s">
        <v>531</v>
      </c>
      <c r="B7" s="3" t="s">
        <v>526</v>
      </c>
      <c r="C7" s="3" t="s">
        <v>30</v>
      </c>
      <c r="D7" s="3">
        <v>17</v>
      </c>
      <c r="E7" s="3">
        <v>0</v>
      </c>
      <c r="F7" s="3">
        <v>0</v>
      </c>
      <c r="G7" s="3">
        <v>0</v>
      </c>
      <c r="H7" s="3">
        <v>0</v>
      </c>
      <c r="I7" s="3">
        <v>0</v>
      </c>
      <c r="J7" s="3">
        <v>252</v>
      </c>
      <c r="K7" s="3">
        <v>1005</v>
      </c>
      <c r="L7" s="3">
        <v>6</v>
      </c>
      <c r="M7" s="3">
        <v>67</v>
      </c>
      <c r="N7" s="3">
        <v>55</v>
      </c>
      <c r="O7" s="3">
        <v>311</v>
      </c>
      <c r="P7" s="3">
        <v>0</v>
      </c>
      <c r="Q7" s="3">
        <v>1</v>
      </c>
      <c r="R7" s="3">
        <v>1</v>
      </c>
      <c r="S7" s="3">
        <v>222.6</v>
      </c>
      <c r="T7" s="3">
        <v>0.107371794871795</v>
      </c>
      <c r="U7" s="3">
        <v>3.9880952380952399</v>
      </c>
      <c r="V7" s="3">
        <v>5.6545454545454499</v>
      </c>
      <c r="W7" s="3"/>
      <c r="X7" s="3"/>
      <c r="Y7" s="3">
        <f>(Admin!$C$3*$H7)+(Admin!$C$4*$G7)+(Admin!$C$5*$I7)+(Admin!$C$6*$Q7)+(Admin!$C$7*$N7)+(Admin!$C$8*$J7)+(Admin!$C$9*$K7)+(Admin!$C$10*$L7)+(Admin!$C$11*$O7)+(Admin!$C$12*$P7)+(Admin!$C$13*$R7)</f>
        <v>222.6</v>
      </c>
    </row>
    <row r="8" spans="1:25" x14ac:dyDescent="0.25">
      <c r="A8" s="2" t="s">
        <v>532</v>
      </c>
      <c r="B8" s="2" t="s">
        <v>526</v>
      </c>
      <c r="C8" s="2" t="s">
        <v>37</v>
      </c>
      <c r="D8" s="2">
        <v>17</v>
      </c>
      <c r="E8" s="2">
        <v>0</v>
      </c>
      <c r="F8" s="2">
        <v>0</v>
      </c>
      <c r="G8" s="2">
        <v>0</v>
      </c>
      <c r="H8" s="2">
        <v>0</v>
      </c>
      <c r="I8" s="2">
        <v>0</v>
      </c>
      <c r="J8" s="2">
        <v>0</v>
      </c>
      <c r="K8" s="2">
        <v>0</v>
      </c>
      <c r="L8" s="2">
        <v>0</v>
      </c>
      <c r="M8" s="2">
        <v>102</v>
      </c>
      <c r="N8" s="2">
        <v>71</v>
      </c>
      <c r="O8" s="2">
        <v>761</v>
      </c>
      <c r="P8" s="2">
        <v>5</v>
      </c>
      <c r="Q8" s="2">
        <v>0</v>
      </c>
      <c r="R8" s="2">
        <v>0</v>
      </c>
      <c r="S8" s="2">
        <v>177.1</v>
      </c>
      <c r="T8" s="2">
        <v>0.16346153846153799</v>
      </c>
      <c r="U8" s="2"/>
      <c r="V8" s="2">
        <v>10.7183098591549</v>
      </c>
      <c r="W8" s="2"/>
      <c r="X8" s="2"/>
      <c r="Y8" s="2">
        <f>(Admin!$C$3*$H8)+(Admin!$C$4*$G8)+(Admin!$C$5*$I8)+(Admin!$C$6*$Q8)+(Admin!$C$7*$N8)+(Admin!$C$8*$J8)+(Admin!$C$9*$K8)+(Admin!$C$10*$L8)+(Admin!$C$11*$O8)+(Admin!$C$12*$P8)+(Admin!$C$13*$R8)</f>
        <v>177.10000000000002</v>
      </c>
    </row>
    <row r="9" spans="1:25" x14ac:dyDescent="0.25">
      <c r="A9" s="3" t="s">
        <v>533</v>
      </c>
      <c r="B9" s="3" t="s">
        <v>526</v>
      </c>
      <c r="C9" s="3" t="s">
        <v>37</v>
      </c>
      <c r="D9" s="3">
        <v>11</v>
      </c>
      <c r="E9" s="3">
        <v>0</v>
      </c>
      <c r="F9" s="3">
        <v>0</v>
      </c>
      <c r="G9" s="3">
        <v>0</v>
      </c>
      <c r="H9" s="3">
        <v>0</v>
      </c>
      <c r="I9" s="3">
        <v>0</v>
      </c>
      <c r="J9" s="3">
        <v>0</v>
      </c>
      <c r="K9" s="3">
        <v>0</v>
      </c>
      <c r="L9" s="3">
        <v>0</v>
      </c>
      <c r="M9" s="3">
        <v>15</v>
      </c>
      <c r="N9" s="3">
        <v>8</v>
      </c>
      <c r="O9" s="3">
        <v>65</v>
      </c>
      <c r="P9" s="3">
        <v>2</v>
      </c>
      <c r="Q9" s="3">
        <v>0</v>
      </c>
      <c r="R9" s="3">
        <v>0</v>
      </c>
      <c r="S9" s="3">
        <v>26.5</v>
      </c>
      <c r="T9" s="3">
        <v>2.4038461538461502E-2</v>
      </c>
      <c r="U9" s="3"/>
      <c r="V9" s="3">
        <v>8.125</v>
      </c>
      <c r="W9" s="3"/>
      <c r="X9" s="3"/>
      <c r="Y9" s="3">
        <f>(Admin!$C$3*$H9)+(Admin!$C$4*$G9)+(Admin!$C$5*$I9)+(Admin!$C$6*$Q9)+(Admin!$C$7*$N9)+(Admin!$C$8*$J9)+(Admin!$C$9*$K9)+(Admin!$C$10*$L9)+(Admin!$C$11*$O9)+(Admin!$C$12*$P9)+(Admin!$C$13*$R9)</f>
        <v>26.5</v>
      </c>
    </row>
    <row r="10" spans="1:25" x14ac:dyDescent="0.25">
      <c r="A10" s="2" t="s">
        <v>534</v>
      </c>
      <c r="B10" s="2" t="s">
        <v>526</v>
      </c>
      <c r="C10" s="2" t="s">
        <v>37</v>
      </c>
      <c r="D10" s="2">
        <v>7</v>
      </c>
      <c r="E10" s="2">
        <v>0</v>
      </c>
      <c r="F10" s="2">
        <v>0</v>
      </c>
      <c r="G10" s="2">
        <v>0</v>
      </c>
      <c r="H10" s="2">
        <v>0</v>
      </c>
      <c r="I10" s="2">
        <v>0</v>
      </c>
      <c r="J10" s="2">
        <v>1</v>
      </c>
      <c r="K10" s="2">
        <v>0</v>
      </c>
      <c r="L10" s="2">
        <v>0</v>
      </c>
      <c r="M10" s="2">
        <v>7</v>
      </c>
      <c r="N10" s="2">
        <v>4</v>
      </c>
      <c r="O10" s="2">
        <v>38</v>
      </c>
      <c r="P10" s="2">
        <v>0</v>
      </c>
      <c r="Q10" s="2">
        <v>0</v>
      </c>
      <c r="R10" s="2">
        <v>0</v>
      </c>
      <c r="S10" s="2">
        <v>7.8</v>
      </c>
      <c r="T10" s="2">
        <v>1.1217948717948701E-2</v>
      </c>
      <c r="U10" s="2">
        <v>0</v>
      </c>
      <c r="V10" s="2">
        <v>9.5</v>
      </c>
      <c r="W10" s="2"/>
      <c r="X10" s="2"/>
      <c r="Y10" s="2">
        <f>(Admin!$C$3*$H10)+(Admin!$C$4*$G10)+(Admin!$C$5*$I10)+(Admin!$C$6*$Q10)+(Admin!$C$7*$N10)+(Admin!$C$8*$J10)+(Admin!$C$9*$K10)+(Admin!$C$10*$L10)+(Admin!$C$11*$O10)+(Admin!$C$12*$P10)+(Admin!$C$13*$R10)</f>
        <v>7.8000000000000007</v>
      </c>
    </row>
    <row r="11" spans="1:25" x14ac:dyDescent="0.25">
      <c r="A11" s="3" t="s">
        <v>535</v>
      </c>
      <c r="B11" s="3" t="s">
        <v>526</v>
      </c>
      <c r="C11" s="3" t="s">
        <v>37</v>
      </c>
      <c r="D11" s="3">
        <v>2</v>
      </c>
      <c r="E11" s="3">
        <v>0</v>
      </c>
      <c r="F11" s="3">
        <v>0</v>
      </c>
      <c r="G11" s="3">
        <v>0</v>
      </c>
      <c r="H11" s="3">
        <v>0</v>
      </c>
      <c r="I11" s="3">
        <v>0</v>
      </c>
      <c r="J11" s="3">
        <v>0</v>
      </c>
      <c r="K11" s="3">
        <v>0</v>
      </c>
      <c r="L11" s="3">
        <v>0</v>
      </c>
      <c r="M11" s="3">
        <v>2</v>
      </c>
      <c r="N11" s="3">
        <v>0</v>
      </c>
      <c r="O11" s="3">
        <v>0</v>
      </c>
      <c r="P11" s="3">
        <v>0</v>
      </c>
      <c r="Q11" s="3">
        <v>0</v>
      </c>
      <c r="R11" s="3">
        <v>0</v>
      </c>
      <c r="S11" s="3">
        <v>0</v>
      </c>
      <c r="T11" s="3">
        <v>3.2051282051282098E-3</v>
      </c>
      <c r="U11" s="3"/>
      <c r="V11" s="3"/>
      <c r="W11" s="3"/>
      <c r="X11" s="3"/>
      <c r="Y11" s="3">
        <f>(Admin!$C$3*$H11)+(Admin!$C$4*$G11)+(Admin!$C$5*$I11)+(Admin!$C$6*$Q11)+(Admin!$C$7*$N11)+(Admin!$C$8*$J11)+(Admin!$C$9*$K11)+(Admin!$C$10*$L11)+(Admin!$C$11*$O11)+(Admin!$C$12*$P11)+(Admin!$C$13*$R11)</f>
        <v>0</v>
      </c>
    </row>
    <row r="12" spans="1:25" x14ac:dyDescent="0.25">
      <c r="A12" s="2" t="s">
        <v>536</v>
      </c>
      <c r="B12" s="2" t="s">
        <v>526</v>
      </c>
      <c r="C12" s="2" t="s">
        <v>42</v>
      </c>
      <c r="D12" s="2">
        <v>16</v>
      </c>
      <c r="E12" s="2">
        <v>0</v>
      </c>
      <c r="F12" s="2">
        <v>0</v>
      </c>
      <c r="G12" s="2">
        <v>0</v>
      </c>
      <c r="H12" s="2">
        <v>0</v>
      </c>
      <c r="I12" s="2">
        <v>0</v>
      </c>
      <c r="J12" s="2">
        <v>5</v>
      </c>
      <c r="K12" s="2">
        <v>35</v>
      </c>
      <c r="L12" s="2">
        <v>0</v>
      </c>
      <c r="M12" s="2">
        <v>81</v>
      </c>
      <c r="N12" s="2">
        <v>54</v>
      </c>
      <c r="O12" s="2">
        <v>657</v>
      </c>
      <c r="P12" s="2">
        <v>8</v>
      </c>
      <c r="Q12" s="2">
        <v>0</v>
      </c>
      <c r="R12" s="2">
        <v>0</v>
      </c>
      <c r="S12" s="2">
        <v>173.2</v>
      </c>
      <c r="T12" s="2">
        <v>0.12980769230769201</v>
      </c>
      <c r="U12" s="2">
        <v>7</v>
      </c>
      <c r="V12" s="2">
        <v>12.1666666666667</v>
      </c>
      <c r="W12" s="2"/>
      <c r="X12" s="2"/>
      <c r="Y12" s="2">
        <f>(Admin!$C$3*$H12)+(Admin!$C$4*$G12)+(Admin!$C$5*$I12)+(Admin!$C$6*$Q12)+(Admin!$C$7*$N12)+(Admin!$C$8*$J12)+(Admin!$C$9*$K12)+(Admin!$C$10*$L12)+(Admin!$C$11*$O12)+(Admin!$C$12*$P12)+(Admin!$C$13*$R12)</f>
        <v>171.2</v>
      </c>
    </row>
    <row r="13" spans="1:25" x14ac:dyDescent="0.25">
      <c r="A13" s="3" t="s">
        <v>537</v>
      </c>
      <c r="B13" s="3" t="s">
        <v>526</v>
      </c>
      <c r="C13" s="3" t="s">
        <v>42</v>
      </c>
      <c r="D13" s="3">
        <v>17</v>
      </c>
      <c r="E13" s="3">
        <v>0</v>
      </c>
      <c r="F13" s="3">
        <v>0</v>
      </c>
      <c r="G13" s="3">
        <v>0</v>
      </c>
      <c r="H13" s="3">
        <v>0</v>
      </c>
      <c r="I13" s="3">
        <v>0</v>
      </c>
      <c r="J13" s="3">
        <v>14</v>
      </c>
      <c r="K13" s="3">
        <v>113</v>
      </c>
      <c r="L13" s="3">
        <v>2</v>
      </c>
      <c r="M13" s="3">
        <v>181</v>
      </c>
      <c r="N13" s="3">
        <v>135</v>
      </c>
      <c r="O13" s="3">
        <v>1749</v>
      </c>
      <c r="P13" s="3">
        <v>12</v>
      </c>
      <c r="Q13" s="3">
        <v>0</v>
      </c>
      <c r="R13" s="3">
        <v>0</v>
      </c>
      <c r="S13" s="3">
        <v>405.2</v>
      </c>
      <c r="T13" s="3">
        <v>0.29006410256410298</v>
      </c>
      <c r="U13" s="3">
        <v>8.0714285714285694</v>
      </c>
      <c r="V13" s="3">
        <v>12.9555555555556</v>
      </c>
      <c r="W13" s="3"/>
      <c r="X13" s="3"/>
      <c r="Y13" s="3">
        <f>(Admin!$C$3*$H13)+(Admin!$C$4*$G13)+(Admin!$C$5*$I13)+(Admin!$C$6*$Q13)+(Admin!$C$7*$N13)+(Admin!$C$8*$J13)+(Admin!$C$9*$K13)+(Admin!$C$10*$L13)+(Admin!$C$11*$O13)+(Admin!$C$12*$P13)+(Admin!$C$13*$R13)</f>
        <v>405.20000000000005</v>
      </c>
    </row>
    <row r="14" spans="1:25" x14ac:dyDescent="0.25">
      <c r="A14" s="2" t="s">
        <v>538</v>
      </c>
      <c r="B14" s="2" t="s">
        <v>526</v>
      </c>
      <c r="C14" s="2" t="s">
        <v>42</v>
      </c>
      <c r="D14" s="2">
        <v>3</v>
      </c>
      <c r="E14" s="2">
        <v>0</v>
      </c>
      <c r="F14" s="2">
        <v>0</v>
      </c>
      <c r="G14" s="2">
        <v>0</v>
      </c>
      <c r="H14" s="2">
        <v>0</v>
      </c>
      <c r="I14" s="2">
        <v>0</v>
      </c>
      <c r="J14" s="2">
        <v>0</v>
      </c>
      <c r="K14" s="2">
        <v>0</v>
      </c>
      <c r="L14" s="2">
        <v>0</v>
      </c>
      <c r="M14" s="2">
        <v>6</v>
      </c>
      <c r="N14" s="2">
        <v>6</v>
      </c>
      <c r="O14" s="2">
        <v>64</v>
      </c>
      <c r="P14" s="2">
        <v>0</v>
      </c>
      <c r="Q14" s="2">
        <v>0</v>
      </c>
      <c r="R14" s="2">
        <v>0</v>
      </c>
      <c r="S14" s="2">
        <v>12.4</v>
      </c>
      <c r="T14" s="2">
        <v>9.6153846153846194E-3</v>
      </c>
      <c r="U14" s="2"/>
      <c r="V14" s="2">
        <v>10.6666666666667</v>
      </c>
      <c r="W14" s="2"/>
      <c r="X14" s="2"/>
      <c r="Y14" s="2">
        <f>(Admin!$C$3*$H14)+(Admin!$C$4*$G14)+(Admin!$C$5*$I14)+(Admin!$C$6*$Q14)+(Admin!$C$7*$N14)+(Admin!$C$8*$J14)+(Admin!$C$9*$K14)+(Admin!$C$10*$L14)+(Admin!$C$11*$O14)+(Admin!$C$12*$P14)+(Admin!$C$13*$R14)</f>
        <v>12.4</v>
      </c>
    </row>
    <row r="15" spans="1:25" x14ac:dyDescent="0.25">
      <c r="A15" s="3" t="s">
        <v>539</v>
      </c>
      <c r="B15" s="3" t="s">
        <v>526</v>
      </c>
      <c r="C15" s="3" t="s">
        <v>42</v>
      </c>
      <c r="D15" s="3">
        <v>13</v>
      </c>
      <c r="E15" s="3">
        <v>0</v>
      </c>
      <c r="F15" s="3">
        <v>0</v>
      </c>
      <c r="G15" s="3">
        <v>0</v>
      </c>
      <c r="H15" s="3">
        <v>0</v>
      </c>
      <c r="I15" s="3">
        <v>0</v>
      </c>
      <c r="J15" s="3">
        <v>0</v>
      </c>
      <c r="K15" s="3">
        <v>0</v>
      </c>
      <c r="L15" s="3">
        <v>0</v>
      </c>
      <c r="M15" s="3">
        <v>36</v>
      </c>
      <c r="N15" s="3">
        <v>22</v>
      </c>
      <c r="O15" s="3">
        <v>268</v>
      </c>
      <c r="P15" s="3">
        <v>2</v>
      </c>
      <c r="Q15" s="3">
        <v>0</v>
      </c>
      <c r="R15" s="3">
        <v>0</v>
      </c>
      <c r="S15" s="3">
        <v>60.8</v>
      </c>
      <c r="T15" s="3">
        <v>5.7692307692307702E-2</v>
      </c>
      <c r="U15" s="3"/>
      <c r="V15" s="3">
        <v>12.181818181818199</v>
      </c>
      <c r="W15" s="3"/>
      <c r="X15" s="3"/>
      <c r="Y15" s="3">
        <f>(Admin!$C$3*$H15)+(Admin!$C$4*$G15)+(Admin!$C$5*$I15)+(Admin!$C$6*$Q15)+(Admin!$C$7*$N15)+(Admin!$C$8*$J15)+(Admin!$C$9*$K15)+(Admin!$C$10*$L15)+(Admin!$C$11*$O15)+(Admin!$C$12*$P15)+(Admin!$C$13*$R15)</f>
        <v>60.8</v>
      </c>
    </row>
    <row r="16" spans="1:25" x14ac:dyDescent="0.25">
      <c r="A16" s="2" t="s">
        <v>540</v>
      </c>
      <c r="B16" s="2" t="s">
        <v>526</v>
      </c>
      <c r="C16" s="2" t="s">
        <v>42</v>
      </c>
      <c r="D16" s="2">
        <v>12</v>
      </c>
      <c r="E16" s="2">
        <v>0</v>
      </c>
      <c r="F16" s="2">
        <v>0</v>
      </c>
      <c r="G16" s="2">
        <v>0</v>
      </c>
      <c r="H16" s="2">
        <v>0</v>
      </c>
      <c r="I16" s="2">
        <v>0</v>
      </c>
      <c r="J16" s="2">
        <v>11</v>
      </c>
      <c r="K16" s="2">
        <v>110</v>
      </c>
      <c r="L16" s="2">
        <v>1</v>
      </c>
      <c r="M16" s="2">
        <v>18</v>
      </c>
      <c r="N16" s="2">
        <v>12</v>
      </c>
      <c r="O16" s="2">
        <v>127</v>
      </c>
      <c r="P16" s="2">
        <v>3</v>
      </c>
      <c r="Q16" s="2">
        <v>0</v>
      </c>
      <c r="R16" s="2">
        <v>0</v>
      </c>
      <c r="S16" s="2">
        <v>59.7</v>
      </c>
      <c r="T16" s="2">
        <v>2.8846153846153799E-2</v>
      </c>
      <c r="U16" s="2">
        <v>10</v>
      </c>
      <c r="V16" s="2">
        <v>10.5833333333333</v>
      </c>
      <c r="W16" s="2"/>
      <c r="X16" s="2"/>
      <c r="Y16" s="2">
        <f>(Admin!$C$3*$H16)+(Admin!$C$4*$G16)+(Admin!$C$5*$I16)+(Admin!$C$6*$Q16)+(Admin!$C$7*$N16)+(Admin!$C$8*$J16)+(Admin!$C$9*$K16)+(Admin!$C$10*$L16)+(Admin!$C$11*$O16)+(Admin!$C$12*$P16)+(Admin!$C$13*$R16)</f>
        <v>59.7</v>
      </c>
    </row>
    <row r="17" spans="1:25" x14ac:dyDescent="0.25">
      <c r="A17" s="3" t="s">
        <v>541</v>
      </c>
      <c r="B17" s="3" t="s">
        <v>526</v>
      </c>
      <c r="C17" s="3" t="s">
        <v>42</v>
      </c>
      <c r="D17" s="3">
        <v>16</v>
      </c>
      <c r="E17" s="3">
        <v>0</v>
      </c>
      <c r="F17" s="3">
        <v>0</v>
      </c>
      <c r="G17" s="3">
        <v>0</v>
      </c>
      <c r="H17" s="3">
        <v>0</v>
      </c>
      <c r="I17" s="3">
        <v>0</v>
      </c>
      <c r="J17" s="3">
        <v>0</v>
      </c>
      <c r="K17" s="3">
        <v>0</v>
      </c>
      <c r="L17" s="3">
        <v>0</v>
      </c>
      <c r="M17" s="3">
        <v>57</v>
      </c>
      <c r="N17" s="3">
        <v>34</v>
      </c>
      <c r="O17" s="3">
        <v>418</v>
      </c>
      <c r="P17" s="3">
        <v>2</v>
      </c>
      <c r="Q17" s="3">
        <v>0</v>
      </c>
      <c r="R17" s="3">
        <v>0</v>
      </c>
      <c r="S17" s="3">
        <v>87.8</v>
      </c>
      <c r="T17" s="3">
        <v>9.1346153846153799E-2</v>
      </c>
      <c r="U17" s="3"/>
      <c r="V17" s="3">
        <v>12.294117647058799</v>
      </c>
      <c r="W17" s="3"/>
      <c r="X17" s="3"/>
      <c r="Y17" s="3">
        <f>(Admin!$C$3*$H17)+(Admin!$C$4*$G17)+(Admin!$C$5*$I17)+(Admin!$C$6*$Q17)+(Admin!$C$7*$N17)+(Admin!$C$8*$J17)+(Admin!$C$9*$K17)+(Admin!$C$10*$L17)+(Admin!$C$11*$O17)+(Admin!$C$12*$P17)+(Admin!$C$13*$R17)</f>
        <v>87.800000000000011</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526</v>
      </c>
      <c r="B31" s="2">
        <v>6580</v>
      </c>
      <c r="C31" s="2">
        <v>4660</v>
      </c>
      <c r="D31" s="2">
        <v>468</v>
      </c>
      <c r="E31" s="2">
        <v>1920</v>
      </c>
      <c r="F31" s="2">
        <v>14</v>
      </c>
      <c r="G31" s="2">
        <v>1698.4</v>
      </c>
      <c r="H31" s="2">
        <v>614</v>
      </c>
      <c r="I31" s="2">
        <v>0.69706840390879499</v>
      </c>
      <c r="J31" s="2">
        <v>36</v>
      </c>
      <c r="K31" s="2">
        <v>10</v>
      </c>
      <c r="L31" s="2">
        <v>3</v>
      </c>
      <c r="M31" s="2">
        <f ca="1">SUM(INDIRECT(A33 &amp; "_Table1[[#All],[f_custom]]"))</f>
        <v>1696.4</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DAL</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542</v>
      </c>
      <c r="B36" s="2" t="s">
        <v>26</v>
      </c>
      <c r="C36" s="2">
        <v>24</v>
      </c>
      <c r="D36" s="2">
        <v>4</v>
      </c>
      <c r="E36" s="2" t="s">
        <v>543</v>
      </c>
      <c r="F36" s="2" t="s">
        <v>526</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8" si="0">$N36/$M36</f>
        <v>#DIV/0!</v>
      </c>
      <c r="Y36" s="2" t="e">
        <f t="shared" ref="Y36:Y38" si="1">$R36/$Q36</f>
        <v>#DIV/0!</v>
      </c>
      <c r="Z36" s="2" t="e">
        <f>$I36/$H36</f>
        <v>#DIV/0!</v>
      </c>
      <c r="AA36" s="2" t="e">
        <f>$K36/$H36</f>
        <v>#DIV/0!</v>
      </c>
      <c r="AB36" s="2">
        <f>(Admin!$C$3*$K36)+(Admin!$C$4*$J36)+(Admin!$C$5*$L36)+(Admin!$C$6*$T36)+(Admin!$C$7*$Q36)+(Admin!$C$8*$M36)+(Admin!$C$9*$N36)+(Admin!$C$10*$O36)+(Admin!$C$11*$R36)+(Admin!$C$12*$S36)+(Admin!$C$13*$U36)</f>
        <v>0</v>
      </c>
    </row>
    <row r="37" spans="1:28" x14ac:dyDescent="0.25">
      <c r="A37" s="3" t="s">
        <v>544</v>
      </c>
      <c r="B37" s="3" t="s">
        <v>26</v>
      </c>
      <c r="C37" s="3">
        <v>31</v>
      </c>
      <c r="D37" s="3">
        <v>9</v>
      </c>
      <c r="E37" s="3" t="s">
        <v>176</v>
      </c>
      <c r="F37" s="3" t="s">
        <v>526</v>
      </c>
      <c r="G37" s="3">
        <v>5</v>
      </c>
      <c r="H37" s="3">
        <v>5</v>
      </c>
      <c r="I37" s="3">
        <v>5</v>
      </c>
      <c r="J37" s="3">
        <v>5</v>
      </c>
      <c r="K37" s="3">
        <v>5</v>
      </c>
      <c r="L37" s="3">
        <v>5</v>
      </c>
      <c r="M37" s="3">
        <v>5</v>
      </c>
      <c r="N37" s="3">
        <v>5</v>
      </c>
      <c r="O37" s="3">
        <v>5</v>
      </c>
      <c r="P37" s="3">
        <v>5</v>
      </c>
      <c r="Q37" s="3">
        <v>5</v>
      </c>
      <c r="R37" s="3">
        <v>5</v>
      </c>
      <c r="S37" s="3">
        <v>5</v>
      </c>
      <c r="T37" s="3">
        <v>5</v>
      </c>
      <c r="U37" s="3">
        <v>5</v>
      </c>
      <c r="V37" s="3">
        <f>($J37*0.04)+($K37*4)+($L37*-2)+($N37*0.1)+($O37*6)+($Q37)+($R37*0.1)+($S37*6)+($T37*-2)</f>
        <v>66.2</v>
      </c>
      <c r="W37" s="3">
        <f ca="1">$P37/$H$33</f>
        <v>1</v>
      </c>
      <c r="X37" s="3">
        <f t="shared" si="0"/>
        <v>1</v>
      </c>
      <c r="Y37" s="3">
        <f t="shared" si="1"/>
        <v>1</v>
      </c>
      <c r="Z37" s="3">
        <f>$I37/$H37</f>
        <v>1</v>
      </c>
      <c r="AA37" s="3">
        <f>$K37/$H37</f>
        <v>1</v>
      </c>
      <c r="AB37" s="3">
        <f>(Admin!$C$3*$K37)+(Admin!$C$4*$J37)+(Admin!$C$5*$L37)+(Admin!$C$6*$T37)+(Admin!$C$7*$Q37)+(Admin!$C$8*$M37)+(Admin!$C$9*$N37)+(Admin!$C$10*$O37)+(Admin!$C$11*$R37)+(Admin!$C$12*$S37)+(Admin!$C$13*$U37)</f>
        <v>76.2</v>
      </c>
    </row>
    <row r="38" spans="1:28" x14ac:dyDescent="0.25">
      <c r="A38" s="2" t="s">
        <v>545</v>
      </c>
      <c r="B38" s="2" t="s">
        <v>26</v>
      </c>
      <c r="C38" s="2">
        <v>30</v>
      </c>
      <c r="D38" s="2">
        <v>7</v>
      </c>
      <c r="E38" s="2" t="s">
        <v>546</v>
      </c>
      <c r="F38" s="2" t="s">
        <v>526</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547</v>
      </c>
      <c r="B46" s="2" t="s">
        <v>30</v>
      </c>
      <c r="C46" s="2">
        <v>24</v>
      </c>
      <c r="D46" s="2">
        <v>2</v>
      </c>
      <c r="E46" s="2" t="s">
        <v>224</v>
      </c>
      <c r="F46" s="2" t="s">
        <v>526</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3" si="2">$N46/$M46</f>
        <v>#DIV/0!</v>
      </c>
      <c r="Y46" s="2" t="e">
        <f t="shared" ref="Y46:Y53" si="3">$R46/$Q46</f>
        <v>#DIV/0!</v>
      </c>
      <c r="Z46" s="2" t="e">
        <f>$I46/$H46</f>
        <v>#DIV/0!</v>
      </c>
      <c r="AA46" s="2" t="e">
        <f>$K46/$H46</f>
        <v>#DIV/0!</v>
      </c>
      <c r="AB46" s="2">
        <f>(Admin!$C$3*$K46)+(Admin!$C$4*$J46)+(Admin!$C$5*$L46)+(Admin!$C$6*$T46)+(Admin!$C$7*$Q46)+(Admin!$C$8*$M46)+(Admin!$C$9*$N46)+(Admin!$C$10*$O46)+(Admin!$C$11*$R46)+(Admin!$C$12*$S46)+(Admin!$C$13*$U46)</f>
        <v>0</v>
      </c>
    </row>
    <row r="47" spans="1:28" x14ac:dyDescent="0.25">
      <c r="A47" s="3" t="s">
        <v>548</v>
      </c>
      <c r="B47" s="3" t="s">
        <v>30</v>
      </c>
      <c r="C47" s="3">
        <v>25</v>
      </c>
      <c r="D47" s="3">
        <v>2</v>
      </c>
      <c r="E47" s="3" t="s">
        <v>173</v>
      </c>
      <c r="F47" s="3" t="s">
        <v>526</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549</v>
      </c>
      <c r="B48" s="2" t="s">
        <v>30</v>
      </c>
      <c r="C48" s="2">
        <v>26</v>
      </c>
      <c r="D48" s="2">
        <v>5</v>
      </c>
      <c r="E48" s="2" t="s">
        <v>331</v>
      </c>
      <c r="F48" s="2" t="s">
        <v>526</v>
      </c>
      <c r="G48" s="2">
        <v>0</v>
      </c>
      <c r="H48" s="2">
        <v>0</v>
      </c>
      <c r="I48" s="2">
        <v>0</v>
      </c>
      <c r="J48" s="2">
        <v>0</v>
      </c>
      <c r="K48" s="2">
        <v>0</v>
      </c>
      <c r="L48" s="2">
        <v>0</v>
      </c>
      <c r="M48" s="2">
        <v>5</v>
      </c>
      <c r="N48" s="2">
        <v>5</v>
      </c>
      <c r="O48" s="2">
        <v>5</v>
      </c>
      <c r="P48" s="2">
        <v>5</v>
      </c>
      <c r="Q48" s="2">
        <v>5</v>
      </c>
      <c r="R48" s="2">
        <v>5</v>
      </c>
      <c r="S48" s="2">
        <v>5</v>
      </c>
      <c r="T48" s="2">
        <v>5</v>
      </c>
      <c r="U48" s="2">
        <v>5</v>
      </c>
      <c r="V48" s="2">
        <f>($J48*0.04)+($K48*4)+($L48*-2)+($N48*0.1)+($O48*6)+($Q48)+($R48*0.1)+($S48*6)+($T48*-2)</f>
        <v>56</v>
      </c>
      <c r="W48" s="2">
        <f ca="1">$P48/$H$33</f>
        <v>1</v>
      </c>
      <c r="X48" s="2">
        <f t="shared" si="2"/>
        <v>1</v>
      </c>
      <c r="Y48" s="2">
        <f t="shared" si="3"/>
        <v>1</v>
      </c>
      <c r="Z48" s="2" t="e">
        <f>$I48/$H48</f>
        <v>#DIV/0!</v>
      </c>
      <c r="AA48" s="2" t="e">
        <f>$K48/$H48</f>
        <v>#DIV/0!</v>
      </c>
      <c r="AB48" s="2">
        <f>(Admin!$C$3*$K48)+(Admin!$C$4*$J48)+(Admin!$C$5*$L48)+(Admin!$C$6*$T48)+(Admin!$C$7*$Q48)+(Admin!$C$8*$M48)+(Admin!$C$9*$N48)+(Admin!$C$10*$O48)+(Admin!$C$11*$R48)+(Admin!$C$12*$S48)+(Admin!$C$13*$U48)</f>
        <v>66</v>
      </c>
    </row>
    <row r="49" spans="1:28" x14ac:dyDescent="0.25">
      <c r="A49" s="3" t="s">
        <v>550</v>
      </c>
      <c r="B49" s="3" t="s">
        <v>30</v>
      </c>
      <c r="C49" s="3">
        <v>29</v>
      </c>
      <c r="D49" s="3">
        <v>9</v>
      </c>
      <c r="E49" s="3" t="s">
        <v>83</v>
      </c>
      <c r="F49" s="3" t="s">
        <v>526</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551</v>
      </c>
      <c r="B50" s="2" t="s">
        <v>30</v>
      </c>
      <c r="C50" s="2">
        <v>28</v>
      </c>
      <c r="D50" s="2">
        <v>6</v>
      </c>
      <c r="E50" s="2" t="s">
        <v>552</v>
      </c>
      <c r="F50" s="2" t="s">
        <v>526</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553</v>
      </c>
      <c r="B51" s="3" t="s">
        <v>30</v>
      </c>
      <c r="C51" s="3">
        <v>24</v>
      </c>
      <c r="D51" s="3">
        <v>2</v>
      </c>
      <c r="E51" s="3" t="s">
        <v>543</v>
      </c>
      <c r="F51" s="3" t="s">
        <v>526</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52" spans="1:28" x14ac:dyDescent="0.25">
      <c r="A52" s="2" t="s">
        <v>554</v>
      </c>
      <c r="B52" s="2" t="s">
        <v>30</v>
      </c>
      <c r="C52" s="2">
        <v>23</v>
      </c>
      <c r="D52" s="2">
        <v>0</v>
      </c>
      <c r="E52" s="2" t="s">
        <v>555</v>
      </c>
      <c r="F52" s="2" t="s">
        <v>526</v>
      </c>
      <c r="G52" s="2">
        <v>0</v>
      </c>
      <c r="H52" s="2">
        <v>0</v>
      </c>
      <c r="I52" s="2">
        <v>0</v>
      </c>
      <c r="J52" s="2">
        <v>0</v>
      </c>
      <c r="K52" s="2">
        <v>0</v>
      </c>
      <c r="L52" s="2">
        <v>0</v>
      </c>
      <c r="M52" s="2">
        <v>0</v>
      </c>
      <c r="N52" s="2">
        <v>0</v>
      </c>
      <c r="O52" s="2">
        <v>0</v>
      </c>
      <c r="P52" s="2">
        <v>0</v>
      </c>
      <c r="Q52" s="2">
        <v>0</v>
      </c>
      <c r="R52" s="2">
        <v>0</v>
      </c>
      <c r="S52" s="2">
        <v>0</v>
      </c>
      <c r="T52" s="2">
        <v>0</v>
      </c>
      <c r="U52" s="2">
        <v>0</v>
      </c>
      <c r="V52" s="2">
        <f>($J52*0.04)+($K52*4)+($L52*-2)+($N52*0.1)+($O52*6)+($Q52)+($R52*0.1)+($S52*6)+($T52*-2)</f>
        <v>0</v>
      </c>
      <c r="W52" s="2">
        <f ca="1">$P52/$H$33</f>
        <v>0</v>
      </c>
      <c r="X52" s="2" t="e">
        <f t="shared" si="2"/>
        <v>#DIV/0!</v>
      </c>
      <c r="Y52" s="2" t="e">
        <f t="shared" si="3"/>
        <v>#DIV/0!</v>
      </c>
      <c r="Z52" s="2" t="e">
        <f>$I52/$H52</f>
        <v>#DIV/0!</v>
      </c>
      <c r="AA52" s="2" t="e">
        <f>$K52/$H52</f>
        <v>#DIV/0!</v>
      </c>
      <c r="AB52" s="2">
        <f>(Admin!$C$3*$K52)+(Admin!$C$4*$J52)+(Admin!$C$5*$L52)+(Admin!$C$6*$T52)+(Admin!$C$7*$Q52)+(Admin!$C$8*$M52)+(Admin!$C$9*$N52)+(Admin!$C$10*$O52)+(Admin!$C$11*$R52)+(Admin!$C$12*$S52)+(Admin!$C$13*$U52)</f>
        <v>0</v>
      </c>
    </row>
    <row r="53" spans="1:28" x14ac:dyDescent="0.25">
      <c r="A53" s="3" t="s">
        <v>556</v>
      </c>
      <c r="B53" s="3" t="s">
        <v>30</v>
      </c>
      <c r="C53" s="3">
        <v>22</v>
      </c>
      <c r="D53" s="3">
        <v>2</v>
      </c>
      <c r="E53" s="3" t="s">
        <v>557</v>
      </c>
      <c r="F53" s="3" t="s">
        <v>526</v>
      </c>
      <c r="G53" s="3">
        <v>0</v>
      </c>
      <c r="H53" s="3">
        <v>0</v>
      </c>
      <c r="I53" s="3">
        <v>0</v>
      </c>
      <c r="J53" s="3">
        <v>0</v>
      </c>
      <c r="K53" s="3">
        <v>0</v>
      </c>
      <c r="L53" s="3">
        <v>0</v>
      </c>
      <c r="M53" s="3">
        <v>0</v>
      </c>
      <c r="N53" s="3">
        <v>0</v>
      </c>
      <c r="O53" s="3">
        <v>0</v>
      </c>
      <c r="P53" s="3">
        <v>0</v>
      </c>
      <c r="Q53" s="3">
        <v>0</v>
      </c>
      <c r="R53" s="3">
        <v>0</v>
      </c>
      <c r="S53" s="3">
        <v>0</v>
      </c>
      <c r="T53" s="3">
        <v>0</v>
      </c>
      <c r="U53" s="3">
        <v>0</v>
      </c>
      <c r="V53" s="3">
        <f>($J53*0.04)+($K53*4)+($L53*-2)+($N53*0.1)+($O53*6)+($Q53)+($R53*0.1)+($S53*6)+($T53*-2)</f>
        <v>0</v>
      </c>
      <c r="W53" s="3">
        <f ca="1">$P53/$H$33</f>
        <v>0</v>
      </c>
      <c r="X53" s="3" t="e">
        <f t="shared" si="2"/>
        <v>#DIV/0!</v>
      </c>
      <c r="Y53" s="3" t="e">
        <f t="shared" si="3"/>
        <v>#DIV/0!</v>
      </c>
      <c r="Z53" s="3" t="e">
        <f>$I53/$H53</f>
        <v>#DIV/0!</v>
      </c>
      <c r="AA53" s="3" t="e">
        <f>$K53/$H53</f>
        <v>#DIV/0!</v>
      </c>
      <c r="AB53" s="3">
        <f>(Admin!$C$3*$K53)+(Admin!$C$4*$J53)+(Admin!$C$5*$L53)+(Admin!$C$6*$T53)+(Admin!$C$7*$Q53)+(Admin!$C$8*$M53)+(Admin!$C$9*$N53)+(Admin!$C$10*$O53)+(Admin!$C$11*$R53)+(Admin!$C$12*$S53)+(Admin!$C$13*$U53)</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558</v>
      </c>
      <c r="B61" s="2" t="s">
        <v>42</v>
      </c>
      <c r="C61" s="2">
        <v>28</v>
      </c>
      <c r="D61" s="2">
        <v>5</v>
      </c>
      <c r="E61" s="2" t="s">
        <v>167</v>
      </c>
      <c r="F61" s="2" t="s">
        <v>526</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4" si="4">$N61/$M61</f>
        <v>#DIV/0!</v>
      </c>
      <c r="Y61" s="2" t="e">
        <f t="shared" ref="Y61:Y74" si="5">$R61/$Q61</f>
        <v>#DIV/0!</v>
      </c>
      <c r="Z61" s="2" t="e">
        <f>$I61/$H61</f>
        <v>#DIV/0!</v>
      </c>
      <c r="AA61" s="2" t="e">
        <f>$K61/$H61</f>
        <v>#DIV/0!</v>
      </c>
      <c r="AB61" s="2">
        <f>(Admin!$C$3*$K61)+(Admin!$C$4*$J61)+(Admin!$C$5*$L61)+(Admin!$C$6*$T61)+(Admin!$C$7*$Q61)+(Admin!$C$8*$M61)+(Admin!$C$9*$N61)+(Admin!$C$10*$O61)+(Admin!$C$11*$R61)+(Admin!$C$12*$S61)+(Admin!$C$13*$U61)</f>
        <v>0</v>
      </c>
    </row>
    <row r="62" spans="1:28" x14ac:dyDescent="0.25">
      <c r="A62" s="3" t="s">
        <v>559</v>
      </c>
      <c r="B62" s="3" t="s">
        <v>42</v>
      </c>
      <c r="C62" s="3">
        <v>24</v>
      </c>
      <c r="D62" s="3">
        <v>2</v>
      </c>
      <c r="E62" s="3" t="s">
        <v>331</v>
      </c>
      <c r="F62" s="3" t="s">
        <v>526</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560</v>
      </c>
      <c r="B63" s="2" t="s">
        <v>42</v>
      </c>
      <c r="C63" s="2">
        <v>26</v>
      </c>
      <c r="D63" s="2">
        <v>2</v>
      </c>
      <c r="E63" s="2" t="s">
        <v>155</v>
      </c>
      <c r="F63" s="2" t="s">
        <v>526</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561</v>
      </c>
      <c r="B64" s="3" t="s">
        <v>42</v>
      </c>
      <c r="C64" s="3">
        <v>30</v>
      </c>
      <c r="D64" s="3">
        <v>11</v>
      </c>
      <c r="E64" s="3" t="s">
        <v>238</v>
      </c>
      <c r="F64" s="3" t="s">
        <v>526</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562</v>
      </c>
      <c r="B65" s="2" t="s">
        <v>42</v>
      </c>
      <c r="C65" s="2">
        <v>23</v>
      </c>
      <c r="D65" s="2">
        <v>0</v>
      </c>
      <c r="E65" s="2" t="s">
        <v>214</v>
      </c>
      <c r="F65" s="2" t="s">
        <v>526</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563</v>
      </c>
      <c r="B66" s="3" t="s">
        <v>42</v>
      </c>
      <c r="C66" s="3">
        <v>25</v>
      </c>
      <c r="D66" s="3">
        <v>2</v>
      </c>
      <c r="E66" s="3" t="s">
        <v>564</v>
      </c>
      <c r="F66" s="3" t="s">
        <v>526</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565</v>
      </c>
      <c r="B67" s="2" t="s">
        <v>42</v>
      </c>
      <c r="C67" s="2">
        <v>24</v>
      </c>
      <c r="D67" s="2">
        <v>0</v>
      </c>
      <c r="E67" s="2" t="s">
        <v>566</v>
      </c>
      <c r="F67" s="2" t="s">
        <v>526</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567</v>
      </c>
      <c r="B68" s="3" t="s">
        <v>42</v>
      </c>
      <c r="C68" s="3">
        <v>27</v>
      </c>
      <c r="D68" s="3">
        <v>2</v>
      </c>
      <c r="E68" s="3" t="s">
        <v>500</v>
      </c>
      <c r="F68" s="3" t="s">
        <v>526</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568</v>
      </c>
      <c r="B69" s="2" t="s">
        <v>42</v>
      </c>
      <c r="C69" s="2">
        <v>25</v>
      </c>
      <c r="D69" s="2">
        <v>0</v>
      </c>
      <c r="E69" s="2" t="s">
        <v>569</v>
      </c>
      <c r="F69" s="2" t="s">
        <v>526</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570</v>
      </c>
      <c r="B70" s="3" t="s">
        <v>42</v>
      </c>
      <c r="C70" s="3">
        <v>25</v>
      </c>
      <c r="D70" s="3">
        <v>5</v>
      </c>
      <c r="E70" s="3" t="s">
        <v>57</v>
      </c>
      <c r="F70" s="3" t="s">
        <v>526</v>
      </c>
      <c r="G70" s="3">
        <v>0</v>
      </c>
      <c r="H70" s="3">
        <v>0</v>
      </c>
      <c r="I70" s="3">
        <v>0</v>
      </c>
      <c r="J70" s="3">
        <v>0</v>
      </c>
      <c r="K70" s="3">
        <v>0</v>
      </c>
      <c r="L70" s="3">
        <v>0</v>
      </c>
      <c r="M70" s="3">
        <v>5</v>
      </c>
      <c r="N70" s="3">
        <v>5</v>
      </c>
      <c r="O70" s="3">
        <v>5</v>
      </c>
      <c r="P70" s="3">
        <v>5</v>
      </c>
      <c r="Q70" s="3">
        <v>5</v>
      </c>
      <c r="R70" s="3">
        <v>5</v>
      </c>
      <c r="S70" s="3">
        <v>5</v>
      </c>
      <c r="T70" s="3">
        <v>5</v>
      </c>
      <c r="U70" s="3">
        <v>5</v>
      </c>
      <c r="V70" s="3">
        <f>($J70*0.04)+($K70*4)+($L70*-2)+($N70*0.1)+($O70*6)+($Q70)+($R70*0.1)+($S70*6)+($T70*-2)</f>
        <v>56</v>
      </c>
      <c r="W70" s="3">
        <f ca="1">$P70/$H$33</f>
        <v>1</v>
      </c>
      <c r="X70" s="3">
        <f t="shared" si="4"/>
        <v>1</v>
      </c>
      <c r="Y70" s="3">
        <f t="shared" si="5"/>
        <v>1</v>
      </c>
      <c r="Z70" s="3" t="e">
        <f>$I70/$H70</f>
        <v>#DIV/0!</v>
      </c>
      <c r="AA70" s="3" t="e">
        <f>$K70/$H70</f>
        <v>#DIV/0!</v>
      </c>
      <c r="AB70" s="3">
        <f>(Admin!$C$3*$K70)+(Admin!$C$4*$J70)+(Admin!$C$5*$L70)+(Admin!$C$6*$T70)+(Admin!$C$7*$Q70)+(Admin!$C$8*$M70)+(Admin!$C$9*$N70)+(Admin!$C$10*$O70)+(Admin!$C$11*$R70)+(Admin!$C$12*$S70)+(Admin!$C$13*$U70)</f>
        <v>66</v>
      </c>
    </row>
    <row r="71" spans="1:28" x14ac:dyDescent="0.25">
      <c r="A71" s="2" t="s">
        <v>571</v>
      </c>
      <c r="B71" s="2" t="s">
        <v>42</v>
      </c>
      <c r="C71" s="2">
        <v>25</v>
      </c>
      <c r="D71" s="2">
        <v>3</v>
      </c>
      <c r="E71" s="2" t="s">
        <v>333</v>
      </c>
      <c r="F71" s="2" t="s">
        <v>526</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572</v>
      </c>
      <c r="B72" s="3" t="s">
        <v>42</v>
      </c>
      <c r="C72" s="3">
        <v>23</v>
      </c>
      <c r="D72" s="3">
        <v>1</v>
      </c>
      <c r="E72" s="3" t="s">
        <v>573</v>
      </c>
      <c r="F72" s="3" t="s">
        <v>526</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3" spans="1:28" x14ac:dyDescent="0.25">
      <c r="A73" s="2" t="s">
        <v>574</v>
      </c>
      <c r="B73" s="2" t="s">
        <v>42</v>
      </c>
      <c r="C73" s="2">
        <v>25</v>
      </c>
      <c r="D73" s="2">
        <v>3</v>
      </c>
      <c r="E73" s="2" t="s">
        <v>410</v>
      </c>
      <c r="F73" s="2" t="s">
        <v>526</v>
      </c>
      <c r="G73" s="2">
        <v>0</v>
      </c>
      <c r="H73" s="2">
        <v>0</v>
      </c>
      <c r="I73" s="2">
        <v>0</v>
      </c>
      <c r="J73" s="2">
        <v>0</v>
      </c>
      <c r="K73" s="2">
        <v>0</v>
      </c>
      <c r="L73" s="2">
        <v>0</v>
      </c>
      <c r="M73" s="2">
        <v>0</v>
      </c>
      <c r="N73" s="2">
        <v>0</v>
      </c>
      <c r="O73" s="2">
        <v>0</v>
      </c>
      <c r="P73" s="2">
        <v>0</v>
      </c>
      <c r="Q73" s="2">
        <v>0</v>
      </c>
      <c r="R73" s="2">
        <v>0</v>
      </c>
      <c r="S73" s="2">
        <v>0</v>
      </c>
      <c r="T73" s="2">
        <v>0</v>
      </c>
      <c r="U73" s="2">
        <v>0</v>
      </c>
      <c r="V73" s="2">
        <f>($J73*0.04)+($K73*4)+($L73*-2)+($N73*0.1)+($O73*6)+($Q73)+($R73*0.1)+($S73*6)+($T73*-2)</f>
        <v>0</v>
      </c>
      <c r="W73" s="2">
        <f ca="1">$P73/$H$33</f>
        <v>0</v>
      </c>
      <c r="X73" s="2" t="e">
        <f t="shared" si="4"/>
        <v>#DIV/0!</v>
      </c>
      <c r="Y73" s="2" t="e">
        <f t="shared" si="5"/>
        <v>#DIV/0!</v>
      </c>
      <c r="Z73" s="2" t="e">
        <f>$I73/$H73</f>
        <v>#DIV/0!</v>
      </c>
      <c r="AA73" s="2" t="e">
        <f>$K73/$H73</f>
        <v>#DIV/0!</v>
      </c>
      <c r="AB73" s="2">
        <f>(Admin!$C$3*$K73)+(Admin!$C$4*$J73)+(Admin!$C$5*$L73)+(Admin!$C$6*$T73)+(Admin!$C$7*$Q73)+(Admin!$C$8*$M73)+(Admin!$C$9*$N73)+(Admin!$C$10*$O73)+(Admin!$C$11*$R73)+(Admin!$C$12*$S73)+(Admin!$C$13*$U73)</f>
        <v>0</v>
      </c>
    </row>
    <row r="74" spans="1:28" x14ac:dyDescent="0.25">
      <c r="A74" s="3" t="s">
        <v>575</v>
      </c>
      <c r="B74" s="3" t="s">
        <v>42</v>
      </c>
      <c r="C74" s="3">
        <v>28</v>
      </c>
      <c r="D74" s="3">
        <v>3</v>
      </c>
      <c r="E74" s="3" t="s">
        <v>71</v>
      </c>
      <c r="F74" s="3" t="s">
        <v>526</v>
      </c>
      <c r="G74" s="3">
        <v>0</v>
      </c>
      <c r="H74" s="3">
        <v>0</v>
      </c>
      <c r="I74" s="3">
        <v>0</v>
      </c>
      <c r="J74" s="3">
        <v>0</v>
      </c>
      <c r="K74" s="3">
        <v>0</v>
      </c>
      <c r="L74" s="3">
        <v>0</v>
      </c>
      <c r="M74" s="3">
        <v>0</v>
      </c>
      <c r="N74" s="3">
        <v>0</v>
      </c>
      <c r="O74" s="3">
        <v>0</v>
      </c>
      <c r="P74" s="3">
        <v>0</v>
      </c>
      <c r="Q74" s="3">
        <v>0</v>
      </c>
      <c r="R74" s="3">
        <v>0</v>
      </c>
      <c r="S74" s="3">
        <v>0</v>
      </c>
      <c r="T74" s="3">
        <v>0</v>
      </c>
      <c r="U74" s="3">
        <v>0</v>
      </c>
      <c r="V74" s="3">
        <f>($J74*0.04)+($K74*4)+($L74*-2)+($N74*0.1)+($O74*6)+($Q74)+($R74*0.1)+($S74*6)+($T74*-2)</f>
        <v>0</v>
      </c>
      <c r="W74" s="3">
        <f ca="1">$P74/$H$33</f>
        <v>0</v>
      </c>
      <c r="X74" s="3" t="e">
        <f t="shared" si="4"/>
        <v>#DIV/0!</v>
      </c>
      <c r="Y74" s="3" t="e">
        <f t="shared" si="5"/>
        <v>#DIV/0!</v>
      </c>
      <c r="Z74" s="3" t="e">
        <f>$I74/$H74</f>
        <v>#DIV/0!</v>
      </c>
      <c r="AA74" s="3" t="e">
        <f>$K74/$H74</f>
        <v>#DIV/0!</v>
      </c>
      <c r="AB74" s="3">
        <f>(Admin!$C$3*$K74)+(Admin!$C$4*$J74)+(Admin!$C$5*$L74)+(Admin!$C$6*$T74)+(Admin!$C$7*$Q74)+(Admin!$C$8*$M74)+(Admin!$C$9*$N74)+(Admin!$C$10*$O74)+(Admin!$C$11*$R74)+(Admin!$C$12*$S74)+(Admin!$C$13*$U74)</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576</v>
      </c>
      <c r="B76" s="2" t="s">
        <v>37</v>
      </c>
      <c r="C76" s="2">
        <v>25</v>
      </c>
      <c r="D76" s="2">
        <v>1</v>
      </c>
      <c r="E76" s="2" t="s">
        <v>399</v>
      </c>
      <c r="F76" s="2" t="s">
        <v>526</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2" si="6">$N76/$M76</f>
        <v>#DIV/0!</v>
      </c>
      <c r="Y76" s="2" t="e">
        <f t="shared" ref="Y76:Y82" si="7">$R76/$Q76</f>
        <v>#DIV/0!</v>
      </c>
      <c r="Z76" s="2" t="e">
        <f>$I76/$H76</f>
        <v>#DIV/0!</v>
      </c>
      <c r="AA76" s="2" t="e">
        <f>$K76/$H76</f>
        <v>#DIV/0!</v>
      </c>
      <c r="AB76" s="2">
        <f>(Admin!$C$3*$K76)+(Admin!$C$4*$J76)+(Admin!$C$5*$L76)+(Admin!$C$6*$T76)+(Admin!$C$7*$Q76)+(Admin!$C$8*$M76)+(Admin!$C$9*$N76)+(Admin!$C$10*$O76)+(Admin!$C$11*$R76)+(Admin!$C$12*$S76)+(Admin!$C$13*$U76)</f>
        <v>0</v>
      </c>
    </row>
    <row r="77" spans="1:28" x14ac:dyDescent="0.25">
      <c r="A77" s="3" t="s">
        <v>577</v>
      </c>
      <c r="B77" s="3" t="s">
        <v>37</v>
      </c>
      <c r="C77" s="3">
        <v>25</v>
      </c>
      <c r="D77" s="3">
        <v>3</v>
      </c>
      <c r="E77" s="3" t="s">
        <v>462</v>
      </c>
      <c r="F77" s="3" t="s">
        <v>526</v>
      </c>
      <c r="G77" s="3">
        <v>0</v>
      </c>
      <c r="H77" s="3">
        <v>0</v>
      </c>
      <c r="I77" s="3">
        <v>0</v>
      </c>
      <c r="J77" s="3">
        <v>0</v>
      </c>
      <c r="K77" s="3">
        <v>0</v>
      </c>
      <c r="L77" s="3">
        <v>0</v>
      </c>
      <c r="M77" s="3">
        <v>5</v>
      </c>
      <c r="N77" s="3">
        <v>5</v>
      </c>
      <c r="O77" s="3">
        <v>5</v>
      </c>
      <c r="P77" s="3">
        <v>5</v>
      </c>
      <c r="Q77" s="3">
        <v>5</v>
      </c>
      <c r="R77" s="3">
        <v>5</v>
      </c>
      <c r="S77" s="3">
        <v>5</v>
      </c>
      <c r="T77" s="3">
        <v>5</v>
      </c>
      <c r="U77" s="3">
        <v>5</v>
      </c>
      <c r="V77" s="3">
        <f>($J77*0.04)+($K77*4)+($L77*-2)+($N77*0.1)+($O77*6)+($Q77)+($R77*0.1)+($S77*6)+($T77*-2)</f>
        <v>56</v>
      </c>
      <c r="W77" s="3">
        <f ca="1">$P77/$H$33</f>
        <v>1</v>
      </c>
      <c r="X77" s="3">
        <f t="shared" si="6"/>
        <v>1</v>
      </c>
      <c r="Y77" s="3">
        <f t="shared" si="7"/>
        <v>1</v>
      </c>
      <c r="Z77" s="3" t="e">
        <f>$I77/$H77</f>
        <v>#DIV/0!</v>
      </c>
      <c r="AA77" s="3" t="e">
        <f>$K77/$H77</f>
        <v>#DIV/0!</v>
      </c>
      <c r="AB77" s="3">
        <f>(Admin!$C$3*$K77)+(Admin!$C$4*$J77)+(Admin!$C$5*$L77)+(Admin!$C$6*$T77)+(Admin!$C$7*$Q77)+(Admin!$C$8*$M77)+(Admin!$C$9*$N77)+(Admin!$C$10*$O77)+(Admin!$C$11*$R77)+(Admin!$C$12*$S77)+(Admin!$C$13*$U77)</f>
        <v>66</v>
      </c>
    </row>
    <row r="78" spans="1:28" x14ac:dyDescent="0.25">
      <c r="A78" s="2" t="s">
        <v>578</v>
      </c>
      <c r="B78" s="2" t="s">
        <v>37</v>
      </c>
      <c r="C78" s="2">
        <v>25</v>
      </c>
      <c r="D78" s="2">
        <v>3</v>
      </c>
      <c r="E78" s="2" t="s">
        <v>354</v>
      </c>
      <c r="F78" s="2" t="s">
        <v>526</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579</v>
      </c>
      <c r="B79" s="3" t="s">
        <v>37</v>
      </c>
      <c r="C79" s="3">
        <v>25</v>
      </c>
      <c r="D79" s="3">
        <v>0</v>
      </c>
      <c r="E79" s="3" t="s">
        <v>520</v>
      </c>
      <c r="F79" s="3" t="s">
        <v>526</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580</v>
      </c>
      <c r="B80" s="2" t="s">
        <v>37</v>
      </c>
      <c r="C80" s="2">
        <v>25</v>
      </c>
      <c r="D80" s="2">
        <v>2</v>
      </c>
      <c r="E80" s="2" t="s">
        <v>443</v>
      </c>
      <c r="F80" s="2" t="s">
        <v>526</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581</v>
      </c>
      <c r="B81" s="3" t="s">
        <v>37</v>
      </c>
      <c r="C81" s="3">
        <v>24</v>
      </c>
      <c r="D81" s="3">
        <v>0</v>
      </c>
      <c r="E81" s="3" t="s">
        <v>214</v>
      </c>
      <c r="F81" s="3" t="s">
        <v>526</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row r="82" spans="1:28" x14ac:dyDescent="0.25">
      <c r="A82" s="2" t="s">
        <v>582</v>
      </c>
      <c r="B82" s="2" t="s">
        <v>37</v>
      </c>
      <c r="C82" s="2">
        <v>24</v>
      </c>
      <c r="D82" s="2">
        <v>2</v>
      </c>
      <c r="E82" s="2" t="s">
        <v>583</v>
      </c>
      <c r="F82" s="2" t="s">
        <v>526</v>
      </c>
      <c r="G82" s="2">
        <v>0</v>
      </c>
      <c r="H82" s="2">
        <v>0</v>
      </c>
      <c r="I82" s="2">
        <v>0</v>
      </c>
      <c r="J82" s="2">
        <v>0</v>
      </c>
      <c r="K82" s="2">
        <v>0</v>
      </c>
      <c r="L82" s="2">
        <v>0</v>
      </c>
      <c r="M82" s="2">
        <v>0</v>
      </c>
      <c r="N82" s="2">
        <v>0</v>
      </c>
      <c r="O82" s="2">
        <v>0</v>
      </c>
      <c r="P82" s="2">
        <v>0</v>
      </c>
      <c r="Q82" s="2">
        <v>0</v>
      </c>
      <c r="R82" s="2">
        <v>0</v>
      </c>
      <c r="S82" s="2">
        <v>0</v>
      </c>
      <c r="T82" s="2">
        <v>0</v>
      </c>
      <c r="U82" s="2">
        <v>0</v>
      </c>
      <c r="V82" s="2">
        <f>($J82*0.04)+($K82*4)+($L82*-2)+($N82*0.1)+($O82*6)+($Q82)+($R82*0.1)+($S82*6)+($T82*-2)</f>
        <v>0</v>
      </c>
      <c r="W82" s="2">
        <f ca="1">$P82/$H$33</f>
        <v>0</v>
      </c>
      <c r="X82" s="2" t="e">
        <f t="shared" si="6"/>
        <v>#DIV/0!</v>
      </c>
      <c r="Y82" s="2" t="e">
        <f t="shared" si="7"/>
        <v>#DIV/0!</v>
      </c>
      <c r="Z82" s="2" t="e">
        <f>$I82/$H82</f>
        <v>#DIV/0!</v>
      </c>
      <c r="AA82" s="2" t="e">
        <f>$K82/$H82</f>
        <v>#DIV/0!</v>
      </c>
      <c r="AB82" s="2">
        <f>(Admin!$C$3*$K82)+(Admin!$C$4*$J82)+(Admin!$C$5*$L82)+(Admin!$C$6*$T82)+(Admin!$C$7*$Q82)+(Admin!$C$8*$M82)+(Admin!$C$9*$N82)+(Admin!$C$10*$O82)+(Admin!$C$11*$R82)+(Admin!$C$12*$S82)+(Admin!$C$13*$U82)</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B81"/>
  <sheetViews>
    <sheetView zoomScale="70" zoomScaleNormal="70" workbookViewId="0">
      <selection activeCell="V36" sqref="V36:AB36"/>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584</v>
      </c>
      <c r="B2" s="2" t="s">
        <v>585</v>
      </c>
      <c r="C2" s="2" t="s">
        <v>108</v>
      </c>
      <c r="D2" s="2">
        <v>8</v>
      </c>
      <c r="E2" s="2">
        <v>0</v>
      </c>
      <c r="F2" s="2">
        <v>0</v>
      </c>
      <c r="G2" s="2">
        <v>0</v>
      </c>
      <c r="H2" s="2">
        <v>0</v>
      </c>
      <c r="I2" s="2">
        <v>0</v>
      </c>
      <c r="J2" s="2">
        <v>7</v>
      </c>
      <c r="K2" s="2">
        <v>9</v>
      </c>
      <c r="L2" s="2">
        <v>0</v>
      </c>
      <c r="M2" s="2">
        <v>3</v>
      </c>
      <c r="N2" s="2">
        <v>3</v>
      </c>
      <c r="O2" s="2">
        <v>8</v>
      </c>
      <c r="P2" s="2">
        <v>0</v>
      </c>
      <c r="Q2" s="2">
        <v>0</v>
      </c>
      <c r="R2" s="2">
        <v>1</v>
      </c>
      <c r="S2" s="2">
        <v>6.7</v>
      </c>
      <c r="T2" s="2">
        <v>4.88599348534202E-3</v>
      </c>
      <c r="U2" s="2">
        <v>1.28571428571429</v>
      </c>
      <c r="V2" s="2">
        <v>2.6666666666666701</v>
      </c>
      <c r="W2" s="2"/>
      <c r="X2" s="2"/>
      <c r="Y2" s="2">
        <f>(Admin!$C$3*$H2)+(Admin!$C$4*$G2)+(Admin!$C$5*$I2)+(Admin!$C$6*$Q2)+(Admin!$C$7*$N2)+(Admin!$C$8*$J2)+(Admin!$C$9*$K2)+(Admin!$C$10*$L2)+(Admin!$C$11*$O2)+(Admin!$C$12*$P2)+(Admin!$C$13*$R2)</f>
        <v>6.7</v>
      </c>
    </row>
    <row r="3" spans="1:25" x14ac:dyDescent="0.25">
      <c r="A3" s="3" t="s">
        <v>586</v>
      </c>
      <c r="B3" s="3" t="s">
        <v>585</v>
      </c>
      <c r="C3" s="3" t="s">
        <v>26</v>
      </c>
      <c r="D3" s="3">
        <v>2</v>
      </c>
      <c r="E3" s="3">
        <v>66</v>
      </c>
      <c r="F3" s="3">
        <v>40</v>
      </c>
      <c r="G3" s="3">
        <v>496</v>
      </c>
      <c r="H3" s="3">
        <v>2</v>
      </c>
      <c r="I3" s="3">
        <v>1</v>
      </c>
      <c r="J3" s="3">
        <v>9</v>
      </c>
      <c r="K3" s="3">
        <v>8</v>
      </c>
      <c r="L3" s="3">
        <v>0</v>
      </c>
      <c r="M3" s="3">
        <v>0</v>
      </c>
      <c r="N3" s="3">
        <v>0</v>
      </c>
      <c r="O3" s="3">
        <v>0</v>
      </c>
      <c r="P3" s="3">
        <v>0</v>
      </c>
      <c r="Q3" s="3">
        <v>0</v>
      </c>
      <c r="R3" s="3">
        <v>0</v>
      </c>
      <c r="S3" s="3">
        <v>26.64</v>
      </c>
      <c r="T3" s="3">
        <v>0</v>
      </c>
      <c r="U3" s="3">
        <v>0.88888888888888895</v>
      </c>
      <c r="V3" s="3"/>
      <c r="W3" s="3">
        <v>0.60606060606060597</v>
      </c>
      <c r="X3" s="3">
        <v>3.03030303030303E-2</v>
      </c>
      <c r="Y3" s="3">
        <f>(Admin!$C$3*$H3)+(Admin!$C$4*$G3)+(Admin!$C$5*$I3)+(Admin!$C$6*$Q3)+(Admin!$C$7*$N3)+(Admin!$C$8*$J3)+(Admin!$C$9*$K3)+(Admin!$C$10*$L3)+(Admin!$C$11*$O3)+(Admin!$C$12*$P3)+(Admin!$C$13*$R3)</f>
        <v>26.64</v>
      </c>
    </row>
    <row r="4" spans="1:25" x14ac:dyDescent="0.25">
      <c r="A4" s="2" t="s">
        <v>587</v>
      </c>
      <c r="B4" s="2" t="s">
        <v>585</v>
      </c>
      <c r="C4" s="2" t="s">
        <v>26</v>
      </c>
      <c r="D4" s="2">
        <v>15</v>
      </c>
      <c r="E4" s="2">
        <v>447</v>
      </c>
      <c r="F4" s="2">
        <v>297</v>
      </c>
      <c r="G4" s="2">
        <v>3070</v>
      </c>
      <c r="H4" s="2">
        <v>26</v>
      </c>
      <c r="I4" s="2">
        <v>8</v>
      </c>
      <c r="J4" s="2">
        <v>80</v>
      </c>
      <c r="K4" s="2">
        <v>341</v>
      </c>
      <c r="L4" s="2">
        <v>3</v>
      </c>
      <c r="M4" s="2">
        <v>0</v>
      </c>
      <c r="N4" s="2">
        <v>0</v>
      </c>
      <c r="O4" s="2">
        <v>0</v>
      </c>
      <c r="P4" s="2">
        <v>0</v>
      </c>
      <c r="Q4" s="2">
        <v>5</v>
      </c>
      <c r="R4" s="2">
        <v>2</v>
      </c>
      <c r="S4" s="2">
        <v>256.89999999999998</v>
      </c>
      <c r="T4" s="2">
        <v>0</v>
      </c>
      <c r="U4" s="2">
        <v>4.2625000000000002</v>
      </c>
      <c r="V4" s="2"/>
      <c r="W4" s="2">
        <v>0.66442953020134199</v>
      </c>
      <c r="X4" s="2">
        <v>5.8165548098434001E-2</v>
      </c>
      <c r="Y4" s="2">
        <f>(Admin!$C$3*$H4)+(Admin!$C$4*$G4)+(Admin!$C$5*$I4)+(Admin!$C$6*$Q4)+(Admin!$C$7*$N4)+(Admin!$C$8*$J4)+(Admin!$C$9*$K4)+(Admin!$C$10*$L4)+(Admin!$C$11*$O4)+(Admin!$C$12*$P4)+(Admin!$C$13*$R4)</f>
        <v>256.89999999999998</v>
      </c>
    </row>
    <row r="5" spans="1:25" x14ac:dyDescent="0.25">
      <c r="A5" s="3" t="s">
        <v>588</v>
      </c>
      <c r="B5" s="3" t="s">
        <v>585</v>
      </c>
      <c r="C5" s="3" t="s">
        <v>30</v>
      </c>
      <c r="D5" s="3">
        <v>17</v>
      </c>
      <c r="E5" s="3">
        <v>0</v>
      </c>
      <c r="F5" s="3">
        <v>0</v>
      </c>
      <c r="G5" s="3">
        <v>0</v>
      </c>
      <c r="H5" s="3">
        <v>0</v>
      </c>
      <c r="I5" s="3">
        <v>0</v>
      </c>
      <c r="J5" s="3">
        <v>76</v>
      </c>
      <c r="K5" s="3">
        <v>410</v>
      </c>
      <c r="L5" s="3">
        <v>1</v>
      </c>
      <c r="M5" s="3">
        <v>36</v>
      </c>
      <c r="N5" s="3">
        <v>31</v>
      </c>
      <c r="O5" s="3">
        <v>160</v>
      </c>
      <c r="P5" s="3">
        <v>2</v>
      </c>
      <c r="Q5" s="3">
        <v>0</v>
      </c>
      <c r="R5" s="3">
        <v>0</v>
      </c>
      <c r="S5" s="3">
        <v>106</v>
      </c>
      <c r="T5" s="3">
        <v>5.8631921824104198E-2</v>
      </c>
      <c r="U5" s="3">
        <v>5.3947368421052602</v>
      </c>
      <c r="V5" s="3">
        <v>5.1612903225806503</v>
      </c>
      <c r="W5" s="3"/>
      <c r="X5" s="3"/>
      <c r="Y5" s="3">
        <f>(Admin!$C$3*$H5)+(Admin!$C$4*$G5)+(Admin!$C$5*$I5)+(Admin!$C$6*$Q5)+(Admin!$C$7*$N5)+(Admin!$C$8*$J5)+(Admin!$C$9*$K5)+(Admin!$C$10*$L5)+(Admin!$C$11*$O5)+(Admin!$C$12*$P5)+(Admin!$C$13*$R5)</f>
        <v>106</v>
      </c>
    </row>
    <row r="6" spans="1:25" x14ac:dyDescent="0.25">
      <c r="A6" s="2" t="s">
        <v>589</v>
      </c>
      <c r="B6" s="2" t="s">
        <v>585</v>
      </c>
      <c r="C6" s="2" t="s">
        <v>30</v>
      </c>
      <c r="D6" s="2">
        <v>16</v>
      </c>
      <c r="E6" s="2">
        <v>0</v>
      </c>
      <c r="F6" s="2">
        <v>0</v>
      </c>
      <c r="G6" s="2">
        <v>0</v>
      </c>
      <c r="H6" s="2">
        <v>0</v>
      </c>
      <c r="I6" s="2">
        <v>0</v>
      </c>
      <c r="J6" s="2">
        <v>217</v>
      </c>
      <c r="K6" s="2">
        <v>774</v>
      </c>
      <c r="L6" s="2">
        <v>3</v>
      </c>
      <c r="M6" s="2">
        <v>58</v>
      </c>
      <c r="N6" s="2">
        <v>47</v>
      </c>
      <c r="O6" s="2">
        <v>228</v>
      </c>
      <c r="P6" s="2">
        <v>2</v>
      </c>
      <c r="Q6" s="2">
        <v>0</v>
      </c>
      <c r="R6" s="2">
        <v>1</v>
      </c>
      <c r="S6" s="2">
        <v>179.2</v>
      </c>
      <c r="T6" s="2">
        <v>9.4462540716612406E-2</v>
      </c>
      <c r="U6" s="2">
        <v>3.5668202764977002</v>
      </c>
      <c r="V6" s="2">
        <v>4.8510638297872299</v>
      </c>
      <c r="W6" s="2"/>
      <c r="X6" s="2"/>
      <c r="Y6" s="2">
        <f>(Admin!$C$3*$H6)+(Admin!$C$4*$G6)+(Admin!$C$5*$I6)+(Admin!$C$6*$Q6)+(Admin!$C$7*$N6)+(Admin!$C$8*$J6)+(Admin!$C$9*$K6)+(Admin!$C$10*$L6)+(Admin!$C$11*$O6)+(Admin!$C$12*$P6)+(Admin!$C$13*$R6)</f>
        <v>179.20000000000002</v>
      </c>
    </row>
    <row r="7" spans="1:25" x14ac:dyDescent="0.25">
      <c r="A7" s="3" t="s">
        <v>590</v>
      </c>
      <c r="B7" s="3" t="s">
        <v>585</v>
      </c>
      <c r="C7" s="3" t="s">
        <v>30</v>
      </c>
      <c r="D7" s="3">
        <v>17</v>
      </c>
      <c r="E7" s="3">
        <v>0</v>
      </c>
      <c r="F7" s="3">
        <v>0</v>
      </c>
      <c r="G7" s="3">
        <v>0</v>
      </c>
      <c r="H7" s="3">
        <v>0</v>
      </c>
      <c r="I7" s="3">
        <v>0</v>
      </c>
      <c r="J7" s="3">
        <v>53</v>
      </c>
      <c r="K7" s="3">
        <v>238</v>
      </c>
      <c r="L7" s="3">
        <v>1</v>
      </c>
      <c r="M7" s="3">
        <v>56</v>
      </c>
      <c r="N7" s="3">
        <v>50</v>
      </c>
      <c r="O7" s="3">
        <v>455</v>
      </c>
      <c r="P7" s="3">
        <v>0</v>
      </c>
      <c r="Q7" s="3">
        <v>1</v>
      </c>
      <c r="R7" s="3">
        <v>0</v>
      </c>
      <c r="S7" s="3">
        <v>121.3</v>
      </c>
      <c r="T7" s="3">
        <v>9.1205211726384405E-2</v>
      </c>
      <c r="U7" s="3">
        <v>4.4905660377358503</v>
      </c>
      <c r="V7" s="3">
        <v>9.1</v>
      </c>
      <c r="W7" s="3"/>
      <c r="X7" s="3"/>
      <c r="Y7" s="3">
        <f>(Admin!$C$3*$H7)+(Admin!$C$4*$G7)+(Admin!$C$5*$I7)+(Admin!$C$6*$Q7)+(Admin!$C$7*$N7)+(Admin!$C$8*$J7)+(Admin!$C$9*$K7)+(Admin!$C$10*$L7)+(Admin!$C$11*$O7)+(Admin!$C$12*$P7)+(Admin!$C$13*$R7)</f>
        <v>123.3</v>
      </c>
    </row>
    <row r="8" spans="1:25" x14ac:dyDescent="0.25">
      <c r="A8" s="2" t="s">
        <v>591</v>
      </c>
      <c r="B8" s="2" t="s">
        <v>585</v>
      </c>
      <c r="C8" s="2" t="s">
        <v>37</v>
      </c>
      <c r="D8" s="2">
        <v>16</v>
      </c>
      <c r="E8" s="2">
        <v>0</v>
      </c>
      <c r="F8" s="2">
        <v>0</v>
      </c>
      <c r="G8" s="2">
        <v>0</v>
      </c>
      <c r="H8" s="2">
        <v>0</v>
      </c>
      <c r="I8" s="2">
        <v>0</v>
      </c>
      <c r="J8" s="2">
        <v>0</v>
      </c>
      <c r="K8" s="2">
        <v>0</v>
      </c>
      <c r="L8" s="2">
        <v>0</v>
      </c>
      <c r="M8" s="2">
        <v>35</v>
      </c>
      <c r="N8" s="2">
        <v>22</v>
      </c>
      <c r="O8" s="2">
        <v>204</v>
      </c>
      <c r="P8" s="2">
        <v>3</v>
      </c>
      <c r="Q8" s="2">
        <v>0</v>
      </c>
      <c r="R8" s="2">
        <v>0</v>
      </c>
      <c r="S8" s="2">
        <v>60.4</v>
      </c>
      <c r="T8" s="2">
        <v>5.7003257328990198E-2</v>
      </c>
      <c r="U8" s="2"/>
      <c r="V8" s="2">
        <v>9.2727272727272698</v>
      </c>
      <c r="W8" s="2"/>
      <c r="X8" s="2"/>
      <c r="Y8" s="2">
        <f>(Admin!$C$3*$H8)+(Admin!$C$4*$G8)+(Admin!$C$5*$I8)+(Admin!$C$6*$Q8)+(Admin!$C$7*$N8)+(Admin!$C$8*$J8)+(Admin!$C$9*$K8)+(Admin!$C$10*$L8)+(Admin!$C$11*$O8)+(Admin!$C$12*$P8)+(Admin!$C$13*$R8)</f>
        <v>60.400000000000006</v>
      </c>
    </row>
    <row r="9" spans="1:25" x14ac:dyDescent="0.25">
      <c r="A9" s="3" t="s">
        <v>592</v>
      </c>
      <c r="B9" s="3" t="s">
        <v>585</v>
      </c>
      <c r="C9" s="3" t="s">
        <v>37</v>
      </c>
      <c r="D9" s="3">
        <v>4</v>
      </c>
      <c r="E9" s="3">
        <v>0</v>
      </c>
      <c r="F9" s="3">
        <v>0</v>
      </c>
      <c r="G9" s="3">
        <v>0</v>
      </c>
      <c r="H9" s="3">
        <v>0</v>
      </c>
      <c r="I9" s="3">
        <v>0</v>
      </c>
      <c r="J9" s="3">
        <v>0</v>
      </c>
      <c r="K9" s="3">
        <v>0</v>
      </c>
      <c r="L9" s="3">
        <v>0</v>
      </c>
      <c r="M9" s="3">
        <v>4</v>
      </c>
      <c r="N9" s="3">
        <v>2</v>
      </c>
      <c r="O9" s="3">
        <v>16</v>
      </c>
      <c r="P9" s="3">
        <v>0</v>
      </c>
      <c r="Q9" s="3">
        <v>0</v>
      </c>
      <c r="R9" s="3">
        <v>0</v>
      </c>
      <c r="S9" s="3">
        <v>3.6</v>
      </c>
      <c r="T9" s="3">
        <v>6.5146579804560298E-3</v>
      </c>
      <c r="U9" s="3"/>
      <c r="V9" s="3">
        <v>8</v>
      </c>
      <c r="W9" s="3"/>
      <c r="X9" s="3"/>
      <c r="Y9" s="3">
        <f>(Admin!$C$3*$H9)+(Admin!$C$4*$G9)+(Admin!$C$5*$I9)+(Admin!$C$6*$Q9)+(Admin!$C$7*$N9)+(Admin!$C$8*$J9)+(Admin!$C$9*$K9)+(Admin!$C$10*$L9)+(Admin!$C$11*$O9)+(Admin!$C$12*$P9)+(Admin!$C$13*$R9)</f>
        <v>3.6</v>
      </c>
    </row>
    <row r="10" spans="1:25" x14ac:dyDescent="0.25">
      <c r="A10" s="2" t="s">
        <v>593</v>
      </c>
      <c r="B10" s="2" t="s">
        <v>585</v>
      </c>
      <c r="C10" s="2" t="s">
        <v>37</v>
      </c>
      <c r="D10" s="2">
        <v>2</v>
      </c>
      <c r="E10" s="2">
        <v>0</v>
      </c>
      <c r="F10" s="2">
        <v>0</v>
      </c>
      <c r="G10" s="2">
        <v>0</v>
      </c>
      <c r="H10" s="2">
        <v>0</v>
      </c>
      <c r="I10" s="2">
        <v>0</v>
      </c>
      <c r="J10" s="2">
        <v>0</v>
      </c>
      <c r="K10" s="2">
        <v>0</v>
      </c>
      <c r="L10" s="2">
        <v>0</v>
      </c>
      <c r="M10" s="2">
        <v>4</v>
      </c>
      <c r="N10" s="2">
        <v>3</v>
      </c>
      <c r="O10" s="2">
        <v>25</v>
      </c>
      <c r="P10" s="2">
        <v>0</v>
      </c>
      <c r="Q10" s="2">
        <v>0</v>
      </c>
      <c r="R10" s="2">
        <v>0</v>
      </c>
      <c r="S10" s="2">
        <v>5.5</v>
      </c>
      <c r="T10" s="2">
        <v>6.5146579804560298E-3</v>
      </c>
      <c r="U10" s="2"/>
      <c r="V10" s="2">
        <v>8.3333333333333304</v>
      </c>
      <c r="W10" s="2"/>
      <c r="X10" s="2"/>
      <c r="Y10" s="2">
        <f>(Admin!$C$3*$H10)+(Admin!$C$4*$G10)+(Admin!$C$5*$I10)+(Admin!$C$6*$Q10)+(Admin!$C$7*$N10)+(Admin!$C$8*$J10)+(Admin!$C$9*$K10)+(Admin!$C$10*$L10)+(Admin!$C$11*$O10)+(Admin!$C$12*$P10)+(Admin!$C$13*$R10)</f>
        <v>5.5</v>
      </c>
    </row>
    <row r="11" spans="1:25" x14ac:dyDescent="0.25">
      <c r="A11" s="3" t="s">
        <v>594</v>
      </c>
      <c r="B11" s="3" t="s">
        <v>585</v>
      </c>
      <c r="C11" s="3" t="s">
        <v>37</v>
      </c>
      <c r="D11" s="3">
        <v>7</v>
      </c>
      <c r="E11" s="3">
        <v>0</v>
      </c>
      <c r="F11" s="3">
        <v>0</v>
      </c>
      <c r="G11" s="3">
        <v>0</v>
      </c>
      <c r="H11" s="3">
        <v>0</v>
      </c>
      <c r="I11" s="3">
        <v>0</v>
      </c>
      <c r="J11" s="3">
        <v>0</v>
      </c>
      <c r="K11" s="3">
        <v>0</v>
      </c>
      <c r="L11" s="3">
        <v>0</v>
      </c>
      <c r="M11" s="3">
        <v>14</v>
      </c>
      <c r="N11" s="3">
        <v>8</v>
      </c>
      <c r="O11" s="3">
        <v>95</v>
      </c>
      <c r="P11" s="3">
        <v>1</v>
      </c>
      <c r="Q11" s="3">
        <v>0</v>
      </c>
      <c r="R11" s="3">
        <v>0</v>
      </c>
      <c r="S11" s="3">
        <v>23.5</v>
      </c>
      <c r="T11" s="3">
        <v>2.2801302931596101E-2</v>
      </c>
      <c r="U11" s="3"/>
      <c r="V11" s="3">
        <v>11.875</v>
      </c>
      <c r="W11" s="3"/>
      <c r="X11" s="3"/>
      <c r="Y11" s="3">
        <f>(Admin!$C$3*$H11)+(Admin!$C$4*$G11)+(Admin!$C$5*$I11)+(Admin!$C$6*$Q11)+(Admin!$C$7*$N11)+(Admin!$C$8*$J11)+(Admin!$C$9*$K11)+(Admin!$C$10*$L11)+(Admin!$C$11*$O11)+(Admin!$C$12*$P11)+(Admin!$C$13*$R11)</f>
        <v>23.5</v>
      </c>
    </row>
    <row r="12" spans="1:25" x14ac:dyDescent="0.25">
      <c r="A12" s="2" t="s">
        <v>595</v>
      </c>
      <c r="B12" s="2" t="s">
        <v>585</v>
      </c>
      <c r="C12" s="2" t="s">
        <v>37</v>
      </c>
      <c r="D12" s="2">
        <v>4</v>
      </c>
      <c r="E12" s="2">
        <v>0</v>
      </c>
      <c r="F12" s="2">
        <v>0</v>
      </c>
      <c r="G12" s="2">
        <v>0</v>
      </c>
      <c r="H12" s="2">
        <v>0</v>
      </c>
      <c r="I12" s="2">
        <v>0</v>
      </c>
      <c r="J12" s="2">
        <v>0</v>
      </c>
      <c r="K12" s="2">
        <v>0</v>
      </c>
      <c r="L12" s="2">
        <v>0</v>
      </c>
      <c r="M12" s="2">
        <v>5</v>
      </c>
      <c r="N12" s="2">
        <v>4</v>
      </c>
      <c r="O12" s="2">
        <v>22</v>
      </c>
      <c r="P12" s="2">
        <v>0</v>
      </c>
      <c r="Q12" s="2">
        <v>0</v>
      </c>
      <c r="R12" s="2">
        <v>0</v>
      </c>
      <c r="S12" s="2">
        <v>6.2</v>
      </c>
      <c r="T12" s="2">
        <v>8.1433224755700293E-3</v>
      </c>
      <c r="U12" s="2"/>
      <c r="V12" s="2">
        <v>5.5</v>
      </c>
      <c r="W12" s="2"/>
      <c r="X12" s="2"/>
      <c r="Y12" s="2">
        <f>(Admin!$C$3*$H12)+(Admin!$C$4*$G12)+(Admin!$C$5*$I12)+(Admin!$C$6*$Q12)+(Admin!$C$7*$N12)+(Admin!$C$8*$J12)+(Admin!$C$9*$K12)+(Admin!$C$10*$L12)+(Admin!$C$11*$O12)+(Admin!$C$12*$P12)+(Admin!$C$13*$R12)</f>
        <v>6.2</v>
      </c>
    </row>
    <row r="13" spans="1:25" x14ac:dyDescent="0.25">
      <c r="A13" s="3" t="s">
        <v>596</v>
      </c>
      <c r="B13" s="3" t="s">
        <v>585</v>
      </c>
      <c r="C13" s="3" t="s">
        <v>42</v>
      </c>
      <c r="D13" s="3">
        <v>10</v>
      </c>
      <c r="E13" s="3">
        <v>0</v>
      </c>
      <c r="F13" s="3">
        <v>0</v>
      </c>
      <c r="G13" s="3">
        <v>0</v>
      </c>
      <c r="H13" s="3">
        <v>0</v>
      </c>
      <c r="I13" s="3">
        <v>0</v>
      </c>
      <c r="J13" s="3">
        <v>0</v>
      </c>
      <c r="K13" s="3">
        <v>0</v>
      </c>
      <c r="L13" s="3">
        <v>0</v>
      </c>
      <c r="M13" s="3">
        <v>30</v>
      </c>
      <c r="N13" s="3">
        <v>19</v>
      </c>
      <c r="O13" s="3">
        <v>284</v>
      </c>
      <c r="P13" s="3">
        <v>4</v>
      </c>
      <c r="Q13" s="3">
        <v>0</v>
      </c>
      <c r="R13" s="3">
        <v>0</v>
      </c>
      <c r="S13" s="3">
        <v>73.400000000000006</v>
      </c>
      <c r="T13" s="3">
        <v>4.8859934853420203E-2</v>
      </c>
      <c r="U13" s="3"/>
      <c r="V13" s="3">
        <v>14.9473684210526</v>
      </c>
      <c r="W13" s="3"/>
      <c r="X13" s="3"/>
      <c r="Y13" s="3">
        <f>(Admin!$C$3*$H13)+(Admin!$C$4*$G13)+(Admin!$C$5*$I13)+(Admin!$C$6*$Q13)+(Admin!$C$7*$N13)+(Admin!$C$8*$J13)+(Admin!$C$9*$K13)+(Admin!$C$10*$L13)+(Admin!$C$11*$O13)+(Admin!$C$12*$P13)+(Admin!$C$13*$R13)</f>
        <v>71.400000000000006</v>
      </c>
    </row>
    <row r="14" spans="1:25" x14ac:dyDescent="0.25">
      <c r="A14" s="2" t="s">
        <v>597</v>
      </c>
      <c r="B14" s="2" t="s">
        <v>585</v>
      </c>
      <c r="C14" s="2" t="s">
        <v>42</v>
      </c>
      <c r="D14" s="2">
        <v>16</v>
      </c>
      <c r="E14" s="2">
        <v>0</v>
      </c>
      <c r="F14" s="2">
        <v>0</v>
      </c>
      <c r="G14" s="2">
        <v>0</v>
      </c>
      <c r="H14" s="2">
        <v>0</v>
      </c>
      <c r="I14" s="2">
        <v>0</v>
      </c>
      <c r="J14" s="2">
        <v>0</v>
      </c>
      <c r="K14" s="2">
        <v>0</v>
      </c>
      <c r="L14" s="2">
        <v>0</v>
      </c>
      <c r="M14" s="2">
        <v>90</v>
      </c>
      <c r="N14" s="2">
        <v>59</v>
      </c>
      <c r="O14" s="2">
        <v>772</v>
      </c>
      <c r="P14" s="2">
        <v>10</v>
      </c>
      <c r="Q14" s="2">
        <v>0</v>
      </c>
      <c r="R14" s="2">
        <v>0</v>
      </c>
      <c r="S14" s="2">
        <v>190.2</v>
      </c>
      <c r="T14" s="2">
        <v>0.14657980456026101</v>
      </c>
      <c r="U14" s="2"/>
      <c r="V14" s="2">
        <v>13.084745762711901</v>
      </c>
      <c r="W14" s="2"/>
      <c r="X14" s="2"/>
      <c r="Y14" s="2">
        <f>(Admin!$C$3*$H14)+(Admin!$C$4*$G14)+(Admin!$C$5*$I14)+(Admin!$C$6*$Q14)+(Admin!$C$7*$N14)+(Admin!$C$8*$J14)+(Admin!$C$9*$K14)+(Admin!$C$10*$L14)+(Admin!$C$11*$O14)+(Admin!$C$12*$P14)+(Admin!$C$13*$R14)</f>
        <v>196.2</v>
      </c>
    </row>
    <row r="15" spans="1:25" x14ac:dyDescent="0.25">
      <c r="A15" s="3" t="s">
        <v>598</v>
      </c>
      <c r="B15" s="3" t="s">
        <v>585</v>
      </c>
      <c r="C15" s="3" t="s">
        <v>42</v>
      </c>
      <c r="D15" s="3">
        <v>16</v>
      </c>
      <c r="E15" s="3">
        <v>0</v>
      </c>
      <c r="F15" s="3">
        <v>0</v>
      </c>
      <c r="G15" s="3">
        <v>0</v>
      </c>
      <c r="H15" s="3">
        <v>0</v>
      </c>
      <c r="I15" s="3">
        <v>0</v>
      </c>
      <c r="J15" s="3">
        <v>0</v>
      </c>
      <c r="K15" s="3">
        <v>0</v>
      </c>
      <c r="L15" s="3">
        <v>0</v>
      </c>
      <c r="M15" s="3">
        <v>87</v>
      </c>
      <c r="N15" s="3">
        <v>54</v>
      </c>
      <c r="O15" s="3">
        <v>758</v>
      </c>
      <c r="P15" s="3">
        <v>2</v>
      </c>
      <c r="Q15" s="3">
        <v>0</v>
      </c>
      <c r="R15" s="3">
        <v>0</v>
      </c>
      <c r="S15" s="3">
        <v>141.80000000000001</v>
      </c>
      <c r="T15" s="3">
        <v>0.14169381107491899</v>
      </c>
      <c r="U15" s="3"/>
      <c r="V15" s="3">
        <v>14.037037037037001</v>
      </c>
      <c r="W15" s="3"/>
      <c r="X15" s="3"/>
      <c r="Y15" s="3">
        <f>(Admin!$C$3*$H15)+(Admin!$C$4*$G15)+(Admin!$C$5*$I15)+(Admin!$C$6*$Q15)+(Admin!$C$7*$N15)+(Admin!$C$8*$J15)+(Admin!$C$9*$K15)+(Admin!$C$10*$L15)+(Admin!$C$11*$O15)+(Admin!$C$12*$P15)+(Admin!$C$13*$R15)</f>
        <v>141.80000000000001</v>
      </c>
    </row>
    <row r="16" spans="1:25" x14ac:dyDescent="0.25">
      <c r="A16" s="2" t="s">
        <v>599</v>
      </c>
      <c r="B16" s="2" t="s">
        <v>585</v>
      </c>
      <c r="C16" s="2" t="s">
        <v>42</v>
      </c>
      <c r="D16" s="2">
        <v>11</v>
      </c>
      <c r="E16" s="2">
        <v>0</v>
      </c>
      <c r="F16" s="2">
        <v>0</v>
      </c>
      <c r="G16" s="2">
        <v>0</v>
      </c>
      <c r="H16" s="2">
        <v>0</v>
      </c>
      <c r="I16" s="2">
        <v>0</v>
      </c>
      <c r="J16" s="2">
        <v>0</v>
      </c>
      <c r="K16" s="2">
        <v>0</v>
      </c>
      <c r="L16" s="2">
        <v>0</v>
      </c>
      <c r="M16" s="2">
        <v>19</v>
      </c>
      <c r="N16" s="2">
        <v>13</v>
      </c>
      <c r="O16" s="2">
        <v>162</v>
      </c>
      <c r="P16" s="2">
        <v>3</v>
      </c>
      <c r="Q16" s="2">
        <v>0</v>
      </c>
      <c r="R16" s="2">
        <v>0</v>
      </c>
      <c r="S16" s="2">
        <v>47.2</v>
      </c>
      <c r="T16" s="2">
        <v>3.0944625407166099E-2</v>
      </c>
      <c r="U16" s="2"/>
      <c r="V16" s="2">
        <v>12.461538461538501</v>
      </c>
      <c r="W16" s="2"/>
      <c r="X16" s="2"/>
      <c r="Y16" s="2">
        <f>(Admin!$C$3*$H16)+(Admin!$C$4*$G16)+(Admin!$C$5*$I16)+(Admin!$C$6*$Q16)+(Admin!$C$7*$N16)+(Admin!$C$8*$J16)+(Admin!$C$9*$K16)+(Admin!$C$10*$L16)+(Admin!$C$11*$O16)+(Admin!$C$12*$P16)+(Admin!$C$13*$R16)</f>
        <v>47.2</v>
      </c>
    </row>
    <row r="17" spans="1:25" x14ac:dyDescent="0.25">
      <c r="A17" s="3" t="s">
        <v>600</v>
      </c>
      <c r="B17" s="3" t="s">
        <v>585</v>
      </c>
      <c r="C17" s="3" t="s">
        <v>42</v>
      </c>
      <c r="D17" s="3">
        <v>15</v>
      </c>
      <c r="E17" s="3">
        <v>0</v>
      </c>
      <c r="F17" s="3">
        <v>0</v>
      </c>
      <c r="G17" s="3">
        <v>0</v>
      </c>
      <c r="H17" s="3">
        <v>0</v>
      </c>
      <c r="I17" s="3">
        <v>0</v>
      </c>
      <c r="J17" s="3">
        <v>9</v>
      </c>
      <c r="K17" s="3">
        <v>30</v>
      </c>
      <c r="L17" s="3">
        <v>0</v>
      </c>
      <c r="M17" s="3">
        <v>33</v>
      </c>
      <c r="N17" s="3">
        <v>22</v>
      </c>
      <c r="O17" s="3">
        <v>377</v>
      </c>
      <c r="P17" s="3">
        <v>1</v>
      </c>
      <c r="Q17" s="3">
        <v>0</v>
      </c>
      <c r="R17" s="3">
        <v>0</v>
      </c>
      <c r="S17" s="3">
        <v>74.7</v>
      </c>
      <c r="T17" s="3">
        <v>5.3745928338762197E-2</v>
      </c>
      <c r="U17" s="3">
        <v>3.3333333333333299</v>
      </c>
      <c r="V17" s="3">
        <v>17.136363636363601</v>
      </c>
      <c r="W17" s="3"/>
      <c r="X17" s="3"/>
      <c r="Y17" s="3">
        <f>(Admin!$C$3*$H17)+(Admin!$C$4*$G17)+(Admin!$C$5*$I17)+(Admin!$C$6*$Q17)+(Admin!$C$7*$N17)+(Admin!$C$8*$J17)+(Admin!$C$9*$K17)+(Admin!$C$10*$L17)+(Admin!$C$11*$O17)+(Admin!$C$12*$P17)+(Admin!$C$13*$R17)</f>
        <v>68.7</v>
      </c>
    </row>
    <row r="18" spans="1:25" x14ac:dyDescent="0.25">
      <c r="A18" s="2" t="s">
        <v>601</v>
      </c>
      <c r="B18" s="2" t="s">
        <v>585</v>
      </c>
      <c r="C18" s="2" t="s">
        <v>42</v>
      </c>
      <c r="D18" s="2">
        <v>2</v>
      </c>
      <c r="E18" s="2">
        <v>0</v>
      </c>
      <c r="F18" s="2">
        <v>0</v>
      </c>
      <c r="G18" s="2">
        <v>0</v>
      </c>
      <c r="H18" s="2">
        <v>0</v>
      </c>
      <c r="I18" s="2">
        <v>0</v>
      </c>
      <c r="J18" s="2">
        <v>0</v>
      </c>
      <c r="K18" s="2">
        <v>0</v>
      </c>
      <c r="L18" s="2">
        <v>0</v>
      </c>
      <c r="M18" s="2">
        <v>3</v>
      </c>
      <c r="N18" s="2">
        <v>0</v>
      </c>
      <c r="O18" s="2">
        <v>0</v>
      </c>
      <c r="P18" s="2">
        <v>0</v>
      </c>
      <c r="Q18" s="2">
        <v>0</v>
      </c>
      <c r="R18" s="2">
        <v>0</v>
      </c>
      <c r="S18" s="2">
        <v>0</v>
      </c>
      <c r="T18" s="2">
        <v>4.88599348534202E-3</v>
      </c>
      <c r="U18" s="2"/>
      <c r="V18" s="2"/>
      <c r="W18" s="2"/>
      <c r="X18" s="2"/>
      <c r="Y18" s="2">
        <f>(Admin!$C$3*$H18)+(Admin!$C$4*$G18)+(Admin!$C$5*$I18)+(Admin!$C$6*$Q18)+(Admin!$C$7*$N18)+(Admin!$C$8*$J18)+(Admin!$C$9*$K18)+(Admin!$C$10*$L18)+(Admin!$C$11*$O18)+(Admin!$C$12*$P18)+(Admin!$C$13*$R18)</f>
        <v>0</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585</v>
      </c>
      <c r="B31" s="2">
        <v>5376</v>
      </c>
      <c r="C31" s="2">
        <v>3566</v>
      </c>
      <c r="D31" s="2">
        <v>451</v>
      </c>
      <c r="E31" s="2">
        <v>1810</v>
      </c>
      <c r="F31" s="2">
        <v>8</v>
      </c>
      <c r="G31" s="2">
        <v>1323.24</v>
      </c>
      <c r="H31" s="2">
        <v>513</v>
      </c>
      <c r="I31" s="2">
        <v>0.65692007797271001</v>
      </c>
      <c r="J31" s="2">
        <v>28</v>
      </c>
      <c r="K31" s="2">
        <v>9</v>
      </c>
      <c r="L31" s="2">
        <v>6</v>
      </c>
      <c r="M31" s="2">
        <f ca="1">SUM(INDIRECT(A33 &amp; "_Table1[[#All],[f_custom]]"))</f>
        <v>1323.24</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DEN</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602</v>
      </c>
      <c r="B36" s="2" t="s">
        <v>26</v>
      </c>
      <c r="C36" s="2">
        <v>24</v>
      </c>
      <c r="D36" s="2">
        <v>0</v>
      </c>
      <c r="E36" s="2" t="s">
        <v>552</v>
      </c>
      <c r="F36" s="2" t="s">
        <v>585</v>
      </c>
      <c r="G36" s="2">
        <v>5</v>
      </c>
      <c r="H36" s="2">
        <v>5</v>
      </c>
      <c r="I36" s="2">
        <v>5</v>
      </c>
      <c r="J36" s="2">
        <v>5</v>
      </c>
      <c r="K36" s="2">
        <v>5</v>
      </c>
      <c r="L36" s="2">
        <v>5</v>
      </c>
      <c r="M36" s="2">
        <v>5</v>
      </c>
      <c r="N36" s="2">
        <v>5</v>
      </c>
      <c r="O36" s="2">
        <v>5</v>
      </c>
      <c r="P36" s="2">
        <v>5</v>
      </c>
      <c r="Q36" s="2">
        <v>5</v>
      </c>
      <c r="R36" s="2">
        <v>5</v>
      </c>
      <c r="S36" s="2">
        <v>5</v>
      </c>
      <c r="T36" s="2">
        <v>5</v>
      </c>
      <c r="U36" s="2">
        <v>5</v>
      </c>
      <c r="V36" s="2">
        <f>($J36*0.04)+($K36*4)+($L36*-2)+($N36*0.1)+($O36*6)+($Q36)+($R36*0.1)+($S36*6)+($T36*-2)</f>
        <v>66.2</v>
      </c>
      <c r="W36" s="2">
        <f ca="1">$P36/$H$33</f>
        <v>1</v>
      </c>
      <c r="X36" s="2">
        <f t="shared" ref="X36:X38" si="0">$N36/$M36</f>
        <v>1</v>
      </c>
      <c r="Y36" s="2">
        <f t="shared" ref="Y36:Y38" si="1">$R36/$Q36</f>
        <v>1</v>
      </c>
      <c r="Z36" s="2">
        <f>$I36/$H36</f>
        <v>1</v>
      </c>
      <c r="AA36" s="2">
        <f>$K36/$H36</f>
        <v>1</v>
      </c>
      <c r="AB36" s="2">
        <f>(Admin!$C$3*$K36)+(Admin!$C$4*$J36)+(Admin!$C$5*$L36)+(Admin!$C$6*$T36)+(Admin!$C$7*$Q36)+(Admin!$C$8*$M36)+(Admin!$C$9*$N36)+(Admin!$C$10*$O36)+(Admin!$C$11*$R36)+(Admin!$C$12*$S36)+(Admin!$C$13*$U36)</f>
        <v>76.2</v>
      </c>
    </row>
    <row r="37" spans="1:28" x14ac:dyDescent="0.25">
      <c r="A37" s="3" t="s">
        <v>603</v>
      </c>
      <c r="B37" s="3" t="s">
        <v>26</v>
      </c>
      <c r="C37" s="3">
        <v>27</v>
      </c>
      <c r="D37" s="3">
        <v>5</v>
      </c>
      <c r="E37" s="3" t="s">
        <v>456</v>
      </c>
      <c r="F37" s="3" t="s">
        <v>585</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604</v>
      </c>
      <c r="B38" s="2" t="s">
        <v>26</v>
      </c>
      <c r="C38" s="2">
        <v>25</v>
      </c>
      <c r="D38" s="2">
        <v>4</v>
      </c>
      <c r="E38" s="2" t="s">
        <v>133</v>
      </c>
      <c r="F38" s="2" t="s">
        <v>585</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605</v>
      </c>
      <c r="B46" s="2" t="s">
        <v>30</v>
      </c>
      <c r="C46" s="2">
        <v>24</v>
      </c>
      <c r="D46" s="2">
        <v>1</v>
      </c>
      <c r="E46" s="2" t="s">
        <v>555</v>
      </c>
      <c r="F46" s="2" t="s">
        <v>585</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1" si="2">$N46/$M46</f>
        <v>#DIV/0!</v>
      </c>
      <c r="Y46" s="2" t="e">
        <f t="shared" ref="Y46:Y51" si="3">$R46/$Q46</f>
        <v>#DIV/0!</v>
      </c>
      <c r="Z46" s="2" t="e">
        <f>$I46/$H46</f>
        <v>#DIV/0!</v>
      </c>
      <c r="AA46" s="2" t="e">
        <f>$K46/$H46</f>
        <v>#DIV/0!</v>
      </c>
      <c r="AB46" s="2">
        <f>(Admin!$C$3*$K46)+(Admin!$C$4*$J46)+(Admin!$C$5*$L46)+(Admin!$C$6*$T46)+(Admin!$C$7*$Q46)+(Admin!$C$8*$M46)+(Admin!$C$9*$N46)+(Admin!$C$10*$O46)+(Admin!$C$11*$R46)+(Admin!$C$12*$S46)+(Admin!$C$13*$U46)</f>
        <v>0</v>
      </c>
    </row>
    <row r="47" spans="1:28" x14ac:dyDescent="0.25">
      <c r="A47" s="3" t="s">
        <v>606</v>
      </c>
      <c r="B47" s="3" t="s">
        <v>30</v>
      </c>
      <c r="C47" s="3">
        <v>20</v>
      </c>
      <c r="D47" s="3">
        <v>0</v>
      </c>
      <c r="E47" s="3" t="s">
        <v>73</v>
      </c>
      <c r="F47" s="3" t="s">
        <v>585</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607</v>
      </c>
      <c r="B48" s="2" t="s">
        <v>30</v>
      </c>
      <c r="C48" s="2">
        <v>23</v>
      </c>
      <c r="D48" s="2">
        <v>2</v>
      </c>
      <c r="E48" s="2" t="s">
        <v>608</v>
      </c>
      <c r="F48" s="2" t="s">
        <v>585</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609</v>
      </c>
      <c r="B49" s="3" t="s">
        <v>30</v>
      </c>
      <c r="C49" s="3">
        <v>28</v>
      </c>
      <c r="D49" s="3">
        <v>8</v>
      </c>
      <c r="E49" s="3" t="s">
        <v>57</v>
      </c>
      <c r="F49" s="3" t="s">
        <v>585</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610</v>
      </c>
      <c r="B50" s="2" t="s">
        <v>30</v>
      </c>
      <c r="C50" s="2">
        <v>24</v>
      </c>
      <c r="D50" s="2">
        <v>0</v>
      </c>
      <c r="E50" s="2" t="s">
        <v>611</v>
      </c>
      <c r="F50" s="2" t="s">
        <v>585</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612</v>
      </c>
      <c r="B51" s="3" t="s">
        <v>30</v>
      </c>
      <c r="C51" s="3">
        <v>24</v>
      </c>
      <c r="D51" s="3">
        <v>4</v>
      </c>
      <c r="E51" s="3" t="s">
        <v>65</v>
      </c>
      <c r="F51" s="3" t="s">
        <v>585</v>
      </c>
      <c r="G51" s="3">
        <v>0</v>
      </c>
      <c r="H51" s="3">
        <v>0</v>
      </c>
      <c r="I51" s="3">
        <v>0</v>
      </c>
      <c r="J51" s="3">
        <v>0</v>
      </c>
      <c r="K51" s="3">
        <v>0</v>
      </c>
      <c r="L51" s="3">
        <v>0</v>
      </c>
      <c r="M51" s="3">
        <v>5</v>
      </c>
      <c r="N51" s="3">
        <v>5</v>
      </c>
      <c r="O51" s="3">
        <v>5</v>
      </c>
      <c r="P51" s="3">
        <v>5</v>
      </c>
      <c r="Q51" s="3">
        <v>5</v>
      </c>
      <c r="R51" s="3">
        <v>5</v>
      </c>
      <c r="S51" s="3">
        <v>5</v>
      </c>
      <c r="T51" s="3">
        <v>5</v>
      </c>
      <c r="U51" s="3">
        <v>5</v>
      </c>
      <c r="V51" s="3">
        <f>($J51*0.04)+($K51*4)+($L51*-2)+($N51*0.1)+($O51*6)+($Q51)+($R51*0.1)+($S51*6)+($T51*-2)</f>
        <v>56</v>
      </c>
      <c r="W51" s="3">
        <f ca="1">$P51/$H$33</f>
        <v>1</v>
      </c>
      <c r="X51" s="3">
        <f t="shared" si="2"/>
        <v>1</v>
      </c>
      <c r="Y51" s="3">
        <f t="shared" si="3"/>
        <v>1</v>
      </c>
      <c r="Z51" s="3" t="e">
        <f>$I51/$H51</f>
        <v>#DIV/0!</v>
      </c>
      <c r="AA51" s="3" t="e">
        <f>$K51/$H51</f>
        <v>#DIV/0!</v>
      </c>
      <c r="AB51" s="3">
        <f>(Admin!$C$3*$K51)+(Admin!$C$4*$J51)+(Admin!$C$5*$L51)+(Admin!$C$6*$T51)+(Admin!$C$7*$Q51)+(Admin!$C$8*$M51)+(Admin!$C$9*$N51)+(Admin!$C$10*$O51)+(Admin!$C$11*$R51)+(Admin!$C$12*$S51)+(Admin!$C$13*$U51)</f>
        <v>66</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613</v>
      </c>
      <c r="B61" s="2" t="s">
        <v>42</v>
      </c>
      <c r="C61" s="2">
        <v>26</v>
      </c>
      <c r="D61" s="2">
        <v>3</v>
      </c>
      <c r="E61" s="2" t="s">
        <v>169</v>
      </c>
      <c r="F61" s="2" t="s">
        <v>585</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2" si="4">$N61/$M61</f>
        <v>#DIV/0!</v>
      </c>
      <c r="Y61" s="2" t="e">
        <f t="shared" ref="Y61:Y72" si="5">$R61/$Q61</f>
        <v>#DIV/0!</v>
      </c>
      <c r="Z61" s="2" t="e">
        <f>$I61/$H61</f>
        <v>#DIV/0!</v>
      </c>
      <c r="AA61" s="2" t="e">
        <f>$K61/$H61</f>
        <v>#DIV/0!</v>
      </c>
      <c r="AB61" s="2">
        <f>(Admin!$C$3*$K61)+(Admin!$C$4*$J61)+(Admin!$C$5*$L61)+(Admin!$C$6*$T61)+(Admin!$C$7*$Q61)+(Admin!$C$8*$M61)+(Admin!$C$9*$N61)+(Admin!$C$10*$O61)+(Admin!$C$11*$R61)+(Admin!$C$12*$S61)+(Admin!$C$13*$U61)</f>
        <v>0</v>
      </c>
    </row>
    <row r="62" spans="1:28" x14ac:dyDescent="0.25">
      <c r="A62" s="3" t="s">
        <v>614</v>
      </c>
      <c r="B62" s="3" t="s">
        <v>42</v>
      </c>
      <c r="C62" s="3">
        <v>31</v>
      </c>
      <c r="D62" s="3">
        <v>9</v>
      </c>
      <c r="E62" s="3" t="s">
        <v>69</v>
      </c>
      <c r="F62" s="3" t="s">
        <v>585</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615</v>
      </c>
      <c r="B63" s="2" t="s">
        <v>42</v>
      </c>
      <c r="C63" s="2">
        <v>21</v>
      </c>
      <c r="D63" s="2">
        <v>0</v>
      </c>
      <c r="E63" s="2" t="s">
        <v>552</v>
      </c>
      <c r="F63" s="2" t="s">
        <v>585</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616</v>
      </c>
      <c r="B64" s="3" t="s">
        <v>42</v>
      </c>
      <c r="C64" s="3">
        <v>26</v>
      </c>
      <c r="D64" s="3">
        <v>5</v>
      </c>
      <c r="E64" s="3" t="s">
        <v>139</v>
      </c>
      <c r="F64" s="3" t="s">
        <v>585</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617</v>
      </c>
      <c r="B65" s="2" t="s">
        <v>42</v>
      </c>
      <c r="C65" s="2">
        <v>26</v>
      </c>
      <c r="D65" s="2">
        <v>3</v>
      </c>
      <c r="E65" s="2" t="s">
        <v>520</v>
      </c>
      <c r="F65" s="2" t="s">
        <v>585</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618</v>
      </c>
      <c r="B66" s="3" t="s">
        <v>42</v>
      </c>
      <c r="C66" s="3">
        <v>22</v>
      </c>
      <c r="D66" s="3">
        <v>2</v>
      </c>
      <c r="E66" s="3" t="s">
        <v>57</v>
      </c>
      <c r="F66" s="3" t="s">
        <v>585</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619</v>
      </c>
      <c r="B67" s="2" t="s">
        <v>42</v>
      </c>
      <c r="C67" s="2">
        <v>30</v>
      </c>
      <c r="D67" s="2">
        <v>7</v>
      </c>
      <c r="E67" s="2" t="s">
        <v>290</v>
      </c>
      <c r="F67" s="2" t="s">
        <v>585</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620</v>
      </c>
      <c r="B68" s="3" t="s">
        <v>42</v>
      </c>
      <c r="C68" s="3">
        <v>29</v>
      </c>
      <c r="D68" s="3">
        <v>7</v>
      </c>
      <c r="E68" s="3" t="s">
        <v>446</v>
      </c>
      <c r="F68" s="3" t="s">
        <v>585</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621</v>
      </c>
      <c r="B69" s="2" t="s">
        <v>42</v>
      </c>
      <c r="C69" s="2">
        <v>28</v>
      </c>
      <c r="D69" s="2">
        <v>3</v>
      </c>
      <c r="E69" s="2" t="s">
        <v>325</v>
      </c>
      <c r="F69" s="2" t="s">
        <v>585</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622</v>
      </c>
      <c r="B70" s="3" t="s">
        <v>42</v>
      </c>
      <c r="C70" s="3">
        <v>28</v>
      </c>
      <c r="D70" s="3">
        <v>7</v>
      </c>
      <c r="E70" s="3" t="s">
        <v>260</v>
      </c>
      <c r="F70" s="3" t="s">
        <v>585</v>
      </c>
      <c r="G70" s="3">
        <v>0</v>
      </c>
      <c r="H70" s="3">
        <v>0</v>
      </c>
      <c r="I70" s="3">
        <v>0</v>
      </c>
      <c r="J70" s="3">
        <v>0</v>
      </c>
      <c r="K70" s="3">
        <v>0</v>
      </c>
      <c r="L70" s="3">
        <v>0</v>
      </c>
      <c r="M70" s="3">
        <v>5</v>
      </c>
      <c r="N70" s="3">
        <v>5</v>
      </c>
      <c r="O70" s="3">
        <v>5</v>
      </c>
      <c r="P70" s="3">
        <v>5</v>
      </c>
      <c r="Q70" s="3">
        <v>5</v>
      </c>
      <c r="R70" s="3">
        <v>5</v>
      </c>
      <c r="S70" s="3">
        <v>5</v>
      </c>
      <c r="T70" s="3">
        <v>5</v>
      </c>
      <c r="U70" s="3">
        <v>5</v>
      </c>
      <c r="V70" s="3">
        <f>($J70*0.04)+($K70*4)+($L70*-2)+($N70*0.1)+($O70*6)+($Q70)+($R70*0.1)+($S70*6)+($T70*-2)</f>
        <v>56</v>
      </c>
      <c r="W70" s="3">
        <f ca="1">$P70/$H$33</f>
        <v>1</v>
      </c>
      <c r="X70" s="3">
        <f t="shared" si="4"/>
        <v>1</v>
      </c>
      <c r="Y70" s="3">
        <f t="shared" si="5"/>
        <v>1</v>
      </c>
      <c r="Z70" s="3" t="e">
        <f>$I70/$H70</f>
        <v>#DIV/0!</v>
      </c>
      <c r="AA70" s="3" t="e">
        <f>$K70/$H70</f>
        <v>#DIV/0!</v>
      </c>
      <c r="AB70" s="3">
        <f>(Admin!$C$3*$K70)+(Admin!$C$4*$J70)+(Admin!$C$5*$L70)+(Admin!$C$6*$T70)+(Admin!$C$7*$Q70)+(Admin!$C$8*$M70)+(Admin!$C$9*$N70)+(Admin!$C$10*$O70)+(Admin!$C$11*$R70)+(Admin!$C$12*$S70)+(Admin!$C$13*$U70)</f>
        <v>66</v>
      </c>
    </row>
    <row r="71" spans="1:28" x14ac:dyDescent="0.25">
      <c r="A71" s="2" t="s">
        <v>623</v>
      </c>
      <c r="B71" s="2" t="s">
        <v>42</v>
      </c>
      <c r="C71" s="2">
        <v>26</v>
      </c>
      <c r="D71" s="2">
        <v>0</v>
      </c>
      <c r="E71" s="2" t="s">
        <v>290</v>
      </c>
      <c r="F71" s="2" t="s">
        <v>585</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624</v>
      </c>
      <c r="B72" s="3" t="s">
        <v>42</v>
      </c>
      <c r="C72" s="3">
        <v>26</v>
      </c>
      <c r="D72" s="3">
        <v>3</v>
      </c>
      <c r="E72" s="3" t="s">
        <v>265</v>
      </c>
      <c r="F72" s="3" t="s">
        <v>585</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625</v>
      </c>
      <c r="B76" s="2" t="s">
        <v>37</v>
      </c>
      <c r="C76" s="2">
        <v>25</v>
      </c>
      <c r="D76" s="2">
        <v>2</v>
      </c>
      <c r="E76" s="2" t="s">
        <v>331</v>
      </c>
      <c r="F76" s="2" t="s">
        <v>585</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1" si="6">$N76/$M76</f>
        <v>#DIV/0!</v>
      </c>
      <c r="Y76" s="2" t="e">
        <f t="shared" ref="Y76:Y81" si="7">$R76/$Q76</f>
        <v>#DIV/0!</v>
      </c>
      <c r="Z76" s="2" t="e">
        <f>$I76/$H76</f>
        <v>#DIV/0!</v>
      </c>
      <c r="AA76" s="2" t="e">
        <f>$K76/$H76</f>
        <v>#DIV/0!</v>
      </c>
      <c r="AB76" s="2">
        <f>(Admin!$C$3*$K76)+(Admin!$C$4*$J76)+(Admin!$C$5*$L76)+(Admin!$C$6*$T76)+(Admin!$C$7*$Q76)+(Admin!$C$8*$M76)+(Admin!$C$9*$N76)+(Admin!$C$10*$O76)+(Admin!$C$11*$R76)+(Admin!$C$12*$S76)+(Admin!$C$13*$U76)</f>
        <v>0</v>
      </c>
    </row>
    <row r="77" spans="1:28" x14ac:dyDescent="0.25">
      <c r="A77" s="3" t="s">
        <v>626</v>
      </c>
      <c r="B77" s="3" t="s">
        <v>37</v>
      </c>
      <c r="C77" s="3">
        <v>24</v>
      </c>
      <c r="D77" s="3">
        <v>3</v>
      </c>
      <c r="E77" s="3" t="s">
        <v>384</v>
      </c>
      <c r="F77" s="3" t="s">
        <v>585</v>
      </c>
      <c r="G77" s="3">
        <v>0</v>
      </c>
      <c r="H77" s="3">
        <v>0</v>
      </c>
      <c r="I77" s="3">
        <v>0</v>
      </c>
      <c r="J77" s="3">
        <v>0</v>
      </c>
      <c r="K77" s="3">
        <v>0</v>
      </c>
      <c r="L77" s="3">
        <v>0</v>
      </c>
      <c r="M77" s="3">
        <v>5</v>
      </c>
      <c r="N77" s="3">
        <v>5</v>
      </c>
      <c r="O77" s="3">
        <v>5</v>
      </c>
      <c r="P77" s="3">
        <v>5</v>
      </c>
      <c r="Q77" s="3">
        <v>5</v>
      </c>
      <c r="R77" s="3">
        <v>5</v>
      </c>
      <c r="S77" s="3">
        <v>5</v>
      </c>
      <c r="T77" s="3">
        <v>5</v>
      </c>
      <c r="U77" s="3">
        <v>5</v>
      </c>
      <c r="V77" s="3">
        <f>($J77*0.04)+($K77*4)+($L77*-2)+($N77*0.1)+($O77*6)+($Q77)+($R77*0.1)+($S77*6)+($T77*-2)</f>
        <v>56</v>
      </c>
      <c r="W77" s="3">
        <f ca="1">$P77/$H$33</f>
        <v>1</v>
      </c>
      <c r="X77" s="3">
        <f t="shared" si="6"/>
        <v>1</v>
      </c>
      <c r="Y77" s="3">
        <f t="shared" si="7"/>
        <v>1</v>
      </c>
      <c r="Z77" s="3" t="e">
        <f>$I77/$H77</f>
        <v>#DIV/0!</v>
      </c>
      <c r="AA77" s="3" t="e">
        <f>$K77/$H77</f>
        <v>#DIV/0!</v>
      </c>
      <c r="AB77" s="3">
        <f>(Admin!$C$3*$K77)+(Admin!$C$4*$J77)+(Admin!$C$5*$L77)+(Admin!$C$6*$T77)+(Admin!$C$7*$Q77)+(Admin!$C$8*$M77)+(Admin!$C$9*$N77)+(Admin!$C$10*$O77)+(Admin!$C$11*$R77)+(Admin!$C$12*$S77)+(Admin!$C$13*$U77)</f>
        <v>66</v>
      </c>
    </row>
    <row r="78" spans="1:28" x14ac:dyDescent="0.25">
      <c r="A78" s="2" t="s">
        <v>627</v>
      </c>
      <c r="B78" s="2" t="s">
        <v>37</v>
      </c>
      <c r="C78" s="2">
        <v>26</v>
      </c>
      <c r="D78" s="2">
        <v>1</v>
      </c>
      <c r="E78" s="2" t="s">
        <v>552</v>
      </c>
      <c r="F78" s="2" t="s">
        <v>585</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628</v>
      </c>
      <c r="B79" s="3" t="s">
        <v>37</v>
      </c>
      <c r="C79" s="3">
        <v>26</v>
      </c>
      <c r="D79" s="3">
        <v>2</v>
      </c>
      <c r="E79" s="3" t="s">
        <v>67</v>
      </c>
      <c r="F79" s="3" t="s">
        <v>585</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629</v>
      </c>
      <c r="B80" s="2" t="s">
        <v>37</v>
      </c>
      <c r="C80" s="2">
        <v>27</v>
      </c>
      <c r="D80" s="2">
        <v>5</v>
      </c>
      <c r="E80" s="2" t="s">
        <v>630</v>
      </c>
      <c r="F80" s="2" t="s">
        <v>585</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631</v>
      </c>
      <c r="B81" s="3" t="s">
        <v>37</v>
      </c>
      <c r="C81" s="3">
        <v>24</v>
      </c>
      <c r="D81" s="3">
        <v>0</v>
      </c>
      <c r="E81" s="3" t="s">
        <v>290</v>
      </c>
      <c r="F81" s="3" t="s">
        <v>585</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B81"/>
  <sheetViews>
    <sheetView zoomScale="70" zoomScaleNormal="70" workbookViewId="0">
      <selection activeCell="V36" sqref="V36:AB36"/>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632</v>
      </c>
      <c r="B2" s="2" t="s">
        <v>633</v>
      </c>
      <c r="C2" s="2" t="s">
        <v>108</v>
      </c>
      <c r="D2" s="2">
        <v>1</v>
      </c>
      <c r="E2" s="2">
        <v>0</v>
      </c>
      <c r="F2" s="2">
        <v>0</v>
      </c>
      <c r="G2" s="2">
        <v>0</v>
      </c>
      <c r="H2" s="2">
        <v>0</v>
      </c>
      <c r="I2" s="2">
        <v>0</v>
      </c>
      <c r="J2" s="2">
        <v>1</v>
      </c>
      <c r="K2" s="2">
        <v>0</v>
      </c>
      <c r="L2" s="2">
        <v>0</v>
      </c>
      <c r="M2" s="2">
        <v>0</v>
      </c>
      <c r="N2" s="2">
        <v>0</v>
      </c>
      <c r="O2" s="2">
        <v>0</v>
      </c>
      <c r="P2" s="2">
        <v>0</v>
      </c>
      <c r="Q2" s="2">
        <v>0</v>
      </c>
      <c r="R2" s="2">
        <v>0</v>
      </c>
      <c r="S2" s="2">
        <v>0</v>
      </c>
      <c r="T2" s="2">
        <v>0</v>
      </c>
      <c r="U2" s="2">
        <v>0</v>
      </c>
      <c r="V2" s="2"/>
      <c r="W2" s="2"/>
      <c r="X2" s="2"/>
      <c r="Y2" s="2">
        <f>(Admin!$C$3*$H2)+(Admin!$C$4*$G2)+(Admin!$C$5*$I2)+(Admin!$C$6*$Q2)+(Admin!$C$7*$N2)+(Admin!$C$8*$J2)+(Admin!$C$9*$K2)+(Admin!$C$10*$L2)+(Admin!$C$11*$O2)+(Admin!$C$12*$P2)+(Admin!$C$13*$R2)</f>
        <v>0</v>
      </c>
    </row>
    <row r="3" spans="1:25" x14ac:dyDescent="0.25">
      <c r="A3" s="3" t="s">
        <v>634</v>
      </c>
      <c r="B3" s="3" t="s">
        <v>633</v>
      </c>
      <c r="C3" s="3" t="s">
        <v>26</v>
      </c>
      <c r="D3" s="3">
        <v>17</v>
      </c>
      <c r="E3" s="3">
        <v>605</v>
      </c>
      <c r="F3" s="3">
        <v>407</v>
      </c>
      <c r="G3" s="3">
        <v>4575</v>
      </c>
      <c r="H3" s="3">
        <v>30</v>
      </c>
      <c r="I3" s="3">
        <v>12</v>
      </c>
      <c r="J3" s="3">
        <v>32</v>
      </c>
      <c r="K3" s="3">
        <v>21</v>
      </c>
      <c r="L3" s="3">
        <v>2</v>
      </c>
      <c r="M3" s="3">
        <v>0</v>
      </c>
      <c r="N3" s="3">
        <v>0</v>
      </c>
      <c r="O3" s="3">
        <v>0</v>
      </c>
      <c r="P3" s="3">
        <v>0</v>
      </c>
      <c r="Q3" s="3">
        <v>4</v>
      </c>
      <c r="R3" s="3">
        <v>2</v>
      </c>
      <c r="S3" s="3">
        <v>289.10000000000002</v>
      </c>
      <c r="T3" s="3">
        <v>0</v>
      </c>
      <c r="U3" s="3">
        <v>0.65625</v>
      </c>
      <c r="V3" s="3"/>
      <c r="W3" s="3">
        <v>0.67272727272727295</v>
      </c>
      <c r="X3" s="3">
        <v>4.9586776859504099E-2</v>
      </c>
      <c r="Y3" s="3">
        <f>(Admin!$C$3*$H3)+(Admin!$C$4*$G3)+(Admin!$C$5*$I3)+(Admin!$C$6*$Q3)+(Admin!$C$7*$N3)+(Admin!$C$8*$J3)+(Admin!$C$9*$K3)+(Admin!$C$10*$L3)+(Admin!$C$11*$O3)+(Admin!$C$12*$P3)+(Admin!$C$13*$R3)</f>
        <v>289.10000000000002</v>
      </c>
    </row>
    <row r="4" spans="1:25" x14ac:dyDescent="0.25">
      <c r="A4" s="2" t="s">
        <v>635</v>
      </c>
      <c r="B4" s="2" t="s">
        <v>633</v>
      </c>
      <c r="C4" s="2" t="s">
        <v>26</v>
      </c>
      <c r="D4" s="2">
        <v>1</v>
      </c>
      <c r="E4" s="2">
        <v>0</v>
      </c>
      <c r="F4" s="2">
        <v>0</v>
      </c>
      <c r="G4" s="2">
        <v>0</v>
      </c>
      <c r="H4" s="2">
        <v>0</v>
      </c>
      <c r="I4" s="2">
        <v>0</v>
      </c>
      <c r="J4" s="2">
        <v>2</v>
      </c>
      <c r="K4" s="2">
        <v>-2</v>
      </c>
      <c r="L4" s="2">
        <v>0</v>
      </c>
      <c r="M4" s="2">
        <v>0</v>
      </c>
      <c r="N4" s="2">
        <v>0</v>
      </c>
      <c r="O4" s="2">
        <v>0</v>
      </c>
      <c r="P4" s="2">
        <v>0</v>
      </c>
      <c r="Q4" s="2">
        <v>0</v>
      </c>
      <c r="R4" s="2">
        <v>0</v>
      </c>
      <c r="S4" s="2">
        <v>-0.2</v>
      </c>
      <c r="T4" s="2">
        <v>0</v>
      </c>
      <c r="U4" s="2">
        <v>-1</v>
      </c>
      <c r="V4" s="2"/>
      <c r="W4" s="2"/>
      <c r="X4" s="2"/>
      <c r="Y4" s="2">
        <f>(Admin!$C$3*$H4)+(Admin!$C$4*$G4)+(Admin!$C$5*$I4)+(Admin!$C$6*$Q4)+(Admin!$C$7*$N4)+(Admin!$C$8*$J4)+(Admin!$C$9*$K4)+(Admin!$C$10*$L4)+(Admin!$C$11*$O4)+(Admin!$C$12*$P4)+(Admin!$C$13*$R4)</f>
        <v>-0.2</v>
      </c>
    </row>
    <row r="5" spans="1:25" x14ac:dyDescent="0.25">
      <c r="A5" s="3" t="s">
        <v>636</v>
      </c>
      <c r="B5" s="3" t="s">
        <v>633</v>
      </c>
      <c r="C5" s="3" t="s">
        <v>30</v>
      </c>
      <c r="D5" s="3">
        <v>6</v>
      </c>
      <c r="E5" s="3">
        <v>0</v>
      </c>
      <c r="F5" s="3">
        <v>0</v>
      </c>
      <c r="G5" s="3">
        <v>0</v>
      </c>
      <c r="H5" s="3">
        <v>0</v>
      </c>
      <c r="I5" s="3">
        <v>0</v>
      </c>
      <c r="J5" s="3">
        <v>41</v>
      </c>
      <c r="K5" s="3">
        <v>179</v>
      </c>
      <c r="L5" s="3">
        <v>1</v>
      </c>
      <c r="M5" s="3">
        <v>5</v>
      </c>
      <c r="N5" s="3">
        <v>5</v>
      </c>
      <c r="O5" s="3">
        <v>47</v>
      </c>
      <c r="P5" s="3">
        <v>0</v>
      </c>
      <c r="Q5" s="3">
        <v>1</v>
      </c>
      <c r="R5" s="3">
        <v>0</v>
      </c>
      <c r="S5" s="3">
        <v>31.6</v>
      </c>
      <c r="T5" s="3">
        <v>9.7465886939571093E-3</v>
      </c>
      <c r="U5" s="3">
        <v>4.3658536585365901</v>
      </c>
      <c r="V5" s="3">
        <v>9.4</v>
      </c>
      <c r="W5" s="3"/>
      <c r="X5" s="3"/>
      <c r="Y5" s="3">
        <f>(Admin!$C$3*$H5)+(Admin!$C$4*$G5)+(Admin!$C$5*$I5)+(Admin!$C$6*$Q5)+(Admin!$C$7*$N5)+(Admin!$C$8*$J5)+(Admin!$C$9*$K5)+(Admin!$C$10*$L5)+(Admin!$C$11*$O5)+(Admin!$C$12*$P5)+(Admin!$C$13*$R5)</f>
        <v>31.6</v>
      </c>
    </row>
    <row r="6" spans="1:25" x14ac:dyDescent="0.25">
      <c r="A6" s="2" t="s">
        <v>637</v>
      </c>
      <c r="B6" s="2" t="s">
        <v>633</v>
      </c>
      <c r="C6" s="2" t="s">
        <v>30</v>
      </c>
      <c r="D6" s="2">
        <v>14</v>
      </c>
      <c r="E6" s="2">
        <v>0</v>
      </c>
      <c r="F6" s="2">
        <v>0</v>
      </c>
      <c r="G6" s="2">
        <v>0</v>
      </c>
      <c r="H6" s="2">
        <v>0</v>
      </c>
      <c r="I6" s="2">
        <v>0</v>
      </c>
      <c r="J6" s="2">
        <v>219</v>
      </c>
      <c r="K6" s="2">
        <v>1015</v>
      </c>
      <c r="L6" s="2">
        <v>13</v>
      </c>
      <c r="M6" s="2">
        <v>24</v>
      </c>
      <c r="N6" s="2">
        <v>16</v>
      </c>
      <c r="O6" s="2">
        <v>117</v>
      </c>
      <c r="P6" s="2">
        <v>0</v>
      </c>
      <c r="Q6" s="2">
        <v>1</v>
      </c>
      <c r="R6" s="2">
        <v>1</v>
      </c>
      <c r="S6" s="2">
        <v>207.2</v>
      </c>
      <c r="T6" s="2">
        <v>4.6783625730994101E-2</v>
      </c>
      <c r="U6" s="2">
        <v>4.6347031963470302</v>
      </c>
      <c r="V6" s="2">
        <v>7.3125</v>
      </c>
      <c r="W6" s="2"/>
      <c r="X6" s="2"/>
      <c r="Y6" s="2">
        <f>(Admin!$C$3*$H6)+(Admin!$C$4*$G6)+(Admin!$C$5*$I6)+(Admin!$C$6*$Q6)+(Admin!$C$7*$N6)+(Admin!$C$8*$J6)+(Admin!$C$9*$K6)+(Admin!$C$10*$L6)+(Admin!$C$11*$O6)+(Admin!$C$12*$P6)+(Admin!$C$13*$R6)</f>
        <v>207.2</v>
      </c>
    </row>
    <row r="7" spans="1:25" x14ac:dyDescent="0.25">
      <c r="A7" s="3" t="s">
        <v>638</v>
      </c>
      <c r="B7" s="3" t="s">
        <v>633</v>
      </c>
      <c r="C7" s="3" t="s">
        <v>30</v>
      </c>
      <c r="D7" s="3">
        <v>1</v>
      </c>
      <c r="E7" s="3">
        <v>0</v>
      </c>
      <c r="F7" s="3">
        <v>0</v>
      </c>
      <c r="G7" s="3">
        <v>0</v>
      </c>
      <c r="H7" s="3">
        <v>0</v>
      </c>
      <c r="I7" s="3">
        <v>0</v>
      </c>
      <c r="J7" s="3">
        <v>3</v>
      </c>
      <c r="K7" s="3">
        <v>5</v>
      </c>
      <c r="L7" s="3">
        <v>0</v>
      </c>
      <c r="M7" s="3">
        <v>1</v>
      </c>
      <c r="N7" s="3">
        <v>1</v>
      </c>
      <c r="O7" s="3">
        <v>8</v>
      </c>
      <c r="P7" s="3">
        <v>0</v>
      </c>
      <c r="Q7" s="3">
        <v>0</v>
      </c>
      <c r="R7" s="3">
        <v>0</v>
      </c>
      <c r="S7" s="3">
        <v>2.2999999999999998</v>
      </c>
      <c r="T7" s="3">
        <v>1.9493177387914201E-3</v>
      </c>
      <c r="U7" s="3">
        <v>1.6666666666666701</v>
      </c>
      <c r="V7" s="3">
        <v>8</v>
      </c>
      <c r="W7" s="3"/>
      <c r="X7" s="3"/>
      <c r="Y7" s="3">
        <f>(Admin!$C$3*$H7)+(Admin!$C$4*$G7)+(Admin!$C$5*$I7)+(Admin!$C$6*$Q7)+(Admin!$C$7*$N7)+(Admin!$C$8*$J7)+(Admin!$C$9*$K7)+(Admin!$C$10*$L7)+(Admin!$C$11*$O7)+(Admin!$C$12*$P7)+(Admin!$C$13*$R7)</f>
        <v>2.2999999999999998</v>
      </c>
    </row>
    <row r="8" spans="1:25" x14ac:dyDescent="0.25">
      <c r="A8" s="2" t="s">
        <v>639</v>
      </c>
      <c r="B8" s="2" t="s">
        <v>633</v>
      </c>
      <c r="C8" s="2" t="s">
        <v>30</v>
      </c>
      <c r="D8" s="2">
        <v>15</v>
      </c>
      <c r="E8" s="2">
        <v>0</v>
      </c>
      <c r="F8" s="2">
        <v>0</v>
      </c>
      <c r="G8" s="2">
        <v>0</v>
      </c>
      <c r="H8" s="2">
        <v>0</v>
      </c>
      <c r="I8" s="2">
        <v>0</v>
      </c>
      <c r="J8" s="2">
        <v>182</v>
      </c>
      <c r="K8" s="2">
        <v>945</v>
      </c>
      <c r="L8" s="2">
        <v>10</v>
      </c>
      <c r="M8" s="2">
        <v>71</v>
      </c>
      <c r="N8" s="2">
        <v>52</v>
      </c>
      <c r="O8" s="2">
        <v>316</v>
      </c>
      <c r="P8" s="2">
        <v>1</v>
      </c>
      <c r="Q8" s="2">
        <v>1</v>
      </c>
      <c r="R8" s="2">
        <v>0</v>
      </c>
      <c r="S8" s="2">
        <v>242.1</v>
      </c>
      <c r="T8" s="2">
        <v>0.138401559454191</v>
      </c>
      <c r="U8" s="2">
        <v>5.1923076923076898</v>
      </c>
      <c r="V8" s="2">
        <v>6.0769230769230802</v>
      </c>
      <c r="W8" s="2"/>
      <c r="X8" s="2"/>
      <c r="Y8" s="2">
        <f>(Admin!$C$3*$H8)+(Admin!$C$4*$G8)+(Admin!$C$5*$I8)+(Admin!$C$6*$Q8)+(Admin!$C$7*$N8)+(Admin!$C$8*$J8)+(Admin!$C$9*$K8)+(Admin!$C$10*$L8)+(Admin!$C$11*$O8)+(Admin!$C$12*$P8)+(Admin!$C$13*$R8)</f>
        <v>242.1</v>
      </c>
    </row>
    <row r="9" spans="1:25" x14ac:dyDescent="0.25">
      <c r="A9" s="3" t="s">
        <v>640</v>
      </c>
      <c r="B9" s="3" t="s">
        <v>633</v>
      </c>
      <c r="C9" s="3" t="s">
        <v>30</v>
      </c>
      <c r="D9" s="3">
        <v>2</v>
      </c>
      <c r="E9" s="3">
        <v>0</v>
      </c>
      <c r="F9" s="3">
        <v>0</v>
      </c>
      <c r="G9" s="3">
        <v>0</v>
      </c>
      <c r="H9" s="3">
        <v>0</v>
      </c>
      <c r="I9" s="3">
        <v>0</v>
      </c>
      <c r="J9" s="3">
        <v>3</v>
      </c>
      <c r="K9" s="3">
        <v>13</v>
      </c>
      <c r="L9" s="3">
        <v>0</v>
      </c>
      <c r="M9" s="3">
        <v>1</v>
      </c>
      <c r="N9" s="3">
        <v>1</v>
      </c>
      <c r="O9" s="3">
        <v>8</v>
      </c>
      <c r="P9" s="3">
        <v>0</v>
      </c>
      <c r="Q9" s="3">
        <v>0</v>
      </c>
      <c r="R9" s="3">
        <v>0</v>
      </c>
      <c r="S9" s="3">
        <v>3.1</v>
      </c>
      <c r="T9" s="3">
        <v>1.9493177387914201E-3</v>
      </c>
      <c r="U9" s="3">
        <v>4.3333333333333304</v>
      </c>
      <c r="V9" s="3">
        <v>8</v>
      </c>
      <c r="W9" s="3"/>
      <c r="X9" s="3"/>
      <c r="Y9" s="3">
        <f>(Admin!$C$3*$H9)+(Admin!$C$4*$G9)+(Admin!$C$5*$I9)+(Admin!$C$6*$Q9)+(Admin!$C$7*$N9)+(Admin!$C$8*$J9)+(Admin!$C$9*$K9)+(Admin!$C$10*$L9)+(Admin!$C$11*$O9)+(Admin!$C$12*$P9)+(Admin!$C$13*$R9)</f>
        <v>3.0999999999999996</v>
      </c>
    </row>
    <row r="10" spans="1:25" x14ac:dyDescent="0.25">
      <c r="A10" s="2" t="s">
        <v>641</v>
      </c>
      <c r="B10" s="2" t="s">
        <v>633</v>
      </c>
      <c r="C10" s="2" t="s">
        <v>37</v>
      </c>
      <c r="D10" s="2">
        <v>8</v>
      </c>
      <c r="E10" s="2">
        <v>0</v>
      </c>
      <c r="F10" s="2">
        <v>0</v>
      </c>
      <c r="G10" s="2">
        <v>0</v>
      </c>
      <c r="H10" s="2">
        <v>0</v>
      </c>
      <c r="I10" s="2">
        <v>0</v>
      </c>
      <c r="J10" s="2">
        <v>0</v>
      </c>
      <c r="K10" s="2">
        <v>0</v>
      </c>
      <c r="L10" s="2">
        <v>0</v>
      </c>
      <c r="M10" s="2">
        <v>14</v>
      </c>
      <c r="N10" s="2">
        <v>13</v>
      </c>
      <c r="O10" s="2">
        <v>91</v>
      </c>
      <c r="P10" s="2">
        <v>1</v>
      </c>
      <c r="Q10" s="2">
        <v>0</v>
      </c>
      <c r="R10" s="2">
        <v>0</v>
      </c>
      <c r="S10" s="2">
        <v>28.1</v>
      </c>
      <c r="T10" s="2">
        <v>2.72904483430799E-2</v>
      </c>
      <c r="U10" s="2"/>
      <c r="V10" s="2">
        <v>7</v>
      </c>
      <c r="W10" s="2"/>
      <c r="X10" s="2"/>
      <c r="Y10" s="2">
        <f>(Admin!$C$3*$H10)+(Admin!$C$4*$G10)+(Admin!$C$5*$I10)+(Admin!$C$6*$Q10)+(Admin!$C$7*$N10)+(Admin!$C$8*$J10)+(Admin!$C$9*$K10)+(Admin!$C$10*$L10)+(Admin!$C$11*$O10)+(Admin!$C$12*$P10)+(Admin!$C$13*$R10)</f>
        <v>28.1</v>
      </c>
    </row>
    <row r="11" spans="1:25" x14ac:dyDescent="0.25">
      <c r="A11" s="3" t="s">
        <v>642</v>
      </c>
      <c r="B11" s="3" t="s">
        <v>633</v>
      </c>
      <c r="C11" s="3" t="s">
        <v>37</v>
      </c>
      <c r="D11" s="3">
        <v>2</v>
      </c>
      <c r="E11" s="3">
        <v>0</v>
      </c>
      <c r="F11" s="3">
        <v>0</v>
      </c>
      <c r="G11" s="3">
        <v>0</v>
      </c>
      <c r="H11" s="3">
        <v>0</v>
      </c>
      <c r="I11" s="3">
        <v>0</v>
      </c>
      <c r="J11" s="3">
        <v>0</v>
      </c>
      <c r="K11" s="3">
        <v>0</v>
      </c>
      <c r="L11" s="3">
        <v>0</v>
      </c>
      <c r="M11" s="3">
        <v>2</v>
      </c>
      <c r="N11" s="3">
        <v>2</v>
      </c>
      <c r="O11" s="3">
        <v>28</v>
      </c>
      <c r="P11" s="3">
        <v>0</v>
      </c>
      <c r="Q11" s="3">
        <v>0</v>
      </c>
      <c r="R11" s="3">
        <v>0</v>
      </c>
      <c r="S11" s="3">
        <v>4.8</v>
      </c>
      <c r="T11" s="3">
        <v>3.8986354775828501E-3</v>
      </c>
      <c r="U11" s="3"/>
      <c r="V11" s="3">
        <v>14</v>
      </c>
      <c r="W11" s="3"/>
      <c r="X11" s="3"/>
      <c r="Y11" s="3">
        <f>(Admin!$C$3*$H11)+(Admin!$C$4*$G11)+(Admin!$C$5*$I11)+(Admin!$C$6*$Q11)+(Admin!$C$7*$N11)+(Admin!$C$8*$J11)+(Admin!$C$9*$K11)+(Admin!$C$10*$L11)+(Admin!$C$11*$O11)+(Admin!$C$12*$P11)+(Admin!$C$13*$R11)</f>
        <v>4.8000000000000007</v>
      </c>
    </row>
    <row r="12" spans="1:25" x14ac:dyDescent="0.25">
      <c r="A12" s="2" t="s">
        <v>643</v>
      </c>
      <c r="B12" s="2" t="s">
        <v>633</v>
      </c>
      <c r="C12" s="2" t="s">
        <v>37</v>
      </c>
      <c r="D12" s="2">
        <v>17</v>
      </c>
      <c r="E12" s="2">
        <v>0</v>
      </c>
      <c r="F12" s="2">
        <v>0</v>
      </c>
      <c r="G12" s="2">
        <v>0</v>
      </c>
      <c r="H12" s="2">
        <v>0</v>
      </c>
      <c r="I12" s="2">
        <v>0</v>
      </c>
      <c r="J12" s="2">
        <v>1</v>
      </c>
      <c r="K12" s="2">
        <v>4</v>
      </c>
      <c r="L12" s="2">
        <v>0</v>
      </c>
      <c r="M12" s="2">
        <v>120</v>
      </c>
      <c r="N12" s="2">
        <v>86</v>
      </c>
      <c r="O12" s="2">
        <v>889</v>
      </c>
      <c r="P12" s="2">
        <v>10</v>
      </c>
      <c r="Q12" s="2">
        <v>0</v>
      </c>
      <c r="R12" s="2">
        <v>0</v>
      </c>
      <c r="S12" s="2">
        <v>239.3</v>
      </c>
      <c r="T12" s="2">
        <v>0.233918128654971</v>
      </c>
      <c r="U12" s="2">
        <v>4</v>
      </c>
      <c r="V12" s="2">
        <v>10.337209302325601</v>
      </c>
      <c r="W12" s="2"/>
      <c r="X12" s="2"/>
      <c r="Y12" s="2">
        <f>(Admin!$C$3*$H12)+(Admin!$C$4*$G12)+(Admin!$C$5*$I12)+(Admin!$C$6*$Q12)+(Admin!$C$7*$N12)+(Admin!$C$8*$J12)+(Admin!$C$9*$K12)+(Admin!$C$10*$L12)+(Admin!$C$11*$O12)+(Admin!$C$12*$P12)+(Admin!$C$13*$R12)</f>
        <v>235.3</v>
      </c>
    </row>
    <row r="13" spans="1:25" x14ac:dyDescent="0.25">
      <c r="A13" s="3" t="s">
        <v>644</v>
      </c>
      <c r="B13" s="3" t="s">
        <v>633</v>
      </c>
      <c r="C13" s="3" t="s">
        <v>42</v>
      </c>
      <c r="D13" s="3">
        <v>2</v>
      </c>
      <c r="E13" s="3">
        <v>0</v>
      </c>
      <c r="F13" s="3">
        <v>0</v>
      </c>
      <c r="G13" s="3">
        <v>0</v>
      </c>
      <c r="H13" s="3">
        <v>0</v>
      </c>
      <c r="I13" s="3">
        <v>0</v>
      </c>
      <c r="J13" s="3">
        <v>0</v>
      </c>
      <c r="K13" s="3">
        <v>0</v>
      </c>
      <c r="L13" s="3">
        <v>0</v>
      </c>
      <c r="M13" s="3">
        <v>2</v>
      </c>
      <c r="N13" s="3">
        <v>1</v>
      </c>
      <c r="O13" s="3">
        <v>2</v>
      </c>
      <c r="P13" s="3">
        <v>0</v>
      </c>
      <c r="Q13" s="3">
        <v>0</v>
      </c>
      <c r="R13" s="3">
        <v>0</v>
      </c>
      <c r="S13" s="3">
        <v>1.2</v>
      </c>
      <c r="T13" s="3">
        <v>3.8986354775828501E-3</v>
      </c>
      <c r="U13" s="3"/>
      <c r="V13" s="3">
        <v>2</v>
      </c>
      <c r="W13" s="3"/>
      <c r="X13" s="3"/>
      <c r="Y13" s="3">
        <f>(Admin!$C$3*$H13)+(Admin!$C$4*$G13)+(Admin!$C$5*$I13)+(Admin!$C$6*$Q13)+(Admin!$C$7*$N13)+(Admin!$C$8*$J13)+(Admin!$C$9*$K13)+(Admin!$C$10*$L13)+(Admin!$C$11*$O13)+(Admin!$C$12*$P13)+(Admin!$C$13*$R13)</f>
        <v>1.2</v>
      </c>
    </row>
    <row r="14" spans="1:25" x14ac:dyDescent="0.25">
      <c r="A14" s="2" t="s">
        <v>645</v>
      </c>
      <c r="B14" s="2" t="s">
        <v>633</v>
      </c>
      <c r="C14" s="2" t="s">
        <v>42</v>
      </c>
      <c r="D14" s="2">
        <v>16</v>
      </c>
      <c r="E14" s="2">
        <v>0</v>
      </c>
      <c r="F14" s="2">
        <v>0</v>
      </c>
      <c r="G14" s="2">
        <v>0</v>
      </c>
      <c r="H14" s="2">
        <v>0</v>
      </c>
      <c r="I14" s="2">
        <v>0</v>
      </c>
      <c r="J14" s="2">
        <v>4</v>
      </c>
      <c r="K14" s="2">
        <v>24</v>
      </c>
      <c r="L14" s="2">
        <v>0</v>
      </c>
      <c r="M14" s="2">
        <v>164</v>
      </c>
      <c r="N14" s="2">
        <v>119</v>
      </c>
      <c r="O14" s="2">
        <v>1515</v>
      </c>
      <c r="P14" s="2">
        <v>10</v>
      </c>
      <c r="Q14" s="2">
        <v>0</v>
      </c>
      <c r="R14" s="2">
        <v>0</v>
      </c>
      <c r="S14" s="2">
        <v>330.9</v>
      </c>
      <c r="T14" s="2">
        <v>0.31968810916179302</v>
      </c>
      <c r="U14" s="2">
        <v>6</v>
      </c>
      <c r="V14" s="2">
        <v>12.7310924369748</v>
      </c>
      <c r="W14" s="2"/>
      <c r="X14" s="2"/>
      <c r="Y14" s="2">
        <f>(Admin!$C$3*$H14)+(Admin!$C$4*$G14)+(Admin!$C$5*$I14)+(Admin!$C$6*$Q14)+(Admin!$C$7*$N14)+(Admin!$C$8*$J14)+(Admin!$C$9*$K14)+(Admin!$C$10*$L14)+(Admin!$C$11*$O14)+(Admin!$C$12*$P14)+(Admin!$C$13*$R14)</f>
        <v>332.9</v>
      </c>
    </row>
    <row r="15" spans="1:25" x14ac:dyDescent="0.25">
      <c r="A15" s="3" t="s">
        <v>488</v>
      </c>
      <c r="B15" s="3" t="s">
        <v>633</v>
      </c>
      <c r="C15" s="3" t="s">
        <v>42</v>
      </c>
      <c r="D15" s="3">
        <v>6</v>
      </c>
      <c r="E15" s="3">
        <v>0</v>
      </c>
      <c r="F15" s="3">
        <v>0</v>
      </c>
      <c r="G15" s="3">
        <v>0</v>
      </c>
      <c r="H15" s="3">
        <v>0</v>
      </c>
      <c r="I15" s="3">
        <v>0</v>
      </c>
      <c r="J15" s="3">
        <v>0</v>
      </c>
      <c r="K15" s="3">
        <v>0</v>
      </c>
      <c r="L15" s="3">
        <v>0</v>
      </c>
      <c r="M15" s="3">
        <v>7</v>
      </c>
      <c r="N15" s="3">
        <v>5</v>
      </c>
      <c r="O15" s="3">
        <v>58</v>
      </c>
      <c r="P15" s="3">
        <v>0</v>
      </c>
      <c r="Q15" s="3">
        <v>0</v>
      </c>
      <c r="R15" s="3">
        <v>0</v>
      </c>
      <c r="S15" s="3">
        <v>10.8</v>
      </c>
      <c r="T15" s="3">
        <v>1.364522417154E-2</v>
      </c>
      <c r="U15" s="3"/>
      <c r="V15" s="3">
        <v>11.6</v>
      </c>
      <c r="W15" s="3"/>
      <c r="X15" s="3"/>
      <c r="Y15" s="3">
        <f>(Admin!$C$3*$H15)+(Admin!$C$4*$G15)+(Admin!$C$5*$I15)+(Admin!$C$6*$Q15)+(Admin!$C$7*$N15)+(Admin!$C$8*$J15)+(Admin!$C$9*$K15)+(Admin!$C$10*$L15)+(Admin!$C$11*$O15)+(Admin!$C$12*$P15)+(Admin!$C$13*$R15)</f>
        <v>10.8</v>
      </c>
    </row>
    <row r="16" spans="1:25" x14ac:dyDescent="0.25">
      <c r="A16" s="2" t="s">
        <v>646</v>
      </c>
      <c r="B16" s="2" t="s">
        <v>633</v>
      </c>
      <c r="C16" s="2" t="s">
        <v>42</v>
      </c>
      <c r="D16" s="2">
        <v>16</v>
      </c>
      <c r="E16" s="2">
        <v>0</v>
      </c>
      <c r="F16" s="2">
        <v>0</v>
      </c>
      <c r="G16" s="2">
        <v>0</v>
      </c>
      <c r="H16" s="2">
        <v>0</v>
      </c>
      <c r="I16" s="2">
        <v>0</v>
      </c>
      <c r="J16" s="2">
        <v>0</v>
      </c>
      <c r="K16" s="2">
        <v>0</v>
      </c>
      <c r="L16" s="2">
        <v>0</v>
      </c>
      <c r="M16" s="2">
        <v>64</v>
      </c>
      <c r="N16" s="2">
        <v>40</v>
      </c>
      <c r="O16" s="2">
        <v>608</v>
      </c>
      <c r="P16" s="2">
        <v>5</v>
      </c>
      <c r="Q16" s="2">
        <v>0</v>
      </c>
      <c r="R16" s="2">
        <v>0</v>
      </c>
      <c r="S16" s="2">
        <v>128.80000000000001</v>
      </c>
      <c r="T16" s="2">
        <v>0.124756335282651</v>
      </c>
      <c r="U16" s="2"/>
      <c r="V16" s="2">
        <v>15.2</v>
      </c>
      <c r="W16" s="2"/>
      <c r="X16" s="2"/>
      <c r="Y16" s="2">
        <f>(Admin!$C$3*$H16)+(Admin!$C$4*$G16)+(Admin!$C$5*$I16)+(Admin!$C$6*$Q16)+(Admin!$C$7*$N16)+(Admin!$C$8*$J16)+(Admin!$C$9*$K16)+(Admin!$C$10*$L16)+(Admin!$C$11*$O16)+(Admin!$C$12*$P16)+(Admin!$C$13*$R16)</f>
        <v>130.80000000000001</v>
      </c>
    </row>
    <row r="17" spans="1:25" x14ac:dyDescent="0.25">
      <c r="A17" s="3" t="s">
        <v>589</v>
      </c>
      <c r="B17" s="3" t="s">
        <v>633</v>
      </c>
      <c r="C17" s="3" t="s">
        <v>42</v>
      </c>
      <c r="D17" s="3">
        <v>12</v>
      </c>
      <c r="E17" s="3">
        <v>0</v>
      </c>
      <c r="F17" s="3">
        <v>0</v>
      </c>
      <c r="G17" s="3">
        <v>0</v>
      </c>
      <c r="H17" s="3">
        <v>0</v>
      </c>
      <c r="I17" s="3">
        <v>0</v>
      </c>
      <c r="J17" s="3">
        <v>3</v>
      </c>
      <c r="K17" s="3">
        <v>29</v>
      </c>
      <c r="L17" s="3">
        <v>1</v>
      </c>
      <c r="M17" s="3">
        <v>42</v>
      </c>
      <c r="N17" s="3">
        <v>24</v>
      </c>
      <c r="O17" s="3">
        <v>354</v>
      </c>
      <c r="P17" s="3">
        <v>2</v>
      </c>
      <c r="Q17" s="3">
        <v>0</v>
      </c>
      <c r="R17" s="3">
        <v>0</v>
      </c>
      <c r="S17" s="3">
        <v>80.3</v>
      </c>
      <c r="T17" s="3">
        <v>8.1871345029239803E-2</v>
      </c>
      <c r="U17" s="3">
        <v>9.6666666666666696</v>
      </c>
      <c r="V17" s="3">
        <v>14.75</v>
      </c>
      <c r="W17" s="3"/>
      <c r="X17" s="3"/>
      <c r="Y17" s="3">
        <f>(Admin!$C$3*$H17)+(Admin!$C$4*$G17)+(Admin!$C$5*$I17)+(Admin!$C$6*$Q17)+(Admin!$C$7*$N17)+(Admin!$C$8*$J17)+(Admin!$C$9*$K17)+(Admin!$C$10*$L17)+(Admin!$C$11*$O17)+(Admin!$C$12*$P17)+(Admin!$C$13*$R17)</f>
        <v>80.3</v>
      </c>
    </row>
    <row r="18" spans="1:25" x14ac:dyDescent="0.25">
      <c r="A18" s="2" t="s">
        <v>647</v>
      </c>
      <c r="B18" s="2" t="s">
        <v>633</v>
      </c>
      <c r="C18" s="2" t="s">
        <v>42</v>
      </c>
      <c r="D18" s="2">
        <v>17</v>
      </c>
      <c r="E18" s="2">
        <v>0</v>
      </c>
      <c r="F18" s="2">
        <v>0</v>
      </c>
      <c r="G18" s="2">
        <v>0</v>
      </c>
      <c r="H18" s="2">
        <v>0</v>
      </c>
      <c r="I18" s="2">
        <v>0</v>
      </c>
      <c r="J18" s="2">
        <v>7</v>
      </c>
      <c r="K18" s="2">
        <v>75</v>
      </c>
      <c r="L18" s="2">
        <v>0</v>
      </c>
      <c r="M18" s="2">
        <v>44</v>
      </c>
      <c r="N18" s="2">
        <v>35</v>
      </c>
      <c r="O18" s="2">
        <v>489</v>
      </c>
      <c r="P18" s="2">
        <v>1</v>
      </c>
      <c r="Q18" s="2">
        <v>0</v>
      </c>
      <c r="R18" s="2">
        <v>0</v>
      </c>
      <c r="S18" s="2">
        <v>97.4</v>
      </c>
      <c r="T18" s="2">
        <v>8.5769980506822593E-2</v>
      </c>
      <c r="U18" s="2">
        <v>10.714285714285699</v>
      </c>
      <c r="V18" s="2">
        <v>13.9714285714286</v>
      </c>
      <c r="W18" s="2"/>
      <c r="X18" s="2"/>
      <c r="Y18" s="2">
        <f>(Admin!$C$3*$H18)+(Admin!$C$4*$G18)+(Admin!$C$5*$I18)+(Admin!$C$6*$Q18)+(Admin!$C$7*$N18)+(Admin!$C$8*$J18)+(Admin!$C$9*$K18)+(Admin!$C$10*$L18)+(Admin!$C$11*$O18)+(Admin!$C$12*$P18)+(Admin!$C$13*$R18)</f>
        <v>97.4</v>
      </c>
    </row>
    <row r="19" spans="1:25" x14ac:dyDescent="0.25">
      <c r="A19" s="3" t="s">
        <v>648</v>
      </c>
      <c r="B19" s="3" t="s">
        <v>633</v>
      </c>
      <c r="C19" s="3" t="s">
        <v>42</v>
      </c>
      <c r="D19" s="3">
        <v>4</v>
      </c>
      <c r="E19" s="3">
        <v>0</v>
      </c>
      <c r="F19" s="3">
        <v>0</v>
      </c>
      <c r="G19" s="3">
        <v>0</v>
      </c>
      <c r="H19" s="3">
        <v>0</v>
      </c>
      <c r="I19" s="3">
        <v>0</v>
      </c>
      <c r="J19" s="3">
        <v>0</v>
      </c>
      <c r="K19" s="3">
        <v>0</v>
      </c>
      <c r="L19" s="3">
        <v>0</v>
      </c>
      <c r="M19" s="3">
        <v>10</v>
      </c>
      <c r="N19" s="3">
        <v>5</v>
      </c>
      <c r="O19" s="3">
        <v>35</v>
      </c>
      <c r="P19" s="3">
        <v>0</v>
      </c>
      <c r="Q19" s="3">
        <v>0</v>
      </c>
      <c r="R19" s="3">
        <v>0</v>
      </c>
      <c r="S19" s="3">
        <v>6.5</v>
      </c>
      <c r="T19" s="3">
        <v>1.9493177387914201E-2</v>
      </c>
      <c r="U19" s="3"/>
      <c r="V19" s="3">
        <v>7</v>
      </c>
      <c r="W19" s="3"/>
      <c r="X19" s="3"/>
      <c r="Y19" s="3">
        <f>(Admin!$C$3*$H19)+(Admin!$C$4*$G19)+(Admin!$C$5*$I19)+(Admin!$C$6*$Q19)+(Admin!$C$7*$N19)+(Admin!$C$8*$J19)+(Admin!$C$9*$K19)+(Admin!$C$10*$L19)+(Admin!$C$11*$O19)+(Admin!$C$12*$P19)+(Admin!$C$13*$R19)</f>
        <v>8.5</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633</v>
      </c>
      <c r="B31" s="2">
        <v>6883</v>
      </c>
      <c r="C31" s="2">
        <v>4575</v>
      </c>
      <c r="D31" s="2">
        <v>498</v>
      </c>
      <c r="E31" s="2">
        <v>2308</v>
      </c>
      <c r="F31" s="2">
        <v>27</v>
      </c>
      <c r="G31" s="2">
        <v>1703.3</v>
      </c>
      <c r="H31" s="2">
        <v>605</v>
      </c>
      <c r="I31" s="2">
        <v>0.67272727272727295</v>
      </c>
      <c r="J31" s="2">
        <v>30</v>
      </c>
      <c r="K31" s="2">
        <v>12</v>
      </c>
      <c r="L31" s="2">
        <v>7</v>
      </c>
      <c r="M31" s="2">
        <f ca="1">SUM(INDIRECT(A33 &amp; "_Table1[[#All],[f_custom]]"))</f>
        <v>1705.3</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DET</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649</v>
      </c>
      <c r="B36" s="2" t="s">
        <v>26</v>
      </c>
      <c r="C36" s="2">
        <v>29</v>
      </c>
      <c r="D36" s="2">
        <v>9</v>
      </c>
      <c r="E36" s="2" t="s">
        <v>392</v>
      </c>
      <c r="F36" s="2" t="s">
        <v>633</v>
      </c>
      <c r="G36" s="2">
        <v>5</v>
      </c>
      <c r="H36" s="2">
        <v>5</v>
      </c>
      <c r="I36" s="2">
        <v>5</v>
      </c>
      <c r="J36" s="2">
        <v>5</v>
      </c>
      <c r="K36" s="2">
        <v>5</v>
      </c>
      <c r="L36" s="2">
        <v>5</v>
      </c>
      <c r="M36" s="2">
        <v>5</v>
      </c>
      <c r="N36" s="2">
        <v>5</v>
      </c>
      <c r="O36" s="2">
        <v>5</v>
      </c>
      <c r="P36" s="2">
        <v>5</v>
      </c>
      <c r="Q36" s="2">
        <v>5</v>
      </c>
      <c r="R36" s="2">
        <v>5</v>
      </c>
      <c r="S36" s="2">
        <v>5</v>
      </c>
      <c r="T36" s="2">
        <v>5</v>
      </c>
      <c r="U36" s="2">
        <v>5</v>
      </c>
      <c r="V36" s="2">
        <f>($J36*0.04)+($K36*4)+($L36*-2)+($N36*0.1)+($O36*6)+($Q36)+($R36*0.1)+($S36*6)+($T36*-2)</f>
        <v>66.2</v>
      </c>
      <c r="W36" s="2">
        <f ca="1">$P36/$H$33</f>
        <v>1</v>
      </c>
      <c r="X36" s="2">
        <f t="shared" ref="X36:X38" si="0">$N36/$M36</f>
        <v>1</v>
      </c>
      <c r="Y36" s="2">
        <f t="shared" ref="Y36:Y38" si="1">$R36/$Q36</f>
        <v>1</v>
      </c>
      <c r="Z36" s="2">
        <f>$I36/$H36</f>
        <v>1</v>
      </c>
      <c r="AA36" s="2">
        <f>$K36/$H36</f>
        <v>1</v>
      </c>
      <c r="AB36" s="2">
        <f>(Admin!$C$3*$K36)+(Admin!$C$4*$J36)+(Admin!$C$5*$L36)+(Admin!$C$6*$T36)+(Admin!$C$7*$Q36)+(Admin!$C$8*$M36)+(Admin!$C$9*$N36)+(Admin!$C$10*$O36)+(Admin!$C$11*$R36)+(Admin!$C$12*$S36)+(Admin!$C$13*$U36)</f>
        <v>76.2</v>
      </c>
    </row>
    <row r="37" spans="1:28" x14ac:dyDescent="0.25">
      <c r="A37" s="3" t="s">
        <v>650</v>
      </c>
      <c r="B37" s="3" t="s">
        <v>26</v>
      </c>
      <c r="C37" s="3">
        <v>26</v>
      </c>
      <c r="D37" s="3">
        <v>2</v>
      </c>
      <c r="E37" s="3" t="s">
        <v>399</v>
      </c>
      <c r="F37" s="3" t="s">
        <v>633</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651</v>
      </c>
      <c r="B38" s="2" t="s">
        <v>26</v>
      </c>
      <c r="C38" s="2">
        <v>30</v>
      </c>
      <c r="D38" s="2">
        <v>8</v>
      </c>
      <c r="E38" s="2" t="s">
        <v>354</v>
      </c>
      <c r="F38" s="2" t="s">
        <v>633</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652</v>
      </c>
      <c r="B46" s="2" t="s">
        <v>30</v>
      </c>
      <c r="C46" s="2">
        <v>26</v>
      </c>
      <c r="D46" s="2">
        <v>3</v>
      </c>
      <c r="E46" s="2" t="s">
        <v>269</v>
      </c>
      <c r="F46" s="2" t="s">
        <v>633</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3" si="2">$N46/$M46</f>
        <v>#DIV/0!</v>
      </c>
      <c r="Y46" s="2" t="e">
        <f t="shared" ref="Y46:Y53" si="3">$R46/$Q46</f>
        <v>#DIV/0!</v>
      </c>
      <c r="Z46" s="2" t="e">
        <f>$I46/$H46</f>
        <v>#DIV/0!</v>
      </c>
      <c r="AA46" s="2" t="e">
        <f>$K46/$H46</f>
        <v>#DIV/0!</v>
      </c>
      <c r="AB46" s="2">
        <f>(Admin!$C$3*$K46)+(Admin!$C$4*$J46)+(Admin!$C$5*$L46)+(Admin!$C$6*$T46)+(Admin!$C$7*$Q46)+(Admin!$C$8*$M46)+(Admin!$C$9*$N46)+(Admin!$C$10*$O46)+(Admin!$C$11*$R46)+(Admin!$C$12*$S46)+(Admin!$C$13*$U46)</f>
        <v>0</v>
      </c>
    </row>
    <row r="47" spans="1:28" x14ac:dyDescent="0.25">
      <c r="A47" s="3" t="s">
        <v>653</v>
      </c>
      <c r="B47" s="3" t="s">
        <v>30</v>
      </c>
      <c r="C47" s="3">
        <v>22</v>
      </c>
      <c r="D47" s="3">
        <v>2</v>
      </c>
      <c r="E47" s="3" t="s">
        <v>137</v>
      </c>
      <c r="F47" s="3" t="s">
        <v>633</v>
      </c>
      <c r="G47" s="3">
        <v>0</v>
      </c>
      <c r="H47" s="3">
        <v>0</v>
      </c>
      <c r="I47" s="3">
        <v>0</v>
      </c>
      <c r="J47" s="3">
        <v>0</v>
      </c>
      <c r="K47" s="3">
        <v>0</v>
      </c>
      <c r="L47" s="3">
        <v>0</v>
      </c>
      <c r="M47" s="3">
        <v>5</v>
      </c>
      <c r="N47" s="3">
        <v>5</v>
      </c>
      <c r="O47" s="3">
        <v>5</v>
      </c>
      <c r="P47" s="3">
        <v>5</v>
      </c>
      <c r="Q47" s="3">
        <v>5</v>
      </c>
      <c r="R47" s="3">
        <v>5</v>
      </c>
      <c r="S47" s="3">
        <v>5</v>
      </c>
      <c r="T47" s="3">
        <v>5</v>
      </c>
      <c r="U47" s="3">
        <v>5</v>
      </c>
      <c r="V47" s="3">
        <f>($J47*0.04)+($K47*4)+($L47*-2)+($N47*0.1)+($O47*6)+($Q47)+($R47*0.1)+($S47*6)+($T47*-2)</f>
        <v>56</v>
      </c>
      <c r="W47" s="3">
        <f ca="1">$P47/$H$33</f>
        <v>1</v>
      </c>
      <c r="X47" s="3">
        <f t="shared" si="2"/>
        <v>1</v>
      </c>
      <c r="Y47" s="3">
        <f t="shared" si="3"/>
        <v>1</v>
      </c>
      <c r="Z47" s="3" t="e">
        <f>$I47/$H47</f>
        <v>#DIV/0!</v>
      </c>
      <c r="AA47" s="3" t="e">
        <f>$K47/$H47</f>
        <v>#DIV/0!</v>
      </c>
      <c r="AB47" s="3">
        <f>(Admin!$C$3*$K47)+(Admin!$C$4*$J47)+(Admin!$C$5*$L47)+(Admin!$C$6*$T47)+(Admin!$C$7*$Q47)+(Admin!$C$8*$M47)+(Admin!$C$9*$N47)+(Admin!$C$10*$O47)+(Admin!$C$11*$R47)+(Admin!$C$12*$S47)+(Admin!$C$13*$U47)</f>
        <v>66</v>
      </c>
    </row>
    <row r="48" spans="1:28" x14ac:dyDescent="0.25">
      <c r="A48" s="2" t="s">
        <v>654</v>
      </c>
      <c r="B48" s="2" t="s">
        <v>30</v>
      </c>
      <c r="C48" s="2">
        <v>28</v>
      </c>
      <c r="D48" s="2">
        <v>6</v>
      </c>
      <c r="E48" s="2" t="s">
        <v>569</v>
      </c>
      <c r="F48" s="2" t="s">
        <v>633</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655</v>
      </c>
      <c r="B49" s="3" t="s">
        <v>30</v>
      </c>
      <c r="C49" s="3">
        <v>24</v>
      </c>
      <c r="D49" s="3">
        <v>2</v>
      </c>
      <c r="E49" s="3" t="s">
        <v>238</v>
      </c>
      <c r="F49" s="3" t="s">
        <v>633</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656</v>
      </c>
      <c r="B50" s="2" t="s">
        <v>30</v>
      </c>
      <c r="C50" s="2">
        <v>23</v>
      </c>
      <c r="D50" s="2">
        <v>3</v>
      </c>
      <c r="E50" s="2" t="s">
        <v>500</v>
      </c>
      <c r="F50" s="2" t="s">
        <v>633</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657</v>
      </c>
      <c r="B51" s="3" t="s">
        <v>30</v>
      </c>
      <c r="C51" s="3">
        <v>27</v>
      </c>
      <c r="D51" s="3">
        <v>6</v>
      </c>
      <c r="E51" s="3" t="s">
        <v>232</v>
      </c>
      <c r="F51" s="3" t="s">
        <v>633</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52" spans="1:28" x14ac:dyDescent="0.25">
      <c r="A52" s="2" t="s">
        <v>658</v>
      </c>
      <c r="B52" s="2" t="s">
        <v>30</v>
      </c>
      <c r="C52" s="2">
        <v>28</v>
      </c>
      <c r="D52" s="2">
        <v>3</v>
      </c>
      <c r="E52" s="2" t="s">
        <v>659</v>
      </c>
      <c r="F52" s="2" t="s">
        <v>633</v>
      </c>
      <c r="G52" s="2">
        <v>0</v>
      </c>
      <c r="H52" s="2">
        <v>0</v>
      </c>
      <c r="I52" s="2">
        <v>0</v>
      </c>
      <c r="J52" s="2">
        <v>0</v>
      </c>
      <c r="K52" s="2">
        <v>0</v>
      </c>
      <c r="L52" s="2">
        <v>0</v>
      </c>
      <c r="M52" s="2">
        <v>0</v>
      </c>
      <c r="N52" s="2">
        <v>0</v>
      </c>
      <c r="O52" s="2">
        <v>0</v>
      </c>
      <c r="P52" s="2">
        <v>0</v>
      </c>
      <c r="Q52" s="2">
        <v>0</v>
      </c>
      <c r="R52" s="2">
        <v>0</v>
      </c>
      <c r="S52" s="2">
        <v>0</v>
      </c>
      <c r="T52" s="2">
        <v>0</v>
      </c>
      <c r="U52" s="2">
        <v>0</v>
      </c>
      <c r="V52" s="2">
        <f>($J52*0.04)+($K52*4)+($L52*-2)+($N52*0.1)+($O52*6)+($Q52)+($R52*0.1)+($S52*6)+($T52*-2)</f>
        <v>0</v>
      </c>
      <c r="W52" s="2">
        <f ca="1">$P52/$H$33</f>
        <v>0</v>
      </c>
      <c r="X52" s="2" t="e">
        <f t="shared" si="2"/>
        <v>#DIV/0!</v>
      </c>
      <c r="Y52" s="2" t="e">
        <f t="shared" si="3"/>
        <v>#DIV/0!</v>
      </c>
      <c r="Z52" s="2" t="e">
        <f>$I52/$H52</f>
        <v>#DIV/0!</v>
      </c>
      <c r="AA52" s="2" t="e">
        <f>$K52/$H52</f>
        <v>#DIV/0!</v>
      </c>
      <c r="AB52" s="2">
        <f>(Admin!$C$3*$K52)+(Admin!$C$4*$J52)+(Admin!$C$5*$L52)+(Admin!$C$6*$T52)+(Admin!$C$7*$Q52)+(Admin!$C$8*$M52)+(Admin!$C$9*$N52)+(Admin!$C$10*$O52)+(Admin!$C$11*$R52)+(Admin!$C$12*$S52)+(Admin!$C$13*$U52)</f>
        <v>0</v>
      </c>
    </row>
    <row r="53" spans="1:28" x14ac:dyDescent="0.25">
      <c r="A53" s="3" t="s">
        <v>660</v>
      </c>
      <c r="B53" s="3" t="s">
        <v>30</v>
      </c>
      <c r="C53" s="3">
        <v>23</v>
      </c>
      <c r="D53" s="3">
        <v>0</v>
      </c>
      <c r="E53" s="3" t="s">
        <v>290</v>
      </c>
      <c r="F53" s="3" t="s">
        <v>633</v>
      </c>
      <c r="G53" s="3">
        <v>0</v>
      </c>
      <c r="H53" s="3">
        <v>0</v>
      </c>
      <c r="I53" s="3">
        <v>0</v>
      </c>
      <c r="J53" s="3">
        <v>0</v>
      </c>
      <c r="K53" s="3">
        <v>0</v>
      </c>
      <c r="L53" s="3">
        <v>0</v>
      </c>
      <c r="M53" s="3">
        <v>0</v>
      </c>
      <c r="N53" s="3">
        <v>0</v>
      </c>
      <c r="O53" s="3">
        <v>0</v>
      </c>
      <c r="P53" s="3">
        <v>0</v>
      </c>
      <c r="Q53" s="3">
        <v>0</v>
      </c>
      <c r="R53" s="3">
        <v>0</v>
      </c>
      <c r="S53" s="3">
        <v>0</v>
      </c>
      <c r="T53" s="3">
        <v>0</v>
      </c>
      <c r="U53" s="3">
        <v>0</v>
      </c>
      <c r="V53" s="3">
        <f>($J53*0.04)+($K53*4)+($L53*-2)+($N53*0.1)+($O53*6)+($Q53)+($R53*0.1)+($S53*6)+($T53*-2)</f>
        <v>0</v>
      </c>
      <c r="W53" s="3">
        <f ca="1">$P53/$H$33</f>
        <v>0</v>
      </c>
      <c r="X53" s="3" t="e">
        <f t="shared" si="2"/>
        <v>#DIV/0!</v>
      </c>
      <c r="Y53" s="3" t="e">
        <f t="shared" si="3"/>
        <v>#DIV/0!</v>
      </c>
      <c r="Z53" s="3" t="e">
        <f>$I53/$H53</f>
        <v>#DIV/0!</v>
      </c>
      <c r="AA53" s="3" t="e">
        <f>$K53/$H53</f>
        <v>#DIV/0!</v>
      </c>
      <c r="AB53" s="3">
        <f>(Admin!$C$3*$K53)+(Admin!$C$4*$J53)+(Admin!$C$5*$L53)+(Admin!$C$6*$T53)+(Admin!$C$7*$Q53)+(Admin!$C$8*$M53)+(Admin!$C$9*$N53)+(Admin!$C$10*$O53)+(Admin!$C$11*$R53)+(Admin!$C$12*$S53)+(Admin!$C$13*$U53)</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661</v>
      </c>
      <c r="B61" s="2" t="s">
        <v>42</v>
      </c>
      <c r="C61" s="2">
        <v>27</v>
      </c>
      <c r="D61" s="2">
        <v>1</v>
      </c>
      <c r="E61" s="2" t="s">
        <v>662</v>
      </c>
      <c r="F61" s="2" t="s">
        <v>633</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2" si="4">$N61/$M61</f>
        <v>#DIV/0!</v>
      </c>
      <c r="Y61" s="2" t="e">
        <f t="shared" ref="Y61:Y72" si="5">$R61/$Q61</f>
        <v>#DIV/0!</v>
      </c>
      <c r="Z61" s="2" t="e">
        <f>$I61/$H61</f>
        <v>#DIV/0!</v>
      </c>
      <c r="AA61" s="2" t="e">
        <f>$K61/$H61</f>
        <v>#DIV/0!</v>
      </c>
      <c r="AB61" s="2">
        <f>(Admin!$C$3*$K61)+(Admin!$C$4*$J61)+(Admin!$C$5*$L61)+(Admin!$C$6*$T61)+(Admin!$C$7*$Q61)+(Admin!$C$8*$M61)+(Admin!$C$9*$N61)+(Admin!$C$10*$O61)+(Admin!$C$11*$R61)+(Admin!$C$12*$S61)+(Admin!$C$13*$U61)</f>
        <v>0</v>
      </c>
    </row>
    <row r="62" spans="1:28" x14ac:dyDescent="0.25">
      <c r="A62" s="3" t="s">
        <v>663</v>
      </c>
      <c r="B62" s="3" t="s">
        <v>42</v>
      </c>
      <c r="C62" s="3">
        <v>23</v>
      </c>
      <c r="D62" s="3">
        <v>0</v>
      </c>
      <c r="E62" s="3" t="s">
        <v>664</v>
      </c>
      <c r="F62" s="3" t="s">
        <v>633</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665</v>
      </c>
      <c r="B63" s="2" t="s">
        <v>42</v>
      </c>
      <c r="C63" s="2">
        <v>25</v>
      </c>
      <c r="D63" s="2">
        <v>1</v>
      </c>
      <c r="E63" s="2" t="s">
        <v>102</v>
      </c>
      <c r="F63" s="2" t="s">
        <v>633</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666</v>
      </c>
      <c r="B64" s="3" t="s">
        <v>42</v>
      </c>
      <c r="C64" s="3">
        <v>28</v>
      </c>
      <c r="D64" s="3">
        <v>4</v>
      </c>
      <c r="E64" s="3" t="s">
        <v>667</v>
      </c>
      <c r="F64" s="3" t="s">
        <v>633</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668</v>
      </c>
      <c r="B65" s="2" t="s">
        <v>42</v>
      </c>
      <c r="C65" s="2">
        <v>24</v>
      </c>
      <c r="D65" s="2">
        <v>2</v>
      </c>
      <c r="E65" s="2" t="s">
        <v>65</v>
      </c>
      <c r="F65" s="2" t="s">
        <v>633</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669</v>
      </c>
      <c r="B66" s="3" t="s">
        <v>42</v>
      </c>
      <c r="C66" s="3">
        <v>28</v>
      </c>
      <c r="D66" s="3">
        <v>3</v>
      </c>
      <c r="E66" s="3" t="s">
        <v>670</v>
      </c>
      <c r="F66" s="3" t="s">
        <v>633</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671</v>
      </c>
      <c r="B67" s="2" t="s">
        <v>42</v>
      </c>
      <c r="C67" s="2">
        <v>25</v>
      </c>
      <c r="D67" s="2">
        <v>5</v>
      </c>
      <c r="E67" s="2" t="s">
        <v>443</v>
      </c>
      <c r="F67" s="2" t="s">
        <v>633</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672</v>
      </c>
      <c r="B68" s="3" t="s">
        <v>42</v>
      </c>
      <c r="C68" s="3">
        <v>29</v>
      </c>
      <c r="D68" s="3">
        <v>8</v>
      </c>
      <c r="E68" s="3" t="s">
        <v>327</v>
      </c>
      <c r="F68" s="3" t="s">
        <v>633</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673</v>
      </c>
      <c r="B69" s="2" t="s">
        <v>42</v>
      </c>
      <c r="C69" s="2">
        <v>28</v>
      </c>
      <c r="D69" s="2">
        <v>6</v>
      </c>
      <c r="E69" s="2" t="s">
        <v>520</v>
      </c>
      <c r="F69" s="2" t="s">
        <v>633</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674</v>
      </c>
      <c r="B70" s="3" t="s">
        <v>42</v>
      </c>
      <c r="C70" s="3">
        <v>24</v>
      </c>
      <c r="D70" s="3">
        <v>4</v>
      </c>
      <c r="E70" s="3" t="s">
        <v>155</v>
      </c>
      <c r="F70" s="3" t="s">
        <v>633</v>
      </c>
      <c r="G70" s="3">
        <v>0</v>
      </c>
      <c r="H70" s="3">
        <v>0</v>
      </c>
      <c r="I70" s="3">
        <v>0</v>
      </c>
      <c r="J70" s="3">
        <v>0</v>
      </c>
      <c r="K70" s="3">
        <v>0</v>
      </c>
      <c r="L70" s="3">
        <v>0</v>
      </c>
      <c r="M70" s="3">
        <v>5</v>
      </c>
      <c r="N70" s="3">
        <v>5</v>
      </c>
      <c r="O70" s="3">
        <v>5</v>
      </c>
      <c r="P70" s="3">
        <v>5</v>
      </c>
      <c r="Q70" s="3">
        <v>5</v>
      </c>
      <c r="R70" s="3">
        <v>5</v>
      </c>
      <c r="S70" s="3">
        <v>5</v>
      </c>
      <c r="T70" s="3">
        <v>5</v>
      </c>
      <c r="U70" s="3">
        <v>5</v>
      </c>
      <c r="V70" s="3">
        <f>($J70*0.04)+($K70*4)+($L70*-2)+($N70*0.1)+($O70*6)+($Q70)+($R70*0.1)+($S70*6)+($T70*-2)</f>
        <v>56</v>
      </c>
      <c r="W70" s="3">
        <f ca="1">$P70/$H$33</f>
        <v>1</v>
      </c>
      <c r="X70" s="3">
        <f t="shared" si="4"/>
        <v>1</v>
      </c>
      <c r="Y70" s="3">
        <f t="shared" si="5"/>
        <v>1</v>
      </c>
      <c r="Z70" s="3" t="e">
        <f>$I70/$H70</f>
        <v>#DIV/0!</v>
      </c>
      <c r="AA70" s="3" t="e">
        <f>$K70/$H70</f>
        <v>#DIV/0!</v>
      </c>
      <c r="AB70" s="3">
        <f>(Admin!$C$3*$K70)+(Admin!$C$4*$J70)+(Admin!$C$5*$L70)+(Admin!$C$6*$T70)+(Admin!$C$7*$Q70)+(Admin!$C$8*$M70)+(Admin!$C$9*$N70)+(Admin!$C$10*$O70)+(Admin!$C$11*$R70)+(Admin!$C$12*$S70)+(Admin!$C$13*$U70)</f>
        <v>66</v>
      </c>
    </row>
    <row r="71" spans="1:28" x14ac:dyDescent="0.25">
      <c r="A71" s="2" t="s">
        <v>675</v>
      </c>
      <c r="B71" s="2" t="s">
        <v>42</v>
      </c>
      <c r="C71" s="2">
        <v>23</v>
      </c>
      <c r="D71" s="2">
        <v>0</v>
      </c>
      <c r="E71" s="2" t="s">
        <v>100</v>
      </c>
      <c r="F71" s="2" t="s">
        <v>633</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676</v>
      </c>
      <c r="B72" s="3" t="s">
        <v>42</v>
      </c>
      <c r="C72" s="3">
        <v>23</v>
      </c>
      <c r="D72" s="3">
        <v>3</v>
      </c>
      <c r="E72" s="3" t="s">
        <v>137</v>
      </c>
      <c r="F72" s="3" t="s">
        <v>633</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677</v>
      </c>
      <c r="B76" s="2" t="s">
        <v>37</v>
      </c>
      <c r="C76" s="2">
        <v>29</v>
      </c>
      <c r="D76" s="2">
        <v>3</v>
      </c>
      <c r="E76" s="2" t="s">
        <v>338</v>
      </c>
      <c r="F76" s="2" t="s">
        <v>633</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1" si="6">$N76/$M76</f>
        <v>#DIV/0!</v>
      </c>
      <c r="Y76" s="2" t="e">
        <f t="shared" ref="Y76:Y81" si="7">$R76/$Q76</f>
        <v>#DIV/0!</v>
      </c>
      <c r="Z76" s="2" t="e">
        <f>$I76/$H76</f>
        <v>#DIV/0!</v>
      </c>
      <c r="AA76" s="2" t="e">
        <f>$K76/$H76</f>
        <v>#DIV/0!</v>
      </c>
      <c r="AB76" s="2">
        <f>(Admin!$C$3*$K76)+(Admin!$C$4*$J76)+(Admin!$C$5*$L76)+(Admin!$C$6*$T76)+(Admin!$C$7*$Q76)+(Admin!$C$8*$M76)+(Admin!$C$9*$N76)+(Admin!$C$10*$O76)+(Admin!$C$11*$R76)+(Admin!$C$12*$S76)+(Admin!$C$13*$U76)</f>
        <v>0</v>
      </c>
    </row>
    <row r="77" spans="1:28" x14ac:dyDescent="0.25">
      <c r="A77" s="3" t="s">
        <v>678</v>
      </c>
      <c r="B77" s="3" t="s">
        <v>37</v>
      </c>
      <c r="C77" s="3">
        <v>23</v>
      </c>
      <c r="D77" s="3">
        <v>2</v>
      </c>
      <c r="E77" s="3" t="s">
        <v>338</v>
      </c>
      <c r="F77" s="3" t="s">
        <v>633</v>
      </c>
      <c r="G77" s="3">
        <v>0</v>
      </c>
      <c r="H77" s="3">
        <v>0</v>
      </c>
      <c r="I77" s="3">
        <v>0</v>
      </c>
      <c r="J77" s="3">
        <v>0</v>
      </c>
      <c r="K77" s="3">
        <v>0</v>
      </c>
      <c r="L77" s="3">
        <v>0</v>
      </c>
      <c r="M77" s="3">
        <v>5</v>
      </c>
      <c r="N77" s="3">
        <v>5</v>
      </c>
      <c r="O77" s="3">
        <v>5</v>
      </c>
      <c r="P77" s="3">
        <v>5</v>
      </c>
      <c r="Q77" s="3">
        <v>5</v>
      </c>
      <c r="R77" s="3">
        <v>5</v>
      </c>
      <c r="S77" s="3">
        <v>5</v>
      </c>
      <c r="T77" s="3">
        <v>5</v>
      </c>
      <c r="U77" s="3">
        <v>5</v>
      </c>
      <c r="V77" s="3">
        <f>($J77*0.04)+($K77*4)+($L77*-2)+($N77*0.1)+($O77*6)+($Q77)+($R77*0.1)+($S77*6)+($T77*-2)</f>
        <v>56</v>
      </c>
      <c r="W77" s="3">
        <f ca="1">$P77/$H$33</f>
        <v>1</v>
      </c>
      <c r="X77" s="3">
        <f t="shared" si="6"/>
        <v>1</v>
      </c>
      <c r="Y77" s="3">
        <f t="shared" si="7"/>
        <v>1</v>
      </c>
      <c r="Z77" s="3" t="e">
        <f>$I77/$H77</f>
        <v>#DIV/0!</v>
      </c>
      <c r="AA77" s="3" t="e">
        <f>$K77/$H77</f>
        <v>#DIV/0!</v>
      </c>
      <c r="AB77" s="3">
        <f>(Admin!$C$3*$K77)+(Admin!$C$4*$J77)+(Admin!$C$5*$L77)+(Admin!$C$6*$T77)+(Admin!$C$7*$Q77)+(Admin!$C$8*$M77)+(Admin!$C$9*$N77)+(Admin!$C$10*$O77)+(Admin!$C$11*$R77)+(Admin!$C$12*$S77)+(Admin!$C$13*$U77)</f>
        <v>66</v>
      </c>
    </row>
    <row r="78" spans="1:28" x14ac:dyDescent="0.25">
      <c r="A78" s="2" t="s">
        <v>679</v>
      </c>
      <c r="B78" s="2" t="s">
        <v>37</v>
      </c>
      <c r="C78" s="2">
        <v>26</v>
      </c>
      <c r="D78" s="2">
        <v>5</v>
      </c>
      <c r="E78" s="2" t="s">
        <v>443</v>
      </c>
      <c r="F78" s="2" t="s">
        <v>633</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680</v>
      </c>
      <c r="B79" s="3" t="s">
        <v>37</v>
      </c>
      <c r="C79" s="3">
        <v>24</v>
      </c>
      <c r="D79" s="3">
        <v>3</v>
      </c>
      <c r="E79" s="3" t="s">
        <v>317</v>
      </c>
      <c r="F79" s="3" t="s">
        <v>633</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681</v>
      </c>
      <c r="B80" s="2" t="s">
        <v>37</v>
      </c>
      <c r="C80" s="2">
        <v>25</v>
      </c>
      <c r="D80" s="2">
        <v>4</v>
      </c>
      <c r="E80" s="2" t="s">
        <v>73</v>
      </c>
      <c r="F80" s="2" t="s">
        <v>633</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682</v>
      </c>
      <c r="B81" s="3" t="s">
        <v>37</v>
      </c>
      <c r="C81" s="3">
        <v>27</v>
      </c>
      <c r="D81" s="3">
        <v>3</v>
      </c>
      <c r="E81" s="3" t="s">
        <v>342</v>
      </c>
      <c r="F81" s="3" t="s">
        <v>633</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B81"/>
  <sheetViews>
    <sheetView zoomScale="70" zoomScaleNormal="70" workbookViewId="0">
      <selection activeCell="V78" sqref="V78"/>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683</v>
      </c>
      <c r="B2" s="2" t="s">
        <v>684</v>
      </c>
      <c r="C2" s="2" t="s">
        <v>26</v>
      </c>
      <c r="D2" s="2">
        <v>17</v>
      </c>
      <c r="E2" s="2">
        <v>579</v>
      </c>
      <c r="F2" s="2">
        <v>372</v>
      </c>
      <c r="G2" s="2">
        <v>4159</v>
      </c>
      <c r="H2" s="2">
        <v>32</v>
      </c>
      <c r="I2" s="2">
        <v>11</v>
      </c>
      <c r="J2" s="2">
        <v>50</v>
      </c>
      <c r="K2" s="2">
        <v>247</v>
      </c>
      <c r="L2" s="2">
        <v>4</v>
      </c>
      <c r="M2" s="2">
        <v>0</v>
      </c>
      <c r="N2" s="2">
        <v>0</v>
      </c>
      <c r="O2" s="2">
        <v>0</v>
      </c>
      <c r="P2" s="2">
        <v>0</v>
      </c>
      <c r="Q2" s="2">
        <v>3</v>
      </c>
      <c r="R2" s="2">
        <v>2</v>
      </c>
      <c r="S2" s="2">
        <v>319.06</v>
      </c>
      <c r="T2" s="2">
        <v>0</v>
      </c>
      <c r="U2" s="2">
        <v>4.9400000000000004</v>
      </c>
      <c r="V2" s="2"/>
      <c r="W2" s="2">
        <v>0.64248704663212397</v>
      </c>
      <c r="X2" s="2">
        <v>5.5267702936096702E-2</v>
      </c>
      <c r="Y2" s="2">
        <f>(Admin!$C$3*$H2)+(Admin!$C$4*$G2)+(Admin!$C$5*$I2)+(Admin!$C$6*$Q2)+(Admin!$C$7*$N2)+(Admin!$C$8*$J2)+(Admin!$C$9*$K2)+(Admin!$C$10*$L2)+(Admin!$C$11*$O2)+(Admin!$C$12*$P2)+(Admin!$C$13*$R2)</f>
        <v>319.06</v>
      </c>
    </row>
    <row r="3" spans="1:25" x14ac:dyDescent="0.25">
      <c r="A3" s="3" t="s">
        <v>685</v>
      </c>
      <c r="B3" s="3" t="s">
        <v>684</v>
      </c>
      <c r="C3" s="3" t="s">
        <v>26</v>
      </c>
      <c r="D3" s="3">
        <v>2</v>
      </c>
      <c r="E3" s="3">
        <v>1</v>
      </c>
      <c r="F3" s="3">
        <v>1</v>
      </c>
      <c r="G3" s="3">
        <v>37</v>
      </c>
      <c r="H3" s="3">
        <v>0</v>
      </c>
      <c r="I3" s="3">
        <v>0</v>
      </c>
      <c r="J3" s="3">
        <v>3</v>
      </c>
      <c r="K3" s="3">
        <v>-2</v>
      </c>
      <c r="L3" s="3">
        <v>0</v>
      </c>
      <c r="M3" s="3">
        <v>0</v>
      </c>
      <c r="N3" s="3">
        <v>0</v>
      </c>
      <c r="O3" s="3">
        <v>0</v>
      </c>
      <c r="P3" s="3">
        <v>0</v>
      </c>
      <c r="Q3" s="3">
        <v>0</v>
      </c>
      <c r="R3" s="3">
        <v>0</v>
      </c>
      <c r="S3" s="3">
        <v>1.28</v>
      </c>
      <c r="T3" s="3">
        <v>0</v>
      </c>
      <c r="U3" s="3">
        <v>-0.66666666666666696</v>
      </c>
      <c r="V3" s="3"/>
      <c r="W3" s="3">
        <v>1</v>
      </c>
      <c r="X3" s="3">
        <v>0</v>
      </c>
      <c r="Y3" s="3">
        <f>(Admin!$C$3*$H3)+(Admin!$C$4*$G3)+(Admin!$C$5*$I3)+(Admin!$C$6*$Q3)+(Admin!$C$7*$N3)+(Admin!$C$8*$J3)+(Admin!$C$9*$K3)+(Admin!$C$10*$L3)+(Admin!$C$11*$O3)+(Admin!$C$12*$P3)+(Admin!$C$13*$R3)</f>
        <v>1.28</v>
      </c>
    </row>
    <row r="4" spans="1:25" x14ac:dyDescent="0.25">
      <c r="A4" s="2" t="s">
        <v>686</v>
      </c>
      <c r="B4" s="2" t="s">
        <v>684</v>
      </c>
      <c r="C4" s="2" t="s">
        <v>30</v>
      </c>
      <c r="D4" s="2">
        <v>15</v>
      </c>
      <c r="E4" s="2">
        <v>0</v>
      </c>
      <c r="F4" s="2">
        <v>0</v>
      </c>
      <c r="G4" s="2">
        <v>0</v>
      </c>
      <c r="H4" s="2">
        <v>0</v>
      </c>
      <c r="I4" s="2">
        <v>0</v>
      </c>
      <c r="J4" s="2">
        <v>178</v>
      </c>
      <c r="K4" s="2">
        <v>613</v>
      </c>
      <c r="L4" s="2">
        <v>2</v>
      </c>
      <c r="M4" s="2">
        <v>28</v>
      </c>
      <c r="N4" s="2">
        <v>22</v>
      </c>
      <c r="O4" s="2">
        <v>223</v>
      </c>
      <c r="P4" s="2">
        <v>0</v>
      </c>
      <c r="Q4" s="2">
        <v>0</v>
      </c>
      <c r="R4" s="2">
        <v>0</v>
      </c>
      <c r="S4" s="2">
        <v>117.6</v>
      </c>
      <c r="T4" s="2">
        <v>4.6280991735537201E-2</v>
      </c>
      <c r="U4" s="2">
        <v>3.4438202247190999</v>
      </c>
      <c r="V4" s="2">
        <v>10.136363636363599</v>
      </c>
      <c r="W4" s="2"/>
      <c r="X4" s="2"/>
      <c r="Y4" s="2">
        <f>(Admin!$C$3*$H4)+(Admin!$C$4*$G4)+(Admin!$C$5*$I4)+(Admin!$C$6*$Q4)+(Admin!$C$7*$N4)+(Admin!$C$8*$J4)+(Admin!$C$9*$K4)+(Admin!$C$10*$L4)+(Admin!$C$11*$O4)+(Admin!$C$12*$P4)+(Admin!$C$13*$R4)</f>
        <v>117.60000000000001</v>
      </c>
    </row>
    <row r="5" spans="1:25" x14ac:dyDescent="0.25">
      <c r="A5" s="3" t="s">
        <v>687</v>
      </c>
      <c r="B5" s="3" t="s">
        <v>684</v>
      </c>
      <c r="C5" s="3" t="s">
        <v>30</v>
      </c>
      <c r="D5" s="3">
        <v>11</v>
      </c>
      <c r="E5" s="3">
        <v>0</v>
      </c>
      <c r="F5" s="3">
        <v>0</v>
      </c>
      <c r="G5" s="3">
        <v>0</v>
      </c>
      <c r="H5" s="3">
        <v>0</v>
      </c>
      <c r="I5" s="3">
        <v>0</v>
      </c>
      <c r="J5" s="3">
        <v>142</v>
      </c>
      <c r="K5" s="3">
        <v>656</v>
      </c>
      <c r="L5" s="3">
        <v>2</v>
      </c>
      <c r="M5" s="3">
        <v>43</v>
      </c>
      <c r="N5" s="3">
        <v>30</v>
      </c>
      <c r="O5" s="3">
        <v>233</v>
      </c>
      <c r="P5" s="3">
        <v>1</v>
      </c>
      <c r="Q5" s="3">
        <v>1</v>
      </c>
      <c r="R5" s="3">
        <v>0</v>
      </c>
      <c r="S5" s="3">
        <v>134.9</v>
      </c>
      <c r="T5" s="3">
        <v>7.1074380165289303E-2</v>
      </c>
      <c r="U5" s="3">
        <v>4.6197183098591497</v>
      </c>
      <c r="V5" s="3">
        <v>7.7666666666666702</v>
      </c>
      <c r="W5" s="3"/>
      <c r="X5" s="3"/>
      <c r="Y5" s="3">
        <f>(Admin!$C$3*$H5)+(Admin!$C$4*$G5)+(Admin!$C$5*$I5)+(Admin!$C$6*$Q5)+(Admin!$C$7*$N5)+(Admin!$C$8*$J5)+(Admin!$C$9*$K5)+(Admin!$C$10*$L5)+(Admin!$C$11*$O5)+(Admin!$C$12*$P5)+(Admin!$C$13*$R5)</f>
        <v>134.9</v>
      </c>
    </row>
    <row r="6" spans="1:25" x14ac:dyDescent="0.25">
      <c r="A6" s="2" t="s">
        <v>688</v>
      </c>
      <c r="B6" s="2" t="s">
        <v>684</v>
      </c>
      <c r="C6" s="2" t="s">
        <v>30</v>
      </c>
      <c r="D6" s="2">
        <v>5</v>
      </c>
      <c r="E6" s="2">
        <v>0</v>
      </c>
      <c r="F6" s="2">
        <v>0</v>
      </c>
      <c r="G6" s="2">
        <v>0</v>
      </c>
      <c r="H6" s="2">
        <v>0</v>
      </c>
      <c r="I6" s="2">
        <v>0</v>
      </c>
      <c r="J6" s="2">
        <v>14</v>
      </c>
      <c r="K6" s="2">
        <v>85</v>
      </c>
      <c r="L6" s="2">
        <v>0</v>
      </c>
      <c r="M6" s="2">
        <v>5</v>
      </c>
      <c r="N6" s="2">
        <v>4</v>
      </c>
      <c r="O6" s="2">
        <v>23</v>
      </c>
      <c r="P6" s="2">
        <v>0</v>
      </c>
      <c r="Q6" s="2">
        <v>0</v>
      </c>
      <c r="R6" s="2">
        <v>0</v>
      </c>
      <c r="S6" s="2">
        <v>14.8</v>
      </c>
      <c r="T6" s="2">
        <v>8.2644628099173608E-3</v>
      </c>
      <c r="U6" s="2">
        <v>6.0714285714285703</v>
      </c>
      <c r="V6" s="2">
        <v>5.75</v>
      </c>
      <c r="W6" s="2"/>
      <c r="X6" s="2"/>
      <c r="Y6" s="2">
        <f>(Admin!$C$3*$H6)+(Admin!$C$4*$G6)+(Admin!$C$5*$I6)+(Admin!$C$6*$Q6)+(Admin!$C$7*$N6)+(Admin!$C$8*$J6)+(Admin!$C$9*$K6)+(Admin!$C$10*$L6)+(Admin!$C$11*$O6)+(Admin!$C$12*$P6)+(Admin!$C$13*$R6)</f>
        <v>14.8</v>
      </c>
    </row>
    <row r="7" spans="1:25" x14ac:dyDescent="0.25">
      <c r="A7" s="3" t="s">
        <v>689</v>
      </c>
      <c r="B7" s="3" t="s">
        <v>684</v>
      </c>
      <c r="C7" s="3" t="s">
        <v>30</v>
      </c>
      <c r="D7" s="3">
        <v>1</v>
      </c>
      <c r="E7" s="3">
        <v>0</v>
      </c>
      <c r="F7" s="3">
        <v>0</v>
      </c>
      <c r="G7" s="3">
        <v>0</v>
      </c>
      <c r="H7" s="3">
        <v>0</v>
      </c>
      <c r="I7" s="3">
        <v>0</v>
      </c>
      <c r="J7" s="3">
        <v>1</v>
      </c>
      <c r="K7" s="3">
        <v>2</v>
      </c>
      <c r="L7" s="3">
        <v>0</v>
      </c>
      <c r="M7" s="3">
        <v>1</v>
      </c>
      <c r="N7" s="3">
        <v>1</v>
      </c>
      <c r="O7" s="3">
        <v>-2</v>
      </c>
      <c r="P7" s="3">
        <v>0</v>
      </c>
      <c r="Q7" s="3">
        <v>0</v>
      </c>
      <c r="R7" s="3">
        <v>0</v>
      </c>
      <c r="S7" s="3">
        <v>1</v>
      </c>
      <c r="T7" s="3">
        <v>1.6528925619834699E-3</v>
      </c>
      <c r="U7" s="3">
        <v>2</v>
      </c>
      <c r="V7" s="3">
        <v>-2</v>
      </c>
      <c r="W7" s="3"/>
      <c r="X7" s="3"/>
      <c r="Y7" s="3">
        <f>(Admin!$C$3*$H7)+(Admin!$C$4*$G7)+(Admin!$C$5*$I7)+(Admin!$C$6*$Q7)+(Admin!$C$7*$N7)+(Admin!$C$8*$J7)+(Admin!$C$9*$K7)+(Admin!$C$10*$L7)+(Admin!$C$11*$O7)+(Admin!$C$12*$P7)+(Admin!$C$13*$R7)</f>
        <v>1</v>
      </c>
    </row>
    <row r="8" spans="1:25" x14ac:dyDescent="0.25">
      <c r="A8" s="2" t="s">
        <v>185</v>
      </c>
      <c r="B8" s="2" t="s">
        <v>684</v>
      </c>
      <c r="C8" s="2" t="s">
        <v>30</v>
      </c>
      <c r="D8" s="2">
        <v>1</v>
      </c>
      <c r="E8" s="2">
        <v>0</v>
      </c>
      <c r="F8" s="2">
        <v>0</v>
      </c>
      <c r="G8" s="2">
        <v>0</v>
      </c>
      <c r="H8" s="2">
        <v>0</v>
      </c>
      <c r="I8" s="2">
        <v>0</v>
      </c>
      <c r="J8" s="2">
        <v>1</v>
      </c>
      <c r="K8" s="2">
        <v>0</v>
      </c>
      <c r="L8" s="2">
        <v>0</v>
      </c>
      <c r="M8" s="2">
        <v>0</v>
      </c>
      <c r="N8" s="2">
        <v>0</v>
      </c>
      <c r="O8" s="2">
        <v>0</v>
      </c>
      <c r="P8" s="2">
        <v>0</v>
      </c>
      <c r="Q8" s="2">
        <v>0</v>
      </c>
      <c r="R8" s="2">
        <v>0</v>
      </c>
      <c r="S8" s="2">
        <v>0</v>
      </c>
      <c r="T8" s="2">
        <v>0</v>
      </c>
      <c r="U8" s="2">
        <v>0</v>
      </c>
      <c r="V8" s="2"/>
      <c r="W8" s="2"/>
      <c r="X8" s="2"/>
      <c r="Y8" s="2">
        <f>(Admin!$C$3*$H8)+(Admin!$C$4*$G8)+(Admin!$C$5*$I8)+(Admin!$C$6*$Q8)+(Admin!$C$7*$N8)+(Admin!$C$8*$J8)+(Admin!$C$9*$K8)+(Admin!$C$10*$L8)+(Admin!$C$11*$O8)+(Admin!$C$12*$P8)+(Admin!$C$13*$R8)</f>
        <v>0</v>
      </c>
    </row>
    <row r="9" spans="1:25" x14ac:dyDescent="0.25">
      <c r="A9" s="3" t="s">
        <v>690</v>
      </c>
      <c r="B9" s="3" t="s">
        <v>684</v>
      </c>
      <c r="C9" s="3" t="s">
        <v>30</v>
      </c>
      <c r="D9" s="3">
        <v>10</v>
      </c>
      <c r="E9" s="3">
        <v>0</v>
      </c>
      <c r="F9" s="3">
        <v>0</v>
      </c>
      <c r="G9" s="3">
        <v>0</v>
      </c>
      <c r="H9" s="3">
        <v>0</v>
      </c>
      <c r="I9" s="3">
        <v>0</v>
      </c>
      <c r="J9" s="3">
        <v>32</v>
      </c>
      <c r="K9" s="3">
        <v>141</v>
      </c>
      <c r="L9" s="3">
        <v>0</v>
      </c>
      <c r="M9" s="3">
        <v>17</v>
      </c>
      <c r="N9" s="3">
        <v>11</v>
      </c>
      <c r="O9" s="3">
        <v>49</v>
      </c>
      <c r="P9" s="3">
        <v>0</v>
      </c>
      <c r="Q9" s="3">
        <v>0</v>
      </c>
      <c r="R9" s="3">
        <v>0</v>
      </c>
      <c r="S9" s="3">
        <v>30</v>
      </c>
      <c r="T9" s="3">
        <v>2.8099173553718999E-2</v>
      </c>
      <c r="U9" s="3">
        <v>4.40625</v>
      </c>
      <c r="V9" s="3">
        <v>4.4545454545454497</v>
      </c>
      <c r="W9" s="3"/>
      <c r="X9" s="3"/>
      <c r="Y9" s="3">
        <f>(Admin!$C$3*$H9)+(Admin!$C$4*$G9)+(Admin!$C$5*$I9)+(Admin!$C$6*$Q9)+(Admin!$C$7*$N9)+(Admin!$C$8*$J9)+(Admin!$C$9*$K9)+(Admin!$C$10*$L9)+(Admin!$C$11*$O9)+(Admin!$C$12*$P9)+(Admin!$C$13*$R9)</f>
        <v>30</v>
      </c>
    </row>
    <row r="10" spans="1:25" x14ac:dyDescent="0.25">
      <c r="A10" s="2" t="s">
        <v>691</v>
      </c>
      <c r="B10" s="2" t="s">
        <v>684</v>
      </c>
      <c r="C10" s="2" t="s">
        <v>37</v>
      </c>
      <c r="D10" s="2">
        <v>6</v>
      </c>
      <c r="E10" s="2">
        <v>0</v>
      </c>
      <c r="F10" s="2">
        <v>0</v>
      </c>
      <c r="G10" s="2">
        <v>0</v>
      </c>
      <c r="H10" s="2">
        <v>0</v>
      </c>
      <c r="I10" s="2">
        <v>0</v>
      </c>
      <c r="J10" s="2">
        <v>0</v>
      </c>
      <c r="K10" s="2">
        <v>0</v>
      </c>
      <c r="L10" s="2">
        <v>0</v>
      </c>
      <c r="M10" s="2">
        <v>6</v>
      </c>
      <c r="N10" s="2">
        <v>4</v>
      </c>
      <c r="O10" s="2">
        <v>21</v>
      </c>
      <c r="P10" s="2">
        <v>1</v>
      </c>
      <c r="Q10" s="2">
        <v>0</v>
      </c>
      <c r="R10" s="2">
        <v>0</v>
      </c>
      <c r="S10" s="2">
        <v>12.1</v>
      </c>
      <c r="T10" s="2">
        <v>9.9173553719008305E-3</v>
      </c>
      <c r="U10" s="2"/>
      <c r="V10" s="2">
        <v>5.25</v>
      </c>
      <c r="W10" s="2"/>
      <c r="X10" s="2"/>
      <c r="Y10" s="2">
        <f>(Admin!$C$3*$H10)+(Admin!$C$4*$G10)+(Admin!$C$5*$I10)+(Admin!$C$6*$Q10)+(Admin!$C$7*$N10)+(Admin!$C$8*$J10)+(Admin!$C$9*$K10)+(Admin!$C$10*$L10)+(Admin!$C$11*$O10)+(Admin!$C$12*$P10)+(Admin!$C$13*$R10)</f>
        <v>12.1</v>
      </c>
    </row>
    <row r="11" spans="1:25" x14ac:dyDescent="0.25">
      <c r="A11" s="3" t="s">
        <v>692</v>
      </c>
      <c r="B11" s="3" t="s">
        <v>684</v>
      </c>
      <c r="C11" s="3" t="s">
        <v>37</v>
      </c>
      <c r="D11" s="3">
        <v>4</v>
      </c>
      <c r="E11" s="3">
        <v>0</v>
      </c>
      <c r="F11" s="3">
        <v>0</v>
      </c>
      <c r="G11" s="3">
        <v>0</v>
      </c>
      <c r="H11" s="3">
        <v>0</v>
      </c>
      <c r="I11" s="3">
        <v>0</v>
      </c>
      <c r="J11" s="3">
        <v>0</v>
      </c>
      <c r="K11" s="3">
        <v>0</v>
      </c>
      <c r="L11" s="3">
        <v>0</v>
      </c>
      <c r="M11" s="3">
        <v>8</v>
      </c>
      <c r="N11" s="3">
        <v>8</v>
      </c>
      <c r="O11" s="3">
        <v>65</v>
      </c>
      <c r="P11" s="3">
        <v>0</v>
      </c>
      <c r="Q11" s="3">
        <v>0</v>
      </c>
      <c r="R11" s="3">
        <v>0</v>
      </c>
      <c r="S11" s="3">
        <v>14.5</v>
      </c>
      <c r="T11" s="3">
        <v>1.3223140495867799E-2</v>
      </c>
      <c r="U11" s="3"/>
      <c r="V11" s="3">
        <v>8.125</v>
      </c>
      <c r="W11" s="3"/>
      <c r="X11" s="3"/>
      <c r="Y11" s="3">
        <f>(Admin!$C$3*$H11)+(Admin!$C$4*$G11)+(Admin!$C$5*$I11)+(Admin!$C$6*$Q11)+(Admin!$C$7*$N11)+(Admin!$C$8*$J11)+(Admin!$C$9*$K11)+(Admin!$C$10*$L11)+(Admin!$C$11*$O11)+(Admin!$C$12*$P11)+(Admin!$C$13*$R11)</f>
        <v>14.5</v>
      </c>
    </row>
    <row r="12" spans="1:25" x14ac:dyDescent="0.25">
      <c r="A12" s="2" t="s">
        <v>693</v>
      </c>
      <c r="B12" s="2" t="s">
        <v>684</v>
      </c>
      <c r="C12" s="2" t="s">
        <v>37</v>
      </c>
      <c r="D12" s="2">
        <v>11</v>
      </c>
      <c r="E12" s="2">
        <v>0</v>
      </c>
      <c r="F12" s="2">
        <v>0</v>
      </c>
      <c r="G12" s="2">
        <v>0</v>
      </c>
      <c r="H12" s="2">
        <v>0</v>
      </c>
      <c r="I12" s="2">
        <v>0</v>
      </c>
      <c r="J12" s="2">
        <v>0</v>
      </c>
      <c r="K12" s="2">
        <v>0</v>
      </c>
      <c r="L12" s="2">
        <v>0</v>
      </c>
      <c r="M12" s="2">
        <v>46</v>
      </c>
      <c r="N12" s="2">
        <v>34</v>
      </c>
      <c r="O12" s="2">
        <v>352</v>
      </c>
      <c r="P12" s="2">
        <v>1</v>
      </c>
      <c r="Q12" s="2">
        <v>0</v>
      </c>
      <c r="R12" s="2">
        <v>0</v>
      </c>
      <c r="S12" s="2">
        <v>75.2</v>
      </c>
      <c r="T12" s="2">
        <v>7.6033057851239705E-2</v>
      </c>
      <c r="U12" s="2"/>
      <c r="V12" s="2">
        <v>10.352941176470599</v>
      </c>
      <c r="W12" s="2"/>
      <c r="X12" s="2"/>
      <c r="Y12" s="2">
        <f>(Admin!$C$3*$H12)+(Admin!$C$4*$G12)+(Admin!$C$5*$I12)+(Admin!$C$6*$Q12)+(Admin!$C$7*$N12)+(Admin!$C$8*$J12)+(Admin!$C$9*$K12)+(Admin!$C$10*$L12)+(Admin!$C$11*$O12)+(Admin!$C$12*$P12)+(Admin!$C$13*$R12)</f>
        <v>75.2</v>
      </c>
    </row>
    <row r="13" spans="1:25" x14ac:dyDescent="0.25">
      <c r="A13" s="3" t="s">
        <v>694</v>
      </c>
      <c r="B13" s="3" t="s">
        <v>684</v>
      </c>
      <c r="C13" s="3" t="s">
        <v>37</v>
      </c>
      <c r="D13" s="3">
        <v>10</v>
      </c>
      <c r="E13" s="3">
        <v>0</v>
      </c>
      <c r="F13" s="3">
        <v>0</v>
      </c>
      <c r="G13" s="3">
        <v>0</v>
      </c>
      <c r="H13" s="3">
        <v>0</v>
      </c>
      <c r="I13" s="3">
        <v>0</v>
      </c>
      <c r="J13" s="3">
        <v>0</v>
      </c>
      <c r="K13" s="3">
        <v>0</v>
      </c>
      <c r="L13" s="3">
        <v>0</v>
      </c>
      <c r="M13" s="3">
        <v>40</v>
      </c>
      <c r="N13" s="3">
        <v>31</v>
      </c>
      <c r="O13" s="3">
        <v>355</v>
      </c>
      <c r="P13" s="3">
        <v>2</v>
      </c>
      <c r="Q13" s="3">
        <v>0</v>
      </c>
      <c r="R13" s="3">
        <v>0</v>
      </c>
      <c r="S13" s="3">
        <v>78.5</v>
      </c>
      <c r="T13" s="3">
        <v>6.6115702479338803E-2</v>
      </c>
      <c r="U13" s="3"/>
      <c r="V13" s="3">
        <v>11.451612903225801</v>
      </c>
      <c r="W13" s="3"/>
      <c r="X13" s="3"/>
      <c r="Y13" s="3">
        <f>(Admin!$C$3*$H13)+(Admin!$C$4*$G13)+(Admin!$C$5*$I13)+(Admin!$C$6*$Q13)+(Admin!$C$7*$N13)+(Admin!$C$8*$J13)+(Admin!$C$9*$K13)+(Admin!$C$10*$L13)+(Admin!$C$11*$O13)+(Admin!$C$12*$P13)+(Admin!$C$13*$R13)</f>
        <v>78.5</v>
      </c>
    </row>
    <row r="14" spans="1:25" x14ac:dyDescent="0.25">
      <c r="A14" s="2" t="s">
        <v>695</v>
      </c>
      <c r="B14" s="2" t="s">
        <v>684</v>
      </c>
      <c r="C14" s="2" t="s">
        <v>42</v>
      </c>
      <c r="D14" s="2">
        <v>4</v>
      </c>
      <c r="E14" s="2">
        <v>0</v>
      </c>
      <c r="F14" s="2">
        <v>0</v>
      </c>
      <c r="G14" s="2">
        <v>0</v>
      </c>
      <c r="H14" s="2">
        <v>0</v>
      </c>
      <c r="I14" s="2">
        <v>0</v>
      </c>
      <c r="J14" s="2">
        <v>3</v>
      </c>
      <c r="K14" s="2">
        <v>21</v>
      </c>
      <c r="L14" s="2">
        <v>0</v>
      </c>
      <c r="M14" s="2">
        <v>24</v>
      </c>
      <c r="N14" s="2">
        <v>16</v>
      </c>
      <c r="O14" s="2">
        <v>218</v>
      </c>
      <c r="P14" s="2">
        <v>1</v>
      </c>
      <c r="Q14" s="2">
        <v>0</v>
      </c>
      <c r="R14" s="2">
        <v>0</v>
      </c>
      <c r="S14" s="2">
        <v>45.9</v>
      </c>
      <c r="T14" s="2">
        <v>3.9669421487603301E-2</v>
      </c>
      <c r="U14" s="2">
        <v>7</v>
      </c>
      <c r="V14" s="2">
        <v>13.625</v>
      </c>
      <c r="W14" s="2"/>
      <c r="X14" s="2"/>
      <c r="Y14" s="2">
        <f>(Admin!$C$3*$H14)+(Admin!$C$4*$G14)+(Admin!$C$5*$I14)+(Admin!$C$6*$Q14)+(Admin!$C$7*$N14)+(Admin!$C$8*$J14)+(Admin!$C$9*$K14)+(Admin!$C$10*$L14)+(Admin!$C$11*$O14)+(Admin!$C$12*$P14)+(Admin!$C$13*$R14)</f>
        <v>45.900000000000006</v>
      </c>
    </row>
    <row r="15" spans="1:25" x14ac:dyDescent="0.25">
      <c r="A15" s="3" t="s">
        <v>696</v>
      </c>
      <c r="B15" s="3" t="s">
        <v>684</v>
      </c>
      <c r="C15" s="3" t="s">
        <v>42</v>
      </c>
      <c r="D15" s="3">
        <v>9</v>
      </c>
      <c r="E15" s="3">
        <v>0</v>
      </c>
      <c r="F15" s="3">
        <v>0</v>
      </c>
      <c r="G15" s="3">
        <v>0</v>
      </c>
      <c r="H15" s="3">
        <v>0</v>
      </c>
      <c r="I15" s="3">
        <v>0</v>
      </c>
      <c r="J15" s="3">
        <v>4</v>
      </c>
      <c r="K15" s="3">
        <v>11</v>
      </c>
      <c r="L15" s="3">
        <v>0</v>
      </c>
      <c r="M15" s="3">
        <v>53</v>
      </c>
      <c r="N15" s="3">
        <v>28</v>
      </c>
      <c r="O15" s="3">
        <v>422</v>
      </c>
      <c r="P15" s="3">
        <v>5</v>
      </c>
      <c r="Q15" s="3">
        <v>0</v>
      </c>
      <c r="R15" s="3">
        <v>0</v>
      </c>
      <c r="S15" s="3">
        <v>101.3</v>
      </c>
      <c r="T15" s="3">
        <v>8.7603305785124E-2</v>
      </c>
      <c r="U15" s="3">
        <v>2.75</v>
      </c>
      <c r="V15" s="3">
        <v>15.0714285714286</v>
      </c>
      <c r="W15" s="3"/>
      <c r="X15" s="3"/>
      <c r="Y15" s="3">
        <f>(Admin!$C$3*$H15)+(Admin!$C$4*$G15)+(Admin!$C$5*$I15)+(Admin!$C$6*$Q15)+(Admin!$C$7*$N15)+(Admin!$C$8*$J15)+(Admin!$C$9*$K15)+(Admin!$C$10*$L15)+(Admin!$C$11*$O15)+(Admin!$C$12*$P15)+(Admin!$C$13*$R15)</f>
        <v>101.30000000000001</v>
      </c>
    </row>
    <row r="16" spans="1:25" x14ac:dyDescent="0.25">
      <c r="A16" s="2" t="s">
        <v>697</v>
      </c>
      <c r="B16" s="2" t="s">
        <v>684</v>
      </c>
      <c r="C16" s="2" t="s">
        <v>42</v>
      </c>
      <c r="D16" s="2">
        <v>15</v>
      </c>
      <c r="E16" s="2">
        <v>1</v>
      </c>
      <c r="F16" s="2">
        <v>1</v>
      </c>
      <c r="G16" s="2">
        <v>14</v>
      </c>
      <c r="H16" s="2">
        <v>0</v>
      </c>
      <c r="I16" s="2">
        <v>0</v>
      </c>
      <c r="J16" s="2">
        <v>1</v>
      </c>
      <c r="K16" s="2">
        <v>1</v>
      </c>
      <c r="L16" s="2">
        <v>0</v>
      </c>
      <c r="M16" s="2">
        <v>58</v>
      </c>
      <c r="N16" s="2">
        <v>39</v>
      </c>
      <c r="O16" s="2">
        <v>581</v>
      </c>
      <c r="P16" s="2">
        <v>4</v>
      </c>
      <c r="Q16" s="2">
        <v>0</v>
      </c>
      <c r="R16" s="2">
        <v>0</v>
      </c>
      <c r="S16" s="2">
        <v>119.76</v>
      </c>
      <c r="T16" s="2">
        <v>9.58677685950413E-2</v>
      </c>
      <c r="U16" s="2">
        <v>1</v>
      </c>
      <c r="V16" s="2">
        <v>14.8974358974359</v>
      </c>
      <c r="W16" s="2">
        <v>1</v>
      </c>
      <c r="X16" s="2">
        <v>0</v>
      </c>
      <c r="Y16" s="2">
        <f>(Admin!$C$3*$H16)+(Admin!$C$4*$G16)+(Admin!$C$5*$I16)+(Admin!$C$6*$Q16)+(Admin!$C$7*$N16)+(Admin!$C$8*$J16)+(Admin!$C$9*$K16)+(Admin!$C$10*$L16)+(Admin!$C$11*$O16)+(Admin!$C$12*$P16)+(Admin!$C$13*$R16)</f>
        <v>121.76</v>
      </c>
    </row>
    <row r="17" spans="1:25" x14ac:dyDescent="0.25">
      <c r="A17" s="3" t="s">
        <v>698</v>
      </c>
      <c r="B17" s="3" t="s">
        <v>684</v>
      </c>
      <c r="C17" s="3" t="s">
        <v>42</v>
      </c>
      <c r="D17" s="3">
        <v>16</v>
      </c>
      <c r="E17" s="3">
        <v>0</v>
      </c>
      <c r="F17" s="3">
        <v>0</v>
      </c>
      <c r="G17" s="3">
        <v>0</v>
      </c>
      <c r="H17" s="3">
        <v>0</v>
      </c>
      <c r="I17" s="3">
        <v>0</v>
      </c>
      <c r="J17" s="3">
        <v>11</v>
      </c>
      <c r="K17" s="3">
        <v>119</v>
      </c>
      <c r="L17" s="3">
        <v>2</v>
      </c>
      <c r="M17" s="3">
        <v>94</v>
      </c>
      <c r="N17" s="3">
        <v>64</v>
      </c>
      <c r="O17" s="3">
        <v>793</v>
      </c>
      <c r="P17" s="3">
        <v>8</v>
      </c>
      <c r="Q17" s="3">
        <v>0</v>
      </c>
      <c r="R17" s="3">
        <v>0</v>
      </c>
      <c r="S17" s="3">
        <v>217.2</v>
      </c>
      <c r="T17" s="3">
        <v>0.155371900826446</v>
      </c>
      <c r="U17" s="3">
        <v>10.818181818181801</v>
      </c>
      <c r="V17" s="3">
        <v>12.390625</v>
      </c>
      <c r="W17" s="3"/>
      <c r="X17" s="3"/>
      <c r="Y17" s="3">
        <f>(Admin!$C$3*$H17)+(Admin!$C$4*$G17)+(Admin!$C$5*$I17)+(Admin!$C$6*$Q17)+(Admin!$C$7*$N17)+(Admin!$C$8*$J17)+(Admin!$C$9*$K17)+(Admin!$C$10*$L17)+(Admin!$C$11*$O17)+(Admin!$C$12*$P17)+(Admin!$C$13*$R17)</f>
        <v>215.20000000000002</v>
      </c>
    </row>
    <row r="18" spans="1:25" x14ac:dyDescent="0.25">
      <c r="A18" s="2" t="s">
        <v>699</v>
      </c>
      <c r="B18" s="2" t="s">
        <v>684</v>
      </c>
      <c r="C18" s="2" t="s">
        <v>42</v>
      </c>
      <c r="D18" s="2">
        <v>12</v>
      </c>
      <c r="E18" s="2">
        <v>0</v>
      </c>
      <c r="F18" s="2">
        <v>0</v>
      </c>
      <c r="G18" s="2">
        <v>0</v>
      </c>
      <c r="H18" s="2">
        <v>0</v>
      </c>
      <c r="I18" s="2">
        <v>0</v>
      </c>
      <c r="J18" s="2">
        <v>0</v>
      </c>
      <c r="K18" s="2">
        <v>0</v>
      </c>
      <c r="L18" s="2">
        <v>0</v>
      </c>
      <c r="M18" s="2">
        <v>24</v>
      </c>
      <c r="N18" s="2">
        <v>15</v>
      </c>
      <c r="O18" s="2">
        <v>125</v>
      </c>
      <c r="P18" s="2">
        <v>1</v>
      </c>
      <c r="Q18" s="2">
        <v>0</v>
      </c>
      <c r="R18" s="2">
        <v>0</v>
      </c>
      <c r="S18" s="2">
        <v>33.5</v>
      </c>
      <c r="T18" s="2">
        <v>3.9669421487603301E-2</v>
      </c>
      <c r="U18" s="2"/>
      <c r="V18" s="2">
        <v>8.3333333333333304</v>
      </c>
      <c r="W18" s="2"/>
      <c r="X18" s="2"/>
      <c r="Y18" s="2">
        <f>(Admin!$C$3*$H18)+(Admin!$C$4*$G18)+(Admin!$C$5*$I18)+(Admin!$C$6*$Q18)+(Admin!$C$7*$N18)+(Admin!$C$8*$J18)+(Admin!$C$9*$K18)+(Admin!$C$10*$L18)+(Admin!$C$11*$O18)+(Admin!$C$12*$P18)+(Admin!$C$13*$R18)</f>
        <v>33.5</v>
      </c>
    </row>
    <row r="19" spans="1:25" x14ac:dyDescent="0.25">
      <c r="A19" s="3" t="s">
        <v>700</v>
      </c>
      <c r="B19" s="3" t="s">
        <v>684</v>
      </c>
      <c r="C19" s="3" t="s">
        <v>42</v>
      </c>
      <c r="D19" s="3">
        <v>17</v>
      </c>
      <c r="E19" s="3">
        <v>0</v>
      </c>
      <c r="F19" s="3">
        <v>0</v>
      </c>
      <c r="G19" s="3">
        <v>0</v>
      </c>
      <c r="H19" s="3">
        <v>0</v>
      </c>
      <c r="I19" s="3">
        <v>0</v>
      </c>
      <c r="J19" s="3">
        <v>0</v>
      </c>
      <c r="K19" s="3">
        <v>0</v>
      </c>
      <c r="L19" s="3">
        <v>0</v>
      </c>
      <c r="M19" s="3">
        <v>96</v>
      </c>
      <c r="N19" s="3">
        <v>59</v>
      </c>
      <c r="O19" s="3">
        <v>674</v>
      </c>
      <c r="P19" s="3">
        <v>8</v>
      </c>
      <c r="Q19" s="3">
        <v>0</v>
      </c>
      <c r="R19" s="3">
        <v>0</v>
      </c>
      <c r="S19" s="3">
        <v>174.4</v>
      </c>
      <c r="T19" s="3">
        <v>0.15867768595041301</v>
      </c>
      <c r="U19" s="3"/>
      <c r="V19" s="3">
        <v>11.4237288135593</v>
      </c>
      <c r="W19" s="3"/>
      <c r="X19" s="3"/>
      <c r="Y19" s="3">
        <f>(Admin!$C$3*$H19)+(Admin!$C$4*$G19)+(Admin!$C$5*$I19)+(Admin!$C$6*$Q19)+(Admin!$C$7*$N19)+(Admin!$C$8*$J19)+(Admin!$C$9*$K19)+(Admin!$C$10*$L19)+(Admin!$C$11*$O19)+(Admin!$C$12*$P19)+(Admin!$C$13*$R19)</f>
        <v>174.4</v>
      </c>
    </row>
    <row r="20" spans="1:25" x14ac:dyDescent="0.25">
      <c r="A20" s="2" t="s">
        <v>701</v>
      </c>
      <c r="B20" s="2" t="s">
        <v>684</v>
      </c>
      <c r="C20" s="2" t="s">
        <v>42</v>
      </c>
      <c r="D20" s="2">
        <v>8</v>
      </c>
      <c r="E20" s="2">
        <v>0</v>
      </c>
      <c r="F20" s="2">
        <v>0</v>
      </c>
      <c r="G20" s="2">
        <v>0</v>
      </c>
      <c r="H20" s="2">
        <v>0</v>
      </c>
      <c r="I20" s="2">
        <v>0</v>
      </c>
      <c r="J20" s="2">
        <v>0</v>
      </c>
      <c r="K20" s="2">
        <v>0</v>
      </c>
      <c r="L20" s="2">
        <v>0</v>
      </c>
      <c r="M20" s="2">
        <v>18</v>
      </c>
      <c r="N20" s="2">
        <v>8</v>
      </c>
      <c r="O20" s="2">
        <v>78</v>
      </c>
      <c r="P20" s="2">
        <v>0</v>
      </c>
      <c r="Q20" s="2">
        <v>0</v>
      </c>
      <c r="R20" s="2">
        <v>0</v>
      </c>
      <c r="S20" s="2">
        <v>17.8</v>
      </c>
      <c r="T20" s="2">
        <v>2.97520661157025E-2</v>
      </c>
      <c r="U20" s="2"/>
      <c r="V20" s="2">
        <v>9.75</v>
      </c>
      <c r="W20" s="2"/>
      <c r="X20" s="2"/>
      <c r="Y20" s="2">
        <f>(Admin!$C$3*$H20)+(Admin!$C$4*$G20)+(Admin!$C$5*$I20)+(Admin!$C$6*$Q20)+(Admin!$C$7*$N20)+(Admin!$C$8*$J20)+(Admin!$C$9*$K20)+(Admin!$C$10*$L20)+(Admin!$C$11*$O20)+(Admin!$C$12*$P20)+(Admin!$C$13*$R20)</f>
        <v>15.8</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684</v>
      </c>
      <c r="B31" s="2">
        <v>6104</v>
      </c>
      <c r="C31" s="2">
        <v>4210</v>
      </c>
      <c r="D31" s="2">
        <v>440</v>
      </c>
      <c r="E31" s="2">
        <v>1894</v>
      </c>
      <c r="F31" s="2">
        <v>10</v>
      </c>
      <c r="G31" s="2">
        <v>1508.8</v>
      </c>
      <c r="H31" s="2">
        <v>581</v>
      </c>
      <c r="I31" s="2">
        <v>0.64371772805507699</v>
      </c>
      <c r="J31" s="2">
        <v>32</v>
      </c>
      <c r="K31" s="2">
        <v>11</v>
      </c>
      <c r="L31" s="2">
        <v>4</v>
      </c>
      <c r="M31" s="2">
        <f ca="1">SUM(INDIRECT(A33 &amp; "_Table1[[#All],[f_custom]]"))</f>
        <v>1506.8000000000002</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GB</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702</v>
      </c>
      <c r="B36" s="2" t="s">
        <v>26</v>
      </c>
      <c r="C36" s="2">
        <v>26</v>
      </c>
      <c r="D36" s="2">
        <v>2</v>
      </c>
      <c r="E36" s="2" t="s">
        <v>79</v>
      </c>
      <c r="F36" s="2" t="s">
        <v>684</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8" si="0">$N36/$M36</f>
        <v>#DIV/0!</v>
      </c>
      <c r="Y36" s="2" t="e">
        <f t="shared" ref="Y36:Y38" si="1">$R36/$Q36</f>
        <v>#DIV/0!</v>
      </c>
      <c r="Z36" s="2" t="e">
        <f>$I36/$H36</f>
        <v>#DIV/0!</v>
      </c>
      <c r="AA36" s="2" t="e">
        <f>$K36/$H36</f>
        <v>#DIV/0!</v>
      </c>
      <c r="AB36" s="2">
        <f>(Admin!$C$3*$K36)+(Admin!$C$4*$J36)+(Admin!$C$5*$L36)+(Admin!$C$6*$T36)+(Admin!$C$7*$Q36)+(Admin!$C$8*$M36)+(Admin!$C$9*$N36)+(Admin!$C$10*$O36)+(Admin!$C$11*$R36)+(Admin!$C$12*$S36)+(Admin!$C$13*$U36)</f>
        <v>0</v>
      </c>
    </row>
    <row r="37" spans="1:28" x14ac:dyDescent="0.25">
      <c r="A37" s="3" t="s">
        <v>703</v>
      </c>
      <c r="B37" s="3" t="s">
        <v>26</v>
      </c>
      <c r="C37" s="3">
        <v>25</v>
      </c>
      <c r="D37" s="3">
        <v>5</v>
      </c>
      <c r="E37" s="3" t="s">
        <v>344</v>
      </c>
      <c r="F37" s="3" t="s">
        <v>684</v>
      </c>
      <c r="G37" s="3">
        <v>5</v>
      </c>
      <c r="H37" s="3">
        <v>5</v>
      </c>
      <c r="I37" s="3">
        <v>5</v>
      </c>
      <c r="J37" s="3">
        <v>5</v>
      </c>
      <c r="K37" s="3">
        <v>5</v>
      </c>
      <c r="L37" s="3">
        <v>5</v>
      </c>
      <c r="M37" s="3">
        <v>5</v>
      </c>
      <c r="N37" s="3">
        <v>5</v>
      </c>
      <c r="O37" s="3">
        <v>5</v>
      </c>
      <c r="P37" s="3">
        <v>5</v>
      </c>
      <c r="Q37" s="3">
        <v>5</v>
      </c>
      <c r="R37" s="3">
        <v>5</v>
      </c>
      <c r="S37" s="3">
        <v>5</v>
      </c>
      <c r="T37" s="3">
        <v>5</v>
      </c>
      <c r="U37" s="3">
        <v>5</v>
      </c>
      <c r="V37" s="3">
        <f>($J37*0.04)+($K37*4)+($L37*-2)+($N37*0.1)+($O37*6)+($Q37)+($R37*0.1)+($S37*6)+($T37*-2)</f>
        <v>66.2</v>
      </c>
      <c r="W37" s="3">
        <f ca="1">$P37/$H$33</f>
        <v>1</v>
      </c>
      <c r="X37" s="3">
        <f t="shared" si="0"/>
        <v>1</v>
      </c>
      <c r="Y37" s="3">
        <f t="shared" si="1"/>
        <v>1</v>
      </c>
      <c r="Z37" s="3">
        <f>$I37/$H37</f>
        <v>1</v>
      </c>
      <c r="AA37" s="3">
        <f>$K37/$H37</f>
        <v>1</v>
      </c>
      <c r="AB37" s="3">
        <f>(Admin!$C$3*$K37)+(Admin!$C$4*$J37)+(Admin!$C$5*$L37)+(Admin!$C$6*$T37)+(Admin!$C$7*$Q37)+(Admin!$C$8*$M37)+(Admin!$C$9*$N37)+(Admin!$C$10*$O37)+(Admin!$C$11*$R37)+(Admin!$C$12*$S37)+(Admin!$C$13*$U37)</f>
        <v>76.2</v>
      </c>
    </row>
    <row r="38" spans="1:28" x14ac:dyDescent="0.25">
      <c r="A38" s="2" t="s">
        <v>704</v>
      </c>
      <c r="B38" s="2" t="s">
        <v>26</v>
      </c>
      <c r="C38" s="2">
        <v>22</v>
      </c>
      <c r="D38" s="2">
        <v>0</v>
      </c>
      <c r="E38" s="2" t="s">
        <v>162</v>
      </c>
      <c r="F38" s="2" t="s">
        <v>684</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705</v>
      </c>
      <c r="B46" s="2" t="s">
        <v>30</v>
      </c>
      <c r="C46" s="2">
        <v>26</v>
      </c>
      <c r="D46" s="2">
        <v>5</v>
      </c>
      <c r="E46" s="2" t="s">
        <v>92</v>
      </c>
      <c r="F46" s="2" t="s">
        <v>684</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1" si="2">$N46/$M46</f>
        <v>#DIV/0!</v>
      </c>
      <c r="Y46" s="2" t="e">
        <f t="shared" ref="Y46:Y51" si="3">$R46/$Q46</f>
        <v>#DIV/0!</v>
      </c>
      <c r="Z46" s="2" t="e">
        <f>$I46/$H46</f>
        <v>#DIV/0!</v>
      </c>
      <c r="AA46" s="2" t="e">
        <f>$K46/$H46</f>
        <v>#DIV/0!</v>
      </c>
      <c r="AB46" s="2">
        <f>(Admin!$C$3*$K46)+(Admin!$C$4*$J46)+(Admin!$C$5*$L46)+(Admin!$C$6*$T46)+(Admin!$C$7*$Q46)+(Admin!$C$8*$M46)+(Admin!$C$9*$N46)+(Admin!$C$10*$O46)+(Admin!$C$11*$R46)+(Admin!$C$12*$S46)+(Admin!$C$13*$U46)</f>
        <v>0</v>
      </c>
    </row>
    <row r="47" spans="1:28" x14ac:dyDescent="0.25">
      <c r="A47" s="3" t="s">
        <v>706</v>
      </c>
      <c r="B47" s="3" t="s">
        <v>30</v>
      </c>
      <c r="C47" s="3">
        <v>24</v>
      </c>
      <c r="D47" s="3">
        <v>0</v>
      </c>
      <c r="E47" s="3" t="s">
        <v>147</v>
      </c>
      <c r="F47" s="3" t="s">
        <v>684</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707</v>
      </c>
      <c r="B48" s="2" t="s">
        <v>30</v>
      </c>
      <c r="C48" s="2">
        <v>26</v>
      </c>
      <c r="D48" s="2">
        <v>6</v>
      </c>
      <c r="E48" s="2" t="s">
        <v>137</v>
      </c>
      <c r="F48" s="2" t="s">
        <v>684</v>
      </c>
      <c r="G48" s="2">
        <v>0</v>
      </c>
      <c r="H48" s="2">
        <v>0</v>
      </c>
      <c r="I48" s="2">
        <v>0</v>
      </c>
      <c r="J48" s="2">
        <v>0</v>
      </c>
      <c r="K48" s="2">
        <v>0</v>
      </c>
      <c r="L48" s="2">
        <v>0</v>
      </c>
      <c r="M48" s="2">
        <v>5</v>
      </c>
      <c r="N48" s="2">
        <v>5</v>
      </c>
      <c r="O48" s="2">
        <v>5</v>
      </c>
      <c r="P48" s="2">
        <v>5</v>
      </c>
      <c r="Q48" s="2">
        <v>5</v>
      </c>
      <c r="R48" s="2">
        <v>5</v>
      </c>
      <c r="S48" s="2">
        <v>5</v>
      </c>
      <c r="T48" s="2">
        <v>5</v>
      </c>
      <c r="U48" s="2">
        <v>5</v>
      </c>
      <c r="V48" s="2">
        <f>($J48*0.04)+($K48*4)+($L48*-2)+($N48*0.1)+($O48*6)+($Q48)+($R48*0.1)+($S48*6)+($T48*-2)</f>
        <v>56</v>
      </c>
      <c r="W48" s="2">
        <f ca="1">$P48/$H$33</f>
        <v>1</v>
      </c>
      <c r="X48" s="2">
        <f t="shared" si="2"/>
        <v>1</v>
      </c>
      <c r="Y48" s="2">
        <f t="shared" si="3"/>
        <v>1</v>
      </c>
      <c r="Z48" s="2" t="e">
        <f>$I48/$H48</f>
        <v>#DIV/0!</v>
      </c>
      <c r="AA48" s="2" t="e">
        <f>$K48/$H48</f>
        <v>#DIV/0!</v>
      </c>
      <c r="AB48" s="2">
        <f>(Admin!$C$3*$K48)+(Admin!$C$4*$J48)+(Admin!$C$5*$L48)+(Admin!$C$6*$T48)+(Admin!$C$7*$Q48)+(Admin!$C$8*$M48)+(Admin!$C$9*$N48)+(Admin!$C$10*$O48)+(Admin!$C$11*$R48)+(Admin!$C$12*$S48)+(Admin!$C$13*$U48)</f>
        <v>66</v>
      </c>
    </row>
    <row r="49" spans="1:28" x14ac:dyDescent="0.25">
      <c r="A49" s="3" t="s">
        <v>708</v>
      </c>
      <c r="B49" s="3" t="s">
        <v>30</v>
      </c>
      <c r="C49" s="3">
        <v>23</v>
      </c>
      <c r="D49" s="3">
        <v>0</v>
      </c>
      <c r="E49" s="3" t="s">
        <v>155</v>
      </c>
      <c r="F49" s="3" t="s">
        <v>684</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709</v>
      </c>
      <c r="B50" s="2" t="s">
        <v>30</v>
      </c>
      <c r="C50" s="2">
        <v>25</v>
      </c>
      <c r="D50" s="2">
        <v>1</v>
      </c>
      <c r="E50" s="2" t="s">
        <v>275</v>
      </c>
      <c r="F50" s="2" t="s">
        <v>684</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710</v>
      </c>
      <c r="B51" s="3" t="s">
        <v>30</v>
      </c>
      <c r="C51" s="3">
        <v>25</v>
      </c>
      <c r="D51" s="3">
        <v>2</v>
      </c>
      <c r="E51" s="3" t="s">
        <v>711</v>
      </c>
      <c r="F51" s="3" t="s">
        <v>684</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712</v>
      </c>
      <c r="B61" s="2" t="s">
        <v>42</v>
      </c>
      <c r="C61" s="2">
        <v>24</v>
      </c>
      <c r="D61" s="2">
        <v>3</v>
      </c>
      <c r="E61" s="2" t="s">
        <v>396</v>
      </c>
      <c r="F61" s="2" t="s">
        <v>684</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2" si="4">$N61/$M61</f>
        <v>#DIV/0!</v>
      </c>
      <c r="Y61" s="2" t="e">
        <f t="shared" ref="Y61:Y72" si="5">$R61/$Q61</f>
        <v>#DIV/0!</v>
      </c>
      <c r="Z61" s="2" t="e">
        <f>$I61/$H61</f>
        <v>#DIV/0!</v>
      </c>
      <c r="AA61" s="2" t="e">
        <f>$K61/$H61</f>
        <v>#DIV/0!</v>
      </c>
      <c r="AB61" s="2">
        <f>(Admin!$C$3*$K61)+(Admin!$C$4*$J61)+(Admin!$C$5*$L61)+(Admin!$C$6*$T61)+(Admin!$C$7*$Q61)+(Admin!$C$8*$M61)+(Admin!$C$9*$N61)+(Admin!$C$10*$O61)+(Admin!$C$11*$R61)+(Admin!$C$12*$S61)+(Admin!$C$13*$U61)</f>
        <v>0</v>
      </c>
    </row>
    <row r="62" spans="1:28" x14ac:dyDescent="0.25">
      <c r="A62" s="3" t="s">
        <v>713</v>
      </c>
      <c r="B62" s="3" t="s">
        <v>42</v>
      </c>
      <c r="C62" s="3">
        <v>23</v>
      </c>
      <c r="D62" s="3">
        <v>1</v>
      </c>
      <c r="E62" s="3" t="s">
        <v>714</v>
      </c>
      <c r="F62" s="3" t="s">
        <v>684</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715</v>
      </c>
      <c r="B63" s="2" t="s">
        <v>42</v>
      </c>
      <c r="C63" s="2">
        <v>24</v>
      </c>
      <c r="D63" s="2">
        <v>2</v>
      </c>
      <c r="E63" s="2" t="s">
        <v>224</v>
      </c>
      <c r="F63" s="2" t="s">
        <v>684</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716</v>
      </c>
      <c r="B64" s="3" t="s">
        <v>42</v>
      </c>
      <c r="C64" s="3">
        <v>24</v>
      </c>
      <c r="D64" s="3">
        <v>0</v>
      </c>
      <c r="E64" s="3" t="s">
        <v>717</v>
      </c>
      <c r="F64" s="3" t="s">
        <v>684</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718</v>
      </c>
      <c r="B65" s="2" t="s">
        <v>42</v>
      </c>
      <c r="C65" s="2">
        <v>25</v>
      </c>
      <c r="D65" s="2">
        <v>1</v>
      </c>
      <c r="E65" s="2" t="s">
        <v>222</v>
      </c>
      <c r="F65" s="2" t="s">
        <v>684</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719</v>
      </c>
      <c r="B66" s="3" t="s">
        <v>42</v>
      </c>
      <c r="C66" s="3">
        <v>24</v>
      </c>
      <c r="D66" s="3">
        <v>2</v>
      </c>
      <c r="E66" s="3" t="s">
        <v>127</v>
      </c>
      <c r="F66" s="3" t="s">
        <v>684</v>
      </c>
      <c r="G66" s="3">
        <v>0</v>
      </c>
      <c r="H66" s="3">
        <v>0</v>
      </c>
      <c r="I66" s="3">
        <v>0</v>
      </c>
      <c r="J66" s="3">
        <v>0</v>
      </c>
      <c r="K66" s="3">
        <v>0</v>
      </c>
      <c r="L66" s="3">
        <v>0</v>
      </c>
      <c r="M66" s="3">
        <v>5</v>
      </c>
      <c r="N66" s="3">
        <v>5</v>
      </c>
      <c r="O66" s="3">
        <v>5</v>
      </c>
      <c r="P66" s="3">
        <v>5</v>
      </c>
      <c r="Q66" s="3">
        <v>5</v>
      </c>
      <c r="R66" s="3">
        <v>5</v>
      </c>
      <c r="S66" s="3">
        <v>5</v>
      </c>
      <c r="T66" s="3">
        <v>5</v>
      </c>
      <c r="U66" s="3">
        <v>5</v>
      </c>
      <c r="V66" s="3">
        <f>($J66*0.04)+($K66*4)+($L66*-2)+($N66*0.1)+($O66*6)+($Q66)+($R66*0.1)+($S66*6)+($T66*-2)</f>
        <v>56</v>
      </c>
      <c r="W66" s="3">
        <f ca="1">$P66/$H$33</f>
        <v>1</v>
      </c>
      <c r="X66" s="3">
        <f t="shared" si="4"/>
        <v>1</v>
      </c>
      <c r="Y66" s="3">
        <f t="shared" si="5"/>
        <v>1</v>
      </c>
      <c r="Z66" s="3" t="e">
        <f>$I66/$H66</f>
        <v>#DIV/0!</v>
      </c>
      <c r="AA66" s="3" t="e">
        <f>$K66/$H66</f>
        <v>#DIV/0!</v>
      </c>
      <c r="AB66" s="3">
        <f>(Admin!$C$3*$K66)+(Admin!$C$4*$J66)+(Admin!$C$5*$L66)+(Admin!$C$6*$T66)+(Admin!$C$7*$Q66)+(Admin!$C$8*$M66)+(Admin!$C$9*$N66)+(Admin!$C$10*$O66)+(Admin!$C$11*$R66)+(Admin!$C$12*$S66)+(Admin!$C$13*$U66)</f>
        <v>66</v>
      </c>
    </row>
    <row r="67" spans="1:28" x14ac:dyDescent="0.25">
      <c r="A67" s="2" t="s">
        <v>720</v>
      </c>
      <c r="B67" s="2" t="s">
        <v>42</v>
      </c>
      <c r="C67" s="2">
        <v>24</v>
      </c>
      <c r="D67" s="2">
        <v>0</v>
      </c>
      <c r="E67" s="2" t="s">
        <v>232</v>
      </c>
      <c r="F67" s="2" t="s">
        <v>684</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721</v>
      </c>
      <c r="B68" s="3" t="s">
        <v>42</v>
      </c>
      <c r="C68" s="3"/>
      <c r="D68" s="3">
        <v>0</v>
      </c>
      <c r="E68" s="3" t="s">
        <v>230</v>
      </c>
      <c r="F68" s="3" t="s">
        <v>684</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722</v>
      </c>
      <c r="B69" s="2" t="s">
        <v>42</v>
      </c>
      <c r="C69" s="2">
        <v>26</v>
      </c>
      <c r="D69" s="2">
        <v>3</v>
      </c>
      <c r="E69" s="2" t="s">
        <v>104</v>
      </c>
      <c r="F69" s="2" t="s">
        <v>684</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723</v>
      </c>
      <c r="B70" s="3" t="s">
        <v>42</v>
      </c>
      <c r="C70" s="3">
        <v>25</v>
      </c>
      <c r="D70" s="3">
        <v>3</v>
      </c>
      <c r="E70" s="3" t="s">
        <v>543</v>
      </c>
      <c r="F70" s="3" t="s">
        <v>684</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724</v>
      </c>
      <c r="B71" s="2" t="s">
        <v>42</v>
      </c>
      <c r="C71" s="2">
        <v>25</v>
      </c>
      <c r="D71" s="2">
        <v>1</v>
      </c>
      <c r="E71" s="2" t="s">
        <v>410</v>
      </c>
      <c r="F71" s="2" t="s">
        <v>684</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725</v>
      </c>
      <c r="B72" s="3" t="s">
        <v>42</v>
      </c>
      <c r="C72" s="3">
        <v>23</v>
      </c>
      <c r="D72" s="3">
        <v>2</v>
      </c>
      <c r="E72" s="3" t="s">
        <v>726</v>
      </c>
      <c r="F72" s="3" t="s">
        <v>684</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727</v>
      </c>
      <c r="B76" s="2" t="s">
        <v>37</v>
      </c>
      <c r="C76" s="2">
        <v>27</v>
      </c>
      <c r="D76" s="2">
        <v>5</v>
      </c>
      <c r="E76" s="2" t="s">
        <v>508</v>
      </c>
      <c r="F76" s="2" t="s">
        <v>684</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1" si="6">$N76/$M76</f>
        <v>#DIV/0!</v>
      </c>
      <c r="Y76" s="2" t="e">
        <f t="shared" ref="Y76:Y81" si="7">$R76/$Q76</f>
        <v>#DIV/0!</v>
      </c>
      <c r="Z76" s="2" t="e">
        <f>$I76/$H76</f>
        <v>#DIV/0!</v>
      </c>
      <c r="AA76" s="2" t="e">
        <f>$K76/$H76</f>
        <v>#DIV/0!</v>
      </c>
      <c r="AB76" s="2">
        <f>(Admin!$C$3*$K76)+(Admin!$C$4*$J76)+(Admin!$C$5*$L76)+(Admin!$C$6*$T76)+(Admin!$C$7*$Q76)+(Admin!$C$8*$M76)+(Admin!$C$9*$N76)+(Admin!$C$10*$O76)+(Admin!$C$11*$R76)+(Admin!$C$12*$S76)+(Admin!$C$13*$U76)</f>
        <v>0</v>
      </c>
    </row>
    <row r="77" spans="1:28" x14ac:dyDescent="0.25">
      <c r="A77" s="3" t="s">
        <v>728</v>
      </c>
      <c r="B77" s="3" t="s">
        <v>37</v>
      </c>
      <c r="C77" s="3">
        <v>23</v>
      </c>
      <c r="D77" s="3">
        <v>2</v>
      </c>
      <c r="E77" s="3" t="s">
        <v>504</v>
      </c>
      <c r="F77" s="3" t="s">
        <v>684</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729</v>
      </c>
      <c r="B78" s="2" t="s">
        <v>37</v>
      </c>
      <c r="C78" s="2">
        <v>23</v>
      </c>
      <c r="D78" s="2">
        <v>2</v>
      </c>
      <c r="E78" s="2" t="s">
        <v>238</v>
      </c>
      <c r="F78" s="2" t="s">
        <v>684</v>
      </c>
      <c r="G78" s="2">
        <v>0</v>
      </c>
      <c r="H78" s="2">
        <v>0</v>
      </c>
      <c r="I78" s="2">
        <v>0</v>
      </c>
      <c r="J78" s="2">
        <v>0</v>
      </c>
      <c r="K78" s="2">
        <v>0</v>
      </c>
      <c r="L78" s="2">
        <v>0</v>
      </c>
      <c r="M78" s="2">
        <v>5</v>
      </c>
      <c r="N78" s="2">
        <v>5</v>
      </c>
      <c r="O78" s="2">
        <v>5</v>
      </c>
      <c r="P78" s="2">
        <v>5</v>
      </c>
      <c r="Q78" s="2">
        <v>5</v>
      </c>
      <c r="R78" s="2">
        <v>5</v>
      </c>
      <c r="S78" s="2">
        <v>5</v>
      </c>
      <c r="T78" s="2">
        <v>5</v>
      </c>
      <c r="U78" s="2">
        <v>5</v>
      </c>
      <c r="V78" s="2">
        <f>($J78*0.04)+($K78*4)+($L78*-2)+($N78*0.1)+($O78*6)+($Q78)+($R78*0.1)+($S78*6)+($T78*-2)</f>
        <v>56</v>
      </c>
      <c r="W78" s="2">
        <f ca="1">$P78/$H$33</f>
        <v>1</v>
      </c>
      <c r="X78" s="2">
        <f t="shared" si="6"/>
        <v>1</v>
      </c>
      <c r="Y78" s="2">
        <f t="shared" si="7"/>
        <v>1</v>
      </c>
      <c r="Z78" s="2" t="e">
        <f>$I78/$H78</f>
        <v>#DIV/0!</v>
      </c>
      <c r="AA78" s="2" t="e">
        <f>$K78/$H78</f>
        <v>#DIV/0!</v>
      </c>
      <c r="AB78" s="2">
        <f>(Admin!$C$3*$K78)+(Admin!$C$4*$J78)+(Admin!$C$5*$L78)+(Admin!$C$6*$T78)+(Admin!$C$7*$Q78)+(Admin!$C$8*$M78)+(Admin!$C$9*$N78)+(Admin!$C$10*$O78)+(Admin!$C$11*$R78)+(Admin!$C$12*$S78)+(Admin!$C$13*$U78)</f>
        <v>66</v>
      </c>
    </row>
    <row r="79" spans="1:28" x14ac:dyDescent="0.25">
      <c r="A79" s="3" t="s">
        <v>730</v>
      </c>
      <c r="B79" s="3" t="s">
        <v>37</v>
      </c>
      <c r="C79" s="3">
        <v>24</v>
      </c>
      <c r="D79" s="3">
        <v>2</v>
      </c>
      <c r="E79" s="3" t="s">
        <v>731</v>
      </c>
      <c r="F79" s="3" t="s">
        <v>684</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732</v>
      </c>
      <c r="B80" s="2" t="s">
        <v>37</v>
      </c>
      <c r="C80" s="2">
        <v>24</v>
      </c>
      <c r="D80" s="2">
        <v>0</v>
      </c>
      <c r="E80" s="2" t="s">
        <v>284</v>
      </c>
      <c r="F80" s="2" t="s">
        <v>684</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733</v>
      </c>
      <c r="B81" s="3" t="s">
        <v>37</v>
      </c>
      <c r="C81" s="3">
        <v>24</v>
      </c>
      <c r="D81" s="3">
        <v>1</v>
      </c>
      <c r="E81" s="3" t="s">
        <v>546</v>
      </c>
      <c r="F81" s="3" t="s">
        <v>684</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B80"/>
  <sheetViews>
    <sheetView zoomScale="70" zoomScaleNormal="70" workbookViewId="0">
      <selection activeCell="V79" sqref="V79"/>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734</v>
      </c>
      <c r="B2" s="2" t="s">
        <v>735</v>
      </c>
      <c r="C2" s="2" t="s">
        <v>108</v>
      </c>
      <c r="D2" s="2">
        <v>12</v>
      </c>
      <c r="E2" s="2">
        <v>0</v>
      </c>
      <c r="F2" s="2">
        <v>0</v>
      </c>
      <c r="G2" s="2">
        <v>0</v>
      </c>
      <c r="H2" s="2">
        <v>0</v>
      </c>
      <c r="I2" s="2">
        <v>0</v>
      </c>
      <c r="J2" s="2">
        <v>5</v>
      </c>
      <c r="K2" s="2">
        <v>3</v>
      </c>
      <c r="L2" s="2">
        <v>1</v>
      </c>
      <c r="M2" s="2">
        <v>13</v>
      </c>
      <c r="N2" s="2">
        <v>11</v>
      </c>
      <c r="O2" s="2">
        <v>55</v>
      </c>
      <c r="P2" s="2">
        <v>2</v>
      </c>
      <c r="Q2" s="2">
        <v>0</v>
      </c>
      <c r="R2" s="2">
        <v>0</v>
      </c>
      <c r="S2" s="2">
        <v>38.799999999999997</v>
      </c>
      <c r="T2" s="2">
        <v>2.2375215146299501E-2</v>
      </c>
      <c r="U2" s="2">
        <v>0.6</v>
      </c>
      <c r="V2" s="2">
        <v>5</v>
      </c>
      <c r="W2" s="2"/>
      <c r="X2" s="2"/>
      <c r="Y2" s="2">
        <f>(Admin!$C$3*$H2)+(Admin!$C$4*$G2)+(Admin!$C$5*$I2)+(Admin!$C$6*$Q2)+(Admin!$C$7*$N2)+(Admin!$C$8*$J2)+(Admin!$C$9*$K2)+(Admin!$C$10*$L2)+(Admin!$C$11*$O2)+(Admin!$C$12*$P2)+(Admin!$C$13*$R2)</f>
        <v>34.799999999999997</v>
      </c>
    </row>
    <row r="3" spans="1:25" x14ac:dyDescent="0.25">
      <c r="A3" s="3" t="s">
        <v>736</v>
      </c>
      <c r="B3" s="3" t="s">
        <v>735</v>
      </c>
      <c r="C3" s="3" t="s">
        <v>26</v>
      </c>
      <c r="D3" s="3">
        <v>2</v>
      </c>
      <c r="E3" s="3">
        <v>53</v>
      </c>
      <c r="F3" s="3">
        <v>34</v>
      </c>
      <c r="G3" s="3">
        <v>291</v>
      </c>
      <c r="H3" s="3">
        <v>1</v>
      </c>
      <c r="I3" s="3">
        <v>3</v>
      </c>
      <c r="J3" s="3">
        <v>2</v>
      </c>
      <c r="K3" s="3">
        <v>1</v>
      </c>
      <c r="L3" s="3">
        <v>0</v>
      </c>
      <c r="M3" s="3">
        <v>0</v>
      </c>
      <c r="N3" s="3">
        <v>0</v>
      </c>
      <c r="O3" s="3">
        <v>0</v>
      </c>
      <c r="P3" s="3">
        <v>0</v>
      </c>
      <c r="Q3" s="3">
        <v>0</v>
      </c>
      <c r="R3" s="3">
        <v>0</v>
      </c>
      <c r="S3" s="3">
        <v>9.74</v>
      </c>
      <c r="T3" s="3">
        <v>0</v>
      </c>
      <c r="U3" s="3">
        <v>0.5</v>
      </c>
      <c r="V3" s="3"/>
      <c r="W3" s="3">
        <v>0.64150943396226401</v>
      </c>
      <c r="X3" s="3">
        <v>1.88679245283019E-2</v>
      </c>
      <c r="Y3" s="3">
        <f>(Admin!$C$3*$H3)+(Admin!$C$4*$G3)+(Admin!$C$5*$I3)+(Admin!$C$6*$Q3)+(Admin!$C$7*$N3)+(Admin!$C$8*$J3)+(Admin!$C$9*$K3)+(Admin!$C$10*$L3)+(Admin!$C$11*$O3)+(Admin!$C$12*$P3)+(Admin!$C$13*$R3)</f>
        <v>9.74</v>
      </c>
    </row>
    <row r="4" spans="1:25" x14ac:dyDescent="0.25">
      <c r="A4" s="2" t="s">
        <v>737</v>
      </c>
      <c r="B4" s="2" t="s">
        <v>735</v>
      </c>
      <c r="C4" s="2" t="s">
        <v>26</v>
      </c>
      <c r="D4" s="2">
        <v>15</v>
      </c>
      <c r="E4" s="2">
        <v>499</v>
      </c>
      <c r="F4" s="2">
        <v>319</v>
      </c>
      <c r="G4" s="2">
        <v>4108</v>
      </c>
      <c r="H4" s="2">
        <v>23</v>
      </c>
      <c r="I4" s="2">
        <v>5</v>
      </c>
      <c r="J4" s="2">
        <v>39</v>
      </c>
      <c r="K4" s="2">
        <v>157</v>
      </c>
      <c r="L4" s="2">
        <v>3</v>
      </c>
      <c r="M4" s="2">
        <v>1</v>
      </c>
      <c r="N4" s="2">
        <v>1</v>
      </c>
      <c r="O4" s="2">
        <v>0</v>
      </c>
      <c r="P4" s="2">
        <v>0</v>
      </c>
      <c r="Q4" s="2">
        <v>4</v>
      </c>
      <c r="R4" s="2">
        <v>1</v>
      </c>
      <c r="S4" s="2">
        <v>275.02</v>
      </c>
      <c r="T4" s="2">
        <v>1.72117039586919E-3</v>
      </c>
      <c r="U4" s="2">
        <v>4.02564102564103</v>
      </c>
      <c r="V4" s="2">
        <v>0</v>
      </c>
      <c r="W4" s="2">
        <v>0.63927855711422799</v>
      </c>
      <c r="X4" s="2">
        <v>4.60921843687375E-2</v>
      </c>
      <c r="Y4" s="2">
        <f>(Admin!$C$3*$H4)+(Admin!$C$4*$G4)+(Admin!$C$5*$I4)+(Admin!$C$6*$Q4)+(Admin!$C$7*$N4)+(Admin!$C$8*$J4)+(Admin!$C$9*$K4)+(Admin!$C$10*$L4)+(Admin!$C$11*$O4)+(Admin!$C$12*$P4)+(Admin!$C$13*$R4)</f>
        <v>275.02</v>
      </c>
    </row>
    <row r="5" spans="1:25" x14ac:dyDescent="0.25">
      <c r="A5" s="3" t="s">
        <v>738</v>
      </c>
      <c r="B5" s="3" t="s">
        <v>735</v>
      </c>
      <c r="C5" s="3" t="s">
        <v>26</v>
      </c>
      <c r="D5" s="3">
        <v>5</v>
      </c>
      <c r="E5" s="3">
        <v>39</v>
      </c>
      <c r="F5" s="3">
        <v>18</v>
      </c>
      <c r="G5" s="3">
        <v>173</v>
      </c>
      <c r="H5" s="3">
        <v>2</v>
      </c>
      <c r="I5" s="3">
        <v>0</v>
      </c>
      <c r="J5" s="3">
        <v>2</v>
      </c>
      <c r="K5" s="3">
        <v>9</v>
      </c>
      <c r="L5" s="3">
        <v>0</v>
      </c>
      <c r="M5" s="3">
        <v>0</v>
      </c>
      <c r="N5" s="3">
        <v>0</v>
      </c>
      <c r="O5" s="3">
        <v>0</v>
      </c>
      <c r="P5" s="3">
        <v>0</v>
      </c>
      <c r="Q5" s="3">
        <v>0</v>
      </c>
      <c r="R5" s="3">
        <v>1</v>
      </c>
      <c r="S5" s="3">
        <v>17.82</v>
      </c>
      <c r="T5" s="3">
        <v>0</v>
      </c>
      <c r="U5" s="3">
        <v>4.5</v>
      </c>
      <c r="V5" s="3"/>
      <c r="W5" s="3">
        <v>0.46153846153846201</v>
      </c>
      <c r="X5" s="3">
        <v>5.1282051282051301E-2</v>
      </c>
      <c r="Y5" s="3">
        <f>(Admin!$C$3*$H5)+(Admin!$C$4*$G5)+(Admin!$C$5*$I5)+(Admin!$C$6*$Q5)+(Admin!$C$7*$N5)+(Admin!$C$8*$J5)+(Admin!$C$9*$K5)+(Admin!$C$10*$L5)+(Admin!$C$11*$O5)+(Admin!$C$12*$P5)+(Admin!$C$13*$R5)</f>
        <v>17.82</v>
      </c>
    </row>
    <row r="6" spans="1:25" x14ac:dyDescent="0.25">
      <c r="A6" s="2" t="s">
        <v>739</v>
      </c>
      <c r="B6" s="2" t="s">
        <v>735</v>
      </c>
      <c r="C6" s="2" t="s">
        <v>30</v>
      </c>
      <c r="D6" s="2">
        <v>6</v>
      </c>
      <c r="E6" s="2">
        <v>0</v>
      </c>
      <c r="F6" s="2">
        <v>0</v>
      </c>
      <c r="G6" s="2">
        <v>0</v>
      </c>
      <c r="H6" s="2">
        <v>0</v>
      </c>
      <c r="I6" s="2">
        <v>0</v>
      </c>
      <c r="J6" s="2">
        <v>8</v>
      </c>
      <c r="K6" s="2">
        <v>35</v>
      </c>
      <c r="L6" s="2">
        <v>0</v>
      </c>
      <c r="M6" s="2">
        <v>7</v>
      </c>
      <c r="N6" s="2">
        <v>2</v>
      </c>
      <c r="O6" s="2">
        <v>18</v>
      </c>
      <c r="P6" s="2">
        <v>0</v>
      </c>
      <c r="Q6" s="2">
        <v>0</v>
      </c>
      <c r="R6" s="2">
        <v>0</v>
      </c>
      <c r="S6" s="2">
        <v>7.3</v>
      </c>
      <c r="T6" s="2">
        <v>1.20481927710843E-2</v>
      </c>
      <c r="U6" s="2">
        <v>4.375</v>
      </c>
      <c r="V6" s="2">
        <v>9</v>
      </c>
      <c r="W6" s="2"/>
      <c r="X6" s="2"/>
      <c r="Y6" s="2">
        <f>(Admin!$C$3*$H6)+(Admin!$C$4*$G6)+(Admin!$C$5*$I6)+(Admin!$C$6*$Q6)+(Admin!$C$7*$N6)+(Admin!$C$8*$J6)+(Admin!$C$9*$K6)+(Admin!$C$10*$L6)+(Admin!$C$11*$O6)+(Admin!$C$12*$P6)+(Admin!$C$13*$R6)</f>
        <v>7.3</v>
      </c>
    </row>
    <row r="7" spans="1:25" x14ac:dyDescent="0.25">
      <c r="A7" s="3" t="s">
        <v>740</v>
      </c>
      <c r="B7" s="3" t="s">
        <v>735</v>
      </c>
      <c r="C7" s="3" t="s">
        <v>30</v>
      </c>
      <c r="D7" s="3">
        <v>13</v>
      </c>
      <c r="E7" s="3">
        <v>0</v>
      </c>
      <c r="F7" s="3">
        <v>0</v>
      </c>
      <c r="G7" s="3">
        <v>0</v>
      </c>
      <c r="H7" s="3">
        <v>0</v>
      </c>
      <c r="I7" s="3">
        <v>0</v>
      </c>
      <c r="J7" s="3">
        <v>145</v>
      </c>
      <c r="K7" s="3">
        <v>416</v>
      </c>
      <c r="L7" s="3">
        <v>2</v>
      </c>
      <c r="M7" s="3">
        <v>17</v>
      </c>
      <c r="N7" s="3">
        <v>13</v>
      </c>
      <c r="O7" s="3">
        <v>101</v>
      </c>
      <c r="P7" s="3">
        <v>0</v>
      </c>
      <c r="Q7" s="3">
        <v>0</v>
      </c>
      <c r="R7" s="3">
        <v>0</v>
      </c>
      <c r="S7" s="3">
        <v>82.7</v>
      </c>
      <c r="T7" s="3">
        <v>2.9259896729776198E-2</v>
      </c>
      <c r="U7" s="3">
        <v>2.8689655172413802</v>
      </c>
      <c r="V7" s="3">
        <v>7.7692307692307701</v>
      </c>
      <c r="W7" s="3"/>
      <c r="X7" s="3"/>
      <c r="Y7" s="3">
        <f>(Admin!$C$3*$H7)+(Admin!$C$4*$G7)+(Admin!$C$5*$I7)+(Admin!$C$6*$Q7)+(Admin!$C$7*$N7)+(Admin!$C$8*$J7)+(Admin!$C$9*$K7)+(Admin!$C$10*$L7)+(Admin!$C$11*$O7)+(Admin!$C$12*$P7)+(Admin!$C$13*$R7)</f>
        <v>76.699999999999989</v>
      </c>
    </row>
    <row r="8" spans="1:25" x14ac:dyDescent="0.25">
      <c r="A8" s="2" t="s">
        <v>741</v>
      </c>
      <c r="B8" s="2" t="s">
        <v>735</v>
      </c>
      <c r="C8" s="2" t="s">
        <v>30</v>
      </c>
      <c r="D8" s="2">
        <v>17</v>
      </c>
      <c r="E8" s="2">
        <v>1</v>
      </c>
      <c r="F8" s="2">
        <v>1</v>
      </c>
      <c r="G8" s="2">
        <v>6</v>
      </c>
      <c r="H8" s="2">
        <v>1</v>
      </c>
      <c r="I8" s="2">
        <v>0</v>
      </c>
      <c r="J8" s="2">
        <v>216</v>
      </c>
      <c r="K8" s="2">
        <v>898</v>
      </c>
      <c r="L8" s="2">
        <v>4</v>
      </c>
      <c r="M8" s="2">
        <v>38</v>
      </c>
      <c r="N8" s="2">
        <v>30</v>
      </c>
      <c r="O8" s="2">
        <v>193</v>
      </c>
      <c r="P8" s="2">
        <v>0</v>
      </c>
      <c r="Q8" s="2">
        <v>0</v>
      </c>
      <c r="R8" s="2">
        <v>0</v>
      </c>
      <c r="S8" s="2">
        <v>167.34</v>
      </c>
      <c r="T8" s="2">
        <v>6.5404475043029306E-2</v>
      </c>
      <c r="U8" s="2">
        <v>4.1574074074074101</v>
      </c>
      <c r="V8" s="2">
        <v>6.43333333333333</v>
      </c>
      <c r="W8" s="2">
        <v>1</v>
      </c>
      <c r="X8" s="2">
        <v>1</v>
      </c>
      <c r="Y8" s="2">
        <f>(Admin!$C$3*$H8)+(Admin!$C$4*$G8)+(Admin!$C$5*$I8)+(Admin!$C$6*$Q8)+(Admin!$C$7*$N8)+(Admin!$C$8*$J8)+(Admin!$C$9*$K8)+(Admin!$C$10*$L8)+(Admin!$C$11*$O8)+(Admin!$C$12*$P8)+(Admin!$C$13*$R8)</f>
        <v>167.34000000000003</v>
      </c>
    </row>
    <row r="9" spans="1:25" x14ac:dyDescent="0.25">
      <c r="A9" s="3" t="s">
        <v>742</v>
      </c>
      <c r="B9" s="3" t="s">
        <v>735</v>
      </c>
      <c r="C9" s="3" t="s">
        <v>30</v>
      </c>
      <c r="D9" s="3">
        <v>7</v>
      </c>
      <c r="E9" s="3">
        <v>0</v>
      </c>
      <c r="F9" s="3">
        <v>0</v>
      </c>
      <c r="G9" s="3">
        <v>0</v>
      </c>
      <c r="H9" s="3">
        <v>0</v>
      </c>
      <c r="I9" s="3">
        <v>0</v>
      </c>
      <c r="J9" s="3">
        <v>5</v>
      </c>
      <c r="K9" s="3">
        <v>23</v>
      </c>
      <c r="L9" s="3">
        <v>0</v>
      </c>
      <c r="M9" s="3">
        <v>9</v>
      </c>
      <c r="N9" s="3">
        <v>7</v>
      </c>
      <c r="O9" s="3">
        <v>40</v>
      </c>
      <c r="P9" s="3">
        <v>0</v>
      </c>
      <c r="Q9" s="3">
        <v>0</v>
      </c>
      <c r="R9" s="3">
        <v>0</v>
      </c>
      <c r="S9" s="3">
        <v>13.3</v>
      </c>
      <c r="T9" s="3">
        <v>1.5490533562822701E-2</v>
      </c>
      <c r="U9" s="3">
        <v>4.5999999999999996</v>
      </c>
      <c r="V9" s="3">
        <v>5.71428571428571</v>
      </c>
      <c r="W9" s="3"/>
      <c r="X9" s="3"/>
      <c r="Y9" s="3">
        <f>(Admin!$C$3*$H9)+(Admin!$C$4*$G9)+(Admin!$C$5*$I9)+(Admin!$C$6*$Q9)+(Admin!$C$7*$N9)+(Admin!$C$8*$J9)+(Admin!$C$9*$K9)+(Admin!$C$10*$L9)+(Admin!$C$11*$O9)+(Admin!$C$12*$P9)+(Admin!$C$13*$R9)</f>
        <v>13.3</v>
      </c>
    </row>
    <row r="10" spans="1:25" x14ac:dyDescent="0.25">
      <c r="A10" s="2" t="s">
        <v>743</v>
      </c>
      <c r="B10" s="2" t="s">
        <v>735</v>
      </c>
      <c r="C10" s="2" t="s">
        <v>37</v>
      </c>
      <c r="D10" s="2">
        <v>9</v>
      </c>
      <c r="E10" s="2">
        <v>0</v>
      </c>
      <c r="F10" s="2">
        <v>0</v>
      </c>
      <c r="G10" s="2">
        <v>0</v>
      </c>
      <c r="H10" s="2">
        <v>0</v>
      </c>
      <c r="I10" s="2">
        <v>0</v>
      </c>
      <c r="J10" s="2">
        <v>0</v>
      </c>
      <c r="K10" s="2">
        <v>0</v>
      </c>
      <c r="L10" s="2">
        <v>0</v>
      </c>
      <c r="M10" s="2">
        <v>21</v>
      </c>
      <c r="N10" s="2">
        <v>17</v>
      </c>
      <c r="O10" s="2">
        <v>219</v>
      </c>
      <c r="P10" s="2">
        <v>2</v>
      </c>
      <c r="Q10" s="2">
        <v>0</v>
      </c>
      <c r="R10" s="2">
        <v>0</v>
      </c>
      <c r="S10" s="2">
        <v>50.9</v>
      </c>
      <c r="T10" s="2">
        <v>3.6144578313252997E-2</v>
      </c>
      <c r="U10" s="2"/>
      <c r="V10" s="2">
        <v>12.882352941176499</v>
      </c>
      <c r="W10" s="2"/>
      <c r="X10" s="2"/>
      <c r="Y10" s="2">
        <f>(Admin!$C$3*$H10)+(Admin!$C$4*$G10)+(Admin!$C$5*$I10)+(Admin!$C$6*$Q10)+(Admin!$C$7*$N10)+(Admin!$C$8*$J10)+(Admin!$C$9*$K10)+(Admin!$C$10*$L10)+(Admin!$C$11*$O10)+(Admin!$C$12*$P10)+(Admin!$C$13*$R10)</f>
        <v>50.900000000000006</v>
      </c>
    </row>
    <row r="11" spans="1:25" x14ac:dyDescent="0.25">
      <c r="A11" s="3" t="s">
        <v>744</v>
      </c>
      <c r="B11" s="3" t="s">
        <v>735</v>
      </c>
      <c r="C11" s="3" t="s">
        <v>37</v>
      </c>
      <c r="D11" s="3">
        <v>15</v>
      </c>
      <c r="E11" s="3">
        <v>0</v>
      </c>
      <c r="F11" s="3">
        <v>0</v>
      </c>
      <c r="G11" s="3">
        <v>0</v>
      </c>
      <c r="H11" s="3">
        <v>0</v>
      </c>
      <c r="I11" s="3">
        <v>0</v>
      </c>
      <c r="J11" s="3">
        <v>0</v>
      </c>
      <c r="K11" s="3">
        <v>0</v>
      </c>
      <c r="L11" s="3">
        <v>0</v>
      </c>
      <c r="M11" s="3">
        <v>88</v>
      </c>
      <c r="N11" s="3">
        <v>59</v>
      </c>
      <c r="O11" s="3">
        <v>635</v>
      </c>
      <c r="P11" s="3">
        <v>5</v>
      </c>
      <c r="Q11" s="3">
        <v>0</v>
      </c>
      <c r="R11" s="3">
        <v>0</v>
      </c>
      <c r="S11" s="3">
        <v>150.5</v>
      </c>
      <c r="T11" s="3">
        <v>0.15146299483648901</v>
      </c>
      <c r="U11" s="3"/>
      <c r="V11" s="3">
        <v>10.7627118644068</v>
      </c>
      <c r="W11" s="3"/>
      <c r="X11" s="3"/>
      <c r="Y11" s="3">
        <f>(Admin!$C$3*$H11)+(Admin!$C$4*$G11)+(Admin!$C$5*$I11)+(Admin!$C$6*$Q11)+(Admin!$C$7*$N11)+(Admin!$C$8*$J11)+(Admin!$C$9*$K11)+(Admin!$C$10*$L11)+(Admin!$C$11*$O11)+(Admin!$C$12*$P11)+(Admin!$C$13*$R11)</f>
        <v>152.5</v>
      </c>
    </row>
    <row r="12" spans="1:25" x14ac:dyDescent="0.25">
      <c r="A12" s="2" t="s">
        <v>745</v>
      </c>
      <c r="B12" s="2" t="s">
        <v>735</v>
      </c>
      <c r="C12" s="2" t="s">
        <v>37</v>
      </c>
      <c r="D12" s="2">
        <v>3</v>
      </c>
      <c r="E12" s="2">
        <v>0</v>
      </c>
      <c r="F12" s="2">
        <v>0</v>
      </c>
      <c r="G12" s="2">
        <v>0</v>
      </c>
      <c r="H12" s="2">
        <v>0</v>
      </c>
      <c r="I12" s="2">
        <v>0</v>
      </c>
      <c r="J12" s="2">
        <v>0</v>
      </c>
      <c r="K12" s="2">
        <v>0</v>
      </c>
      <c r="L12" s="2">
        <v>0</v>
      </c>
      <c r="M12" s="2">
        <v>3</v>
      </c>
      <c r="N12" s="2">
        <v>3</v>
      </c>
      <c r="O12" s="2">
        <v>12</v>
      </c>
      <c r="P12" s="2">
        <v>0</v>
      </c>
      <c r="Q12" s="2">
        <v>0</v>
      </c>
      <c r="R12" s="2">
        <v>0</v>
      </c>
      <c r="S12" s="2">
        <v>4.2</v>
      </c>
      <c r="T12" s="2">
        <v>5.1635111876075701E-3</v>
      </c>
      <c r="U12" s="2"/>
      <c r="V12" s="2">
        <v>4</v>
      </c>
      <c r="W12" s="2"/>
      <c r="X12" s="2"/>
      <c r="Y12" s="2">
        <f>(Admin!$C$3*$H12)+(Admin!$C$4*$G12)+(Admin!$C$5*$I12)+(Admin!$C$6*$Q12)+(Admin!$C$7*$N12)+(Admin!$C$8*$J12)+(Admin!$C$9*$K12)+(Admin!$C$10*$L12)+(Admin!$C$11*$O12)+(Admin!$C$12*$P12)+(Admin!$C$13*$R12)</f>
        <v>4.2</v>
      </c>
    </row>
    <row r="13" spans="1:25" x14ac:dyDescent="0.25">
      <c r="A13" s="3" t="s">
        <v>746</v>
      </c>
      <c r="B13" s="3" t="s">
        <v>735</v>
      </c>
      <c r="C13" s="3" t="s">
        <v>37</v>
      </c>
      <c r="D13" s="3">
        <v>3</v>
      </c>
      <c r="E13" s="3">
        <v>0</v>
      </c>
      <c r="F13" s="3">
        <v>0</v>
      </c>
      <c r="G13" s="3">
        <v>0</v>
      </c>
      <c r="H13" s="3">
        <v>0</v>
      </c>
      <c r="I13" s="3">
        <v>0</v>
      </c>
      <c r="J13" s="3">
        <v>0</v>
      </c>
      <c r="K13" s="3">
        <v>0</v>
      </c>
      <c r="L13" s="3">
        <v>0</v>
      </c>
      <c r="M13" s="3">
        <v>3</v>
      </c>
      <c r="N13" s="3">
        <v>2</v>
      </c>
      <c r="O13" s="3">
        <v>33</v>
      </c>
      <c r="P13" s="3">
        <v>0</v>
      </c>
      <c r="Q13" s="3">
        <v>0</v>
      </c>
      <c r="R13" s="3">
        <v>0</v>
      </c>
      <c r="S13" s="3">
        <v>5.3</v>
      </c>
      <c r="T13" s="3">
        <v>5.1635111876075701E-3</v>
      </c>
      <c r="U13" s="3"/>
      <c r="V13" s="3">
        <v>16.5</v>
      </c>
      <c r="W13" s="3"/>
      <c r="X13" s="3"/>
      <c r="Y13" s="3">
        <f>(Admin!$C$3*$H13)+(Admin!$C$4*$G13)+(Admin!$C$5*$I13)+(Admin!$C$6*$Q13)+(Admin!$C$7*$N13)+(Admin!$C$8*$J13)+(Admin!$C$9*$K13)+(Admin!$C$10*$L13)+(Admin!$C$11*$O13)+(Admin!$C$12*$P13)+(Admin!$C$13*$R13)</f>
        <v>5.3000000000000007</v>
      </c>
    </row>
    <row r="14" spans="1:25" x14ac:dyDescent="0.25">
      <c r="A14" s="2" t="s">
        <v>747</v>
      </c>
      <c r="B14" s="2" t="s">
        <v>735</v>
      </c>
      <c r="C14" s="2" t="s">
        <v>42</v>
      </c>
      <c r="D14" s="2">
        <v>14</v>
      </c>
      <c r="E14" s="2">
        <v>0</v>
      </c>
      <c r="F14" s="2">
        <v>0</v>
      </c>
      <c r="G14" s="2">
        <v>0</v>
      </c>
      <c r="H14" s="2">
        <v>0</v>
      </c>
      <c r="I14" s="2">
        <v>0</v>
      </c>
      <c r="J14" s="2">
        <v>1</v>
      </c>
      <c r="K14" s="2">
        <v>4</v>
      </c>
      <c r="L14" s="2">
        <v>0</v>
      </c>
      <c r="M14" s="2">
        <v>30</v>
      </c>
      <c r="N14" s="2">
        <v>16</v>
      </c>
      <c r="O14" s="2">
        <v>158</v>
      </c>
      <c r="P14" s="2">
        <v>0</v>
      </c>
      <c r="Q14" s="2">
        <v>0</v>
      </c>
      <c r="R14" s="2">
        <v>0</v>
      </c>
      <c r="S14" s="2">
        <v>32.200000000000003</v>
      </c>
      <c r="T14" s="2">
        <v>5.1635111876075702E-2</v>
      </c>
      <c r="U14" s="2">
        <v>4</v>
      </c>
      <c r="V14" s="2">
        <v>9.875</v>
      </c>
      <c r="W14" s="2"/>
      <c r="X14" s="2"/>
      <c r="Y14" s="2">
        <f>(Admin!$C$3*$H14)+(Admin!$C$4*$G14)+(Admin!$C$5*$I14)+(Admin!$C$6*$Q14)+(Admin!$C$7*$N14)+(Admin!$C$8*$J14)+(Admin!$C$9*$K14)+(Admin!$C$10*$L14)+(Admin!$C$11*$O14)+(Admin!$C$12*$P14)+(Admin!$C$13*$R14)</f>
        <v>32.200000000000003</v>
      </c>
    </row>
    <row r="15" spans="1:25" x14ac:dyDescent="0.25">
      <c r="A15" s="3" t="s">
        <v>748</v>
      </c>
      <c r="B15" s="3" t="s">
        <v>735</v>
      </c>
      <c r="C15" s="3" t="s">
        <v>42</v>
      </c>
      <c r="D15" s="3">
        <v>10</v>
      </c>
      <c r="E15" s="3">
        <v>0</v>
      </c>
      <c r="F15" s="3">
        <v>0</v>
      </c>
      <c r="G15" s="3">
        <v>0</v>
      </c>
      <c r="H15" s="3">
        <v>0</v>
      </c>
      <c r="I15" s="3">
        <v>0</v>
      </c>
      <c r="J15" s="3">
        <v>1</v>
      </c>
      <c r="K15" s="3">
        <v>-1</v>
      </c>
      <c r="L15" s="3">
        <v>0</v>
      </c>
      <c r="M15" s="3">
        <v>55</v>
      </c>
      <c r="N15" s="3">
        <v>33</v>
      </c>
      <c r="O15" s="3">
        <v>567</v>
      </c>
      <c r="P15" s="3">
        <v>2</v>
      </c>
      <c r="Q15" s="3">
        <v>0</v>
      </c>
      <c r="R15" s="3">
        <v>0</v>
      </c>
      <c r="S15" s="3">
        <v>101.6</v>
      </c>
      <c r="T15" s="3">
        <v>9.4664371772805497E-2</v>
      </c>
      <c r="U15" s="3">
        <v>-1</v>
      </c>
      <c r="V15" s="3">
        <v>17.181818181818201</v>
      </c>
      <c r="W15" s="3"/>
      <c r="X15" s="3"/>
      <c r="Y15" s="3">
        <f>(Admin!$C$3*$H15)+(Admin!$C$4*$G15)+(Admin!$C$5*$I15)+(Admin!$C$6*$Q15)+(Admin!$C$7*$N15)+(Admin!$C$8*$J15)+(Admin!$C$9*$K15)+(Admin!$C$10*$L15)+(Admin!$C$11*$O15)+(Admin!$C$12*$P15)+(Admin!$C$13*$R15)</f>
        <v>101.6</v>
      </c>
    </row>
    <row r="16" spans="1:25" x14ac:dyDescent="0.25">
      <c r="A16" s="2" t="s">
        <v>749</v>
      </c>
      <c r="B16" s="2" t="s">
        <v>735</v>
      </c>
      <c r="C16" s="2" t="s">
        <v>42</v>
      </c>
      <c r="D16" s="2">
        <v>15</v>
      </c>
      <c r="E16" s="2">
        <v>0</v>
      </c>
      <c r="F16" s="2">
        <v>0</v>
      </c>
      <c r="G16" s="2">
        <v>0</v>
      </c>
      <c r="H16" s="2">
        <v>0</v>
      </c>
      <c r="I16" s="2">
        <v>0</v>
      </c>
      <c r="J16" s="2">
        <v>1</v>
      </c>
      <c r="K16" s="2">
        <v>7</v>
      </c>
      <c r="L16" s="2">
        <v>0</v>
      </c>
      <c r="M16" s="2">
        <v>109</v>
      </c>
      <c r="N16" s="2">
        <v>80</v>
      </c>
      <c r="O16" s="2">
        <v>1297</v>
      </c>
      <c r="P16" s="2">
        <v>8</v>
      </c>
      <c r="Q16" s="2">
        <v>0</v>
      </c>
      <c r="R16" s="2">
        <v>0</v>
      </c>
      <c r="S16" s="2">
        <v>260.39999999999998</v>
      </c>
      <c r="T16" s="2">
        <v>0.187607573149742</v>
      </c>
      <c r="U16" s="2">
        <v>7</v>
      </c>
      <c r="V16" s="2">
        <v>16.212499999999999</v>
      </c>
      <c r="W16" s="2"/>
      <c r="X16" s="2"/>
      <c r="Y16" s="2">
        <f>(Admin!$C$3*$H16)+(Admin!$C$4*$G16)+(Admin!$C$5*$I16)+(Admin!$C$6*$Q16)+(Admin!$C$7*$N16)+(Admin!$C$8*$J16)+(Admin!$C$9*$K16)+(Admin!$C$10*$L16)+(Admin!$C$11*$O16)+(Admin!$C$12*$P16)+(Admin!$C$13*$R16)</f>
        <v>258.40000000000003</v>
      </c>
    </row>
    <row r="17" spans="1:25" x14ac:dyDescent="0.25">
      <c r="A17" s="3" t="s">
        <v>750</v>
      </c>
      <c r="B17" s="3" t="s">
        <v>735</v>
      </c>
      <c r="C17" s="3" t="s">
        <v>42</v>
      </c>
      <c r="D17" s="3">
        <v>13</v>
      </c>
      <c r="E17" s="3">
        <v>0</v>
      </c>
      <c r="F17" s="3">
        <v>0</v>
      </c>
      <c r="G17" s="3">
        <v>0</v>
      </c>
      <c r="H17" s="3">
        <v>0</v>
      </c>
      <c r="I17" s="3">
        <v>0</v>
      </c>
      <c r="J17" s="3">
        <v>1</v>
      </c>
      <c r="K17" s="3">
        <v>7</v>
      </c>
      <c r="L17" s="3">
        <v>0</v>
      </c>
      <c r="M17" s="3">
        <v>75</v>
      </c>
      <c r="N17" s="3">
        <v>40</v>
      </c>
      <c r="O17" s="3">
        <v>426</v>
      </c>
      <c r="P17" s="3">
        <v>1</v>
      </c>
      <c r="Q17" s="3">
        <v>0</v>
      </c>
      <c r="R17" s="3">
        <v>0</v>
      </c>
      <c r="S17" s="3">
        <v>89.3</v>
      </c>
      <c r="T17" s="3">
        <v>0.129087779690189</v>
      </c>
      <c r="U17" s="3">
        <v>7</v>
      </c>
      <c r="V17" s="3">
        <v>10.65</v>
      </c>
      <c r="W17" s="3"/>
      <c r="X17" s="3"/>
      <c r="Y17" s="3">
        <f>(Admin!$C$3*$H17)+(Admin!$C$4*$G17)+(Admin!$C$5*$I17)+(Admin!$C$6*$Q17)+(Admin!$C$7*$N17)+(Admin!$C$8*$J17)+(Admin!$C$9*$K17)+(Admin!$C$10*$L17)+(Admin!$C$11*$O17)+(Admin!$C$12*$P17)+(Admin!$C$13*$R17)</f>
        <v>89.300000000000011</v>
      </c>
    </row>
    <row r="18" spans="1:25" x14ac:dyDescent="0.25">
      <c r="A18" s="2" t="s">
        <v>751</v>
      </c>
      <c r="B18" s="2" t="s">
        <v>735</v>
      </c>
      <c r="C18" s="2" t="s">
        <v>42</v>
      </c>
      <c r="D18" s="2">
        <v>2</v>
      </c>
      <c r="E18" s="2">
        <v>0</v>
      </c>
      <c r="F18" s="2">
        <v>0</v>
      </c>
      <c r="G18" s="2">
        <v>0</v>
      </c>
      <c r="H18" s="2">
        <v>0</v>
      </c>
      <c r="I18" s="2">
        <v>0</v>
      </c>
      <c r="J18" s="2">
        <v>1</v>
      </c>
      <c r="K18" s="2">
        <v>1</v>
      </c>
      <c r="L18" s="2">
        <v>0</v>
      </c>
      <c r="M18" s="2">
        <v>3</v>
      </c>
      <c r="N18" s="2">
        <v>3</v>
      </c>
      <c r="O18" s="2">
        <v>25</v>
      </c>
      <c r="P18" s="2">
        <v>0</v>
      </c>
      <c r="Q18" s="2">
        <v>0</v>
      </c>
      <c r="R18" s="2">
        <v>0</v>
      </c>
      <c r="S18" s="2">
        <v>5.6</v>
      </c>
      <c r="T18" s="2">
        <v>5.1635111876075701E-3</v>
      </c>
      <c r="U18" s="2">
        <v>1</v>
      </c>
      <c r="V18" s="2">
        <v>8.3333333333333304</v>
      </c>
      <c r="W18" s="2"/>
      <c r="X18" s="2"/>
      <c r="Y18" s="2">
        <f>(Admin!$C$3*$H18)+(Admin!$C$4*$G18)+(Admin!$C$5*$I18)+(Admin!$C$6*$Q18)+(Admin!$C$7*$N18)+(Admin!$C$8*$J18)+(Admin!$C$9*$K18)+(Admin!$C$10*$L18)+(Admin!$C$11*$O18)+(Admin!$C$12*$P18)+(Admin!$C$13*$R18)</f>
        <v>5.6</v>
      </c>
    </row>
    <row r="19" spans="1:25" x14ac:dyDescent="0.25">
      <c r="A19" s="3" t="s">
        <v>752</v>
      </c>
      <c r="B19" s="3" t="s">
        <v>735</v>
      </c>
      <c r="C19" s="3" t="s">
        <v>42</v>
      </c>
      <c r="D19" s="3">
        <v>10</v>
      </c>
      <c r="E19" s="3">
        <v>0</v>
      </c>
      <c r="F19" s="3">
        <v>0</v>
      </c>
      <c r="G19" s="3">
        <v>0</v>
      </c>
      <c r="H19" s="3">
        <v>0</v>
      </c>
      <c r="I19" s="3">
        <v>0</v>
      </c>
      <c r="J19" s="3">
        <v>11</v>
      </c>
      <c r="K19" s="3">
        <v>51</v>
      </c>
      <c r="L19" s="3">
        <v>0</v>
      </c>
      <c r="M19" s="3">
        <v>75</v>
      </c>
      <c r="N19" s="3">
        <v>47</v>
      </c>
      <c r="O19" s="3">
        <v>709</v>
      </c>
      <c r="P19" s="3">
        <v>7</v>
      </c>
      <c r="Q19" s="3">
        <v>0</v>
      </c>
      <c r="R19" s="3">
        <v>0</v>
      </c>
      <c r="S19" s="3">
        <v>165</v>
      </c>
      <c r="T19" s="3">
        <v>0.129087779690189</v>
      </c>
      <c r="U19" s="3">
        <v>4.6363636363636402</v>
      </c>
      <c r="V19" s="3">
        <v>15.085106382978701</v>
      </c>
      <c r="W19" s="3"/>
      <c r="X19" s="3"/>
      <c r="Y19" s="3">
        <f>(Admin!$C$3*$H19)+(Admin!$C$4*$G19)+(Admin!$C$5*$I19)+(Admin!$C$6*$Q19)+(Admin!$C$7*$N19)+(Admin!$C$8*$J19)+(Admin!$C$9*$K19)+(Admin!$C$10*$L19)+(Admin!$C$11*$O19)+(Admin!$C$12*$P19)+(Admin!$C$13*$R19)</f>
        <v>165</v>
      </c>
    </row>
    <row r="20" spans="1:25" x14ac:dyDescent="0.25">
      <c r="A20" s="2" t="s">
        <v>753</v>
      </c>
      <c r="B20" s="2" t="s">
        <v>735</v>
      </c>
      <c r="C20" s="2" t="s">
        <v>42</v>
      </c>
      <c r="D20" s="2">
        <v>11</v>
      </c>
      <c r="E20" s="2">
        <v>0</v>
      </c>
      <c r="F20" s="2">
        <v>0</v>
      </c>
      <c r="G20" s="2">
        <v>0</v>
      </c>
      <c r="H20" s="2">
        <v>0</v>
      </c>
      <c r="I20" s="2">
        <v>0</v>
      </c>
      <c r="J20" s="2">
        <v>5</v>
      </c>
      <c r="K20" s="2">
        <v>49</v>
      </c>
      <c r="L20" s="2">
        <v>0</v>
      </c>
      <c r="M20" s="2">
        <v>19</v>
      </c>
      <c r="N20" s="2">
        <v>8</v>
      </c>
      <c r="O20" s="2">
        <v>90</v>
      </c>
      <c r="P20" s="2">
        <v>0</v>
      </c>
      <c r="Q20" s="2">
        <v>0</v>
      </c>
      <c r="R20" s="2">
        <v>0</v>
      </c>
      <c r="S20" s="2">
        <v>21.9</v>
      </c>
      <c r="T20" s="2">
        <v>3.2702237521514597E-2</v>
      </c>
      <c r="U20" s="2">
        <v>9.8000000000000007</v>
      </c>
      <c r="V20" s="2">
        <v>11.25</v>
      </c>
      <c r="W20" s="2"/>
      <c r="X20" s="2"/>
      <c r="Y20" s="2">
        <f>(Admin!$C$3*$H20)+(Admin!$C$4*$G20)+(Admin!$C$5*$I20)+(Admin!$C$6*$Q20)+(Admin!$C$7*$N20)+(Admin!$C$8*$J20)+(Admin!$C$9*$K20)+(Admin!$C$10*$L20)+(Admin!$C$11*$O20)+(Admin!$C$12*$P20)+(Admin!$C$13*$R20)</f>
        <v>21.9</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735</v>
      </c>
      <c r="B31" s="2">
        <v>6238</v>
      </c>
      <c r="C31" s="2">
        <v>4578</v>
      </c>
      <c r="D31" s="2">
        <v>443</v>
      </c>
      <c r="E31" s="2">
        <v>1660</v>
      </c>
      <c r="F31" s="2">
        <v>10</v>
      </c>
      <c r="G31" s="2">
        <v>1498.92</v>
      </c>
      <c r="H31" s="2">
        <v>592</v>
      </c>
      <c r="I31" s="2">
        <v>0.62837837837837796</v>
      </c>
      <c r="J31" s="2">
        <v>27</v>
      </c>
      <c r="K31" s="2">
        <v>8</v>
      </c>
      <c r="L31" s="2">
        <v>4</v>
      </c>
      <c r="M31" s="2">
        <f ca="1">SUM(INDIRECT(A33 &amp; "_Table1[[#All],[f_custom]]"))</f>
        <v>1488.92</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HOU</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754</v>
      </c>
      <c r="B36" s="2" t="s">
        <v>26</v>
      </c>
      <c r="C36" s="2">
        <v>29</v>
      </c>
      <c r="D36" s="2">
        <v>6</v>
      </c>
      <c r="E36" s="2" t="s">
        <v>755</v>
      </c>
      <c r="F36" s="2" t="s">
        <v>735</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9" si="0">$N36/$M36</f>
        <v>#DIV/0!</v>
      </c>
      <c r="Y36" s="2" t="e">
        <f t="shared" ref="Y36:Y39" si="1">$R36/$Q36</f>
        <v>#DIV/0!</v>
      </c>
      <c r="Z36" s="2" t="e">
        <f>$I36/$H36</f>
        <v>#DIV/0!</v>
      </c>
      <c r="AA36" s="2" t="e">
        <f>$K36/$H36</f>
        <v>#DIV/0!</v>
      </c>
      <c r="AB36" s="2">
        <f>(Admin!$C$3*$K36)+(Admin!$C$4*$J36)+(Admin!$C$5*$L36)+(Admin!$C$6*$T36)+(Admin!$C$7*$Q36)+(Admin!$C$8*$M36)+(Admin!$C$9*$N36)+(Admin!$C$10*$O36)+(Admin!$C$11*$R36)+(Admin!$C$12*$S36)+(Admin!$C$13*$U36)</f>
        <v>0</v>
      </c>
    </row>
    <row r="37" spans="1:28" x14ac:dyDescent="0.25">
      <c r="A37" s="3" t="s">
        <v>756</v>
      </c>
      <c r="B37" s="3" t="s">
        <v>26</v>
      </c>
      <c r="C37" s="3">
        <v>36</v>
      </c>
      <c r="D37" s="3">
        <v>12</v>
      </c>
      <c r="E37" s="3" t="s">
        <v>61</v>
      </c>
      <c r="F37" s="3" t="s">
        <v>735</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757</v>
      </c>
      <c r="B38" s="2" t="s">
        <v>26</v>
      </c>
      <c r="C38" s="2">
        <v>25</v>
      </c>
      <c r="D38" s="2">
        <v>4</v>
      </c>
      <c r="E38" s="2" t="s">
        <v>95</v>
      </c>
      <c r="F38" s="2" t="s">
        <v>735</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39" spans="1:28" x14ac:dyDescent="0.25">
      <c r="A39" s="3" t="s">
        <v>758</v>
      </c>
      <c r="B39" s="3" t="s">
        <v>26</v>
      </c>
      <c r="C39" s="3">
        <v>22</v>
      </c>
      <c r="D39" s="3">
        <v>2</v>
      </c>
      <c r="E39" s="3" t="s">
        <v>83</v>
      </c>
      <c r="F39" s="3" t="s">
        <v>735</v>
      </c>
      <c r="G39" s="3">
        <v>5</v>
      </c>
      <c r="H39" s="3">
        <v>5</v>
      </c>
      <c r="I39" s="3">
        <v>5</v>
      </c>
      <c r="J39" s="3">
        <v>5</v>
      </c>
      <c r="K39" s="3">
        <v>5</v>
      </c>
      <c r="L39" s="3">
        <v>5</v>
      </c>
      <c r="M39" s="3">
        <v>5</v>
      </c>
      <c r="N39" s="3">
        <v>5</v>
      </c>
      <c r="O39" s="3">
        <v>5</v>
      </c>
      <c r="P39" s="3">
        <v>5</v>
      </c>
      <c r="Q39" s="3">
        <v>5</v>
      </c>
      <c r="R39" s="3">
        <v>5</v>
      </c>
      <c r="S39" s="3">
        <v>5</v>
      </c>
      <c r="T39" s="3">
        <v>5</v>
      </c>
      <c r="U39" s="3">
        <v>5</v>
      </c>
      <c r="V39" s="3">
        <f>($J39*0.04)+($K39*4)+($L39*-2)+($N39*0.1)+($O39*6)+($Q39)+($R39*0.1)+($S39*6)+($T39*-2)</f>
        <v>66.2</v>
      </c>
      <c r="W39" s="3">
        <f ca="1">$P39/$H$33</f>
        <v>1</v>
      </c>
      <c r="X39" s="3">
        <f t="shared" si="0"/>
        <v>1</v>
      </c>
      <c r="Y39" s="3">
        <f t="shared" si="1"/>
        <v>1</v>
      </c>
      <c r="Z39" s="3">
        <f>$I39/$H39</f>
        <v>1</v>
      </c>
      <c r="AA39" s="3">
        <f>$K39/$H39</f>
        <v>1</v>
      </c>
      <c r="AB39" s="3">
        <f>(Admin!$C$3*$K39)+(Admin!$C$4*$J39)+(Admin!$C$5*$L39)+(Admin!$C$6*$T39)+(Admin!$C$7*$Q39)+(Admin!$C$8*$M39)+(Admin!$C$9*$N39)+(Admin!$C$10*$O39)+(Admin!$C$11*$R39)+(Admin!$C$12*$S39)+(Admin!$C$13*$U39)</f>
        <v>76.2</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759</v>
      </c>
      <c r="B46" s="2" t="s">
        <v>30</v>
      </c>
      <c r="C46" s="2">
        <v>25</v>
      </c>
      <c r="D46" s="2">
        <v>4</v>
      </c>
      <c r="E46" s="2" t="s">
        <v>63</v>
      </c>
      <c r="F46" s="2" t="s">
        <v>735</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2" si="2">$N46/$M46</f>
        <v>#DIV/0!</v>
      </c>
      <c r="Y46" s="2" t="e">
        <f t="shared" ref="Y46:Y52" si="3">$R46/$Q46</f>
        <v>#DIV/0!</v>
      </c>
      <c r="Z46" s="2" t="e">
        <f>$I46/$H46</f>
        <v>#DIV/0!</v>
      </c>
      <c r="AA46" s="2" t="e">
        <f>$K46/$H46</f>
        <v>#DIV/0!</v>
      </c>
      <c r="AB46" s="2">
        <f>(Admin!$C$3*$K46)+(Admin!$C$4*$J46)+(Admin!$C$5*$L46)+(Admin!$C$6*$T46)+(Admin!$C$7*$Q46)+(Admin!$C$8*$M46)+(Admin!$C$9*$N46)+(Admin!$C$10*$O46)+(Admin!$C$11*$R46)+(Admin!$C$12*$S46)+(Admin!$C$13*$U46)</f>
        <v>0</v>
      </c>
    </row>
    <row r="47" spans="1:28" x14ac:dyDescent="0.25">
      <c r="A47" s="3" t="s">
        <v>760</v>
      </c>
      <c r="B47" s="3" t="s">
        <v>30</v>
      </c>
      <c r="C47" s="3">
        <v>24</v>
      </c>
      <c r="D47" s="3">
        <v>0</v>
      </c>
      <c r="E47" s="3" t="s">
        <v>65</v>
      </c>
      <c r="F47" s="3" t="s">
        <v>735</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761</v>
      </c>
      <c r="B48" s="2" t="s">
        <v>30</v>
      </c>
      <c r="C48" s="2">
        <v>24</v>
      </c>
      <c r="D48" s="2">
        <v>0</v>
      </c>
      <c r="E48" s="2" t="s">
        <v>199</v>
      </c>
      <c r="F48" s="2" t="s">
        <v>735</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762</v>
      </c>
      <c r="B49" s="3" t="s">
        <v>30</v>
      </c>
      <c r="C49" s="3">
        <v>28</v>
      </c>
      <c r="D49" s="3">
        <v>8</v>
      </c>
      <c r="E49" s="3" t="s">
        <v>57</v>
      </c>
      <c r="F49" s="3" t="s">
        <v>735</v>
      </c>
      <c r="G49" s="3">
        <v>0</v>
      </c>
      <c r="H49" s="3">
        <v>0</v>
      </c>
      <c r="I49" s="3">
        <v>0</v>
      </c>
      <c r="J49" s="3">
        <v>0</v>
      </c>
      <c r="K49" s="3">
        <v>0</v>
      </c>
      <c r="L49" s="3">
        <v>0</v>
      </c>
      <c r="M49" s="3">
        <v>5</v>
      </c>
      <c r="N49" s="3">
        <v>5</v>
      </c>
      <c r="O49" s="3">
        <v>5</v>
      </c>
      <c r="P49" s="3">
        <v>5</v>
      </c>
      <c r="Q49" s="3">
        <v>5</v>
      </c>
      <c r="R49" s="3">
        <v>5</v>
      </c>
      <c r="S49" s="3">
        <v>5</v>
      </c>
      <c r="T49" s="3">
        <v>5</v>
      </c>
      <c r="U49" s="3">
        <v>5</v>
      </c>
      <c r="V49" s="3">
        <f>($J49*0.04)+($K49*4)+($L49*-2)+($N49*0.1)+($O49*6)+($Q49)+($R49*0.1)+($S49*6)+($T49*-2)</f>
        <v>56</v>
      </c>
      <c r="W49" s="3">
        <f ca="1">$P49/$H$33</f>
        <v>1</v>
      </c>
      <c r="X49" s="3">
        <f t="shared" si="2"/>
        <v>1</v>
      </c>
      <c r="Y49" s="3">
        <f t="shared" si="3"/>
        <v>1</v>
      </c>
      <c r="Z49" s="3" t="e">
        <f>$I49/$H49</f>
        <v>#DIV/0!</v>
      </c>
      <c r="AA49" s="3" t="e">
        <f>$K49/$H49</f>
        <v>#DIV/0!</v>
      </c>
      <c r="AB49" s="3">
        <f>(Admin!$C$3*$K49)+(Admin!$C$4*$J49)+(Admin!$C$5*$L49)+(Admin!$C$6*$T49)+(Admin!$C$7*$Q49)+(Admin!$C$8*$M49)+(Admin!$C$9*$N49)+(Admin!$C$10*$O49)+(Admin!$C$11*$R49)+(Admin!$C$12*$S49)+(Admin!$C$13*$U49)</f>
        <v>66</v>
      </c>
    </row>
    <row r="50" spans="1:28" x14ac:dyDescent="0.25">
      <c r="A50" s="2" t="s">
        <v>763</v>
      </c>
      <c r="B50" s="2" t="s">
        <v>30</v>
      </c>
      <c r="C50" s="2">
        <v>30</v>
      </c>
      <c r="D50" s="2">
        <v>6</v>
      </c>
      <c r="E50" s="2" t="s">
        <v>462</v>
      </c>
      <c r="F50" s="2" t="s">
        <v>735</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764</v>
      </c>
      <c r="B51" s="3" t="s">
        <v>30</v>
      </c>
      <c r="C51" s="3">
        <v>24</v>
      </c>
      <c r="D51" s="3">
        <v>3</v>
      </c>
      <c r="E51" s="3" t="s">
        <v>173</v>
      </c>
      <c r="F51" s="3" t="s">
        <v>735</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52" spans="1:28" x14ac:dyDescent="0.25">
      <c r="A52" s="2" t="s">
        <v>765</v>
      </c>
      <c r="B52" s="2" t="s">
        <v>30</v>
      </c>
      <c r="C52" s="2">
        <v>26</v>
      </c>
      <c r="D52" s="2">
        <v>3</v>
      </c>
      <c r="E52" s="2" t="s">
        <v>470</v>
      </c>
      <c r="F52" s="2" t="s">
        <v>735</v>
      </c>
      <c r="G52" s="2">
        <v>0</v>
      </c>
      <c r="H52" s="2">
        <v>0</v>
      </c>
      <c r="I52" s="2">
        <v>0</v>
      </c>
      <c r="J52" s="2">
        <v>0</v>
      </c>
      <c r="K52" s="2">
        <v>0</v>
      </c>
      <c r="L52" s="2">
        <v>0</v>
      </c>
      <c r="M52" s="2">
        <v>0</v>
      </c>
      <c r="N52" s="2">
        <v>0</v>
      </c>
      <c r="O52" s="2">
        <v>0</v>
      </c>
      <c r="P52" s="2">
        <v>0</v>
      </c>
      <c r="Q52" s="2">
        <v>0</v>
      </c>
      <c r="R52" s="2">
        <v>0</v>
      </c>
      <c r="S52" s="2">
        <v>0</v>
      </c>
      <c r="T52" s="2">
        <v>0</v>
      </c>
      <c r="U52" s="2">
        <v>0</v>
      </c>
      <c r="V52" s="2">
        <f>($J52*0.04)+($K52*4)+($L52*-2)+($N52*0.1)+($O52*6)+($Q52)+($R52*0.1)+($S52*6)+($T52*-2)</f>
        <v>0</v>
      </c>
      <c r="W52" s="2">
        <f ca="1">$P52/$H$33</f>
        <v>0</v>
      </c>
      <c r="X52" s="2" t="e">
        <f t="shared" si="2"/>
        <v>#DIV/0!</v>
      </c>
      <c r="Y52" s="2" t="e">
        <f t="shared" si="3"/>
        <v>#DIV/0!</v>
      </c>
      <c r="Z52" s="2" t="e">
        <f>$I52/$H52</f>
        <v>#DIV/0!</v>
      </c>
      <c r="AA52" s="2" t="e">
        <f>$K52/$H52</f>
        <v>#DIV/0!</v>
      </c>
      <c r="AB52" s="2">
        <f>(Admin!$C$3*$K52)+(Admin!$C$4*$J52)+(Admin!$C$5*$L52)+(Admin!$C$6*$T52)+(Admin!$C$7*$Q52)+(Admin!$C$8*$M52)+(Admin!$C$9*$N52)+(Admin!$C$10*$O52)+(Admin!$C$11*$R52)+(Admin!$C$12*$S52)+(Admin!$C$13*$U52)</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766</v>
      </c>
      <c r="B61" s="2" t="s">
        <v>42</v>
      </c>
      <c r="C61" s="2">
        <v>28</v>
      </c>
      <c r="D61" s="2">
        <v>8</v>
      </c>
      <c r="E61" s="2" t="s">
        <v>83</v>
      </c>
      <c r="F61" s="2" t="s">
        <v>735</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2" si="4">$N61/$M61</f>
        <v>#DIV/0!</v>
      </c>
      <c r="Y61" s="2" t="e">
        <f t="shared" ref="Y61:Y72" si="5">$R61/$Q61</f>
        <v>#DIV/0!</v>
      </c>
      <c r="Z61" s="2" t="e">
        <f>$I61/$H61</f>
        <v>#DIV/0!</v>
      </c>
      <c r="AA61" s="2" t="e">
        <f>$K61/$H61</f>
        <v>#DIV/0!</v>
      </c>
      <c r="AB61" s="2">
        <f>(Admin!$C$3*$K61)+(Admin!$C$4*$J61)+(Admin!$C$5*$L61)+(Admin!$C$6*$T61)+(Admin!$C$7*$Q61)+(Admin!$C$8*$M61)+(Admin!$C$9*$N61)+(Admin!$C$10*$O61)+(Admin!$C$11*$R61)+(Admin!$C$12*$S61)+(Admin!$C$13*$U61)</f>
        <v>0</v>
      </c>
    </row>
    <row r="62" spans="1:28" x14ac:dyDescent="0.25">
      <c r="A62" s="3" t="s">
        <v>767</v>
      </c>
      <c r="B62" s="3" t="s">
        <v>42</v>
      </c>
      <c r="C62" s="3">
        <v>26</v>
      </c>
      <c r="D62" s="3">
        <v>4</v>
      </c>
      <c r="E62" s="3" t="s">
        <v>462</v>
      </c>
      <c r="F62" s="3" t="s">
        <v>735</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768</v>
      </c>
      <c r="B63" s="2" t="s">
        <v>42</v>
      </c>
      <c r="C63" s="2">
        <v>25</v>
      </c>
      <c r="D63" s="2">
        <v>4</v>
      </c>
      <c r="E63" s="2" t="s">
        <v>443</v>
      </c>
      <c r="F63" s="2" t="s">
        <v>735</v>
      </c>
      <c r="G63" s="2">
        <v>0</v>
      </c>
      <c r="H63" s="2">
        <v>0</v>
      </c>
      <c r="I63" s="2">
        <v>0</v>
      </c>
      <c r="J63" s="2">
        <v>0</v>
      </c>
      <c r="K63" s="2">
        <v>0</v>
      </c>
      <c r="L63" s="2">
        <v>0</v>
      </c>
      <c r="M63" s="2">
        <v>5</v>
      </c>
      <c r="N63" s="2">
        <v>5</v>
      </c>
      <c r="O63" s="2">
        <v>5</v>
      </c>
      <c r="P63" s="2">
        <v>5</v>
      </c>
      <c r="Q63" s="2">
        <v>5</v>
      </c>
      <c r="R63" s="2">
        <v>5</v>
      </c>
      <c r="S63" s="2">
        <v>5</v>
      </c>
      <c r="T63" s="2">
        <v>5</v>
      </c>
      <c r="U63" s="2">
        <v>5</v>
      </c>
      <c r="V63" s="2">
        <f>($J63*0.04)+($K63*4)+($L63*-2)+($N63*0.1)+($O63*6)+($Q63)+($R63*0.1)+($S63*6)+($T63*-2)</f>
        <v>56</v>
      </c>
      <c r="W63" s="2">
        <f ca="1">$P63/$H$33</f>
        <v>1</v>
      </c>
      <c r="X63" s="2">
        <f t="shared" si="4"/>
        <v>1</v>
      </c>
      <c r="Y63" s="2">
        <f t="shared" si="5"/>
        <v>1</v>
      </c>
      <c r="Z63" s="2" t="e">
        <f>$I63/$H63</f>
        <v>#DIV/0!</v>
      </c>
      <c r="AA63" s="2" t="e">
        <f>$K63/$H63</f>
        <v>#DIV/0!</v>
      </c>
      <c r="AB63" s="2">
        <f>(Admin!$C$3*$K63)+(Admin!$C$4*$J63)+(Admin!$C$5*$L63)+(Admin!$C$6*$T63)+(Admin!$C$7*$Q63)+(Admin!$C$8*$M63)+(Admin!$C$9*$N63)+(Admin!$C$10*$O63)+(Admin!$C$11*$R63)+(Admin!$C$12*$S63)+(Admin!$C$13*$U63)</f>
        <v>66</v>
      </c>
    </row>
    <row r="64" spans="1:28" x14ac:dyDescent="0.25">
      <c r="A64" s="3" t="s">
        <v>769</v>
      </c>
      <c r="B64" s="3" t="s">
        <v>42</v>
      </c>
      <c r="C64" s="3">
        <v>24</v>
      </c>
      <c r="D64" s="3">
        <v>2</v>
      </c>
      <c r="E64" s="3" t="s">
        <v>61</v>
      </c>
      <c r="F64" s="3" t="s">
        <v>735</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770</v>
      </c>
      <c r="B65" s="2" t="s">
        <v>42</v>
      </c>
      <c r="C65" s="2">
        <v>30</v>
      </c>
      <c r="D65" s="2">
        <v>10</v>
      </c>
      <c r="E65" s="2" t="s">
        <v>269</v>
      </c>
      <c r="F65" s="2" t="s">
        <v>735</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771</v>
      </c>
      <c r="B66" s="3" t="s">
        <v>42</v>
      </c>
      <c r="C66" s="3">
        <v>24</v>
      </c>
      <c r="D66" s="3">
        <v>2</v>
      </c>
      <c r="E66" s="3" t="s">
        <v>232</v>
      </c>
      <c r="F66" s="3" t="s">
        <v>735</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772</v>
      </c>
      <c r="B67" s="2" t="s">
        <v>42</v>
      </c>
      <c r="C67" s="2">
        <v>24</v>
      </c>
      <c r="D67" s="2">
        <v>0</v>
      </c>
      <c r="E67" s="2" t="s">
        <v>504</v>
      </c>
      <c r="F67" s="2" t="s">
        <v>735</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773</v>
      </c>
      <c r="B68" s="3" t="s">
        <v>42</v>
      </c>
      <c r="C68" s="3">
        <v>25</v>
      </c>
      <c r="D68" s="3">
        <v>1</v>
      </c>
      <c r="E68" s="3" t="s">
        <v>552</v>
      </c>
      <c r="F68" s="3" t="s">
        <v>735</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774</v>
      </c>
      <c r="B69" s="2" t="s">
        <v>42</v>
      </c>
      <c r="C69" s="2">
        <v>24</v>
      </c>
      <c r="D69" s="2">
        <v>2</v>
      </c>
      <c r="E69" s="2" t="s">
        <v>137</v>
      </c>
      <c r="F69" s="2" t="s">
        <v>735</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775</v>
      </c>
      <c r="B70" s="3" t="s">
        <v>42</v>
      </c>
      <c r="C70" s="3">
        <v>27</v>
      </c>
      <c r="D70" s="3">
        <v>4</v>
      </c>
      <c r="E70" s="3" t="s">
        <v>459</v>
      </c>
      <c r="F70" s="3" t="s">
        <v>735</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776</v>
      </c>
      <c r="B71" s="2" t="s">
        <v>42</v>
      </c>
      <c r="C71" s="2">
        <v>27</v>
      </c>
      <c r="D71" s="2">
        <v>4</v>
      </c>
      <c r="E71" s="2" t="s">
        <v>73</v>
      </c>
      <c r="F71" s="2" t="s">
        <v>735</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777</v>
      </c>
      <c r="B72" s="3" t="s">
        <v>42</v>
      </c>
      <c r="C72" s="3">
        <v>32</v>
      </c>
      <c r="D72" s="3">
        <v>12</v>
      </c>
      <c r="E72" s="3" t="s">
        <v>155</v>
      </c>
      <c r="F72" s="3" t="s">
        <v>735</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778</v>
      </c>
      <c r="B76" s="2" t="s">
        <v>37</v>
      </c>
      <c r="C76" s="2">
        <v>24</v>
      </c>
      <c r="D76" s="2">
        <v>4</v>
      </c>
      <c r="E76" s="2" t="s">
        <v>69</v>
      </c>
      <c r="F76" s="2" t="s">
        <v>735</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0" si="6">$N76/$M76</f>
        <v>#DIV/0!</v>
      </c>
      <c r="Y76" s="2" t="e">
        <f t="shared" ref="Y76:Y80" si="7">$R76/$Q76</f>
        <v>#DIV/0!</v>
      </c>
      <c r="Z76" s="2" t="e">
        <f>$I76/$H76</f>
        <v>#DIV/0!</v>
      </c>
      <c r="AA76" s="2" t="e">
        <f>$K76/$H76</f>
        <v>#DIV/0!</v>
      </c>
      <c r="AB76" s="2">
        <f>(Admin!$C$3*$K76)+(Admin!$C$4*$J76)+(Admin!$C$5*$L76)+(Admin!$C$6*$T76)+(Admin!$C$7*$Q76)+(Admin!$C$8*$M76)+(Admin!$C$9*$N76)+(Admin!$C$10*$O76)+(Admin!$C$11*$R76)+(Admin!$C$12*$S76)+(Admin!$C$13*$U76)</f>
        <v>0</v>
      </c>
    </row>
    <row r="77" spans="1:28" x14ac:dyDescent="0.25">
      <c r="A77" s="3" t="s">
        <v>779</v>
      </c>
      <c r="B77" s="3" t="s">
        <v>37</v>
      </c>
      <c r="C77" s="3">
        <v>25</v>
      </c>
      <c r="D77" s="3">
        <v>2</v>
      </c>
      <c r="E77" s="3" t="s">
        <v>317</v>
      </c>
      <c r="F77" s="3" t="s">
        <v>735</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780</v>
      </c>
      <c r="B78" s="2" t="s">
        <v>37</v>
      </c>
      <c r="C78" s="2">
        <v>24</v>
      </c>
      <c r="D78" s="2">
        <v>3</v>
      </c>
      <c r="E78" s="2" t="s">
        <v>238</v>
      </c>
      <c r="F78" s="2" t="s">
        <v>735</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781</v>
      </c>
      <c r="B79" s="3" t="s">
        <v>37</v>
      </c>
      <c r="C79" s="3">
        <v>28</v>
      </c>
      <c r="D79" s="3">
        <v>7</v>
      </c>
      <c r="E79" s="3" t="s">
        <v>95</v>
      </c>
      <c r="F79" s="3" t="s">
        <v>735</v>
      </c>
      <c r="G79" s="3">
        <v>0</v>
      </c>
      <c r="H79" s="3">
        <v>0</v>
      </c>
      <c r="I79" s="3">
        <v>0</v>
      </c>
      <c r="J79" s="3">
        <v>0</v>
      </c>
      <c r="K79" s="3">
        <v>0</v>
      </c>
      <c r="L79" s="3">
        <v>0</v>
      </c>
      <c r="M79" s="3">
        <v>5</v>
      </c>
      <c r="N79" s="3">
        <v>5</v>
      </c>
      <c r="O79" s="3">
        <v>5</v>
      </c>
      <c r="P79" s="3">
        <v>5</v>
      </c>
      <c r="Q79" s="3">
        <v>5</v>
      </c>
      <c r="R79" s="3">
        <v>5</v>
      </c>
      <c r="S79" s="3">
        <v>5</v>
      </c>
      <c r="T79" s="3">
        <v>5</v>
      </c>
      <c r="U79" s="3">
        <v>5</v>
      </c>
      <c r="V79" s="3">
        <f>($J79*0.04)+($K79*4)+($L79*-2)+($N79*0.1)+($O79*6)+($Q79)+($R79*0.1)+($S79*6)+($T79*-2)</f>
        <v>56</v>
      </c>
      <c r="W79" s="3">
        <f ca="1">$P79/$H$33</f>
        <v>1</v>
      </c>
      <c r="X79" s="3">
        <f t="shared" si="6"/>
        <v>1</v>
      </c>
      <c r="Y79" s="3">
        <f t="shared" si="7"/>
        <v>1</v>
      </c>
      <c r="Z79" s="3" t="e">
        <f>$I79/$H79</f>
        <v>#DIV/0!</v>
      </c>
      <c r="AA79" s="3" t="e">
        <f>$K79/$H79</f>
        <v>#DIV/0!</v>
      </c>
      <c r="AB79" s="3">
        <f>(Admin!$C$3*$K79)+(Admin!$C$4*$J79)+(Admin!$C$5*$L79)+(Admin!$C$6*$T79)+(Admin!$C$7*$Q79)+(Admin!$C$8*$M79)+(Admin!$C$9*$N79)+(Admin!$C$10*$O79)+(Admin!$C$11*$R79)+(Admin!$C$12*$S79)+(Admin!$C$13*$U79)</f>
        <v>66</v>
      </c>
    </row>
    <row r="80" spans="1:28" x14ac:dyDescent="0.25">
      <c r="A80" s="2" t="s">
        <v>782</v>
      </c>
      <c r="B80" s="2" t="s">
        <v>37</v>
      </c>
      <c r="C80" s="2">
        <v>24</v>
      </c>
      <c r="D80" s="2">
        <v>0</v>
      </c>
      <c r="E80" s="2" t="s">
        <v>83</v>
      </c>
      <c r="F80" s="2" t="s">
        <v>735</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B82"/>
  <sheetViews>
    <sheetView zoomScale="70" zoomScaleNormal="70" workbookViewId="0">
      <selection activeCell="V76" sqref="V76"/>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783</v>
      </c>
      <c r="B2" s="2" t="s">
        <v>784</v>
      </c>
      <c r="C2" s="2" t="s">
        <v>26</v>
      </c>
      <c r="D2" s="2">
        <v>4</v>
      </c>
      <c r="E2" s="2">
        <v>84</v>
      </c>
      <c r="F2" s="2">
        <v>50</v>
      </c>
      <c r="G2" s="2">
        <v>577</v>
      </c>
      <c r="H2" s="2">
        <v>3</v>
      </c>
      <c r="I2" s="2">
        <v>1</v>
      </c>
      <c r="J2" s="2">
        <v>25</v>
      </c>
      <c r="K2" s="2">
        <v>136</v>
      </c>
      <c r="L2" s="2">
        <v>4</v>
      </c>
      <c r="M2" s="2">
        <v>0</v>
      </c>
      <c r="N2" s="2">
        <v>0</v>
      </c>
      <c r="O2" s="2">
        <v>0</v>
      </c>
      <c r="P2" s="2">
        <v>0</v>
      </c>
      <c r="Q2" s="2">
        <v>1</v>
      </c>
      <c r="R2" s="2">
        <v>2</v>
      </c>
      <c r="S2" s="2">
        <v>72.680000000000007</v>
      </c>
      <c r="T2" s="2">
        <v>0</v>
      </c>
      <c r="U2" s="2">
        <v>5.44</v>
      </c>
      <c r="V2" s="2"/>
      <c r="W2" s="2">
        <v>0.59523809523809501</v>
      </c>
      <c r="X2" s="2">
        <v>3.5714285714285698E-2</v>
      </c>
      <c r="Y2" s="2">
        <f>(Admin!$C$3*$H2)+(Admin!$C$4*$G2)+(Admin!$C$5*$I2)+(Admin!$C$6*$Q2)+(Admin!$C$7*$N2)+(Admin!$C$8*$J2)+(Admin!$C$9*$K2)+(Admin!$C$10*$L2)+(Admin!$C$11*$O2)+(Admin!$C$12*$P2)+(Admin!$C$13*$R2)</f>
        <v>72.680000000000007</v>
      </c>
    </row>
    <row r="3" spans="1:25" x14ac:dyDescent="0.25">
      <c r="A3" s="3" t="s">
        <v>785</v>
      </c>
      <c r="B3" s="3" t="s">
        <v>784</v>
      </c>
      <c r="C3" s="3" t="s">
        <v>26</v>
      </c>
      <c r="D3" s="3">
        <v>16</v>
      </c>
      <c r="E3" s="3">
        <v>490</v>
      </c>
      <c r="F3" s="3">
        <v>305</v>
      </c>
      <c r="G3" s="3">
        <v>3305</v>
      </c>
      <c r="H3" s="3">
        <v>15</v>
      </c>
      <c r="I3" s="3">
        <v>9</v>
      </c>
      <c r="J3" s="3">
        <v>34</v>
      </c>
      <c r="K3" s="3">
        <v>100</v>
      </c>
      <c r="L3" s="3">
        <v>3</v>
      </c>
      <c r="M3" s="3">
        <v>0</v>
      </c>
      <c r="N3" s="3">
        <v>0</v>
      </c>
      <c r="O3" s="3">
        <v>0</v>
      </c>
      <c r="P3" s="3">
        <v>0</v>
      </c>
      <c r="Q3" s="3">
        <v>5</v>
      </c>
      <c r="R3" s="3">
        <v>2</v>
      </c>
      <c r="S3" s="3">
        <v>196.2</v>
      </c>
      <c r="T3" s="3">
        <v>0</v>
      </c>
      <c r="U3" s="3">
        <v>2.9411764705882399</v>
      </c>
      <c r="V3" s="3"/>
      <c r="W3" s="3">
        <v>0.62244897959183698</v>
      </c>
      <c r="X3" s="3">
        <v>3.06122448979592E-2</v>
      </c>
      <c r="Y3" s="3">
        <f>(Admin!$C$3*$H3)+(Admin!$C$4*$G3)+(Admin!$C$5*$I3)+(Admin!$C$6*$Q3)+(Admin!$C$7*$N3)+(Admin!$C$8*$J3)+(Admin!$C$9*$K3)+(Admin!$C$10*$L3)+(Admin!$C$11*$O3)+(Admin!$C$12*$P3)+(Admin!$C$13*$R3)</f>
        <v>196.2</v>
      </c>
    </row>
    <row r="4" spans="1:25" x14ac:dyDescent="0.25">
      <c r="A4" s="2" t="s">
        <v>786</v>
      </c>
      <c r="B4" s="2" t="s">
        <v>784</v>
      </c>
      <c r="C4" s="2" t="s">
        <v>30</v>
      </c>
      <c r="D4" s="2">
        <v>1</v>
      </c>
      <c r="E4" s="2">
        <v>0</v>
      </c>
      <c r="F4" s="2">
        <v>0</v>
      </c>
      <c r="G4" s="2">
        <v>0</v>
      </c>
      <c r="H4" s="2">
        <v>0</v>
      </c>
      <c r="I4" s="2">
        <v>0</v>
      </c>
      <c r="J4" s="2">
        <v>13</v>
      </c>
      <c r="K4" s="2">
        <v>14</v>
      </c>
      <c r="L4" s="2">
        <v>0</v>
      </c>
      <c r="M4" s="2">
        <v>6</v>
      </c>
      <c r="N4" s="2">
        <v>5</v>
      </c>
      <c r="O4" s="2">
        <v>14</v>
      </c>
      <c r="P4" s="2">
        <v>0</v>
      </c>
      <c r="Q4" s="2">
        <v>1</v>
      </c>
      <c r="R4" s="2">
        <v>0</v>
      </c>
      <c r="S4" s="2">
        <v>3.8</v>
      </c>
      <c r="T4" s="2">
        <v>1.0135135135135099E-2</v>
      </c>
      <c r="U4" s="2">
        <v>1.07692307692308</v>
      </c>
      <c r="V4" s="2">
        <v>2.8</v>
      </c>
      <c r="W4" s="2"/>
      <c r="X4" s="2"/>
      <c r="Y4" s="2">
        <f>(Admin!$C$3*$H4)+(Admin!$C$4*$G4)+(Admin!$C$5*$I4)+(Admin!$C$6*$Q4)+(Admin!$C$7*$N4)+(Admin!$C$8*$J4)+(Admin!$C$9*$K4)+(Admin!$C$10*$L4)+(Admin!$C$11*$O4)+(Admin!$C$12*$P4)+(Admin!$C$13*$R4)</f>
        <v>5.8000000000000007</v>
      </c>
    </row>
    <row r="5" spans="1:25" x14ac:dyDescent="0.25">
      <c r="A5" s="3" t="s">
        <v>787</v>
      </c>
      <c r="B5" s="3" t="s">
        <v>784</v>
      </c>
      <c r="C5" s="3" t="s">
        <v>30</v>
      </c>
      <c r="D5" s="3">
        <v>1</v>
      </c>
      <c r="E5" s="3">
        <v>0</v>
      </c>
      <c r="F5" s="3">
        <v>0</v>
      </c>
      <c r="G5" s="3">
        <v>0</v>
      </c>
      <c r="H5" s="3">
        <v>0</v>
      </c>
      <c r="I5" s="3">
        <v>0</v>
      </c>
      <c r="J5" s="3">
        <v>1</v>
      </c>
      <c r="K5" s="3">
        <v>1</v>
      </c>
      <c r="L5" s="3">
        <v>0</v>
      </c>
      <c r="M5" s="3">
        <v>1</v>
      </c>
      <c r="N5" s="3">
        <v>1</v>
      </c>
      <c r="O5" s="3">
        <v>6</v>
      </c>
      <c r="P5" s="3">
        <v>0</v>
      </c>
      <c r="Q5" s="3">
        <v>0</v>
      </c>
      <c r="R5" s="3">
        <v>0</v>
      </c>
      <c r="S5" s="3">
        <v>1.7</v>
      </c>
      <c r="T5" s="3">
        <v>1.6891891891891899E-3</v>
      </c>
      <c r="U5" s="3">
        <v>1</v>
      </c>
      <c r="V5" s="3">
        <v>6</v>
      </c>
      <c r="W5" s="3"/>
      <c r="X5" s="3"/>
      <c r="Y5" s="3">
        <f>(Admin!$C$3*$H5)+(Admin!$C$4*$G5)+(Admin!$C$5*$I5)+(Admin!$C$6*$Q5)+(Admin!$C$7*$N5)+(Admin!$C$8*$J5)+(Admin!$C$9*$K5)+(Admin!$C$10*$L5)+(Admin!$C$11*$O5)+(Admin!$C$12*$P5)+(Admin!$C$13*$R5)</f>
        <v>1.7000000000000002</v>
      </c>
    </row>
    <row r="6" spans="1:25" x14ac:dyDescent="0.25">
      <c r="A6" s="2" t="s">
        <v>788</v>
      </c>
      <c r="B6" s="2" t="s">
        <v>784</v>
      </c>
      <c r="C6" s="2" t="s">
        <v>30</v>
      </c>
      <c r="D6" s="2">
        <v>1</v>
      </c>
      <c r="E6" s="2">
        <v>0</v>
      </c>
      <c r="F6" s="2">
        <v>0</v>
      </c>
      <c r="G6" s="2">
        <v>0</v>
      </c>
      <c r="H6" s="2">
        <v>0</v>
      </c>
      <c r="I6" s="2">
        <v>0</v>
      </c>
      <c r="J6" s="2">
        <v>2</v>
      </c>
      <c r="K6" s="2">
        <v>10</v>
      </c>
      <c r="L6" s="2">
        <v>0</v>
      </c>
      <c r="M6" s="2">
        <v>1</v>
      </c>
      <c r="N6" s="2">
        <v>1</v>
      </c>
      <c r="O6" s="2">
        <v>12</v>
      </c>
      <c r="P6" s="2">
        <v>0</v>
      </c>
      <c r="Q6" s="2">
        <v>0</v>
      </c>
      <c r="R6" s="2">
        <v>0</v>
      </c>
      <c r="S6" s="2">
        <v>3.2</v>
      </c>
      <c r="T6" s="2">
        <v>1.6891891891891899E-3</v>
      </c>
      <c r="U6" s="2">
        <v>5</v>
      </c>
      <c r="V6" s="2">
        <v>12</v>
      </c>
      <c r="W6" s="2"/>
      <c r="X6" s="2"/>
      <c r="Y6" s="2">
        <f>(Admin!$C$3*$H6)+(Admin!$C$4*$G6)+(Admin!$C$5*$I6)+(Admin!$C$6*$Q6)+(Admin!$C$7*$N6)+(Admin!$C$8*$J6)+(Admin!$C$9*$K6)+(Admin!$C$10*$L6)+(Admin!$C$11*$O6)+(Admin!$C$12*$P6)+(Admin!$C$13*$R6)</f>
        <v>3.2</v>
      </c>
    </row>
    <row r="7" spans="1:25" x14ac:dyDescent="0.25">
      <c r="A7" s="3" t="s">
        <v>789</v>
      </c>
      <c r="B7" s="3" t="s">
        <v>784</v>
      </c>
      <c r="C7" s="3" t="s">
        <v>30</v>
      </c>
      <c r="D7" s="3">
        <v>10</v>
      </c>
      <c r="E7" s="3">
        <v>0</v>
      </c>
      <c r="F7" s="3">
        <v>0</v>
      </c>
      <c r="G7" s="3">
        <v>0</v>
      </c>
      <c r="H7" s="3">
        <v>0</v>
      </c>
      <c r="I7" s="3">
        <v>0</v>
      </c>
      <c r="J7" s="3">
        <v>169</v>
      </c>
      <c r="K7" s="3">
        <v>741</v>
      </c>
      <c r="L7" s="3">
        <v>7</v>
      </c>
      <c r="M7" s="3">
        <v>23</v>
      </c>
      <c r="N7" s="3">
        <v>19</v>
      </c>
      <c r="O7" s="3">
        <v>153</v>
      </c>
      <c r="P7" s="3">
        <v>1</v>
      </c>
      <c r="Q7" s="3">
        <v>0</v>
      </c>
      <c r="R7" s="3">
        <v>0</v>
      </c>
      <c r="S7" s="3">
        <v>156.4</v>
      </c>
      <c r="T7" s="3">
        <v>3.8851351351351399E-2</v>
      </c>
      <c r="U7" s="3">
        <v>4.3846153846153904</v>
      </c>
      <c r="V7" s="3">
        <v>8.0526315789473699</v>
      </c>
      <c r="W7" s="3"/>
      <c r="X7" s="3"/>
      <c r="Y7" s="3">
        <f>(Admin!$C$3*$H7)+(Admin!$C$4*$G7)+(Admin!$C$5*$I7)+(Admin!$C$6*$Q7)+(Admin!$C$7*$N7)+(Admin!$C$8*$J7)+(Admin!$C$9*$K7)+(Admin!$C$10*$L7)+(Admin!$C$11*$O7)+(Admin!$C$12*$P7)+(Admin!$C$13*$R7)</f>
        <v>156.40000000000003</v>
      </c>
    </row>
    <row r="8" spans="1:25" x14ac:dyDescent="0.25">
      <c r="A8" s="2" t="s">
        <v>790</v>
      </c>
      <c r="B8" s="2" t="s">
        <v>784</v>
      </c>
      <c r="C8" s="2" t="s">
        <v>30</v>
      </c>
      <c r="D8" s="2">
        <v>6</v>
      </c>
      <c r="E8" s="2">
        <v>0</v>
      </c>
      <c r="F8" s="2">
        <v>0</v>
      </c>
      <c r="G8" s="2">
        <v>0</v>
      </c>
      <c r="H8" s="2">
        <v>0</v>
      </c>
      <c r="I8" s="2">
        <v>0</v>
      </c>
      <c r="J8" s="2">
        <v>13</v>
      </c>
      <c r="K8" s="2">
        <v>87</v>
      </c>
      <c r="L8" s="2">
        <v>0</v>
      </c>
      <c r="M8" s="2">
        <v>9</v>
      </c>
      <c r="N8" s="2">
        <v>6</v>
      </c>
      <c r="O8" s="2">
        <v>34</v>
      </c>
      <c r="P8" s="2">
        <v>0</v>
      </c>
      <c r="Q8" s="2">
        <v>0</v>
      </c>
      <c r="R8" s="2">
        <v>0</v>
      </c>
      <c r="S8" s="2">
        <v>18.100000000000001</v>
      </c>
      <c r="T8" s="2">
        <v>1.52027027027027E-2</v>
      </c>
      <c r="U8" s="2">
        <v>6.6923076923076898</v>
      </c>
      <c r="V8" s="2">
        <v>5.6666666666666696</v>
      </c>
      <c r="W8" s="2"/>
      <c r="X8" s="2"/>
      <c r="Y8" s="2">
        <f>(Admin!$C$3*$H8)+(Admin!$C$4*$G8)+(Admin!$C$5*$I8)+(Admin!$C$6*$Q8)+(Admin!$C$7*$N8)+(Admin!$C$8*$J8)+(Admin!$C$9*$K8)+(Admin!$C$10*$L8)+(Admin!$C$11*$O8)+(Admin!$C$12*$P8)+(Admin!$C$13*$R8)</f>
        <v>18.100000000000001</v>
      </c>
    </row>
    <row r="9" spans="1:25" x14ac:dyDescent="0.25">
      <c r="A9" s="3" t="s">
        <v>791</v>
      </c>
      <c r="B9" s="3" t="s">
        <v>784</v>
      </c>
      <c r="C9" s="3" t="s">
        <v>30</v>
      </c>
      <c r="D9" s="3">
        <v>8</v>
      </c>
      <c r="E9" s="3">
        <v>0</v>
      </c>
      <c r="F9" s="3">
        <v>0</v>
      </c>
      <c r="G9" s="3">
        <v>0</v>
      </c>
      <c r="H9" s="3">
        <v>0</v>
      </c>
      <c r="I9" s="3">
        <v>0</v>
      </c>
      <c r="J9" s="3">
        <v>35</v>
      </c>
      <c r="K9" s="3">
        <v>160</v>
      </c>
      <c r="L9" s="3">
        <v>0</v>
      </c>
      <c r="M9" s="3">
        <v>6</v>
      </c>
      <c r="N9" s="3">
        <v>3</v>
      </c>
      <c r="O9" s="3">
        <v>13</v>
      </c>
      <c r="P9" s="3">
        <v>0</v>
      </c>
      <c r="Q9" s="3">
        <v>0</v>
      </c>
      <c r="R9" s="3">
        <v>0</v>
      </c>
      <c r="S9" s="3">
        <v>20.3</v>
      </c>
      <c r="T9" s="3">
        <v>1.0135135135135099E-2</v>
      </c>
      <c r="U9" s="3">
        <v>4.5714285714285703</v>
      </c>
      <c r="V9" s="3">
        <v>4.3333333333333304</v>
      </c>
      <c r="W9" s="3"/>
      <c r="X9" s="3"/>
      <c r="Y9" s="3">
        <f>(Admin!$C$3*$H9)+(Admin!$C$4*$G9)+(Admin!$C$5*$I9)+(Admin!$C$6*$Q9)+(Admin!$C$7*$N9)+(Admin!$C$8*$J9)+(Admin!$C$9*$K9)+(Admin!$C$10*$L9)+(Admin!$C$11*$O9)+(Admin!$C$12*$P9)+(Admin!$C$13*$R9)</f>
        <v>20.3</v>
      </c>
    </row>
    <row r="10" spans="1:25" x14ac:dyDescent="0.25">
      <c r="A10" s="2" t="s">
        <v>792</v>
      </c>
      <c r="B10" s="2" t="s">
        <v>784</v>
      </c>
      <c r="C10" s="2" t="s">
        <v>30</v>
      </c>
      <c r="D10" s="2">
        <v>14</v>
      </c>
      <c r="E10" s="2">
        <v>0</v>
      </c>
      <c r="F10" s="2">
        <v>0</v>
      </c>
      <c r="G10" s="2">
        <v>0</v>
      </c>
      <c r="H10" s="2">
        <v>0</v>
      </c>
      <c r="I10" s="2">
        <v>0</v>
      </c>
      <c r="J10" s="2">
        <v>183</v>
      </c>
      <c r="K10" s="2">
        <v>794</v>
      </c>
      <c r="L10" s="2">
        <v>5</v>
      </c>
      <c r="M10" s="2">
        <v>37</v>
      </c>
      <c r="N10" s="2">
        <v>27</v>
      </c>
      <c r="O10" s="2">
        <v>192</v>
      </c>
      <c r="P10" s="2">
        <v>2</v>
      </c>
      <c r="Q10" s="2">
        <v>0</v>
      </c>
      <c r="R10" s="2">
        <v>0</v>
      </c>
      <c r="S10" s="2">
        <v>169.6</v>
      </c>
      <c r="T10" s="2">
        <v>6.25E-2</v>
      </c>
      <c r="U10" s="2">
        <v>4.3387978142076502</v>
      </c>
      <c r="V10" s="2">
        <v>7.1111111111111098</v>
      </c>
      <c r="W10" s="2"/>
      <c r="X10" s="2"/>
      <c r="Y10" s="2">
        <f>(Admin!$C$3*$H10)+(Admin!$C$4*$G10)+(Admin!$C$5*$I10)+(Admin!$C$6*$Q10)+(Admin!$C$7*$N10)+(Admin!$C$8*$J10)+(Admin!$C$9*$K10)+(Admin!$C$10*$L10)+(Admin!$C$11*$O10)+(Admin!$C$12*$P10)+(Admin!$C$13*$R10)</f>
        <v>167.60000000000002</v>
      </c>
    </row>
    <row r="11" spans="1:25" x14ac:dyDescent="0.25">
      <c r="A11" s="3" t="s">
        <v>793</v>
      </c>
      <c r="B11" s="3" t="s">
        <v>784</v>
      </c>
      <c r="C11" s="3" t="s">
        <v>37</v>
      </c>
      <c r="D11" s="3">
        <v>10</v>
      </c>
      <c r="E11" s="3">
        <v>0</v>
      </c>
      <c r="F11" s="3">
        <v>0</v>
      </c>
      <c r="G11" s="3">
        <v>0</v>
      </c>
      <c r="H11" s="3">
        <v>0</v>
      </c>
      <c r="I11" s="3">
        <v>0</v>
      </c>
      <c r="J11" s="3">
        <v>0</v>
      </c>
      <c r="K11" s="3">
        <v>0</v>
      </c>
      <c r="L11" s="3">
        <v>0</v>
      </c>
      <c r="M11" s="3">
        <v>21</v>
      </c>
      <c r="N11" s="3">
        <v>9</v>
      </c>
      <c r="O11" s="3">
        <v>147</v>
      </c>
      <c r="P11" s="3">
        <v>2</v>
      </c>
      <c r="Q11" s="3">
        <v>0</v>
      </c>
      <c r="R11" s="3">
        <v>0</v>
      </c>
      <c r="S11" s="3">
        <v>35.700000000000003</v>
      </c>
      <c r="T11" s="3">
        <v>3.5472972972972999E-2</v>
      </c>
      <c r="U11" s="3"/>
      <c r="V11" s="3">
        <v>16.3333333333333</v>
      </c>
      <c r="W11" s="3"/>
      <c r="X11" s="3"/>
      <c r="Y11" s="3">
        <f>(Admin!$C$3*$H11)+(Admin!$C$4*$G11)+(Admin!$C$5*$I11)+(Admin!$C$6*$Q11)+(Admin!$C$7*$N11)+(Admin!$C$8*$J11)+(Admin!$C$9*$K11)+(Admin!$C$10*$L11)+(Admin!$C$11*$O11)+(Admin!$C$12*$P11)+(Admin!$C$13*$R11)</f>
        <v>35.700000000000003</v>
      </c>
    </row>
    <row r="12" spans="1:25" x14ac:dyDescent="0.25">
      <c r="A12" s="2" t="s">
        <v>794</v>
      </c>
      <c r="B12" s="2" t="s">
        <v>784</v>
      </c>
      <c r="C12" s="2" t="s">
        <v>37</v>
      </c>
      <c r="D12" s="2">
        <v>15</v>
      </c>
      <c r="E12" s="2">
        <v>0</v>
      </c>
      <c r="F12" s="2">
        <v>0</v>
      </c>
      <c r="G12" s="2">
        <v>0</v>
      </c>
      <c r="H12" s="2">
        <v>0</v>
      </c>
      <c r="I12" s="2">
        <v>0</v>
      </c>
      <c r="J12" s="2">
        <v>1</v>
      </c>
      <c r="K12" s="2">
        <v>2</v>
      </c>
      <c r="L12" s="2">
        <v>0</v>
      </c>
      <c r="M12" s="2">
        <v>50</v>
      </c>
      <c r="N12" s="2">
        <v>30</v>
      </c>
      <c r="O12" s="2">
        <v>368</v>
      </c>
      <c r="P12" s="2">
        <v>1</v>
      </c>
      <c r="Q12" s="2">
        <v>0</v>
      </c>
      <c r="R12" s="2">
        <v>0</v>
      </c>
      <c r="S12" s="2">
        <v>73</v>
      </c>
      <c r="T12" s="2">
        <v>8.4459459459459499E-2</v>
      </c>
      <c r="U12" s="2">
        <v>2</v>
      </c>
      <c r="V12" s="2">
        <v>12.266666666666699</v>
      </c>
      <c r="W12" s="2"/>
      <c r="X12" s="2"/>
      <c r="Y12" s="2">
        <f>(Admin!$C$3*$H12)+(Admin!$C$4*$G12)+(Admin!$C$5*$I12)+(Admin!$C$6*$Q12)+(Admin!$C$7*$N12)+(Admin!$C$8*$J12)+(Admin!$C$9*$K12)+(Admin!$C$10*$L12)+(Admin!$C$11*$O12)+(Admin!$C$12*$P12)+(Admin!$C$13*$R12)</f>
        <v>73</v>
      </c>
    </row>
    <row r="13" spans="1:25" x14ac:dyDescent="0.25">
      <c r="A13" s="3" t="s">
        <v>795</v>
      </c>
      <c r="B13" s="3" t="s">
        <v>784</v>
      </c>
      <c r="C13" s="3" t="s">
        <v>37</v>
      </c>
      <c r="D13" s="3">
        <v>13</v>
      </c>
      <c r="E13" s="3">
        <v>0</v>
      </c>
      <c r="F13" s="3">
        <v>0</v>
      </c>
      <c r="G13" s="3">
        <v>0</v>
      </c>
      <c r="H13" s="3">
        <v>0</v>
      </c>
      <c r="I13" s="3">
        <v>0</v>
      </c>
      <c r="J13" s="3">
        <v>0</v>
      </c>
      <c r="K13" s="3">
        <v>0</v>
      </c>
      <c r="L13" s="3">
        <v>0</v>
      </c>
      <c r="M13" s="3">
        <v>22</v>
      </c>
      <c r="N13" s="3">
        <v>13</v>
      </c>
      <c r="O13" s="3">
        <v>161</v>
      </c>
      <c r="P13" s="3">
        <v>3</v>
      </c>
      <c r="Q13" s="3">
        <v>0</v>
      </c>
      <c r="R13" s="3">
        <v>0</v>
      </c>
      <c r="S13" s="3">
        <v>49.1</v>
      </c>
      <c r="T13" s="3">
        <v>3.7162162162162199E-2</v>
      </c>
      <c r="U13" s="3"/>
      <c r="V13" s="3">
        <v>12.384615384615399</v>
      </c>
      <c r="W13" s="3"/>
      <c r="X13" s="3"/>
      <c r="Y13" s="3">
        <f>(Admin!$C$3*$H13)+(Admin!$C$4*$G13)+(Admin!$C$5*$I13)+(Admin!$C$6*$Q13)+(Admin!$C$7*$N13)+(Admin!$C$8*$J13)+(Admin!$C$9*$K13)+(Admin!$C$10*$L13)+(Admin!$C$11*$O13)+(Admin!$C$12*$P13)+(Admin!$C$13*$R13)</f>
        <v>47.1</v>
      </c>
    </row>
    <row r="14" spans="1:25" x14ac:dyDescent="0.25">
      <c r="A14" s="2" t="s">
        <v>796</v>
      </c>
      <c r="B14" s="2" t="s">
        <v>784</v>
      </c>
      <c r="C14" s="2" t="s">
        <v>37</v>
      </c>
      <c r="D14" s="2">
        <v>11</v>
      </c>
      <c r="E14" s="2">
        <v>0</v>
      </c>
      <c r="F14" s="2">
        <v>0</v>
      </c>
      <c r="G14" s="2">
        <v>0</v>
      </c>
      <c r="H14" s="2">
        <v>0</v>
      </c>
      <c r="I14" s="2">
        <v>0</v>
      </c>
      <c r="J14" s="2">
        <v>0</v>
      </c>
      <c r="K14" s="2">
        <v>0</v>
      </c>
      <c r="L14" s="2">
        <v>0</v>
      </c>
      <c r="M14" s="2">
        <v>26</v>
      </c>
      <c r="N14" s="2">
        <v>18</v>
      </c>
      <c r="O14" s="2">
        <v>207</v>
      </c>
      <c r="P14" s="2">
        <v>0</v>
      </c>
      <c r="Q14" s="2">
        <v>0</v>
      </c>
      <c r="R14" s="2">
        <v>0</v>
      </c>
      <c r="S14" s="2">
        <v>38.700000000000003</v>
      </c>
      <c r="T14" s="2">
        <v>4.3918918918918901E-2</v>
      </c>
      <c r="U14" s="2"/>
      <c r="V14" s="2">
        <v>11.5</v>
      </c>
      <c r="W14" s="2"/>
      <c r="X14" s="2"/>
      <c r="Y14" s="2">
        <f>(Admin!$C$3*$H14)+(Admin!$C$4*$G14)+(Admin!$C$5*$I14)+(Admin!$C$6*$Q14)+(Admin!$C$7*$N14)+(Admin!$C$8*$J14)+(Admin!$C$9*$K14)+(Admin!$C$10*$L14)+(Admin!$C$11*$O14)+(Admin!$C$12*$P14)+(Admin!$C$13*$R14)</f>
        <v>38.700000000000003</v>
      </c>
    </row>
    <row r="15" spans="1:25" x14ac:dyDescent="0.25">
      <c r="A15" s="3" t="s">
        <v>797</v>
      </c>
      <c r="B15" s="3" t="s">
        <v>784</v>
      </c>
      <c r="C15" s="3" t="s">
        <v>42</v>
      </c>
      <c r="D15" s="3">
        <v>17</v>
      </c>
      <c r="E15" s="3">
        <v>0</v>
      </c>
      <c r="F15" s="3">
        <v>0</v>
      </c>
      <c r="G15" s="3">
        <v>0</v>
      </c>
      <c r="H15" s="3">
        <v>0</v>
      </c>
      <c r="I15" s="3">
        <v>0</v>
      </c>
      <c r="J15" s="3">
        <v>0</v>
      </c>
      <c r="K15" s="3">
        <v>0</v>
      </c>
      <c r="L15" s="3">
        <v>0</v>
      </c>
      <c r="M15" s="3">
        <v>65</v>
      </c>
      <c r="N15" s="3">
        <v>32</v>
      </c>
      <c r="O15" s="3">
        <v>514</v>
      </c>
      <c r="P15" s="3">
        <v>2</v>
      </c>
      <c r="Q15" s="3">
        <v>0</v>
      </c>
      <c r="R15" s="3">
        <v>0</v>
      </c>
      <c r="S15" s="3">
        <v>95.4</v>
      </c>
      <c r="T15" s="3">
        <v>0.10979729729729699</v>
      </c>
      <c r="U15" s="3"/>
      <c r="V15" s="3">
        <v>16.0625</v>
      </c>
      <c r="W15" s="3"/>
      <c r="X15" s="3"/>
      <c r="Y15" s="3">
        <f>(Admin!$C$3*$H15)+(Admin!$C$4*$G15)+(Admin!$C$5*$I15)+(Admin!$C$6*$Q15)+(Admin!$C$7*$N15)+(Admin!$C$8*$J15)+(Admin!$C$9*$K15)+(Admin!$C$10*$L15)+(Admin!$C$11*$O15)+(Admin!$C$12*$P15)+(Admin!$C$13*$R15)</f>
        <v>95.4</v>
      </c>
    </row>
    <row r="16" spans="1:25" x14ac:dyDescent="0.25">
      <c r="A16" s="2" t="s">
        <v>798</v>
      </c>
      <c r="B16" s="2" t="s">
        <v>784</v>
      </c>
      <c r="C16" s="2" t="s">
        <v>42</v>
      </c>
      <c r="D16" s="2">
        <v>1</v>
      </c>
      <c r="E16" s="2">
        <v>0</v>
      </c>
      <c r="F16" s="2">
        <v>0</v>
      </c>
      <c r="G16" s="2">
        <v>0</v>
      </c>
      <c r="H16" s="2">
        <v>0</v>
      </c>
      <c r="I16" s="2">
        <v>0</v>
      </c>
      <c r="J16" s="2">
        <v>0</v>
      </c>
      <c r="K16" s="2">
        <v>0</v>
      </c>
      <c r="L16" s="2">
        <v>0</v>
      </c>
      <c r="M16" s="2">
        <v>2</v>
      </c>
      <c r="N16" s="2">
        <v>0</v>
      </c>
      <c r="O16" s="2">
        <v>0</v>
      </c>
      <c r="P16" s="2">
        <v>0</v>
      </c>
      <c r="Q16" s="2">
        <v>0</v>
      </c>
      <c r="R16" s="2">
        <v>0</v>
      </c>
      <c r="S16" s="2">
        <v>0</v>
      </c>
      <c r="T16" s="2">
        <v>3.3783783783783799E-3</v>
      </c>
      <c r="U16" s="2"/>
      <c r="V16" s="2"/>
      <c r="W16" s="2"/>
      <c r="X16" s="2"/>
      <c r="Y16" s="2">
        <f>(Admin!$C$3*$H16)+(Admin!$C$4*$G16)+(Admin!$C$5*$I16)+(Admin!$C$6*$Q16)+(Admin!$C$7*$N16)+(Admin!$C$8*$J16)+(Admin!$C$9*$K16)+(Admin!$C$10*$L16)+(Admin!$C$11*$O16)+(Admin!$C$12*$P16)+(Admin!$C$13*$R16)</f>
        <v>0</v>
      </c>
    </row>
    <row r="17" spans="1:25" x14ac:dyDescent="0.25">
      <c r="A17" s="3" t="s">
        <v>637</v>
      </c>
      <c r="B17" s="3" t="s">
        <v>784</v>
      </c>
      <c r="C17" s="3" t="s">
        <v>42</v>
      </c>
      <c r="D17" s="3">
        <v>2</v>
      </c>
      <c r="E17" s="3">
        <v>0</v>
      </c>
      <c r="F17" s="3">
        <v>0</v>
      </c>
      <c r="G17" s="3">
        <v>0</v>
      </c>
      <c r="H17" s="3">
        <v>0</v>
      </c>
      <c r="I17" s="3">
        <v>0</v>
      </c>
      <c r="J17" s="3">
        <v>0</v>
      </c>
      <c r="K17" s="3">
        <v>0</v>
      </c>
      <c r="L17" s="3">
        <v>0</v>
      </c>
      <c r="M17" s="3">
        <v>8</v>
      </c>
      <c r="N17" s="3">
        <v>3</v>
      </c>
      <c r="O17" s="3">
        <v>56</v>
      </c>
      <c r="P17" s="3">
        <v>1</v>
      </c>
      <c r="Q17" s="3">
        <v>0</v>
      </c>
      <c r="R17" s="3">
        <v>0</v>
      </c>
      <c r="S17" s="3">
        <v>14.6</v>
      </c>
      <c r="T17" s="3">
        <v>1.35135135135135E-2</v>
      </c>
      <c r="U17" s="3"/>
      <c r="V17" s="3">
        <v>18.6666666666667</v>
      </c>
      <c r="W17" s="3"/>
      <c r="X17" s="3"/>
      <c r="Y17" s="3">
        <f>(Admin!$C$3*$H17)+(Admin!$C$4*$G17)+(Admin!$C$5*$I17)+(Admin!$C$6*$Q17)+(Admin!$C$7*$N17)+(Admin!$C$8*$J17)+(Admin!$C$9*$K17)+(Admin!$C$10*$L17)+(Admin!$C$11*$O17)+(Admin!$C$12*$P17)+(Admin!$C$13*$R17)</f>
        <v>14.600000000000001</v>
      </c>
    </row>
    <row r="18" spans="1:25" x14ac:dyDescent="0.25">
      <c r="A18" s="2" t="s">
        <v>799</v>
      </c>
      <c r="B18" s="2" t="s">
        <v>784</v>
      </c>
      <c r="C18" s="2" t="s">
        <v>42</v>
      </c>
      <c r="D18" s="2">
        <v>9</v>
      </c>
      <c r="E18" s="2">
        <v>0</v>
      </c>
      <c r="F18" s="2">
        <v>0</v>
      </c>
      <c r="G18" s="2">
        <v>0</v>
      </c>
      <c r="H18" s="2">
        <v>0</v>
      </c>
      <c r="I18" s="2">
        <v>0</v>
      </c>
      <c r="J18" s="2">
        <v>3</v>
      </c>
      <c r="K18" s="2">
        <v>14</v>
      </c>
      <c r="L18" s="2">
        <v>0</v>
      </c>
      <c r="M18" s="2">
        <v>14</v>
      </c>
      <c r="N18" s="2">
        <v>11</v>
      </c>
      <c r="O18" s="2">
        <v>82</v>
      </c>
      <c r="P18" s="2">
        <v>0</v>
      </c>
      <c r="Q18" s="2">
        <v>0</v>
      </c>
      <c r="R18" s="2">
        <v>0</v>
      </c>
      <c r="S18" s="2">
        <v>20.6</v>
      </c>
      <c r="T18" s="2">
        <v>2.3648648648648601E-2</v>
      </c>
      <c r="U18" s="2">
        <v>4.6666666666666696</v>
      </c>
      <c r="V18" s="2">
        <v>7.4545454545454497</v>
      </c>
      <c r="W18" s="2"/>
      <c r="X18" s="2"/>
      <c r="Y18" s="2">
        <f>(Admin!$C$3*$H18)+(Admin!$C$4*$G18)+(Admin!$C$5*$I18)+(Admin!$C$6*$Q18)+(Admin!$C$7*$N18)+(Admin!$C$8*$J18)+(Admin!$C$9*$K18)+(Admin!$C$10*$L18)+(Admin!$C$11*$O18)+(Admin!$C$12*$P18)+(Admin!$C$13*$R18)</f>
        <v>20.6</v>
      </c>
    </row>
    <row r="19" spans="1:25" x14ac:dyDescent="0.25">
      <c r="A19" s="3" t="s">
        <v>800</v>
      </c>
      <c r="B19" s="3" t="s">
        <v>784</v>
      </c>
      <c r="C19" s="3" t="s">
        <v>42</v>
      </c>
      <c r="D19" s="3">
        <v>17</v>
      </c>
      <c r="E19" s="3">
        <v>0</v>
      </c>
      <c r="F19" s="3">
        <v>0</v>
      </c>
      <c r="G19" s="3">
        <v>0</v>
      </c>
      <c r="H19" s="3">
        <v>0</v>
      </c>
      <c r="I19" s="3">
        <v>0</v>
      </c>
      <c r="J19" s="3">
        <v>0</v>
      </c>
      <c r="K19" s="3">
        <v>0</v>
      </c>
      <c r="L19" s="3">
        <v>0</v>
      </c>
      <c r="M19" s="3">
        <v>98</v>
      </c>
      <c r="N19" s="3">
        <v>68</v>
      </c>
      <c r="O19" s="3">
        <v>771</v>
      </c>
      <c r="P19" s="3">
        <v>2</v>
      </c>
      <c r="Q19" s="3">
        <v>0</v>
      </c>
      <c r="R19" s="3">
        <v>0</v>
      </c>
      <c r="S19" s="3">
        <v>157.1</v>
      </c>
      <c r="T19" s="3">
        <v>0.16554054054054099</v>
      </c>
      <c r="U19" s="3"/>
      <c r="V19" s="3">
        <v>11.338235294117601</v>
      </c>
      <c r="W19" s="3"/>
      <c r="X19" s="3"/>
      <c r="Y19" s="3">
        <f>(Admin!$C$3*$H19)+(Admin!$C$4*$G19)+(Admin!$C$5*$I19)+(Admin!$C$6*$Q19)+(Admin!$C$7*$N19)+(Admin!$C$8*$J19)+(Admin!$C$9*$K19)+(Admin!$C$10*$L19)+(Admin!$C$11*$O19)+(Admin!$C$12*$P19)+(Admin!$C$13*$R19)</f>
        <v>157.10000000000002</v>
      </c>
    </row>
    <row r="20" spans="1:25" x14ac:dyDescent="0.25">
      <c r="A20" s="2" t="s">
        <v>801</v>
      </c>
      <c r="B20" s="2" t="s">
        <v>784</v>
      </c>
      <c r="C20" s="2" t="s">
        <v>42</v>
      </c>
      <c r="D20" s="2">
        <v>1</v>
      </c>
      <c r="E20" s="2">
        <v>0</v>
      </c>
      <c r="F20" s="2">
        <v>0</v>
      </c>
      <c r="G20" s="2">
        <v>0</v>
      </c>
      <c r="H20" s="2">
        <v>0</v>
      </c>
      <c r="I20" s="2">
        <v>0</v>
      </c>
      <c r="J20" s="2">
        <v>0</v>
      </c>
      <c r="K20" s="2">
        <v>0</v>
      </c>
      <c r="L20" s="2">
        <v>0</v>
      </c>
      <c r="M20" s="2">
        <v>1</v>
      </c>
      <c r="N20" s="2">
        <v>0</v>
      </c>
      <c r="O20" s="2">
        <v>0</v>
      </c>
      <c r="P20" s="2">
        <v>0</v>
      </c>
      <c r="Q20" s="2">
        <v>0</v>
      </c>
      <c r="R20" s="2">
        <v>0</v>
      </c>
      <c r="S20" s="2">
        <v>0</v>
      </c>
      <c r="T20" s="2">
        <v>1.6891891891891899E-3</v>
      </c>
      <c r="U20" s="2"/>
      <c r="V20" s="2"/>
      <c r="W20" s="2"/>
      <c r="X20" s="2"/>
      <c r="Y20" s="2">
        <f>(Admin!$C$3*$H20)+(Admin!$C$4*$G20)+(Admin!$C$5*$I20)+(Admin!$C$6*$Q20)+(Admin!$C$7*$N20)+(Admin!$C$8*$J20)+(Admin!$C$9*$K20)+(Admin!$C$10*$L20)+(Admin!$C$11*$O20)+(Admin!$C$12*$P20)+(Admin!$C$13*$R20)</f>
        <v>0</v>
      </c>
    </row>
    <row r="21" spans="1:25" x14ac:dyDescent="0.25">
      <c r="A21" s="3" t="s">
        <v>802</v>
      </c>
      <c r="B21" s="3" t="s">
        <v>784</v>
      </c>
      <c r="C21" s="3" t="s">
        <v>42</v>
      </c>
      <c r="D21" s="3">
        <v>16</v>
      </c>
      <c r="E21" s="3">
        <v>0</v>
      </c>
      <c r="F21" s="3">
        <v>0</v>
      </c>
      <c r="G21" s="3">
        <v>0</v>
      </c>
      <c r="H21" s="3">
        <v>0</v>
      </c>
      <c r="I21" s="3">
        <v>0</v>
      </c>
      <c r="J21" s="3">
        <v>0</v>
      </c>
      <c r="K21" s="3">
        <v>0</v>
      </c>
      <c r="L21" s="3">
        <v>0</v>
      </c>
      <c r="M21" s="3">
        <v>156</v>
      </c>
      <c r="N21" s="3">
        <v>109</v>
      </c>
      <c r="O21" s="3">
        <v>1152</v>
      </c>
      <c r="P21" s="3">
        <v>4</v>
      </c>
      <c r="Q21" s="3">
        <v>0</v>
      </c>
      <c r="R21" s="3">
        <v>0</v>
      </c>
      <c r="S21" s="3">
        <v>252.2</v>
      </c>
      <c r="T21" s="3">
        <v>0.26351351351351299</v>
      </c>
      <c r="U21" s="3"/>
      <c r="V21" s="3">
        <v>10.568807339449499</v>
      </c>
      <c r="W21" s="3"/>
      <c r="X21" s="3"/>
      <c r="Y21" s="3">
        <f>(Admin!$C$3*$H21)+(Admin!$C$4*$G21)+(Admin!$C$5*$I21)+(Admin!$C$6*$Q21)+(Admin!$C$7*$N21)+(Admin!$C$8*$J21)+(Admin!$C$9*$K21)+(Admin!$C$10*$L21)+(Admin!$C$11*$O21)+(Admin!$C$12*$P21)+(Admin!$C$13*$R21)</f>
        <v>248.2</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784</v>
      </c>
      <c r="B31" s="2">
        <v>5941</v>
      </c>
      <c r="C31" s="2">
        <v>3882</v>
      </c>
      <c r="D31" s="2">
        <v>479</v>
      </c>
      <c r="E31" s="2">
        <v>2059</v>
      </c>
      <c r="F31" s="2">
        <v>19</v>
      </c>
      <c r="G31" s="2">
        <v>1378.38</v>
      </c>
      <c r="H31" s="2">
        <v>574</v>
      </c>
      <c r="I31" s="2">
        <v>0.61846689895470397</v>
      </c>
      <c r="J31" s="2">
        <v>18</v>
      </c>
      <c r="K31" s="2">
        <v>10</v>
      </c>
      <c r="L31" s="2">
        <v>7</v>
      </c>
      <c r="M31" s="2">
        <f ca="1">SUM(INDIRECT(A33 &amp; "_Table1[[#All],[f_custom]]"))</f>
        <v>1372.3800000000003</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IND</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803</v>
      </c>
      <c r="B36" s="2" t="s">
        <v>26</v>
      </c>
      <c r="C36" s="2">
        <v>24</v>
      </c>
      <c r="D36" s="2">
        <v>0</v>
      </c>
      <c r="E36" s="2" t="s">
        <v>459</v>
      </c>
      <c r="F36" s="2" t="s">
        <v>784</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40" si="0">$N36/$M36</f>
        <v>#DIV/0!</v>
      </c>
      <c r="Y36" s="2" t="e">
        <f t="shared" ref="Y36:Y40" si="1">$R36/$Q36</f>
        <v>#DIV/0!</v>
      </c>
      <c r="Z36" s="2" t="e">
        <f>$I36/$H36</f>
        <v>#DIV/0!</v>
      </c>
      <c r="AA36" s="2" t="e">
        <f>$K36/$H36</f>
        <v>#DIV/0!</v>
      </c>
      <c r="AB36" s="2">
        <f>(Admin!$C$3*$K36)+(Admin!$C$4*$J36)+(Admin!$C$5*$L36)+(Admin!$C$6*$T36)+(Admin!$C$7*$Q36)+(Admin!$C$8*$M36)+(Admin!$C$9*$N36)+(Admin!$C$10*$O36)+(Admin!$C$11*$R36)+(Admin!$C$12*$S36)+(Admin!$C$13*$U36)</f>
        <v>0</v>
      </c>
    </row>
    <row r="37" spans="1:28" x14ac:dyDescent="0.25">
      <c r="A37" s="3" t="s">
        <v>804</v>
      </c>
      <c r="B37" s="3" t="s">
        <v>26</v>
      </c>
      <c r="C37" s="3">
        <v>25</v>
      </c>
      <c r="D37" s="3">
        <v>4</v>
      </c>
      <c r="E37" s="3" t="s">
        <v>139</v>
      </c>
      <c r="F37" s="3" t="s">
        <v>784</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805</v>
      </c>
      <c r="B38" s="2" t="s">
        <v>26</v>
      </c>
      <c r="C38" s="2">
        <v>39</v>
      </c>
      <c r="D38" s="2">
        <v>18</v>
      </c>
      <c r="E38" s="2" t="s">
        <v>806</v>
      </c>
      <c r="F38" s="2" t="s">
        <v>784</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39" spans="1:28" x14ac:dyDescent="0.25">
      <c r="A39" s="3" t="s">
        <v>807</v>
      </c>
      <c r="B39" s="3" t="s">
        <v>26</v>
      </c>
      <c r="C39" s="3">
        <v>22</v>
      </c>
      <c r="D39" s="3">
        <v>2</v>
      </c>
      <c r="E39" s="3" t="s">
        <v>173</v>
      </c>
      <c r="F39" s="3" t="s">
        <v>784</v>
      </c>
      <c r="G39" s="3">
        <v>5</v>
      </c>
      <c r="H39" s="3">
        <v>5</v>
      </c>
      <c r="I39" s="3">
        <v>5</v>
      </c>
      <c r="J39" s="3">
        <v>5</v>
      </c>
      <c r="K39" s="3">
        <v>5</v>
      </c>
      <c r="L39" s="3">
        <v>5</v>
      </c>
      <c r="M39" s="3">
        <v>5</v>
      </c>
      <c r="N39" s="3">
        <v>5</v>
      </c>
      <c r="O39" s="3">
        <v>5</v>
      </c>
      <c r="P39" s="3">
        <v>5</v>
      </c>
      <c r="Q39" s="3">
        <v>5</v>
      </c>
      <c r="R39" s="3">
        <v>5</v>
      </c>
      <c r="S39" s="3">
        <v>5</v>
      </c>
      <c r="T39" s="3">
        <v>5</v>
      </c>
      <c r="U39" s="3">
        <v>5</v>
      </c>
      <c r="V39" s="3">
        <f>($J39*0.04)+($K39*4)+($L39*-2)+($N39*0.1)+($O39*6)+($Q39)+($R39*0.1)+($S39*6)+($T39*-2)</f>
        <v>66.2</v>
      </c>
      <c r="W39" s="3">
        <f ca="1">$P39/$H$33</f>
        <v>1</v>
      </c>
      <c r="X39" s="3">
        <f t="shared" si="0"/>
        <v>1</v>
      </c>
      <c r="Y39" s="3">
        <f t="shared" si="1"/>
        <v>1</v>
      </c>
      <c r="Z39" s="3">
        <f>$I39/$H39</f>
        <v>1</v>
      </c>
      <c r="AA39" s="3">
        <f>$K39/$H39</f>
        <v>1</v>
      </c>
      <c r="AB39" s="3">
        <f>(Admin!$C$3*$K39)+(Admin!$C$4*$J39)+(Admin!$C$5*$L39)+(Admin!$C$6*$T39)+(Admin!$C$7*$Q39)+(Admin!$C$8*$M39)+(Admin!$C$9*$N39)+(Admin!$C$10*$O39)+(Admin!$C$11*$R39)+(Admin!$C$12*$S39)+(Admin!$C$13*$U39)</f>
        <v>76.2</v>
      </c>
    </row>
    <row r="40" spans="1:28" x14ac:dyDescent="0.25">
      <c r="A40" s="2" t="s">
        <v>808</v>
      </c>
      <c r="B40" s="2" t="s">
        <v>26</v>
      </c>
      <c r="C40" s="2">
        <v>23</v>
      </c>
      <c r="D40" s="2">
        <v>0</v>
      </c>
      <c r="E40" s="2" t="s">
        <v>133</v>
      </c>
      <c r="F40" s="2" t="s">
        <v>784</v>
      </c>
      <c r="G40" s="2">
        <v>0</v>
      </c>
      <c r="H40" s="2">
        <v>0</v>
      </c>
      <c r="I40" s="2">
        <v>0</v>
      </c>
      <c r="J40" s="2">
        <v>0</v>
      </c>
      <c r="K40" s="2">
        <v>0</v>
      </c>
      <c r="L40" s="2">
        <v>0</v>
      </c>
      <c r="M40" s="2">
        <v>0</v>
      </c>
      <c r="N40" s="2">
        <v>0</v>
      </c>
      <c r="O40" s="2">
        <v>0</v>
      </c>
      <c r="P40" s="2">
        <v>0</v>
      </c>
      <c r="Q40" s="2">
        <v>0</v>
      </c>
      <c r="R40" s="2">
        <v>0</v>
      </c>
      <c r="S40" s="2">
        <v>0</v>
      </c>
      <c r="T40" s="2">
        <v>0</v>
      </c>
      <c r="U40" s="2">
        <v>0</v>
      </c>
      <c r="V40" s="2">
        <f>($J40*0.04)+($K40*4)+($L40*-2)+($N40*0.1)+($O40*6)+($Q40)+($R40*0.1)+($S40*6)+($T40*-2)</f>
        <v>0</v>
      </c>
      <c r="W40" s="2">
        <f ca="1">$P40/$H$33</f>
        <v>0</v>
      </c>
      <c r="X40" s="2" t="e">
        <f t="shared" si="0"/>
        <v>#DIV/0!</v>
      </c>
      <c r="Y40" s="2" t="e">
        <f t="shared" si="1"/>
        <v>#DIV/0!</v>
      </c>
      <c r="Z40" s="2" t="e">
        <f>$I40/$H40</f>
        <v>#DIV/0!</v>
      </c>
      <c r="AA40" s="2" t="e">
        <f>$K40/$H40</f>
        <v>#DIV/0!</v>
      </c>
      <c r="AB40" s="2">
        <f>(Admin!$C$3*$K40)+(Admin!$C$4*$J40)+(Admin!$C$5*$L40)+(Admin!$C$6*$T40)+(Admin!$C$7*$Q40)+(Admin!$C$8*$M40)+(Admin!$C$9*$N40)+(Admin!$C$10*$O40)+(Admin!$C$11*$R40)+(Admin!$C$12*$S40)+(Admin!$C$13*$U40)</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809</v>
      </c>
      <c r="B46" s="2" t="s">
        <v>30</v>
      </c>
      <c r="C46" s="2">
        <v>23</v>
      </c>
      <c r="D46" s="2">
        <v>2</v>
      </c>
      <c r="E46" s="2" t="s">
        <v>338</v>
      </c>
      <c r="F46" s="2" t="s">
        <v>784</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1" si="2">$N46/$M46</f>
        <v>#DIV/0!</v>
      </c>
      <c r="Y46" s="2" t="e">
        <f t="shared" ref="Y46:Y51" si="3">$R46/$Q46</f>
        <v>#DIV/0!</v>
      </c>
      <c r="Z46" s="2" t="e">
        <f>$I46/$H46</f>
        <v>#DIV/0!</v>
      </c>
      <c r="AA46" s="2" t="e">
        <f>$K46/$H46</f>
        <v>#DIV/0!</v>
      </c>
      <c r="AB46" s="2">
        <f>(Admin!$C$3*$K46)+(Admin!$C$4*$J46)+(Admin!$C$5*$L46)+(Admin!$C$6*$T46)+(Admin!$C$7*$Q46)+(Admin!$C$8*$M46)+(Admin!$C$9*$N46)+(Admin!$C$10*$O46)+(Admin!$C$11*$R46)+(Admin!$C$12*$S46)+(Admin!$C$13*$U46)</f>
        <v>0</v>
      </c>
    </row>
    <row r="47" spans="1:28" x14ac:dyDescent="0.25">
      <c r="A47" s="3" t="s">
        <v>810</v>
      </c>
      <c r="B47" s="3" t="s">
        <v>30</v>
      </c>
      <c r="C47" s="3">
        <v>23</v>
      </c>
      <c r="D47" s="3">
        <v>2</v>
      </c>
      <c r="E47" s="3" t="s">
        <v>569</v>
      </c>
      <c r="F47" s="3" t="s">
        <v>784</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811</v>
      </c>
      <c r="B48" s="2" t="s">
        <v>30</v>
      </c>
      <c r="C48" s="2">
        <v>24</v>
      </c>
      <c r="D48" s="2">
        <v>0</v>
      </c>
      <c r="E48" s="2" t="s">
        <v>500</v>
      </c>
      <c r="F48" s="2" t="s">
        <v>784</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812</v>
      </c>
      <c r="B49" s="3" t="s">
        <v>30</v>
      </c>
      <c r="C49" s="3">
        <v>25</v>
      </c>
      <c r="D49" s="3">
        <v>1</v>
      </c>
      <c r="E49" s="3" t="s">
        <v>813</v>
      </c>
      <c r="F49" s="3" t="s">
        <v>784</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814</v>
      </c>
      <c r="B50" s="2" t="s">
        <v>30</v>
      </c>
      <c r="C50" s="2">
        <v>25</v>
      </c>
      <c r="D50" s="2">
        <v>4</v>
      </c>
      <c r="E50" s="2" t="s">
        <v>83</v>
      </c>
      <c r="F50" s="2" t="s">
        <v>784</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815</v>
      </c>
      <c r="B51" s="3" t="s">
        <v>30</v>
      </c>
      <c r="C51" s="3">
        <v>25</v>
      </c>
      <c r="D51" s="3">
        <v>5</v>
      </c>
      <c r="E51" s="3" t="s">
        <v>462</v>
      </c>
      <c r="F51" s="3" t="s">
        <v>784</v>
      </c>
      <c r="G51" s="3">
        <v>0</v>
      </c>
      <c r="H51" s="3">
        <v>0</v>
      </c>
      <c r="I51" s="3">
        <v>0</v>
      </c>
      <c r="J51" s="3">
        <v>0</v>
      </c>
      <c r="K51" s="3">
        <v>0</v>
      </c>
      <c r="L51" s="3">
        <v>0</v>
      </c>
      <c r="M51" s="3">
        <v>5</v>
      </c>
      <c r="N51" s="3">
        <v>5</v>
      </c>
      <c r="O51" s="3">
        <v>5</v>
      </c>
      <c r="P51" s="3">
        <v>5</v>
      </c>
      <c r="Q51" s="3">
        <v>5</v>
      </c>
      <c r="R51" s="3">
        <v>5</v>
      </c>
      <c r="S51" s="3">
        <v>5</v>
      </c>
      <c r="T51" s="3">
        <v>5</v>
      </c>
      <c r="U51" s="3">
        <v>5</v>
      </c>
      <c r="V51" s="3">
        <f>($J51*0.04)+($K51*4)+($L51*-2)+($N51*0.1)+($O51*6)+($Q51)+($R51*0.1)+($S51*6)+($T51*-2)</f>
        <v>56</v>
      </c>
      <c r="W51" s="3">
        <f ca="1">$P51/$H$33</f>
        <v>1</v>
      </c>
      <c r="X51" s="3">
        <f t="shared" si="2"/>
        <v>1</v>
      </c>
      <c r="Y51" s="3">
        <f t="shared" si="3"/>
        <v>1</v>
      </c>
      <c r="Z51" s="3" t="e">
        <f>$I51/$H51</f>
        <v>#DIV/0!</v>
      </c>
      <c r="AA51" s="3" t="e">
        <f>$K51/$H51</f>
        <v>#DIV/0!</v>
      </c>
      <c r="AB51" s="3">
        <f>(Admin!$C$3*$K51)+(Admin!$C$4*$J51)+(Admin!$C$5*$L51)+(Admin!$C$6*$T51)+(Admin!$C$7*$Q51)+(Admin!$C$8*$M51)+(Admin!$C$9*$N51)+(Admin!$C$10*$O51)+(Admin!$C$11*$R51)+(Admin!$C$12*$S51)+(Admin!$C$13*$U51)</f>
        <v>66</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816</v>
      </c>
      <c r="B61" s="2" t="s">
        <v>42</v>
      </c>
      <c r="C61" s="2">
        <v>26</v>
      </c>
      <c r="D61" s="2">
        <v>4</v>
      </c>
      <c r="E61" s="2" t="s">
        <v>173</v>
      </c>
      <c r="F61" s="2" t="s">
        <v>784</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2" si="4">$N61/$M61</f>
        <v>#DIV/0!</v>
      </c>
      <c r="Y61" s="2" t="e">
        <f t="shared" ref="Y61:Y72" si="5">$R61/$Q61</f>
        <v>#DIV/0!</v>
      </c>
      <c r="Z61" s="2" t="e">
        <f>$I61/$H61</f>
        <v>#DIV/0!</v>
      </c>
      <c r="AA61" s="2" t="e">
        <f>$K61/$H61</f>
        <v>#DIV/0!</v>
      </c>
      <c r="AB61" s="2">
        <f>(Admin!$C$3*$K61)+(Admin!$C$4*$J61)+(Admin!$C$5*$L61)+(Admin!$C$6*$T61)+(Admin!$C$7*$Q61)+(Admin!$C$8*$M61)+(Admin!$C$9*$N61)+(Admin!$C$10*$O61)+(Admin!$C$11*$R61)+(Admin!$C$12*$S61)+(Admin!$C$13*$U61)</f>
        <v>0</v>
      </c>
    </row>
    <row r="62" spans="1:28" x14ac:dyDescent="0.25">
      <c r="A62" s="3" t="s">
        <v>817</v>
      </c>
      <c r="B62" s="3" t="s">
        <v>42</v>
      </c>
      <c r="C62" s="3">
        <v>22</v>
      </c>
      <c r="D62" s="3">
        <v>2</v>
      </c>
      <c r="E62" s="3" t="s">
        <v>65</v>
      </c>
      <c r="F62" s="3" t="s">
        <v>784</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818</v>
      </c>
      <c r="B63" s="2" t="s">
        <v>42</v>
      </c>
      <c r="C63" s="2">
        <v>27</v>
      </c>
      <c r="D63" s="2">
        <v>6</v>
      </c>
      <c r="E63" s="2" t="s">
        <v>819</v>
      </c>
      <c r="F63" s="2" t="s">
        <v>784</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820</v>
      </c>
      <c r="B64" s="3" t="s">
        <v>42</v>
      </c>
      <c r="C64" s="3">
        <v>26</v>
      </c>
      <c r="D64" s="3">
        <v>1</v>
      </c>
      <c r="E64" s="3" t="s">
        <v>384</v>
      </c>
      <c r="F64" s="3" t="s">
        <v>784</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821</v>
      </c>
      <c r="B65" s="2" t="s">
        <v>42</v>
      </c>
      <c r="C65" s="2">
        <v>23</v>
      </c>
      <c r="D65" s="2">
        <v>0</v>
      </c>
      <c r="E65" s="2" t="s">
        <v>238</v>
      </c>
      <c r="F65" s="2" t="s">
        <v>784</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822</v>
      </c>
      <c r="B66" s="3" t="s">
        <v>42</v>
      </c>
      <c r="C66" s="3">
        <v>21</v>
      </c>
      <c r="D66" s="3">
        <v>0</v>
      </c>
      <c r="E66" s="3" t="s">
        <v>139</v>
      </c>
      <c r="F66" s="3" t="s">
        <v>784</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823</v>
      </c>
      <c r="B67" s="2" t="s">
        <v>42</v>
      </c>
      <c r="C67" s="2">
        <v>27</v>
      </c>
      <c r="D67" s="2">
        <v>4</v>
      </c>
      <c r="E67" s="2" t="s">
        <v>824</v>
      </c>
      <c r="F67" s="2" t="s">
        <v>784</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825</v>
      </c>
      <c r="B68" s="3" t="s">
        <v>42</v>
      </c>
      <c r="C68" s="3">
        <v>24</v>
      </c>
      <c r="D68" s="3">
        <v>3</v>
      </c>
      <c r="E68" s="3" t="s">
        <v>59</v>
      </c>
      <c r="F68" s="3" t="s">
        <v>784</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826</v>
      </c>
      <c r="B69" s="2" t="s">
        <v>42</v>
      </c>
      <c r="C69" s="2">
        <v>26</v>
      </c>
      <c r="D69" s="2">
        <v>5</v>
      </c>
      <c r="E69" s="2" t="s">
        <v>155</v>
      </c>
      <c r="F69" s="2" t="s">
        <v>784</v>
      </c>
      <c r="G69" s="2">
        <v>0</v>
      </c>
      <c r="H69" s="2">
        <v>0</v>
      </c>
      <c r="I69" s="2">
        <v>0</v>
      </c>
      <c r="J69" s="2">
        <v>0</v>
      </c>
      <c r="K69" s="2">
        <v>0</v>
      </c>
      <c r="L69" s="2">
        <v>0</v>
      </c>
      <c r="M69" s="2">
        <v>5</v>
      </c>
      <c r="N69" s="2">
        <v>5</v>
      </c>
      <c r="O69" s="2">
        <v>5</v>
      </c>
      <c r="P69" s="2">
        <v>5</v>
      </c>
      <c r="Q69" s="2">
        <v>5</v>
      </c>
      <c r="R69" s="2">
        <v>5</v>
      </c>
      <c r="S69" s="2">
        <v>5</v>
      </c>
      <c r="T69" s="2">
        <v>5</v>
      </c>
      <c r="U69" s="2">
        <v>5</v>
      </c>
      <c r="V69" s="2">
        <f>($J69*0.04)+($K69*4)+($L69*-2)+($N69*0.1)+($O69*6)+($Q69)+($R69*0.1)+($S69*6)+($T69*-2)</f>
        <v>56</v>
      </c>
      <c r="W69" s="2">
        <f ca="1">$P69/$H$33</f>
        <v>1</v>
      </c>
      <c r="X69" s="2">
        <f t="shared" si="4"/>
        <v>1</v>
      </c>
      <c r="Y69" s="2">
        <f t="shared" si="5"/>
        <v>1</v>
      </c>
      <c r="Z69" s="2" t="e">
        <f>$I69/$H69</f>
        <v>#DIV/0!</v>
      </c>
      <c r="AA69" s="2" t="e">
        <f>$K69/$H69</f>
        <v>#DIV/0!</v>
      </c>
      <c r="AB69" s="2">
        <f>(Admin!$C$3*$K69)+(Admin!$C$4*$J69)+(Admin!$C$5*$L69)+(Admin!$C$6*$T69)+(Admin!$C$7*$Q69)+(Admin!$C$8*$M69)+(Admin!$C$9*$N69)+(Admin!$C$10*$O69)+(Admin!$C$11*$R69)+(Admin!$C$12*$S69)+(Admin!$C$13*$U69)</f>
        <v>66</v>
      </c>
    </row>
    <row r="70" spans="1:28" x14ac:dyDescent="0.25">
      <c r="A70" s="3" t="s">
        <v>827</v>
      </c>
      <c r="B70" s="3" t="s">
        <v>42</v>
      </c>
      <c r="C70" s="3"/>
      <c r="D70" s="3">
        <v>0</v>
      </c>
      <c r="E70" s="3" t="s">
        <v>828</v>
      </c>
      <c r="F70" s="3" t="s">
        <v>784</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829</v>
      </c>
      <c r="B71" s="2" t="s">
        <v>42</v>
      </c>
      <c r="C71" s="2">
        <v>29</v>
      </c>
      <c r="D71" s="2">
        <v>6</v>
      </c>
      <c r="E71" s="2" t="s">
        <v>224</v>
      </c>
      <c r="F71" s="2" t="s">
        <v>784</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830</v>
      </c>
      <c r="B72" s="3" t="s">
        <v>42</v>
      </c>
      <c r="C72" s="3">
        <v>27</v>
      </c>
      <c r="D72" s="3">
        <v>4</v>
      </c>
      <c r="E72" s="3" t="s">
        <v>75</v>
      </c>
      <c r="F72" s="3" t="s">
        <v>784</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831</v>
      </c>
      <c r="B76" s="2" t="s">
        <v>37</v>
      </c>
      <c r="C76" s="2">
        <v>30</v>
      </c>
      <c r="D76" s="2">
        <v>7</v>
      </c>
      <c r="E76" s="2" t="s">
        <v>832</v>
      </c>
      <c r="F76" s="2" t="s">
        <v>784</v>
      </c>
      <c r="G76" s="2">
        <v>0</v>
      </c>
      <c r="H76" s="2">
        <v>0</v>
      </c>
      <c r="I76" s="2">
        <v>0</v>
      </c>
      <c r="J76" s="2">
        <v>0</v>
      </c>
      <c r="K76" s="2">
        <v>0</v>
      </c>
      <c r="L76" s="2">
        <v>0</v>
      </c>
      <c r="M76" s="2">
        <v>5</v>
      </c>
      <c r="N76" s="2">
        <v>5</v>
      </c>
      <c r="O76" s="2">
        <v>5</v>
      </c>
      <c r="P76" s="2">
        <v>5</v>
      </c>
      <c r="Q76" s="2">
        <v>5</v>
      </c>
      <c r="R76" s="2">
        <v>5</v>
      </c>
      <c r="S76" s="2">
        <v>5</v>
      </c>
      <c r="T76" s="2">
        <v>5</v>
      </c>
      <c r="U76" s="2">
        <v>5</v>
      </c>
      <c r="V76" s="2">
        <f>($J76*0.04)+($K76*4)+($L76*-2)+($N76*0.1)+($O76*6)+($Q76)+($R76*0.1)+($S76*6)+($T76*-2)</f>
        <v>56</v>
      </c>
      <c r="W76" s="2">
        <f ca="1">$P76/$H$33</f>
        <v>1</v>
      </c>
      <c r="X76" s="2">
        <f t="shared" ref="X76:X82" si="6">$N76/$M76</f>
        <v>1</v>
      </c>
      <c r="Y76" s="2">
        <f t="shared" ref="Y76:Y82" si="7">$R76/$Q76</f>
        <v>1</v>
      </c>
      <c r="Z76" s="2" t="e">
        <f>$I76/$H76</f>
        <v>#DIV/0!</v>
      </c>
      <c r="AA76" s="2" t="e">
        <f>$K76/$H76</f>
        <v>#DIV/0!</v>
      </c>
      <c r="AB76" s="2">
        <f>(Admin!$C$3*$K76)+(Admin!$C$4*$J76)+(Admin!$C$5*$L76)+(Admin!$C$6*$T76)+(Admin!$C$7*$Q76)+(Admin!$C$8*$M76)+(Admin!$C$9*$N76)+(Admin!$C$10*$O76)+(Admin!$C$11*$R76)+(Admin!$C$12*$S76)+(Admin!$C$13*$U76)</f>
        <v>66</v>
      </c>
    </row>
    <row r="77" spans="1:28" x14ac:dyDescent="0.25">
      <c r="A77" s="3" t="s">
        <v>833</v>
      </c>
      <c r="B77" s="3" t="s">
        <v>37</v>
      </c>
      <c r="C77" s="3">
        <v>26</v>
      </c>
      <c r="D77" s="3">
        <v>4</v>
      </c>
      <c r="E77" s="3" t="s">
        <v>260</v>
      </c>
      <c r="F77" s="3" t="s">
        <v>784</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834</v>
      </c>
      <c r="B78" s="2" t="s">
        <v>37</v>
      </c>
      <c r="C78" s="2">
        <v>25</v>
      </c>
      <c r="D78" s="2">
        <v>2</v>
      </c>
      <c r="E78" s="2" t="s">
        <v>69</v>
      </c>
      <c r="F78" s="2" t="s">
        <v>784</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835</v>
      </c>
      <c r="B79" s="3" t="s">
        <v>37</v>
      </c>
      <c r="C79" s="3">
        <v>24</v>
      </c>
      <c r="D79" s="3">
        <v>1</v>
      </c>
      <c r="E79" s="3" t="s">
        <v>836</v>
      </c>
      <c r="F79" s="3" t="s">
        <v>784</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837</v>
      </c>
      <c r="B80" s="2" t="s">
        <v>37</v>
      </c>
      <c r="C80" s="2">
        <v>26</v>
      </c>
      <c r="D80" s="2">
        <v>3</v>
      </c>
      <c r="E80" s="2" t="s">
        <v>608</v>
      </c>
      <c r="F80" s="2" t="s">
        <v>784</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838</v>
      </c>
      <c r="B81" s="3" t="s">
        <v>37</v>
      </c>
      <c r="C81" s="3">
        <v>32</v>
      </c>
      <c r="D81" s="3">
        <v>8</v>
      </c>
      <c r="E81" s="3" t="s">
        <v>839</v>
      </c>
      <c r="F81" s="3" t="s">
        <v>784</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row r="82" spans="1:28" x14ac:dyDescent="0.25">
      <c r="A82" s="2" t="s">
        <v>840</v>
      </c>
      <c r="B82" s="2" t="s">
        <v>37</v>
      </c>
      <c r="C82" s="2">
        <v>25</v>
      </c>
      <c r="D82" s="2">
        <v>3</v>
      </c>
      <c r="E82" s="2" t="s">
        <v>726</v>
      </c>
      <c r="F82" s="2" t="s">
        <v>784</v>
      </c>
      <c r="G82" s="2">
        <v>0</v>
      </c>
      <c r="H82" s="2">
        <v>0</v>
      </c>
      <c r="I82" s="2">
        <v>0</v>
      </c>
      <c r="J82" s="2">
        <v>0</v>
      </c>
      <c r="K82" s="2">
        <v>0</v>
      </c>
      <c r="L82" s="2">
        <v>0</v>
      </c>
      <c r="M82" s="2">
        <v>0</v>
      </c>
      <c r="N82" s="2">
        <v>0</v>
      </c>
      <c r="O82" s="2">
        <v>0</v>
      </c>
      <c r="P82" s="2">
        <v>0</v>
      </c>
      <c r="Q82" s="2">
        <v>0</v>
      </c>
      <c r="R82" s="2">
        <v>0</v>
      </c>
      <c r="S82" s="2">
        <v>0</v>
      </c>
      <c r="T82" s="2">
        <v>0</v>
      </c>
      <c r="U82" s="2">
        <v>0</v>
      </c>
      <c r="V82" s="2">
        <f>($J82*0.04)+($K82*4)+($L82*-2)+($N82*0.1)+($O82*6)+($Q82)+($R82*0.1)+($S82*6)+($T82*-2)</f>
        <v>0</v>
      </c>
      <c r="W82" s="2">
        <f ca="1">$P82/$H$33</f>
        <v>0</v>
      </c>
      <c r="X82" s="2" t="e">
        <f t="shared" si="6"/>
        <v>#DIV/0!</v>
      </c>
      <c r="Y82" s="2" t="e">
        <f t="shared" si="7"/>
        <v>#DIV/0!</v>
      </c>
      <c r="Z82" s="2" t="e">
        <f>$I82/$H82</f>
        <v>#DIV/0!</v>
      </c>
      <c r="AA82" s="2" t="e">
        <f>$K82/$H82</f>
        <v>#DIV/0!</v>
      </c>
      <c r="AB82" s="2">
        <f>(Admin!$C$3*$K82)+(Admin!$C$4*$J82)+(Admin!$C$5*$L82)+(Admin!$C$6*$T82)+(Admin!$C$7*$Q82)+(Admin!$C$8*$M82)+(Admin!$C$9*$N82)+(Admin!$C$10*$O82)+(Admin!$C$11*$R82)+(Admin!$C$12*$S82)+(Admin!$C$13*$U82)</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B83"/>
  <sheetViews>
    <sheetView zoomScale="70" zoomScaleNormal="70" workbookViewId="0">
      <selection activeCell="V78" sqref="V78"/>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841</v>
      </c>
      <c r="B2" s="2" t="s">
        <v>842</v>
      </c>
      <c r="C2" s="2" t="s">
        <v>26</v>
      </c>
      <c r="D2" s="2">
        <v>6</v>
      </c>
      <c r="E2" s="2">
        <v>53</v>
      </c>
      <c r="F2" s="2">
        <v>40</v>
      </c>
      <c r="G2" s="2">
        <v>349</v>
      </c>
      <c r="H2" s="2">
        <v>1</v>
      </c>
      <c r="I2" s="2">
        <v>0</v>
      </c>
      <c r="J2" s="2">
        <v>8</v>
      </c>
      <c r="K2" s="2">
        <v>35</v>
      </c>
      <c r="L2" s="2">
        <v>0</v>
      </c>
      <c r="M2" s="2">
        <v>0</v>
      </c>
      <c r="N2" s="2">
        <v>0</v>
      </c>
      <c r="O2" s="2">
        <v>0</v>
      </c>
      <c r="P2" s="2">
        <v>0</v>
      </c>
      <c r="Q2" s="2">
        <v>0</v>
      </c>
      <c r="R2" s="2">
        <v>0</v>
      </c>
      <c r="S2" s="2">
        <v>21.46</v>
      </c>
      <c r="T2" s="2">
        <v>0</v>
      </c>
      <c r="U2" s="2">
        <v>4.375</v>
      </c>
      <c r="V2" s="2"/>
      <c r="W2" s="2">
        <v>0.75471698113207597</v>
      </c>
      <c r="X2" s="2">
        <v>1.88679245283019E-2</v>
      </c>
      <c r="Y2" s="2">
        <f>(Admin!$C$3*$H2)+(Admin!$C$4*$G2)+(Admin!$C$5*$I2)+(Admin!$C$6*$Q2)+(Admin!$C$7*$N2)+(Admin!$C$8*$J2)+(Admin!$C$9*$K2)+(Admin!$C$10*$L2)+(Admin!$C$11*$O2)+(Admin!$C$12*$P2)+(Admin!$C$13*$R2)</f>
        <v>21.46</v>
      </c>
    </row>
    <row r="3" spans="1:25" x14ac:dyDescent="0.25">
      <c r="A3" s="3" t="s">
        <v>843</v>
      </c>
      <c r="B3" s="3" t="s">
        <v>842</v>
      </c>
      <c r="C3" s="3" t="s">
        <v>26</v>
      </c>
      <c r="D3" s="3">
        <v>1</v>
      </c>
      <c r="E3" s="3">
        <v>0</v>
      </c>
      <c r="F3" s="3">
        <v>0</v>
      </c>
      <c r="G3" s="3">
        <v>0</v>
      </c>
      <c r="H3" s="3">
        <v>0</v>
      </c>
      <c r="I3" s="3">
        <v>0</v>
      </c>
      <c r="J3" s="3">
        <v>3</v>
      </c>
      <c r="K3" s="3">
        <v>-3</v>
      </c>
      <c r="L3" s="3">
        <v>0</v>
      </c>
      <c r="M3" s="3">
        <v>0</v>
      </c>
      <c r="N3" s="3">
        <v>0</v>
      </c>
      <c r="O3" s="3">
        <v>0</v>
      </c>
      <c r="P3" s="3">
        <v>0</v>
      </c>
      <c r="Q3" s="3">
        <v>0</v>
      </c>
      <c r="R3" s="3">
        <v>0</v>
      </c>
      <c r="S3" s="3">
        <v>-0.3</v>
      </c>
      <c r="T3" s="3">
        <v>0</v>
      </c>
      <c r="U3" s="3">
        <v>-1</v>
      </c>
      <c r="V3" s="3"/>
      <c r="W3" s="3"/>
      <c r="X3" s="3"/>
      <c r="Y3" s="3">
        <f>(Admin!$C$3*$H3)+(Admin!$C$4*$G3)+(Admin!$C$5*$I3)+(Admin!$C$6*$Q3)+(Admin!$C$7*$N3)+(Admin!$C$8*$J3)+(Admin!$C$9*$K3)+(Admin!$C$10*$L3)+(Admin!$C$11*$O3)+(Admin!$C$12*$P3)+(Admin!$C$13*$R3)</f>
        <v>-0.30000000000000004</v>
      </c>
    </row>
    <row r="4" spans="1:25" x14ac:dyDescent="0.25">
      <c r="A4" s="2" t="s">
        <v>844</v>
      </c>
      <c r="B4" s="2" t="s">
        <v>842</v>
      </c>
      <c r="C4" s="2" t="s">
        <v>26</v>
      </c>
      <c r="D4" s="2">
        <v>16</v>
      </c>
      <c r="E4" s="2">
        <v>564</v>
      </c>
      <c r="F4" s="2">
        <v>370</v>
      </c>
      <c r="G4" s="2">
        <v>4016</v>
      </c>
      <c r="H4" s="2">
        <v>21</v>
      </c>
      <c r="I4" s="2">
        <v>14</v>
      </c>
      <c r="J4" s="2">
        <v>70</v>
      </c>
      <c r="K4" s="2">
        <v>339</v>
      </c>
      <c r="L4" s="2">
        <v>4</v>
      </c>
      <c r="M4" s="2">
        <v>0</v>
      </c>
      <c r="N4" s="2">
        <v>0</v>
      </c>
      <c r="O4" s="2">
        <v>0</v>
      </c>
      <c r="P4" s="2">
        <v>0</v>
      </c>
      <c r="Q4" s="2">
        <v>7</v>
      </c>
      <c r="R4" s="2">
        <v>1</v>
      </c>
      <c r="S4" s="2">
        <v>262.54000000000002</v>
      </c>
      <c r="T4" s="2">
        <v>0</v>
      </c>
      <c r="U4" s="2">
        <v>4.8428571428571399</v>
      </c>
      <c r="V4" s="2"/>
      <c r="W4" s="2">
        <v>0.65602836879432602</v>
      </c>
      <c r="X4" s="2">
        <v>3.7234042553191501E-2</v>
      </c>
      <c r="Y4" s="2">
        <f>(Admin!$C$3*$H4)+(Admin!$C$4*$G4)+(Admin!$C$5*$I4)+(Admin!$C$6*$Q4)+(Admin!$C$7*$N4)+(Admin!$C$8*$J4)+(Admin!$C$9*$K4)+(Admin!$C$10*$L4)+(Admin!$C$11*$O4)+(Admin!$C$12*$P4)+(Admin!$C$13*$R4)</f>
        <v>262.54000000000002</v>
      </c>
    </row>
    <row r="5" spans="1:25" x14ac:dyDescent="0.25">
      <c r="A5" s="3" t="s">
        <v>845</v>
      </c>
      <c r="B5" s="3" t="s">
        <v>842</v>
      </c>
      <c r="C5" s="3" t="s">
        <v>30</v>
      </c>
      <c r="D5" s="3">
        <v>15</v>
      </c>
      <c r="E5" s="3">
        <v>0</v>
      </c>
      <c r="F5" s="3">
        <v>0</v>
      </c>
      <c r="G5" s="3">
        <v>0</v>
      </c>
      <c r="H5" s="3">
        <v>0</v>
      </c>
      <c r="I5" s="3">
        <v>0</v>
      </c>
      <c r="J5" s="3">
        <v>41</v>
      </c>
      <c r="K5" s="3">
        <v>108</v>
      </c>
      <c r="L5" s="3">
        <v>0</v>
      </c>
      <c r="M5" s="3">
        <v>12</v>
      </c>
      <c r="N5" s="3">
        <v>10</v>
      </c>
      <c r="O5" s="3">
        <v>140</v>
      </c>
      <c r="P5" s="3">
        <v>0</v>
      </c>
      <c r="Q5" s="3">
        <v>0</v>
      </c>
      <c r="R5" s="3">
        <v>0</v>
      </c>
      <c r="S5" s="3">
        <v>34.799999999999997</v>
      </c>
      <c r="T5" s="3">
        <v>2.0905923344947699E-2</v>
      </c>
      <c r="U5" s="3">
        <v>2.6341463414634099</v>
      </c>
      <c r="V5" s="3">
        <v>14</v>
      </c>
      <c r="W5" s="3"/>
      <c r="X5" s="3"/>
      <c r="Y5" s="3">
        <f>(Admin!$C$3*$H5)+(Admin!$C$4*$G5)+(Admin!$C$5*$I5)+(Admin!$C$6*$Q5)+(Admin!$C$7*$N5)+(Admin!$C$8*$J5)+(Admin!$C$9*$K5)+(Admin!$C$10*$L5)+(Admin!$C$11*$O5)+(Admin!$C$12*$P5)+(Admin!$C$13*$R5)</f>
        <v>34.799999999999997</v>
      </c>
    </row>
    <row r="6" spans="1:25" x14ac:dyDescent="0.25">
      <c r="A6" s="2" t="s">
        <v>846</v>
      </c>
      <c r="B6" s="2" t="s">
        <v>842</v>
      </c>
      <c r="C6" s="2" t="s">
        <v>30</v>
      </c>
      <c r="D6" s="2">
        <v>1</v>
      </c>
      <c r="E6" s="2">
        <v>0</v>
      </c>
      <c r="F6" s="2">
        <v>0</v>
      </c>
      <c r="G6" s="2">
        <v>0</v>
      </c>
      <c r="H6" s="2">
        <v>0</v>
      </c>
      <c r="I6" s="2">
        <v>0</v>
      </c>
      <c r="J6" s="2">
        <v>0</v>
      </c>
      <c r="K6" s="2">
        <v>0</v>
      </c>
      <c r="L6" s="2">
        <v>0</v>
      </c>
      <c r="M6" s="2">
        <v>2</v>
      </c>
      <c r="N6" s="2">
        <v>0</v>
      </c>
      <c r="O6" s="2">
        <v>0</v>
      </c>
      <c r="P6" s="2">
        <v>0</v>
      </c>
      <c r="Q6" s="2">
        <v>0</v>
      </c>
      <c r="R6" s="2">
        <v>0</v>
      </c>
      <c r="S6" s="2">
        <v>0</v>
      </c>
      <c r="T6" s="2">
        <v>3.4843205574912901E-3</v>
      </c>
      <c r="U6" s="2"/>
      <c r="V6" s="2"/>
      <c r="W6" s="2"/>
      <c r="X6" s="2"/>
      <c r="Y6" s="2">
        <f>(Admin!$C$3*$H6)+(Admin!$C$4*$G6)+(Admin!$C$5*$I6)+(Admin!$C$6*$Q6)+(Admin!$C$7*$N6)+(Admin!$C$8*$J6)+(Admin!$C$9*$K6)+(Admin!$C$10*$L6)+(Admin!$C$11*$O6)+(Admin!$C$12*$P6)+(Admin!$C$13*$R6)</f>
        <v>0</v>
      </c>
    </row>
    <row r="7" spans="1:25" x14ac:dyDescent="0.25">
      <c r="A7" s="3" t="s">
        <v>847</v>
      </c>
      <c r="B7" s="3" t="s">
        <v>842</v>
      </c>
      <c r="C7" s="3" t="s">
        <v>30</v>
      </c>
      <c r="D7" s="3">
        <v>13</v>
      </c>
      <c r="E7" s="3">
        <v>0</v>
      </c>
      <c r="F7" s="3">
        <v>0</v>
      </c>
      <c r="G7" s="3">
        <v>0</v>
      </c>
      <c r="H7" s="3">
        <v>0</v>
      </c>
      <c r="I7" s="3">
        <v>0</v>
      </c>
      <c r="J7" s="3">
        <v>50</v>
      </c>
      <c r="K7" s="3">
        <v>132</v>
      </c>
      <c r="L7" s="3">
        <v>2</v>
      </c>
      <c r="M7" s="3">
        <v>4</v>
      </c>
      <c r="N7" s="3">
        <v>1</v>
      </c>
      <c r="O7" s="3">
        <v>6</v>
      </c>
      <c r="P7" s="3">
        <v>0</v>
      </c>
      <c r="Q7" s="3">
        <v>1</v>
      </c>
      <c r="R7" s="3">
        <v>0</v>
      </c>
      <c r="S7" s="3">
        <v>24.8</v>
      </c>
      <c r="T7" s="3">
        <v>6.9686411149825801E-3</v>
      </c>
      <c r="U7" s="3">
        <v>2.64</v>
      </c>
      <c r="V7" s="3">
        <v>6</v>
      </c>
      <c r="W7" s="3"/>
      <c r="X7" s="3"/>
      <c r="Y7" s="3">
        <f>(Admin!$C$3*$H7)+(Admin!$C$4*$G7)+(Admin!$C$5*$I7)+(Admin!$C$6*$Q7)+(Admin!$C$7*$N7)+(Admin!$C$8*$J7)+(Admin!$C$9*$K7)+(Admin!$C$10*$L7)+(Admin!$C$11*$O7)+(Admin!$C$12*$P7)+(Admin!$C$13*$R7)</f>
        <v>24.800000000000004</v>
      </c>
    </row>
    <row r="8" spans="1:25" x14ac:dyDescent="0.25">
      <c r="A8" s="2" t="s">
        <v>848</v>
      </c>
      <c r="B8" s="2" t="s">
        <v>842</v>
      </c>
      <c r="C8" s="2" t="s">
        <v>30</v>
      </c>
      <c r="D8" s="2">
        <v>17</v>
      </c>
      <c r="E8" s="2">
        <v>0</v>
      </c>
      <c r="F8" s="2">
        <v>0</v>
      </c>
      <c r="G8" s="2">
        <v>0</v>
      </c>
      <c r="H8" s="2">
        <v>0</v>
      </c>
      <c r="I8" s="2">
        <v>0</v>
      </c>
      <c r="J8" s="2">
        <v>267</v>
      </c>
      <c r="K8" s="2">
        <v>1008</v>
      </c>
      <c r="L8" s="2">
        <v>11</v>
      </c>
      <c r="M8" s="2">
        <v>73</v>
      </c>
      <c r="N8" s="2">
        <v>58</v>
      </c>
      <c r="O8" s="2">
        <v>476</v>
      </c>
      <c r="P8" s="2">
        <v>1</v>
      </c>
      <c r="Q8" s="2">
        <v>0</v>
      </c>
      <c r="R8" s="2">
        <v>2</v>
      </c>
      <c r="S8" s="2">
        <v>282.39999999999998</v>
      </c>
      <c r="T8" s="2">
        <v>0.12717770034843201</v>
      </c>
      <c r="U8" s="2">
        <v>3.7752808988763999</v>
      </c>
      <c r="V8" s="2">
        <v>8.2068965517241406</v>
      </c>
      <c r="W8" s="2"/>
      <c r="X8" s="2"/>
      <c r="Y8" s="2">
        <f>(Admin!$C$3*$H8)+(Admin!$C$4*$G8)+(Admin!$C$5*$I8)+(Admin!$C$6*$Q8)+(Admin!$C$7*$N8)+(Admin!$C$8*$J8)+(Admin!$C$9*$K8)+(Admin!$C$10*$L8)+(Admin!$C$11*$O8)+(Admin!$C$12*$P8)+(Admin!$C$13*$R8)</f>
        <v>282.40000000000003</v>
      </c>
    </row>
    <row r="9" spans="1:25" x14ac:dyDescent="0.25">
      <c r="A9" s="3" t="s">
        <v>849</v>
      </c>
      <c r="B9" s="3" t="s">
        <v>842</v>
      </c>
      <c r="C9" s="3" t="s">
        <v>37</v>
      </c>
      <c r="D9" s="3">
        <v>5</v>
      </c>
      <c r="E9" s="3">
        <v>0</v>
      </c>
      <c r="F9" s="3">
        <v>0</v>
      </c>
      <c r="G9" s="3">
        <v>0</v>
      </c>
      <c r="H9" s="3">
        <v>0</v>
      </c>
      <c r="I9" s="3">
        <v>0</v>
      </c>
      <c r="J9" s="3">
        <v>0</v>
      </c>
      <c r="K9" s="3">
        <v>0</v>
      </c>
      <c r="L9" s="3">
        <v>0</v>
      </c>
      <c r="M9" s="3">
        <v>9</v>
      </c>
      <c r="N9" s="3">
        <v>5</v>
      </c>
      <c r="O9" s="3">
        <v>35</v>
      </c>
      <c r="P9" s="3">
        <v>1</v>
      </c>
      <c r="Q9" s="3">
        <v>0</v>
      </c>
      <c r="R9" s="3">
        <v>0</v>
      </c>
      <c r="S9" s="3">
        <v>14.5</v>
      </c>
      <c r="T9" s="3">
        <v>1.5679442508710801E-2</v>
      </c>
      <c r="U9" s="3"/>
      <c r="V9" s="3">
        <v>7</v>
      </c>
      <c r="W9" s="3"/>
      <c r="X9" s="3"/>
      <c r="Y9" s="3">
        <f>(Admin!$C$3*$H9)+(Admin!$C$4*$G9)+(Admin!$C$5*$I9)+(Admin!$C$6*$Q9)+(Admin!$C$7*$N9)+(Admin!$C$8*$J9)+(Admin!$C$9*$K9)+(Admin!$C$10*$L9)+(Admin!$C$11*$O9)+(Admin!$C$12*$P9)+(Admin!$C$13*$R9)</f>
        <v>14.5</v>
      </c>
    </row>
    <row r="10" spans="1:25" x14ac:dyDescent="0.25">
      <c r="A10" s="2" t="s">
        <v>850</v>
      </c>
      <c r="B10" s="2" t="s">
        <v>842</v>
      </c>
      <c r="C10" s="2" t="s">
        <v>37</v>
      </c>
      <c r="D10" s="2">
        <v>17</v>
      </c>
      <c r="E10" s="2">
        <v>0</v>
      </c>
      <c r="F10" s="2">
        <v>0</v>
      </c>
      <c r="G10" s="2">
        <v>0</v>
      </c>
      <c r="H10" s="2">
        <v>0</v>
      </c>
      <c r="I10" s="2">
        <v>0</v>
      </c>
      <c r="J10" s="2">
        <v>0</v>
      </c>
      <c r="K10" s="2">
        <v>0</v>
      </c>
      <c r="L10" s="2">
        <v>0</v>
      </c>
      <c r="M10" s="2">
        <v>143</v>
      </c>
      <c r="N10" s="2">
        <v>114</v>
      </c>
      <c r="O10" s="2">
        <v>963</v>
      </c>
      <c r="P10" s="2">
        <v>4</v>
      </c>
      <c r="Q10" s="2">
        <v>0</v>
      </c>
      <c r="R10" s="2">
        <v>0</v>
      </c>
      <c r="S10" s="2">
        <v>230.3</v>
      </c>
      <c r="T10" s="2">
        <v>0.24912891986062699</v>
      </c>
      <c r="U10" s="2"/>
      <c r="V10" s="2">
        <v>8.4473684210526301</v>
      </c>
      <c r="W10" s="2"/>
      <c r="X10" s="2"/>
      <c r="Y10" s="2">
        <f>(Admin!$C$3*$H10)+(Admin!$C$4*$G10)+(Admin!$C$5*$I10)+(Admin!$C$6*$Q10)+(Admin!$C$7*$N10)+(Admin!$C$8*$J10)+(Admin!$C$9*$K10)+(Admin!$C$10*$L10)+(Admin!$C$11*$O10)+(Admin!$C$12*$P10)+(Admin!$C$13*$R10)</f>
        <v>234.3</v>
      </c>
    </row>
    <row r="11" spans="1:25" x14ac:dyDescent="0.25">
      <c r="A11" s="3" t="s">
        <v>851</v>
      </c>
      <c r="B11" s="3" t="s">
        <v>842</v>
      </c>
      <c r="C11" s="3" t="s">
        <v>37</v>
      </c>
      <c r="D11" s="3">
        <v>9</v>
      </c>
      <c r="E11" s="3">
        <v>0</v>
      </c>
      <c r="F11" s="3">
        <v>0</v>
      </c>
      <c r="G11" s="3">
        <v>0</v>
      </c>
      <c r="H11" s="3">
        <v>0</v>
      </c>
      <c r="I11" s="3">
        <v>0</v>
      </c>
      <c r="J11" s="3">
        <v>0</v>
      </c>
      <c r="K11" s="3">
        <v>0</v>
      </c>
      <c r="L11" s="3">
        <v>0</v>
      </c>
      <c r="M11" s="3">
        <v>15</v>
      </c>
      <c r="N11" s="3">
        <v>13</v>
      </c>
      <c r="O11" s="3">
        <v>155</v>
      </c>
      <c r="P11" s="3">
        <v>0</v>
      </c>
      <c r="Q11" s="3">
        <v>0</v>
      </c>
      <c r="R11" s="3">
        <v>0</v>
      </c>
      <c r="S11" s="3">
        <v>28.5</v>
      </c>
      <c r="T11" s="3">
        <v>2.6132404181184701E-2</v>
      </c>
      <c r="U11" s="3"/>
      <c r="V11" s="3">
        <v>11.9230769230769</v>
      </c>
      <c r="W11" s="3"/>
      <c r="X11" s="3"/>
      <c r="Y11" s="3">
        <f>(Admin!$C$3*$H11)+(Admin!$C$4*$G11)+(Admin!$C$5*$I11)+(Admin!$C$6*$Q11)+(Admin!$C$7*$N11)+(Admin!$C$8*$J11)+(Admin!$C$9*$K11)+(Admin!$C$10*$L11)+(Admin!$C$11*$O11)+(Admin!$C$12*$P11)+(Admin!$C$13*$R11)</f>
        <v>28.5</v>
      </c>
    </row>
    <row r="12" spans="1:25" x14ac:dyDescent="0.25">
      <c r="A12" s="2" t="s">
        <v>852</v>
      </c>
      <c r="B12" s="2" t="s">
        <v>842</v>
      </c>
      <c r="C12" s="2" t="s">
        <v>42</v>
      </c>
      <c r="D12" s="2">
        <v>12</v>
      </c>
      <c r="E12" s="2">
        <v>2</v>
      </c>
      <c r="F12" s="2">
        <v>1</v>
      </c>
      <c r="G12" s="2">
        <v>-1</v>
      </c>
      <c r="H12" s="2">
        <v>0</v>
      </c>
      <c r="I12" s="2">
        <v>0</v>
      </c>
      <c r="J12" s="2">
        <v>1</v>
      </c>
      <c r="K12" s="2">
        <v>6</v>
      </c>
      <c r="L12" s="2">
        <v>0</v>
      </c>
      <c r="M12" s="2">
        <v>85</v>
      </c>
      <c r="N12" s="2">
        <v>57</v>
      </c>
      <c r="O12" s="2">
        <v>787</v>
      </c>
      <c r="P12" s="2">
        <v>3</v>
      </c>
      <c r="Q12" s="2">
        <v>0</v>
      </c>
      <c r="R12" s="2">
        <v>0</v>
      </c>
      <c r="S12" s="2">
        <v>150.26</v>
      </c>
      <c r="T12" s="2">
        <v>0.14808362369337999</v>
      </c>
      <c r="U12" s="2">
        <v>6</v>
      </c>
      <c r="V12" s="2">
        <v>13.807017543859599</v>
      </c>
      <c r="W12" s="2">
        <v>0.5</v>
      </c>
      <c r="X12" s="2">
        <v>0</v>
      </c>
      <c r="Y12" s="2">
        <f>(Admin!$C$3*$H12)+(Admin!$C$4*$G12)+(Admin!$C$5*$I12)+(Admin!$C$6*$Q12)+(Admin!$C$7*$N12)+(Admin!$C$8*$J12)+(Admin!$C$9*$K12)+(Admin!$C$10*$L12)+(Admin!$C$11*$O12)+(Admin!$C$12*$P12)+(Admin!$C$13*$R12)</f>
        <v>154.26</v>
      </c>
    </row>
    <row r="13" spans="1:25" x14ac:dyDescent="0.25">
      <c r="A13" s="3" t="s">
        <v>853</v>
      </c>
      <c r="B13" s="3" t="s">
        <v>842</v>
      </c>
      <c r="C13" s="3" t="s">
        <v>42</v>
      </c>
      <c r="D13" s="3">
        <v>17</v>
      </c>
      <c r="E13" s="3">
        <v>0</v>
      </c>
      <c r="F13" s="3">
        <v>0</v>
      </c>
      <c r="G13" s="3">
        <v>0</v>
      </c>
      <c r="H13" s="3">
        <v>0</v>
      </c>
      <c r="I13" s="3">
        <v>0</v>
      </c>
      <c r="J13" s="3">
        <v>9</v>
      </c>
      <c r="K13" s="3">
        <v>23</v>
      </c>
      <c r="L13" s="3">
        <v>0</v>
      </c>
      <c r="M13" s="3">
        <v>136</v>
      </c>
      <c r="N13" s="3">
        <v>76</v>
      </c>
      <c r="O13" s="3">
        <v>1016</v>
      </c>
      <c r="P13" s="3">
        <v>8</v>
      </c>
      <c r="Q13" s="3">
        <v>0</v>
      </c>
      <c r="R13" s="3">
        <v>0</v>
      </c>
      <c r="S13" s="3">
        <v>229.9</v>
      </c>
      <c r="T13" s="3">
        <v>0.23693379790940799</v>
      </c>
      <c r="U13" s="3">
        <v>2.5555555555555598</v>
      </c>
      <c r="V13" s="3">
        <v>13.3684210526316</v>
      </c>
      <c r="W13" s="3"/>
      <c r="X13" s="3"/>
      <c r="Y13" s="3">
        <f>(Admin!$C$3*$H13)+(Admin!$C$4*$G13)+(Admin!$C$5*$I13)+(Admin!$C$6*$Q13)+(Admin!$C$7*$N13)+(Admin!$C$8*$J13)+(Admin!$C$9*$K13)+(Admin!$C$10*$L13)+(Admin!$C$11*$O13)+(Admin!$C$12*$P13)+(Admin!$C$13*$R13)</f>
        <v>227.9</v>
      </c>
    </row>
    <row r="14" spans="1:25" x14ac:dyDescent="0.25">
      <c r="A14" s="2" t="s">
        <v>854</v>
      </c>
      <c r="B14" s="2" t="s">
        <v>842</v>
      </c>
      <c r="C14" s="2" t="s">
        <v>42</v>
      </c>
      <c r="D14" s="2">
        <v>2</v>
      </c>
      <c r="E14" s="2">
        <v>0</v>
      </c>
      <c r="F14" s="2">
        <v>0</v>
      </c>
      <c r="G14" s="2">
        <v>0</v>
      </c>
      <c r="H14" s="2">
        <v>0</v>
      </c>
      <c r="I14" s="2">
        <v>0</v>
      </c>
      <c r="J14" s="2">
        <v>0</v>
      </c>
      <c r="K14" s="2">
        <v>0</v>
      </c>
      <c r="L14" s="2">
        <v>0</v>
      </c>
      <c r="M14" s="2">
        <v>4</v>
      </c>
      <c r="N14" s="2">
        <v>3</v>
      </c>
      <c r="O14" s="2">
        <v>38</v>
      </c>
      <c r="P14" s="2">
        <v>0</v>
      </c>
      <c r="Q14" s="2">
        <v>0</v>
      </c>
      <c r="R14" s="2">
        <v>0</v>
      </c>
      <c r="S14" s="2">
        <v>6.8</v>
      </c>
      <c r="T14" s="2">
        <v>6.9686411149825801E-3</v>
      </c>
      <c r="U14" s="2"/>
      <c r="V14" s="2">
        <v>12.6666666666667</v>
      </c>
      <c r="W14" s="2"/>
      <c r="X14" s="2"/>
      <c r="Y14" s="2">
        <f>(Admin!$C$3*$H14)+(Admin!$C$4*$G14)+(Admin!$C$5*$I14)+(Admin!$C$6*$Q14)+(Admin!$C$7*$N14)+(Admin!$C$8*$J14)+(Admin!$C$9*$K14)+(Admin!$C$10*$L14)+(Admin!$C$11*$O14)+(Admin!$C$12*$P14)+(Admin!$C$13*$R14)</f>
        <v>6.8000000000000007</v>
      </c>
    </row>
    <row r="15" spans="1:25" x14ac:dyDescent="0.25">
      <c r="A15" s="3" t="s">
        <v>855</v>
      </c>
      <c r="B15" s="3" t="s">
        <v>842</v>
      </c>
      <c r="C15" s="3" t="s">
        <v>42</v>
      </c>
      <c r="D15" s="3">
        <v>8</v>
      </c>
      <c r="E15" s="3">
        <v>0</v>
      </c>
      <c r="F15" s="3">
        <v>0</v>
      </c>
      <c r="G15" s="3">
        <v>0</v>
      </c>
      <c r="H15" s="3">
        <v>0</v>
      </c>
      <c r="I15" s="3">
        <v>0</v>
      </c>
      <c r="J15" s="3">
        <v>4</v>
      </c>
      <c r="K15" s="3">
        <v>-2</v>
      </c>
      <c r="L15" s="3">
        <v>0</v>
      </c>
      <c r="M15" s="3">
        <v>21</v>
      </c>
      <c r="N15" s="3">
        <v>14</v>
      </c>
      <c r="O15" s="3">
        <v>225</v>
      </c>
      <c r="P15" s="3">
        <v>1</v>
      </c>
      <c r="Q15" s="3">
        <v>0</v>
      </c>
      <c r="R15" s="3">
        <v>0</v>
      </c>
      <c r="S15" s="3">
        <v>40.299999999999997</v>
      </c>
      <c r="T15" s="3">
        <v>3.65853658536585E-2</v>
      </c>
      <c r="U15" s="3">
        <v>-0.5</v>
      </c>
      <c r="V15" s="3">
        <v>16.071428571428601</v>
      </c>
      <c r="W15" s="3"/>
      <c r="X15" s="3"/>
      <c r="Y15" s="3">
        <f>(Admin!$C$3*$H15)+(Admin!$C$4*$G15)+(Admin!$C$5*$I15)+(Admin!$C$6*$Q15)+(Admin!$C$7*$N15)+(Admin!$C$8*$J15)+(Admin!$C$9*$K15)+(Admin!$C$10*$L15)+(Admin!$C$11*$O15)+(Admin!$C$12*$P15)+(Admin!$C$13*$R15)</f>
        <v>42.3</v>
      </c>
    </row>
    <row r="16" spans="1:25" x14ac:dyDescent="0.25">
      <c r="A16" s="2" t="s">
        <v>856</v>
      </c>
      <c r="B16" s="2" t="s">
        <v>842</v>
      </c>
      <c r="C16" s="2" t="s">
        <v>42</v>
      </c>
      <c r="D16" s="2">
        <v>6</v>
      </c>
      <c r="E16" s="2">
        <v>0</v>
      </c>
      <c r="F16" s="2">
        <v>0</v>
      </c>
      <c r="G16" s="2">
        <v>0</v>
      </c>
      <c r="H16" s="2">
        <v>0</v>
      </c>
      <c r="I16" s="2">
        <v>0</v>
      </c>
      <c r="J16" s="2">
        <v>0</v>
      </c>
      <c r="K16" s="2">
        <v>0</v>
      </c>
      <c r="L16" s="2">
        <v>0</v>
      </c>
      <c r="M16" s="2">
        <v>21</v>
      </c>
      <c r="N16" s="2">
        <v>16</v>
      </c>
      <c r="O16" s="2">
        <v>132</v>
      </c>
      <c r="P16" s="2">
        <v>2</v>
      </c>
      <c r="Q16" s="2">
        <v>0</v>
      </c>
      <c r="R16" s="2">
        <v>0</v>
      </c>
      <c r="S16" s="2">
        <v>39.200000000000003</v>
      </c>
      <c r="T16" s="2">
        <v>3.65853658536585E-2</v>
      </c>
      <c r="U16" s="2"/>
      <c r="V16" s="2">
        <v>8.25</v>
      </c>
      <c r="W16" s="2"/>
      <c r="X16" s="2"/>
      <c r="Y16" s="2">
        <f>(Admin!$C$3*$H16)+(Admin!$C$4*$G16)+(Admin!$C$5*$I16)+(Admin!$C$6*$Q16)+(Admin!$C$7*$N16)+(Admin!$C$8*$J16)+(Admin!$C$9*$K16)+(Admin!$C$10*$L16)+(Admin!$C$11*$O16)+(Admin!$C$12*$P16)+(Admin!$C$13*$R16)</f>
        <v>41.2</v>
      </c>
    </row>
    <row r="17" spans="1:25" x14ac:dyDescent="0.25">
      <c r="A17" s="3" t="s">
        <v>35</v>
      </c>
      <c r="B17" s="3" t="s">
        <v>842</v>
      </c>
      <c r="C17" s="3" t="s">
        <v>42</v>
      </c>
      <c r="D17" s="3">
        <v>9</v>
      </c>
      <c r="E17" s="3">
        <v>0</v>
      </c>
      <c r="F17" s="3">
        <v>0</v>
      </c>
      <c r="G17" s="3">
        <v>0</v>
      </c>
      <c r="H17" s="3">
        <v>0</v>
      </c>
      <c r="I17" s="3">
        <v>0</v>
      </c>
      <c r="J17" s="3">
        <v>0</v>
      </c>
      <c r="K17" s="3">
        <v>0</v>
      </c>
      <c r="L17" s="3">
        <v>0</v>
      </c>
      <c r="M17" s="3">
        <v>18</v>
      </c>
      <c r="N17" s="3">
        <v>11</v>
      </c>
      <c r="O17" s="3">
        <v>83</v>
      </c>
      <c r="P17" s="3">
        <v>0</v>
      </c>
      <c r="Q17" s="3">
        <v>0</v>
      </c>
      <c r="R17" s="3">
        <v>0</v>
      </c>
      <c r="S17" s="3">
        <v>19.3</v>
      </c>
      <c r="T17" s="3">
        <v>3.1358885017421602E-2</v>
      </c>
      <c r="U17" s="3"/>
      <c r="V17" s="3">
        <v>7.5454545454545503</v>
      </c>
      <c r="W17" s="3"/>
      <c r="X17" s="3"/>
      <c r="Y17" s="3">
        <f>(Admin!$C$3*$H17)+(Admin!$C$4*$G17)+(Admin!$C$5*$I17)+(Admin!$C$6*$Q17)+(Admin!$C$7*$N17)+(Admin!$C$8*$J17)+(Admin!$C$9*$K17)+(Admin!$C$10*$L17)+(Admin!$C$11*$O17)+(Admin!$C$12*$P17)+(Admin!$C$13*$R17)</f>
        <v>19.3</v>
      </c>
    </row>
    <row r="18" spans="1:25" x14ac:dyDescent="0.25">
      <c r="A18" s="2" t="s">
        <v>857</v>
      </c>
      <c r="B18" s="2" t="s">
        <v>842</v>
      </c>
      <c r="C18" s="2" t="s">
        <v>42</v>
      </c>
      <c r="D18" s="2">
        <v>9</v>
      </c>
      <c r="E18" s="2">
        <v>0</v>
      </c>
      <c r="F18" s="2">
        <v>0</v>
      </c>
      <c r="G18" s="2">
        <v>0</v>
      </c>
      <c r="H18" s="2">
        <v>0</v>
      </c>
      <c r="I18" s="2">
        <v>0</v>
      </c>
      <c r="J18" s="2">
        <v>0</v>
      </c>
      <c r="K18" s="2">
        <v>0</v>
      </c>
      <c r="L18" s="2">
        <v>0</v>
      </c>
      <c r="M18" s="2">
        <v>64</v>
      </c>
      <c r="N18" s="2">
        <v>34</v>
      </c>
      <c r="O18" s="2">
        <v>321</v>
      </c>
      <c r="P18" s="2">
        <v>2</v>
      </c>
      <c r="Q18" s="2">
        <v>0</v>
      </c>
      <c r="R18" s="2">
        <v>0</v>
      </c>
      <c r="S18" s="2">
        <v>78.099999999999994</v>
      </c>
      <c r="T18" s="2">
        <v>0.111498257839721</v>
      </c>
      <c r="U18" s="2"/>
      <c r="V18" s="2">
        <v>9.4411764705882408</v>
      </c>
      <c r="W18" s="2"/>
      <c r="X18" s="2"/>
      <c r="Y18" s="2">
        <f>(Admin!$C$3*$H18)+(Admin!$C$4*$G18)+(Admin!$C$5*$I18)+(Admin!$C$6*$Q18)+(Admin!$C$7*$N18)+(Admin!$C$8*$J18)+(Admin!$C$9*$K18)+(Admin!$C$10*$L18)+(Admin!$C$11*$O18)+(Admin!$C$12*$P18)+(Admin!$C$13*$R18)</f>
        <v>78.099999999999994</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842</v>
      </c>
      <c r="B31" s="2">
        <v>6010</v>
      </c>
      <c r="C31" s="2">
        <v>4364</v>
      </c>
      <c r="D31" s="2">
        <v>453</v>
      </c>
      <c r="E31" s="2">
        <v>1646</v>
      </c>
      <c r="F31" s="2">
        <v>17</v>
      </c>
      <c r="G31" s="2">
        <v>1462.86</v>
      </c>
      <c r="H31" s="2">
        <v>619</v>
      </c>
      <c r="I31" s="2">
        <v>0.66397415185783504</v>
      </c>
      <c r="J31" s="2">
        <v>22</v>
      </c>
      <c r="K31" s="2">
        <v>14</v>
      </c>
      <c r="L31" s="2">
        <v>8</v>
      </c>
      <c r="M31" s="2">
        <f ca="1">SUM(INDIRECT(A33 &amp; "_Table1[[#All],[f_custom]]"))</f>
        <v>1472.86</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JAX</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858</v>
      </c>
      <c r="B36" s="2" t="s">
        <v>26</v>
      </c>
      <c r="C36" s="2">
        <v>30</v>
      </c>
      <c r="D36" s="2">
        <v>8</v>
      </c>
      <c r="E36" s="2" t="s">
        <v>338</v>
      </c>
      <c r="F36" s="2" t="s">
        <v>842</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8" si="0">$N36/$M36</f>
        <v>#DIV/0!</v>
      </c>
      <c r="Y36" s="2" t="e">
        <f t="shared" ref="Y36:Y38" si="1">$R36/$Q36</f>
        <v>#DIV/0!</v>
      </c>
      <c r="Z36" s="2" t="e">
        <f>$I36/$H36</f>
        <v>#DIV/0!</v>
      </c>
      <c r="AA36" s="2" t="e">
        <f>$K36/$H36</f>
        <v>#DIV/0!</v>
      </c>
      <c r="AB36" s="2">
        <f>(Admin!$C$3*$K36)+(Admin!$C$4*$J36)+(Admin!$C$5*$L36)+(Admin!$C$6*$T36)+(Admin!$C$7*$Q36)+(Admin!$C$8*$M36)+(Admin!$C$9*$N36)+(Admin!$C$10*$O36)+(Admin!$C$11*$R36)+(Admin!$C$12*$S36)+(Admin!$C$13*$U36)</f>
        <v>0</v>
      </c>
    </row>
    <row r="37" spans="1:28" x14ac:dyDescent="0.25">
      <c r="A37" s="3" t="s">
        <v>859</v>
      </c>
      <c r="B37" s="3" t="s">
        <v>26</v>
      </c>
      <c r="C37" s="3">
        <v>25</v>
      </c>
      <c r="D37" s="3">
        <v>4</v>
      </c>
      <c r="E37" s="3" t="s">
        <v>137</v>
      </c>
      <c r="F37" s="3" t="s">
        <v>842</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860</v>
      </c>
      <c r="B38" s="2" t="s">
        <v>26</v>
      </c>
      <c r="C38" s="2">
        <v>24</v>
      </c>
      <c r="D38" s="2">
        <v>4</v>
      </c>
      <c r="E38" s="2" t="s">
        <v>160</v>
      </c>
      <c r="F38" s="2" t="s">
        <v>842</v>
      </c>
      <c r="G38" s="2">
        <v>5</v>
      </c>
      <c r="H38" s="2">
        <v>5</v>
      </c>
      <c r="I38" s="2">
        <v>5</v>
      </c>
      <c r="J38" s="2">
        <v>5</v>
      </c>
      <c r="K38" s="2">
        <v>5</v>
      </c>
      <c r="L38" s="2">
        <v>5</v>
      </c>
      <c r="M38" s="2">
        <v>5</v>
      </c>
      <c r="N38" s="2">
        <v>5</v>
      </c>
      <c r="O38" s="2">
        <v>5</v>
      </c>
      <c r="P38" s="2">
        <v>5</v>
      </c>
      <c r="Q38" s="2">
        <v>5</v>
      </c>
      <c r="R38" s="2">
        <v>5</v>
      </c>
      <c r="S38" s="2">
        <v>5</v>
      </c>
      <c r="T38" s="2">
        <v>5</v>
      </c>
      <c r="U38" s="2">
        <v>5</v>
      </c>
      <c r="V38" s="2">
        <f>($J38*0.04)+($K38*4)+($L38*-2)+($N38*0.1)+($O38*6)+($Q38)+($R38*0.1)+($S38*6)+($T38*-2)</f>
        <v>66.2</v>
      </c>
      <c r="W38" s="2">
        <f ca="1">$P38/$H$33</f>
        <v>1</v>
      </c>
      <c r="X38" s="2">
        <f t="shared" si="0"/>
        <v>1</v>
      </c>
      <c r="Y38" s="2">
        <f t="shared" si="1"/>
        <v>1</v>
      </c>
      <c r="Z38" s="2">
        <f>$I38/$H38</f>
        <v>1</v>
      </c>
      <c r="AA38" s="2">
        <f>$K38/$H38</f>
        <v>1</v>
      </c>
      <c r="AB38" s="2">
        <f>(Admin!$C$3*$K38)+(Admin!$C$4*$J38)+(Admin!$C$5*$L38)+(Admin!$C$6*$T38)+(Admin!$C$7*$Q38)+(Admin!$C$8*$M38)+(Admin!$C$9*$N38)+(Admin!$C$10*$O38)+(Admin!$C$11*$R38)+(Admin!$C$12*$S38)+(Admin!$C$13*$U38)</f>
        <v>76.2</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861</v>
      </c>
      <c r="B46" s="2" t="s">
        <v>30</v>
      </c>
      <c r="C46" s="2">
        <v>22</v>
      </c>
      <c r="D46" s="2">
        <v>2</v>
      </c>
      <c r="E46" s="2" t="s">
        <v>456</v>
      </c>
      <c r="F46" s="2" t="s">
        <v>842</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2" si="2">$N46/$M46</f>
        <v>#DIV/0!</v>
      </c>
      <c r="Y46" s="2" t="e">
        <f t="shared" ref="Y46:Y52" si="3">$R46/$Q46</f>
        <v>#DIV/0!</v>
      </c>
      <c r="Z46" s="2" t="e">
        <f>$I46/$H46</f>
        <v>#DIV/0!</v>
      </c>
      <c r="AA46" s="2" t="e">
        <f>$K46/$H46</f>
        <v>#DIV/0!</v>
      </c>
      <c r="AB46" s="2">
        <f>(Admin!$C$3*$K46)+(Admin!$C$4*$J46)+(Admin!$C$5*$L46)+(Admin!$C$6*$T46)+(Admin!$C$7*$Q46)+(Admin!$C$8*$M46)+(Admin!$C$9*$N46)+(Admin!$C$10*$O46)+(Admin!$C$11*$R46)+(Admin!$C$12*$S46)+(Admin!$C$13*$U46)</f>
        <v>0</v>
      </c>
    </row>
    <row r="47" spans="1:28" x14ac:dyDescent="0.25">
      <c r="A47" s="3" t="s">
        <v>862</v>
      </c>
      <c r="B47" s="3" t="s">
        <v>30</v>
      </c>
      <c r="C47" s="3">
        <v>26</v>
      </c>
      <c r="D47" s="3">
        <v>4</v>
      </c>
      <c r="E47" s="3" t="s">
        <v>470</v>
      </c>
      <c r="F47" s="3" t="s">
        <v>842</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863</v>
      </c>
      <c r="B48" s="2" t="s">
        <v>30</v>
      </c>
      <c r="C48" s="2">
        <v>25</v>
      </c>
      <c r="D48" s="2">
        <v>4</v>
      </c>
      <c r="E48" s="2" t="s">
        <v>160</v>
      </c>
      <c r="F48" s="2" t="s">
        <v>842</v>
      </c>
      <c r="G48" s="2">
        <v>0</v>
      </c>
      <c r="H48" s="2">
        <v>0</v>
      </c>
      <c r="I48" s="2">
        <v>0</v>
      </c>
      <c r="J48" s="2">
        <v>0</v>
      </c>
      <c r="K48" s="2">
        <v>0</v>
      </c>
      <c r="L48" s="2">
        <v>0</v>
      </c>
      <c r="M48" s="2">
        <v>5</v>
      </c>
      <c r="N48" s="2">
        <v>5</v>
      </c>
      <c r="O48" s="2">
        <v>5</v>
      </c>
      <c r="P48" s="2">
        <v>5</v>
      </c>
      <c r="Q48" s="2">
        <v>5</v>
      </c>
      <c r="R48" s="2">
        <v>5</v>
      </c>
      <c r="S48" s="2">
        <v>5</v>
      </c>
      <c r="T48" s="2">
        <v>5</v>
      </c>
      <c r="U48" s="2">
        <v>5</v>
      </c>
      <c r="V48" s="2">
        <f>($J48*0.04)+($K48*4)+($L48*-2)+($N48*0.1)+($O48*6)+($Q48)+($R48*0.1)+($S48*6)+($T48*-2)</f>
        <v>56</v>
      </c>
      <c r="W48" s="2">
        <f ca="1">$P48/$H$33</f>
        <v>1</v>
      </c>
      <c r="X48" s="2">
        <f t="shared" si="2"/>
        <v>1</v>
      </c>
      <c r="Y48" s="2">
        <f t="shared" si="3"/>
        <v>1</v>
      </c>
      <c r="Z48" s="2" t="e">
        <f>$I48/$H48</f>
        <v>#DIV/0!</v>
      </c>
      <c r="AA48" s="2" t="e">
        <f>$K48/$H48</f>
        <v>#DIV/0!</v>
      </c>
      <c r="AB48" s="2">
        <f>(Admin!$C$3*$K48)+(Admin!$C$4*$J48)+(Admin!$C$5*$L48)+(Admin!$C$6*$T48)+(Admin!$C$7*$Q48)+(Admin!$C$8*$M48)+(Admin!$C$9*$N48)+(Admin!$C$10*$O48)+(Admin!$C$11*$R48)+(Admin!$C$12*$S48)+(Admin!$C$13*$U48)</f>
        <v>66</v>
      </c>
    </row>
    <row r="49" spans="1:28" x14ac:dyDescent="0.25">
      <c r="A49" s="3" t="s">
        <v>864</v>
      </c>
      <c r="B49" s="3" t="s">
        <v>30</v>
      </c>
      <c r="C49" s="3">
        <v>24</v>
      </c>
      <c r="D49" s="3">
        <v>0</v>
      </c>
      <c r="E49" s="3" t="s">
        <v>865</v>
      </c>
      <c r="F49" s="3" t="s">
        <v>842</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866</v>
      </c>
      <c r="B50" s="2" t="s">
        <v>30</v>
      </c>
      <c r="C50" s="2">
        <v>28</v>
      </c>
      <c r="D50" s="2">
        <v>6</v>
      </c>
      <c r="E50" s="2" t="s">
        <v>286</v>
      </c>
      <c r="F50" s="2" t="s">
        <v>842</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867</v>
      </c>
      <c r="B51" s="3" t="s">
        <v>30</v>
      </c>
      <c r="C51" s="3">
        <v>25</v>
      </c>
      <c r="D51" s="3">
        <v>0</v>
      </c>
      <c r="E51" s="3" t="s">
        <v>868</v>
      </c>
      <c r="F51" s="3" t="s">
        <v>842</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52" spans="1:28" x14ac:dyDescent="0.25">
      <c r="A52" s="2" t="s">
        <v>869</v>
      </c>
      <c r="B52" s="2" t="s">
        <v>30</v>
      </c>
      <c r="C52" s="2">
        <v>24</v>
      </c>
      <c r="D52" s="2">
        <v>0</v>
      </c>
      <c r="E52" s="2" t="s">
        <v>139</v>
      </c>
      <c r="F52" s="2" t="s">
        <v>842</v>
      </c>
      <c r="G52" s="2">
        <v>0</v>
      </c>
      <c r="H52" s="2">
        <v>0</v>
      </c>
      <c r="I52" s="2">
        <v>0</v>
      </c>
      <c r="J52" s="2">
        <v>0</v>
      </c>
      <c r="K52" s="2">
        <v>0</v>
      </c>
      <c r="L52" s="2">
        <v>0</v>
      </c>
      <c r="M52" s="2">
        <v>0</v>
      </c>
      <c r="N52" s="2">
        <v>0</v>
      </c>
      <c r="O52" s="2">
        <v>0</v>
      </c>
      <c r="P52" s="2">
        <v>0</v>
      </c>
      <c r="Q52" s="2">
        <v>0</v>
      </c>
      <c r="R52" s="2">
        <v>0</v>
      </c>
      <c r="S52" s="2">
        <v>0</v>
      </c>
      <c r="T52" s="2">
        <v>0</v>
      </c>
      <c r="U52" s="2">
        <v>0</v>
      </c>
      <c r="V52" s="2">
        <f>($J52*0.04)+($K52*4)+($L52*-2)+($N52*0.1)+($O52*6)+($Q52)+($R52*0.1)+($S52*6)+($T52*-2)</f>
        <v>0</v>
      </c>
      <c r="W52" s="2">
        <f ca="1">$P52/$H$33</f>
        <v>0</v>
      </c>
      <c r="X52" s="2" t="e">
        <f t="shared" si="2"/>
        <v>#DIV/0!</v>
      </c>
      <c r="Y52" s="2" t="e">
        <f t="shared" si="3"/>
        <v>#DIV/0!</v>
      </c>
      <c r="Z52" s="2" t="e">
        <f>$I52/$H52</f>
        <v>#DIV/0!</v>
      </c>
      <c r="AA52" s="2" t="e">
        <f>$K52/$H52</f>
        <v>#DIV/0!</v>
      </c>
      <c r="AB52" s="2">
        <f>(Admin!$C$3*$K52)+(Admin!$C$4*$J52)+(Admin!$C$5*$L52)+(Admin!$C$6*$T52)+(Admin!$C$7*$Q52)+(Admin!$C$8*$M52)+(Admin!$C$9*$N52)+(Admin!$C$10*$O52)+(Admin!$C$11*$R52)+(Admin!$C$12*$S52)+(Admin!$C$13*$U52)</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870</v>
      </c>
      <c r="B61" s="2" t="s">
        <v>42</v>
      </c>
      <c r="C61" s="2">
        <v>23</v>
      </c>
      <c r="D61" s="2">
        <v>0</v>
      </c>
      <c r="E61" s="2" t="s">
        <v>871</v>
      </c>
      <c r="F61" s="2" t="s">
        <v>842</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3" si="4">$N61/$M61</f>
        <v>#DIV/0!</v>
      </c>
      <c r="Y61" s="2" t="e">
        <f t="shared" ref="Y61:Y73" si="5">$R61/$Q61</f>
        <v>#DIV/0!</v>
      </c>
      <c r="Z61" s="2" t="e">
        <f>$I61/$H61</f>
        <v>#DIV/0!</v>
      </c>
      <c r="AA61" s="2" t="e">
        <f>$K61/$H61</f>
        <v>#DIV/0!</v>
      </c>
      <c r="AB61" s="2">
        <f>(Admin!$C$3*$K61)+(Admin!$C$4*$J61)+(Admin!$C$5*$L61)+(Admin!$C$6*$T61)+(Admin!$C$7*$Q61)+(Admin!$C$8*$M61)+(Admin!$C$9*$N61)+(Admin!$C$10*$O61)+(Admin!$C$11*$R61)+(Admin!$C$12*$S61)+(Admin!$C$13*$U61)</f>
        <v>0</v>
      </c>
    </row>
    <row r="62" spans="1:28" x14ac:dyDescent="0.25">
      <c r="A62" s="3" t="s">
        <v>872</v>
      </c>
      <c r="B62" s="3" t="s">
        <v>42</v>
      </c>
      <c r="C62" s="3">
        <v>25</v>
      </c>
      <c r="D62" s="3">
        <v>2</v>
      </c>
      <c r="E62" s="3" t="s">
        <v>873</v>
      </c>
      <c r="F62" s="3" t="s">
        <v>842</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874</v>
      </c>
      <c r="B63" s="2" t="s">
        <v>42</v>
      </c>
      <c r="C63" s="2">
        <v>25</v>
      </c>
      <c r="D63" s="2">
        <v>5</v>
      </c>
      <c r="E63" s="2" t="s">
        <v>520</v>
      </c>
      <c r="F63" s="2" t="s">
        <v>842</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875</v>
      </c>
      <c r="B64" s="3" t="s">
        <v>42</v>
      </c>
      <c r="C64" s="3">
        <v>26</v>
      </c>
      <c r="D64" s="3">
        <v>5</v>
      </c>
      <c r="E64" s="3" t="s">
        <v>139</v>
      </c>
      <c r="F64" s="3" t="s">
        <v>842</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876</v>
      </c>
      <c r="B65" s="2" t="s">
        <v>42</v>
      </c>
      <c r="C65" s="2">
        <v>23</v>
      </c>
      <c r="D65" s="2">
        <v>0</v>
      </c>
      <c r="E65" s="2" t="s">
        <v>717</v>
      </c>
      <c r="F65" s="2" t="s">
        <v>842</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877</v>
      </c>
      <c r="B66" s="3" t="s">
        <v>42</v>
      </c>
      <c r="C66" s="3">
        <v>26</v>
      </c>
      <c r="D66" s="3">
        <v>3</v>
      </c>
      <c r="E66" s="3" t="s">
        <v>267</v>
      </c>
      <c r="F66" s="3" t="s">
        <v>842</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878</v>
      </c>
      <c r="B67" s="2" t="s">
        <v>42</v>
      </c>
      <c r="C67" s="2">
        <v>27</v>
      </c>
      <c r="D67" s="2">
        <v>7</v>
      </c>
      <c r="E67" s="2" t="s">
        <v>446</v>
      </c>
      <c r="F67" s="2" t="s">
        <v>842</v>
      </c>
      <c r="G67" s="2">
        <v>0</v>
      </c>
      <c r="H67" s="2">
        <v>0</v>
      </c>
      <c r="I67" s="2">
        <v>0</v>
      </c>
      <c r="J67" s="2">
        <v>0</v>
      </c>
      <c r="K67" s="2">
        <v>0</v>
      </c>
      <c r="L67" s="2">
        <v>0</v>
      </c>
      <c r="M67" s="2">
        <v>5</v>
      </c>
      <c r="N67" s="2">
        <v>5</v>
      </c>
      <c r="O67" s="2">
        <v>5</v>
      </c>
      <c r="P67" s="2">
        <v>5</v>
      </c>
      <c r="Q67" s="2">
        <v>5</v>
      </c>
      <c r="R67" s="2">
        <v>5</v>
      </c>
      <c r="S67" s="2">
        <v>5</v>
      </c>
      <c r="T67" s="2">
        <v>5</v>
      </c>
      <c r="U67" s="2">
        <v>5</v>
      </c>
      <c r="V67" s="2">
        <f>($J67*0.04)+($K67*4)+($L67*-2)+($N67*0.1)+($O67*6)+($Q67)+($R67*0.1)+($S67*6)+($T67*-2)</f>
        <v>56</v>
      </c>
      <c r="W67" s="2">
        <f ca="1">$P67/$H$33</f>
        <v>1</v>
      </c>
      <c r="X67" s="2">
        <f t="shared" si="4"/>
        <v>1</v>
      </c>
      <c r="Y67" s="2">
        <f t="shared" si="5"/>
        <v>1</v>
      </c>
      <c r="Z67" s="2" t="e">
        <f>$I67/$H67</f>
        <v>#DIV/0!</v>
      </c>
      <c r="AA67" s="2" t="e">
        <f>$K67/$H67</f>
        <v>#DIV/0!</v>
      </c>
      <c r="AB67" s="2">
        <f>(Admin!$C$3*$K67)+(Admin!$C$4*$J67)+(Admin!$C$5*$L67)+(Admin!$C$6*$T67)+(Admin!$C$7*$Q67)+(Admin!$C$8*$M67)+(Admin!$C$9*$N67)+(Admin!$C$10*$O67)+(Admin!$C$11*$R67)+(Admin!$C$12*$S67)+(Admin!$C$13*$U67)</f>
        <v>66</v>
      </c>
    </row>
    <row r="68" spans="1:28" x14ac:dyDescent="0.25">
      <c r="A68" s="3" t="s">
        <v>879</v>
      </c>
      <c r="B68" s="3" t="s">
        <v>42</v>
      </c>
      <c r="C68" s="3">
        <v>26</v>
      </c>
      <c r="D68" s="3">
        <v>4</v>
      </c>
      <c r="E68" s="3" t="s">
        <v>731</v>
      </c>
      <c r="F68" s="3" t="s">
        <v>842</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880</v>
      </c>
      <c r="B69" s="2" t="s">
        <v>42</v>
      </c>
      <c r="C69" s="2">
        <v>24</v>
      </c>
      <c r="D69" s="2">
        <v>0</v>
      </c>
      <c r="E69" s="2" t="s">
        <v>611</v>
      </c>
      <c r="F69" s="2" t="s">
        <v>842</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881</v>
      </c>
      <c r="B70" s="3" t="s">
        <v>42</v>
      </c>
      <c r="C70" s="3">
        <v>21</v>
      </c>
      <c r="D70" s="3">
        <v>0</v>
      </c>
      <c r="E70" s="3" t="s">
        <v>333</v>
      </c>
      <c r="F70" s="3" t="s">
        <v>842</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882</v>
      </c>
      <c r="B71" s="2" t="s">
        <v>42</v>
      </c>
      <c r="C71" s="2">
        <v>26</v>
      </c>
      <c r="D71" s="2">
        <v>3</v>
      </c>
      <c r="E71" s="2" t="s">
        <v>883</v>
      </c>
      <c r="F71" s="2" t="s">
        <v>842</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884</v>
      </c>
      <c r="B72" s="3" t="s">
        <v>42</v>
      </c>
      <c r="C72" s="3">
        <v>22</v>
      </c>
      <c r="D72" s="3">
        <v>2</v>
      </c>
      <c r="E72" s="3" t="s">
        <v>79</v>
      </c>
      <c r="F72" s="3" t="s">
        <v>842</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3" spans="1:28" x14ac:dyDescent="0.25">
      <c r="A73" s="2" t="s">
        <v>885</v>
      </c>
      <c r="B73" s="2" t="s">
        <v>42</v>
      </c>
      <c r="C73" s="2">
        <v>24</v>
      </c>
      <c r="D73" s="2">
        <v>1</v>
      </c>
      <c r="E73" s="2" t="s">
        <v>456</v>
      </c>
      <c r="F73" s="2" t="s">
        <v>842</v>
      </c>
      <c r="G73" s="2">
        <v>0</v>
      </c>
      <c r="H73" s="2">
        <v>0</v>
      </c>
      <c r="I73" s="2">
        <v>0</v>
      </c>
      <c r="J73" s="2">
        <v>0</v>
      </c>
      <c r="K73" s="2">
        <v>0</v>
      </c>
      <c r="L73" s="2">
        <v>0</v>
      </c>
      <c r="M73" s="2">
        <v>0</v>
      </c>
      <c r="N73" s="2">
        <v>0</v>
      </c>
      <c r="O73" s="2">
        <v>0</v>
      </c>
      <c r="P73" s="2">
        <v>0</v>
      </c>
      <c r="Q73" s="2">
        <v>0</v>
      </c>
      <c r="R73" s="2">
        <v>0</v>
      </c>
      <c r="S73" s="2">
        <v>0</v>
      </c>
      <c r="T73" s="2">
        <v>0</v>
      </c>
      <c r="U73" s="2">
        <v>0</v>
      </c>
      <c r="V73" s="2">
        <f>($J73*0.04)+($K73*4)+($L73*-2)+($N73*0.1)+($O73*6)+($Q73)+($R73*0.1)+($S73*6)+($T73*-2)</f>
        <v>0</v>
      </c>
      <c r="W73" s="2">
        <f ca="1">$P73/$H$33</f>
        <v>0</v>
      </c>
      <c r="X73" s="2" t="e">
        <f t="shared" si="4"/>
        <v>#DIV/0!</v>
      </c>
      <c r="Y73" s="2" t="e">
        <f t="shared" si="5"/>
        <v>#DIV/0!</v>
      </c>
      <c r="Z73" s="2" t="e">
        <f>$I73/$H73</f>
        <v>#DIV/0!</v>
      </c>
      <c r="AA73" s="2" t="e">
        <f>$K73/$H73</f>
        <v>#DIV/0!</v>
      </c>
      <c r="AB73" s="2">
        <f>(Admin!$C$3*$K73)+(Admin!$C$4*$J73)+(Admin!$C$5*$L73)+(Admin!$C$6*$T73)+(Admin!$C$7*$Q73)+(Admin!$C$8*$M73)+(Admin!$C$9*$N73)+(Admin!$C$10*$O73)+(Admin!$C$11*$R73)+(Admin!$C$12*$S73)+(Admin!$C$13*$U73)</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886</v>
      </c>
      <c r="B76" s="2" t="s">
        <v>37</v>
      </c>
      <c r="C76" s="2">
        <v>24</v>
      </c>
      <c r="D76" s="2">
        <v>0</v>
      </c>
      <c r="E76" s="2" t="s">
        <v>222</v>
      </c>
      <c r="F76" s="2" t="s">
        <v>842</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3" si="6">$N76/$M76</f>
        <v>#DIV/0!</v>
      </c>
      <c r="Y76" s="2" t="e">
        <f t="shared" ref="Y76:Y83" si="7">$R76/$Q76</f>
        <v>#DIV/0!</v>
      </c>
      <c r="Z76" s="2" t="e">
        <f>$I76/$H76</f>
        <v>#DIV/0!</v>
      </c>
      <c r="AA76" s="2" t="e">
        <f>$K76/$H76</f>
        <v>#DIV/0!</v>
      </c>
      <c r="AB76" s="2">
        <f>(Admin!$C$3*$K76)+(Admin!$C$4*$J76)+(Admin!$C$5*$L76)+(Admin!$C$6*$T76)+(Admin!$C$7*$Q76)+(Admin!$C$8*$M76)+(Admin!$C$9*$N76)+(Admin!$C$10*$O76)+(Admin!$C$11*$R76)+(Admin!$C$12*$S76)+(Admin!$C$13*$U76)</f>
        <v>0</v>
      </c>
    </row>
    <row r="77" spans="1:28" x14ac:dyDescent="0.25">
      <c r="A77" s="3" t="s">
        <v>887</v>
      </c>
      <c r="B77" s="3" t="s">
        <v>37</v>
      </c>
      <c r="C77" s="3">
        <v>27</v>
      </c>
      <c r="D77" s="3">
        <v>4</v>
      </c>
      <c r="E77" s="3" t="s">
        <v>59</v>
      </c>
      <c r="F77" s="3" t="s">
        <v>842</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888</v>
      </c>
      <c r="B78" s="2" t="s">
        <v>37</v>
      </c>
      <c r="C78" s="2">
        <v>29</v>
      </c>
      <c r="D78" s="2">
        <v>8</v>
      </c>
      <c r="E78" s="2" t="s">
        <v>224</v>
      </c>
      <c r="F78" s="2" t="s">
        <v>842</v>
      </c>
      <c r="G78" s="2">
        <v>0</v>
      </c>
      <c r="H78" s="2">
        <v>0</v>
      </c>
      <c r="I78" s="2">
        <v>0</v>
      </c>
      <c r="J78" s="2">
        <v>0</v>
      </c>
      <c r="K78" s="2">
        <v>0</v>
      </c>
      <c r="L78" s="2">
        <v>0</v>
      </c>
      <c r="M78" s="2">
        <v>5</v>
      </c>
      <c r="N78" s="2">
        <v>5</v>
      </c>
      <c r="O78" s="2">
        <v>5</v>
      </c>
      <c r="P78" s="2">
        <v>5</v>
      </c>
      <c r="Q78" s="2">
        <v>5</v>
      </c>
      <c r="R78" s="2">
        <v>5</v>
      </c>
      <c r="S78" s="2">
        <v>5</v>
      </c>
      <c r="T78" s="2">
        <v>5</v>
      </c>
      <c r="U78" s="2">
        <v>5</v>
      </c>
      <c r="V78" s="2">
        <f>($J78*0.04)+($K78*4)+($L78*-2)+($N78*0.1)+($O78*6)+($Q78)+($R78*0.1)+($S78*6)+($T78*-2)</f>
        <v>56</v>
      </c>
      <c r="W78" s="2">
        <f ca="1">$P78/$H$33</f>
        <v>1</v>
      </c>
      <c r="X78" s="2">
        <f t="shared" si="6"/>
        <v>1</v>
      </c>
      <c r="Y78" s="2">
        <f t="shared" si="7"/>
        <v>1</v>
      </c>
      <c r="Z78" s="2" t="e">
        <f>$I78/$H78</f>
        <v>#DIV/0!</v>
      </c>
      <c r="AA78" s="2" t="e">
        <f>$K78/$H78</f>
        <v>#DIV/0!</v>
      </c>
      <c r="AB78" s="2">
        <f>(Admin!$C$3*$K78)+(Admin!$C$4*$J78)+(Admin!$C$5*$L78)+(Admin!$C$6*$T78)+(Admin!$C$7*$Q78)+(Admin!$C$8*$M78)+(Admin!$C$9*$N78)+(Admin!$C$10*$O78)+(Admin!$C$11*$R78)+(Admin!$C$12*$S78)+(Admin!$C$13*$U78)</f>
        <v>66</v>
      </c>
    </row>
    <row r="79" spans="1:28" x14ac:dyDescent="0.25">
      <c r="A79" s="3" t="s">
        <v>889</v>
      </c>
      <c r="B79" s="3" t="s">
        <v>37</v>
      </c>
      <c r="C79" s="3">
        <v>26</v>
      </c>
      <c r="D79" s="3">
        <v>4</v>
      </c>
      <c r="E79" s="3" t="s">
        <v>83</v>
      </c>
      <c r="F79" s="3" t="s">
        <v>842</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890</v>
      </c>
      <c r="B80" s="2" t="s">
        <v>37</v>
      </c>
      <c r="C80" s="2">
        <v>24</v>
      </c>
      <c r="D80" s="2">
        <v>0</v>
      </c>
      <c r="E80" s="2" t="s">
        <v>102</v>
      </c>
      <c r="F80" s="2" t="s">
        <v>842</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891</v>
      </c>
      <c r="B81" s="3" t="s">
        <v>37</v>
      </c>
      <c r="C81" s="3">
        <v>28</v>
      </c>
      <c r="D81" s="3">
        <v>3</v>
      </c>
      <c r="E81" s="3" t="s">
        <v>220</v>
      </c>
      <c r="F81" s="3" t="s">
        <v>842</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row r="82" spans="1:28" x14ac:dyDescent="0.25">
      <c r="A82" s="2" t="s">
        <v>892</v>
      </c>
      <c r="B82" s="2" t="s">
        <v>37</v>
      </c>
      <c r="C82" s="2">
        <v>26</v>
      </c>
      <c r="D82" s="2">
        <v>1</v>
      </c>
      <c r="E82" s="2" t="s">
        <v>893</v>
      </c>
      <c r="F82" s="2" t="s">
        <v>842</v>
      </c>
      <c r="G82" s="2">
        <v>0</v>
      </c>
      <c r="H82" s="2">
        <v>0</v>
      </c>
      <c r="I82" s="2">
        <v>0</v>
      </c>
      <c r="J82" s="2">
        <v>0</v>
      </c>
      <c r="K82" s="2">
        <v>0</v>
      </c>
      <c r="L82" s="2">
        <v>0</v>
      </c>
      <c r="M82" s="2">
        <v>0</v>
      </c>
      <c r="N82" s="2">
        <v>0</v>
      </c>
      <c r="O82" s="2">
        <v>0</v>
      </c>
      <c r="P82" s="2">
        <v>0</v>
      </c>
      <c r="Q82" s="2">
        <v>0</v>
      </c>
      <c r="R82" s="2">
        <v>0</v>
      </c>
      <c r="S82" s="2">
        <v>0</v>
      </c>
      <c r="T82" s="2">
        <v>0</v>
      </c>
      <c r="U82" s="2">
        <v>0</v>
      </c>
      <c r="V82" s="2">
        <f>($J82*0.04)+($K82*4)+($L82*-2)+($N82*0.1)+($O82*6)+($Q82)+($R82*0.1)+($S82*6)+($T82*-2)</f>
        <v>0</v>
      </c>
      <c r="W82" s="2">
        <f ca="1">$P82/$H$33</f>
        <v>0</v>
      </c>
      <c r="X82" s="2" t="e">
        <f t="shared" si="6"/>
        <v>#DIV/0!</v>
      </c>
      <c r="Y82" s="2" t="e">
        <f t="shared" si="7"/>
        <v>#DIV/0!</v>
      </c>
      <c r="Z82" s="2" t="e">
        <f>$I82/$H82</f>
        <v>#DIV/0!</v>
      </c>
      <c r="AA82" s="2" t="e">
        <f>$K82/$H82</f>
        <v>#DIV/0!</v>
      </c>
      <c r="AB82" s="2">
        <f>(Admin!$C$3*$K82)+(Admin!$C$4*$J82)+(Admin!$C$5*$L82)+(Admin!$C$6*$T82)+(Admin!$C$7*$Q82)+(Admin!$C$8*$M82)+(Admin!$C$9*$N82)+(Admin!$C$10*$O82)+(Admin!$C$11*$R82)+(Admin!$C$12*$S82)+(Admin!$C$13*$U82)</f>
        <v>0</v>
      </c>
    </row>
    <row r="83" spans="1:28" x14ac:dyDescent="0.25">
      <c r="A83" s="3" t="s">
        <v>894</v>
      </c>
      <c r="B83" s="3" t="s">
        <v>37</v>
      </c>
      <c r="C83" s="3">
        <v>23</v>
      </c>
      <c r="D83" s="3">
        <v>2</v>
      </c>
      <c r="E83" s="3" t="s">
        <v>79</v>
      </c>
      <c r="F83" s="3" t="s">
        <v>842</v>
      </c>
      <c r="G83" s="3">
        <v>0</v>
      </c>
      <c r="H83" s="3">
        <v>0</v>
      </c>
      <c r="I83" s="3">
        <v>0</v>
      </c>
      <c r="J83" s="3">
        <v>0</v>
      </c>
      <c r="K83" s="3">
        <v>0</v>
      </c>
      <c r="L83" s="3">
        <v>0</v>
      </c>
      <c r="M83" s="3">
        <v>0</v>
      </c>
      <c r="N83" s="3">
        <v>0</v>
      </c>
      <c r="O83" s="3">
        <v>0</v>
      </c>
      <c r="P83" s="3">
        <v>0</v>
      </c>
      <c r="Q83" s="3">
        <v>0</v>
      </c>
      <c r="R83" s="3">
        <v>0</v>
      </c>
      <c r="S83" s="3">
        <v>0</v>
      </c>
      <c r="T83" s="3">
        <v>0</v>
      </c>
      <c r="U83" s="3">
        <v>0</v>
      </c>
      <c r="V83" s="3">
        <f>($J83*0.04)+($K83*4)+($L83*-2)+($N83*0.1)+($O83*6)+($Q83)+($R83*0.1)+($S83*6)+($T83*-2)</f>
        <v>0</v>
      </c>
      <c r="W83" s="3">
        <f ca="1">$P83/$H$33</f>
        <v>0</v>
      </c>
      <c r="X83" s="3" t="e">
        <f t="shared" si="6"/>
        <v>#DIV/0!</v>
      </c>
      <c r="Y83" s="3" t="e">
        <f t="shared" si="7"/>
        <v>#DIV/0!</v>
      </c>
      <c r="Z83" s="3" t="e">
        <f>$I83/$H83</f>
        <v>#DIV/0!</v>
      </c>
      <c r="AA83" s="3" t="e">
        <f>$K83/$H83</f>
        <v>#DIV/0!</v>
      </c>
      <c r="AB83" s="3">
        <f>(Admin!$C$3*$K83)+(Admin!$C$4*$J83)+(Admin!$C$5*$L83)+(Admin!$C$6*$T83)+(Admin!$C$7*$Q83)+(Admin!$C$8*$M83)+(Admin!$C$9*$N83)+(Admin!$C$10*$O83)+(Admin!$C$11*$R83)+(Admin!$C$12*$S83)+(Admin!$C$13*$U83)</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B81"/>
  <sheetViews>
    <sheetView zoomScale="70" zoomScaleNormal="70" workbookViewId="0">
      <selection activeCell="U78" sqref="U78"/>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895</v>
      </c>
      <c r="B2" s="2" t="s">
        <v>896</v>
      </c>
      <c r="C2" s="2" t="s">
        <v>26</v>
      </c>
      <c r="D2" s="2">
        <v>2</v>
      </c>
      <c r="E2" s="2">
        <v>35</v>
      </c>
      <c r="F2" s="2">
        <v>18</v>
      </c>
      <c r="G2" s="2">
        <v>185</v>
      </c>
      <c r="H2" s="2">
        <v>0</v>
      </c>
      <c r="I2" s="2">
        <v>3</v>
      </c>
      <c r="J2" s="2">
        <v>7</v>
      </c>
      <c r="K2" s="2">
        <v>45</v>
      </c>
      <c r="L2" s="2">
        <v>0</v>
      </c>
      <c r="M2" s="2">
        <v>0</v>
      </c>
      <c r="N2" s="2">
        <v>0</v>
      </c>
      <c r="O2" s="2">
        <v>0</v>
      </c>
      <c r="P2" s="2">
        <v>0</v>
      </c>
      <c r="Q2" s="2">
        <v>0</v>
      </c>
      <c r="R2" s="2">
        <v>0</v>
      </c>
      <c r="S2" s="2">
        <v>5.9</v>
      </c>
      <c r="T2" s="2">
        <v>0</v>
      </c>
      <c r="U2" s="2">
        <v>6.4285714285714297</v>
      </c>
      <c r="V2" s="2"/>
      <c r="W2" s="2">
        <v>0.51428571428571401</v>
      </c>
      <c r="X2" s="2">
        <v>0</v>
      </c>
      <c r="Y2" s="2">
        <f>(Admin!$C$3*$H2)+(Admin!$C$4*$G2)+(Admin!$C$5*$I2)+(Admin!$C$6*$Q2)+(Admin!$C$7*$N2)+(Admin!$C$8*$J2)+(Admin!$C$9*$K2)+(Admin!$C$10*$L2)+(Admin!$C$11*$O2)+(Admin!$C$12*$P2)+(Admin!$C$13*$R2)</f>
        <v>5.9</v>
      </c>
    </row>
    <row r="3" spans="1:25" x14ac:dyDescent="0.25">
      <c r="A3" s="3" t="s">
        <v>897</v>
      </c>
      <c r="B3" s="3" t="s">
        <v>896</v>
      </c>
      <c r="C3" s="3" t="s">
        <v>26</v>
      </c>
      <c r="D3" s="3">
        <v>16</v>
      </c>
      <c r="E3" s="3">
        <v>597</v>
      </c>
      <c r="F3" s="3">
        <v>401</v>
      </c>
      <c r="G3" s="3">
        <v>4183</v>
      </c>
      <c r="H3" s="3">
        <v>27</v>
      </c>
      <c r="I3" s="3">
        <v>14</v>
      </c>
      <c r="J3" s="3">
        <v>75</v>
      </c>
      <c r="K3" s="3">
        <v>389</v>
      </c>
      <c r="L3" s="3">
        <v>0</v>
      </c>
      <c r="M3" s="3">
        <v>0</v>
      </c>
      <c r="N3" s="3">
        <v>0</v>
      </c>
      <c r="O3" s="3">
        <v>0</v>
      </c>
      <c r="P3" s="3">
        <v>0</v>
      </c>
      <c r="Q3" s="3">
        <v>3</v>
      </c>
      <c r="R3" s="3">
        <v>0</v>
      </c>
      <c r="S3" s="3">
        <v>280.22000000000003</v>
      </c>
      <c r="T3" s="3">
        <v>0</v>
      </c>
      <c r="U3" s="3">
        <v>5.1866666666666701</v>
      </c>
      <c r="V3" s="3"/>
      <c r="W3" s="3">
        <v>0.67169179229480702</v>
      </c>
      <c r="X3" s="3">
        <v>4.5226130653266298E-2</v>
      </c>
      <c r="Y3" s="3">
        <f>(Admin!$C$3*$H3)+(Admin!$C$4*$G3)+(Admin!$C$5*$I3)+(Admin!$C$6*$Q3)+(Admin!$C$7*$N3)+(Admin!$C$8*$J3)+(Admin!$C$9*$K3)+(Admin!$C$10*$L3)+(Admin!$C$11*$O3)+(Admin!$C$12*$P3)+(Admin!$C$13*$R3)</f>
        <v>280.22000000000003</v>
      </c>
    </row>
    <row r="4" spans="1:25" x14ac:dyDescent="0.25">
      <c r="A4" s="2" t="s">
        <v>898</v>
      </c>
      <c r="B4" s="2" t="s">
        <v>896</v>
      </c>
      <c r="C4" s="2" t="s">
        <v>30</v>
      </c>
      <c r="D4" s="2">
        <v>15</v>
      </c>
      <c r="E4" s="2">
        <v>0</v>
      </c>
      <c r="F4" s="2">
        <v>0</v>
      </c>
      <c r="G4" s="2">
        <v>0</v>
      </c>
      <c r="H4" s="2">
        <v>0</v>
      </c>
      <c r="I4" s="2">
        <v>0</v>
      </c>
      <c r="J4" s="2">
        <v>70</v>
      </c>
      <c r="K4" s="2">
        <v>223</v>
      </c>
      <c r="L4" s="2">
        <v>1</v>
      </c>
      <c r="M4" s="2">
        <v>22</v>
      </c>
      <c r="N4" s="2">
        <v>17</v>
      </c>
      <c r="O4" s="2">
        <v>188</v>
      </c>
      <c r="P4" s="2">
        <v>1</v>
      </c>
      <c r="Q4" s="2">
        <v>0</v>
      </c>
      <c r="R4" s="2">
        <v>0</v>
      </c>
      <c r="S4" s="2">
        <v>70.099999999999994</v>
      </c>
      <c r="T4" s="2">
        <v>3.5541195476575103E-2</v>
      </c>
      <c r="U4" s="2">
        <v>3.1857142857142899</v>
      </c>
      <c r="V4" s="2">
        <v>11.0588235294118</v>
      </c>
      <c r="W4" s="2"/>
      <c r="X4" s="2"/>
      <c r="Y4" s="2">
        <f>(Admin!$C$3*$H4)+(Admin!$C$4*$G4)+(Admin!$C$5*$I4)+(Admin!$C$6*$Q4)+(Admin!$C$7*$N4)+(Admin!$C$8*$J4)+(Admin!$C$9*$K4)+(Admin!$C$10*$L4)+(Admin!$C$11*$O4)+(Admin!$C$12*$P4)+(Admin!$C$13*$R4)</f>
        <v>70.099999999999994</v>
      </c>
    </row>
    <row r="5" spans="1:25" x14ac:dyDescent="0.25">
      <c r="A5" s="3" t="s">
        <v>899</v>
      </c>
      <c r="B5" s="3" t="s">
        <v>896</v>
      </c>
      <c r="C5" s="3" t="s">
        <v>30</v>
      </c>
      <c r="D5" s="3">
        <v>14</v>
      </c>
      <c r="E5" s="3">
        <v>0</v>
      </c>
      <c r="F5" s="3">
        <v>0</v>
      </c>
      <c r="G5" s="3">
        <v>0</v>
      </c>
      <c r="H5" s="3">
        <v>0</v>
      </c>
      <c r="I5" s="3">
        <v>0</v>
      </c>
      <c r="J5" s="3">
        <v>205</v>
      </c>
      <c r="K5" s="3">
        <v>935</v>
      </c>
      <c r="L5" s="3">
        <v>7</v>
      </c>
      <c r="M5" s="3">
        <v>49</v>
      </c>
      <c r="N5" s="3">
        <v>44</v>
      </c>
      <c r="O5" s="3">
        <v>244</v>
      </c>
      <c r="P5" s="3">
        <v>2</v>
      </c>
      <c r="Q5" s="3">
        <v>1</v>
      </c>
      <c r="R5" s="3">
        <v>0</v>
      </c>
      <c r="S5" s="3">
        <v>213.9</v>
      </c>
      <c r="T5" s="3">
        <v>7.9159935379644594E-2</v>
      </c>
      <c r="U5" s="3">
        <v>4.5609756097560998</v>
      </c>
      <c r="V5" s="3">
        <v>5.5454545454545503</v>
      </c>
      <c r="W5" s="3"/>
      <c r="X5" s="3"/>
      <c r="Y5" s="3">
        <f>(Admin!$C$3*$H5)+(Admin!$C$4*$G5)+(Admin!$C$5*$I5)+(Admin!$C$6*$Q5)+(Admin!$C$7*$N5)+(Admin!$C$8*$J5)+(Admin!$C$9*$K5)+(Admin!$C$10*$L5)+(Admin!$C$11*$O5)+(Admin!$C$12*$P5)+(Admin!$C$13*$R5)</f>
        <v>213.9</v>
      </c>
    </row>
    <row r="6" spans="1:25" x14ac:dyDescent="0.25">
      <c r="A6" s="2" t="s">
        <v>900</v>
      </c>
      <c r="B6" s="2" t="s">
        <v>896</v>
      </c>
      <c r="C6" s="2" t="s">
        <v>30</v>
      </c>
      <c r="D6" s="2">
        <v>12</v>
      </c>
      <c r="E6" s="2">
        <v>1</v>
      </c>
      <c r="F6" s="2">
        <v>1</v>
      </c>
      <c r="G6" s="2">
        <v>4</v>
      </c>
      <c r="H6" s="2">
        <v>1</v>
      </c>
      <c r="I6" s="2">
        <v>0</v>
      </c>
      <c r="J6" s="2">
        <v>21</v>
      </c>
      <c r="K6" s="2">
        <v>60</v>
      </c>
      <c r="L6" s="2">
        <v>1</v>
      </c>
      <c r="M6" s="2">
        <v>32</v>
      </c>
      <c r="N6" s="2">
        <v>25</v>
      </c>
      <c r="O6" s="2">
        <v>192</v>
      </c>
      <c r="P6" s="2">
        <v>4</v>
      </c>
      <c r="Q6" s="2">
        <v>0</v>
      </c>
      <c r="R6" s="2">
        <v>0</v>
      </c>
      <c r="S6" s="2">
        <v>84.36</v>
      </c>
      <c r="T6" s="2">
        <v>5.1696284329563802E-2</v>
      </c>
      <c r="U6" s="2">
        <v>2.8571428571428599</v>
      </c>
      <c r="V6" s="2">
        <v>7.68</v>
      </c>
      <c r="W6" s="2">
        <v>1</v>
      </c>
      <c r="X6" s="2">
        <v>1</v>
      </c>
      <c r="Y6" s="2">
        <f>(Admin!$C$3*$H6)+(Admin!$C$4*$G6)+(Admin!$C$5*$I6)+(Admin!$C$6*$Q6)+(Admin!$C$7*$N6)+(Admin!$C$8*$J6)+(Admin!$C$9*$K6)+(Admin!$C$10*$L6)+(Admin!$C$11*$O6)+(Admin!$C$12*$P6)+(Admin!$C$13*$R6)</f>
        <v>84.36</v>
      </c>
    </row>
    <row r="7" spans="1:25" x14ac:dyDescent="0.25">
      <c r="A7" s="3" t="s">
        <v>901</v>
      </c>
      <c r="B7" s="3" t="s">
        <v>896</v>
      </c>
      <c r="C7" s="3" t="s">
        <v>30</v>
      </c>
      <c r="D7" s="3">
        <v>2</v>
      </c>
      <c r="E7" s="3">
        <v>0</v>
      </c>
      <c r="F7" s="3">
        <v>0</v>
      </c>
      <c r="G7" s="3">
        <v>0</v>
      </c>
      <c r="H7" s="3">
        <v>0</v>
      </c>
      <c r="I7" s="3">
        <v>0</v>
      </c>
      <c r="J7" s="3">
        <v>22</v>
      </c>
      <c r="K7" s="3">
        <v>77</v>
      </c>
      <c r="L7" s="3">
        <v>0</v>
      </c>
      <c r="M7" s="3">
        <v>5</v>
      </c>
      <c r="N7" s="3">
        <v>3</v>
      </c>
      <c r="O7" s="3">
        <v>33</v>
      </c>
      <c r="P7" s="3">
        <v>0</v>
      </c>
      <c r="Q7" s="3">
        <v>0</v>
      </c>
      <c r="R7" s="3">
        <v>0</v>
      </c>
      <c r="S7" s="3">
        <v>14</v>
      </c>
      <c r="T7" s="3">
        <v>8.0775444264943493E-3</v>
      </c>
      <c r="U7" s="3">
        <v>3.5</v>
      </c>
      <c r="V7" s="3">
        <v>11</v>
      </c>
      <c r="W7" s="3"/>
      <c r="X7" s="3"/>
      <c r="Y7" s="3">
        <f>(Admin!$C$3*$H7)+(Admin!$C$4*$G7)+(Admin!$C$5*$I7)+(Admin!$C$6*$Q7)+(Admin!$C$7*$N7)+(Admin!$C$8*$J7)+(Admin!$C$9*$K7)+(Admin!$C$10*$L7)+(Admin!$C$11*$O7)+(Admin!$C$12*$P7)+(Admin!$C$13*$R7)</f>
        <v>14</v>
      </c>
    </row>
    <row r="8" spans="1:25" x14ac:dyDescent="0.25">
      <c r="A8" s="2" t="s">
        <v>902</v>
      </c>
      <c r="B8" s="2" t="s">
        <v>896</v>
      </c>
      <c r="C8" s="2" t="s">
        <v>37</v>
      </c>
      <c r="D8" s="2">
        <v>6</v>
      </c>
      <c r="E8" s="2">
        <v>0</v>
      </c>
      <c r="F8" s="2">
        <v>0</v>
      </c>
      <c r="G8" s="2">
        <v>0</v>
      </c>
      <c r="H8" s="2">
        <v>0</v>
      </c>
      <c r="I8" s="2">
        <v>0</v>
      </c>
      <c r="J8" s="2">
        <v>0</v>
      </c>
      <c r="K8" s="2">
        <v>0</v>
      </c>
      <c r="L8" s="2">
        <v>0</v>
      </c>
      <c r="M8" s="2">
        <v>9</v>
      </c>
      <c r="N8" s="2">
        <v>5</v>
      </c>
      <c r="O8" s="2">
        <v>26</v>
      </c>
      <c r="P8" s="2">
        <v>1</v>
      </c>
      <c r="Q8" s="2">
        <v>0</v>
      </c>
      <c r="R8" s="2">
        <v>0</v>
      </c>
      <c r="S8" s="2">
        <v>11.6</v>
      </c>
      <c r="T8" s="2">
        <v>1.45395799676898E-2</v>
      </c>
      <c r="U8" s="2"/>
      <c r="V8" s="2">
        <v>5.2</v>
      </c>
      <c r="W8" s="2"/>
      <c r="X8" s="2"/>
      <c r="Y8" s="2">
        <f>(Admin!$C$3*$H8)+(Admin!$C$4*$G8)+(Admin!$C$5*$I8)+(Admin!$C$6*$Q8)+(Admin!$C$7*$N8)+(Admin!$C$8*$J8)+(Admin!$C$9*$K8)+(Admin!$C$10*$L8)+(Admin!$C$11*$O8)+(Admin!$C$12*$P8)+(Admin!$C$13*$R8)</f>
        <v>13.6</v>
      </c>
    </row>
    <row r="9" spans="1:25" x14ac:dyDescent="0.25">
      <c r="A9" s="3" t="s">
        <v>903</v>
      </c>
      <c r="B9" s="3" t="s">
        <v>896</v>
      </c>
      <c r="C9" s="3" t="s">
        <v>37</v>
      </c>
      <c r="D9" s="3">
        <v>16</v>
      </c>
      <c r="E9" s="3">
        <v>0</v>
      </c>
      <c r="F9" s="3">
        <v>0</v>
      </c>
      <c r="G9" s="3">
        <v>0</v>
      </c>
      <c r="H9" s="3">
        <v>0</v>
      </c>
      <c r="I9" s="3">
        <v>0</v>
      </c>
      <c r="J9" s="3">
        <v>1</v>
      </c>
      <c r="K9" s="3">
        <v>1</v>
      </c>
      <c r="L9" s="3">
        <v>0</v>
      </c>
      <c r="M9" s="3">
        <v>41</v>
      </c>
      <c r="N9" s="3">
        <v>28</v>
      </c>
      <c r="O9" s="3">
        <v>305</v>
      </c>
      <c r="P9" s="3">
        <v>2</v>
      </c>
      <c r="Q9" s="3">
        <v>0</v>
      </c>
      <c r="R9" s="3">
        <v>0</v>
      </c>
      <c r="S9" s="3">
        <v>70.599999999999994</v>
      </c>
      <c r="T9" s="3">
        <v>6.6235864297253602E-2</v>
      </c>
      <c r="U9" s="3">
        <v>1</v>
      </c>
      <c r="V9" s="3">
        <v>10.8928571428571</v>
      </c>
      <c r="W9" s="3"/>
      <c r="X9" s="3"/>
      <c r="Y9" s="3">
        <f>(Admin!$C$3*$H9)+(Admin!$C$4*$G9)+(Admin!$C$5*$I9)+(Admin!$C$6*$Q9)+(Admin!$C$7*$N9)+(Admin!$C$8*$J9)+(Admin!$C$9*$K9)+(Admin!$C$10*$L9)+(Admin!$C$11*$O9)+(Admin!$C$12*$P9)+(Admin!$C$13*$R9)</f>
        <v>70.599999999999994</v>
      </c>
    </row>
    <row r="10" spans="1:25" x14ac:dyDescent="0.25">
      <c r="A10" s="2" t="s">
        <v>904</v>
      </c>
      <c r="B10" s="2" t="s">
        <v>896</v>
      </c>
      <c r="C10" s="2" t="s">
        <v>37</v>
      </c>
      <c r="D10" s="2">
        <v>15</v>
      </c>
      <c r="E10" s="2">
        <v>0</v>
      </c>
      <c r="F10" s="2">
        <v>0</v>
      </c>
      <c r="G10" s="2">
        <v>0</v>
      </c>
      <c r="H10" s="2">
        <v>0</v>
      </c>
      <c r="I10" s="2">
        <v>0</v>
      </c>
      <c r="J10" s="2">
        <v>0</v>
      </c>
      <c r="K10" s="2">
        <v>0</v>
      </c>
      <c r="L10" s="2">
        <v>0</v>
      </c>
      <c r="M10" s="2">
        <v>121</v>
      </c>
      <c r="N10" s="2">
        <v>93</v>
      </c>
      <c r="O10" s="2">
        <v>984</v>
      </c>
      <c r="P10" s="2">
        <v>5</v>
      </c>
      <c r="Q10" s="2">
        <v>0</v>
      </c>
      <c r="R10" s="2">
        <v>0</v>
      </c>
      <c r="S10" s="2">
        <v>219.4</v>
      </c>
      <c r="T10" s="2">
        <v>0.19547657512116301</v>
      </c>
      <c r="U10" s="2"/>
      <c r="V10" s="2">
        <v>10.580645161290301</v>
      </c>
      <c r="W10" s="2"/>
      <c r="X10" s="2"/>
      <c r="Y10" s="2">
        <f>(Admin!$C$3*$H10)+(Admin!$C$4*$G10)+(Admin!$C$5*$I10)+(Admin!$C$6*$Q10)+(Admin!$C$7*$N10)+(Admin!$C$8*$J10)+(Admin!$C$9*$K10)+(Admin!$C$10*$L10)+(Admin!$C$11*$O10)+(Admin!$C$12*$P10)+(Admin!$C$13*$R10)</f>
        <v>221.4</v>
      </c>
    </row>
    <row r="11" spans="1:25" x14ac:dyDescent="0.25">
      <c r="A11" s="3" t="s">
        <v>905</v>
      </c>
      <c r="B11" s="3" t="s">
        <v>896</v>
      </c>
      <c r="C11" s="3" t="s">
        <v>42</v>
      </c>
      <c r="D11" s="3">
        <v>5</v>
      </c>
      <c r="E11" s="3">
        <v>0</v>
      </c>
      <c r="F11" s="3">
        <v>0</v>
      </c>
      <c r="G11" s="3">
        <v>0</v>
      </c>
      <c r="H11" s="3">
        <v>0</v>
      </c>
      <c r="I11" s="3">
        <v>0</v>
      </c>
      <c r="J11" s="3">
        <v>0</v>
      </c>
      <c r="K11" s="3">
        <v>0</v>
      </c>
      <c r="L11" s="3">
        <v>0</v>
      </c>
      <c r="M11" s="3">
        <v>11</v>
      </c>
      <c r="N11" s="3">
        <v>6</v>
      </c>
      <c r="O11" s="3">
        <v>53</v>
      </c>
      <c r="P11" s="3">
        <v>0</v>
      </c>
      <c r="Q11" s="3">
        <v>0</v>
      </c>
      <c r="R11" s="3">
        <v>0</v>
      </c>
      <c r="S11" s="3">
        <v>11.3</v>
      </c>
      <c r="T11" s="3">
        <v>1.77705977382876E-2</v>
      </c>
      <c r="U11" s="3"/>
      <c r="V11" s="3">
        <v>8.8333333333333304</v>
      </c>
      <c r="W11" s="3"/>
      <c r="X11" s="3"/>
      <c r="Y11" s="3">
        <f>(Admin!$C$3*$H11)+(Admin!$C$4*$G11)+(Admin!$C$5*$I11)+(Admin!$C$6*$Q11)+(Admin!$C$7*$N11)+(Admin!$C$8*$J11)+(Admin!$C$9*$K11)+(Admin!$C$10*$L11)+(Admin!$C$11*$O11)+(Admin!$C$12*$P11)+(Admin!$C$13*$R11)</f>
        <v>11.3</v>
      </c>
    </row>
    <row r="12" spans="1:25" x14ac:dyDescent="0.25">
      <c r="A12" s="2" t="s">
        <v>906</v>
      </c>
      <c r="B12" s="2" t="s">
        <v>896</v>
      </c>
      <c r="C12" s="2" t="s">
        <v>42</v>
      </c>
      <c r="D12" s="2">
        <v>15</v>
      </c>
      <c r="E12" s="2">
        <v>0</v>
      </c>
      <c r="F12" s="2">
        <v>0</v>
      </c>
      <c r="G12" s="2">
        <v>0</v>
      </c>
      <c r="H12" s="2">
        <v>0</v>
      </c>
      <c r="I12" s="2">
        <v>0</v>
      </c>
      <c r="J12" s="2">
        <v>0</v>
      </c>
      <c r="K12" s="2">
        <v>0</v>
      </c>
      <c r="L12" s="2">
        <v>0</v>
      </c>
      <c r="M12" s="2">
        <v>53</v>
      </c>
      <c r="N12" s="2">
        <v>27</v>
      </c>
      <c r="O12" s="2">
        <v>460</v>
      </c>
      <c r="P12" s="2">
        <v>3</v>
      </c>
      <c r="Q12" s="2">
        <v>0</v>
      </c>
      <c r="R12" s="2">
        <v>0</v>
      </c>
      <c r="S12" s="2">
        <v>89</v>
      </c>
      <c r="T12" s="2">
        <v>8.5621970920840104E-2</v>
      </c>
      <c r="U12" s="2"/>
      <c r="V12" s="2">
        <v>17.037037037036999</v>
      </c>
      <c r="W12" s="2"/>
      <c r="X12" s="2"/>
      <c r="Y12" s="2">
        <f>(Admin!$C$3*$H12)+(Admin!$C$4*$G12)+(Admin!$C$5*$I12)+(Admin!$C$6*$Q12)+(Admin!$C$7*$N12)+(Admin!$C$8*$J12)+(Admin!$C$9*$K12)+(Admin!$C$10*$L12)+(Admin!$C$11*$O12)+(Admin!$C$12*$P12)+(Admin!$C$13*$R12)</f>
        <v>91</v>
      </c>
    </row>
    <row r="13" spans="1:25" x14ac:dyDescent="0.25">
      <c r="A13" s="3" t="s">
        <v>907</v>
      </c>
      <c r="B13" s="3" t="s">
        <v>896</v>
      </c>
      <c r="C13" s="3" t="s">
        <v>42</v>
      </c>
      <c r="D13" s="3">
        <v>13</v>
      </c>
      <c r="E13" s="3">
        <v>1</v>
      </c>
      <c r="F13" s="3">
        <v>0</v>
      </c>
      <c r="G13" s="3">
        <v>0</v>
      </c>
      <c r="H13" s="3">
        <v>0</v>
      </c>
      <c r="I13" s="3">
        <v>0</v>
      </c>
      <c r="J13" s="3">
        <v>11</v>
      </c>
      <c r="K13" s="3">
        <v>31</v>
      </c>
      <c r="L13" s="3">
        <v>0</v>
      </c>
      <c r="M13" s="3">
        <v>38</v>
      </c>
      <c r="N13" s="3">
        <v>27</v>
      </c>
      <c r="O13" s="3">
        <v>169</v>
      </c>
      <c r="P13" s="3">
        <v>1</v>
      </c>
      <c r="Q13" s="3">
        <v>0</v>
      </c>
      <c r="R13" s="3">
        <v>0</v>
      </c>
      <c r="S13" s="3">
        <v>53</v>
      </c>
      <c r="T13" s="3">
        <v>6.1389337641356997E-2</v>
      </c>
      <c r="U13" s="3">
        <v>2.8181818181818201</v>
      </c>
      <c r="V13" s="3">
        <v>6.2592592592592604</v>
      </c>
      <c r="W13" s="3">
        <v>0</v>
      </c>
      <c r="X13" s="3">
        <v>0</v>
      </c>
      <c r="Y13" s="3">
        <f>(Admin!$C$3*$H13)+(Admin!$C$4*$G13)+(Admin!$C$5*$I13)+(Admin!$C$6*$Q13)+(Admin!$C$7*$N13)+(Admin!$C$8*$J13)+(Admin!$C$9*$K13)+(Admin!$C$10*$L13)+(Admin!$C$11*$O13)+(Admin!$C$12*$P13)+(Admin!$C$13*$R13)</f>
        <v>53</v>
      </c>
    </row>
    <row r="14" spans="1:25" x14ac:dyDescent="0.25">
      <c r="A14" s="2" t="s">
        <v>908</v>
      </c>
      <c r="B14" s="2" t="s">
        <v>896</v>
      </c>
      <c r="C14" s="2" t="s">
        <v>42</v>
      </c>
      <c r="D14" s="2">
        <v>5</v>
      </c>
      <c r="E14" s="2">
        <v>0</v>
      </c>
      <c r="F14" s="2">
        <v>0</v>
      </c>
      <c r="G14" s="2">
        <v>0</v>
      </c>
      <c r="H14" s="2">
        <v>0</v>
      </c>
      <c r="I14" s="2">
        <v>0</v>
      </c>
      <c r="J14" s="2">
        <v>1</v>
      </c>
      <c r="K14" s="2">
        <v>3</v>
      </c>
      <c r="L14" s="2">
        <v>0</v>
      </c>
      <c r="M14" s="2">
        <v>21</v>
      </c>
      <c r="N14" s="2">
        <v>14</v>
      </c>
      <c r="O14" s="2">
        <v>118</v>
      </c>
      <c r="P14" s="2">
        <v>0</v>
      </c>
      <c r="Q14" s="2">
        <v>0</v>
      </c>
      <c r="R14" s="2">
        <v>0</v>
      </c>
      <c r="S14" s="2">
        <v>26.1</v>
      </c>
      <c r="T14" s="2">
        <v>3.3925686591276302E-2</v>
      </c>
      <c r="U14" s="2">
        <v>3</v>
      </c>
      <c r="V14" s="2">
        <v>8.4285714285714306</v>
      </c>
      <c r="W14" s="2"/>
      <c r="X14" s="2"/>
      <c r="Y14" s="2">
        <f>(Admin!$C$3*$H14)+(Admin!$C$4*$G14)+(Admin!$C$5*$I14)+(Admin!$C$6*$Q14)+(Admin!$C$7*$N14)+(Admin!$C$8*$J14)+(Admin!$C$9*$K14)+(Admin!$C$10*$L14)+(Admin!$C$11*$O14)+(Admin!$C$12*$P14)+(Admin!$C$13*$R14)</f>
        <v>26.1</v>
      </c>
    </row>
    <row r="15" spans="1:25" x14ac:dyDescent="0.25">
      <c r="A15" s="3" t="s">
        <v>909</v>
      </c>
      <c r="B15" s="3" t="s">
        <v>896</v>
      </c>
      <c r="C15" s="3" t="s">
        <v>42</v>
      </c>
      <c r="D15" s="3">
        <v>16</v>
      </c>
      <c r="E15" s="3">
        <v>0</v>
      </c>
      <c r="F15" s="3">
        <v>0</v>
      </c>
      <c r="G15" s="3">
        <v>0</v>
      </c>
      <c r="H15" s="3">
        <v>0</v>
      </c>
      <c r="I15" s="3">
        <v>0</v>
      </c>
      <c r="J15" s="3">
        <v>0</v>
      </c>
      <c r="K15" s="3">
        <v>0</v>
      </c>
      <c r="L15" s="3">
        <v>0</v>
      </c>
      <c r="M15" s="3">
        <v>42</v>
      </c>
      <c r="N15" s="3">
        <v>21</v>
      </c>
      <c r="O15" s="3">
        <v>315</v>
      </c>
      <c r="P15" s="3">
        <v>1</v>
      </c>
      <c r="Q15" s="3">
        <v>0</v>
      </c>
      <c r="R15" s="3">
        <v>0</v>
      </c>
      <c r="S15" s="3">
        <v>56.5</v>
      </c>
      <c r="T15" s="3">
        <v>6.7851373182552494E-2</v>
      </c>
      <c r="U15" s="3"/>
      <c r="V15" s="3">
        <v>15</v>
      </c>
      <c r="W15" s="3"/>
      <c r="X15" s="3"/>
      <c r="Y15" s="3">
        <f>(Admin!$C$3*$H15)+(Admin!$C$4*$G15)+(Admin!$C$5*$I15)+(Admin!$C$6*$Q15)+(Admin!$C$7*$N15)+(Admin!$C$8*$J15)+(Admin!$C$9*$K15)+(Admin!$C$10*$L15)+(Admin!$C$11*$O15)+(Admin!$C$12*$P15)+(Admin!$C$13*$R15)</f>
        <v>58.5</v>
      </c>
    </row>
    <row r="16" spans="1:25" x14ac:dyDescent="0.25">
      <c r="A16" s="2" t="s">
        <v>910</v>
      </c>
      <c r="B16" s="2" t="s">
        <v>896</v>
      </c>
      <c r="C16" s="2" t="s">
        <v>42</v>
      </c>
      <c r="D16" s="2">
        <v>8</v>
      </c>
      <c r="E16" s="2">
        <v>0</v>
      </c>
      <c r="F16" s="2">
        <v>0</v>
      </c>
      <c r="G16" s="2">
        <v>0</v>
      </c>
      <c r="H16" s="2">
        <v>0</v>
      </c>
      <c r="I16" s="2">
        <v>0</v>
      </c>
      <c r="J16" s="2">
        <v>0</v>
      </c>
      <c r="K16" s="2">
        <v>0</v>
      </c>
      <c r="L16" s="2">
        <v>0</v>
      </c>
      <c r="M16" s="2">
        <v>14</v>
      </c>
      <c r="N16" s="2">
        <v>10</v>
      </c>
      <c r="O16" s="2">
        <v>114</v>
      </c>
      <c r="P16" s="2">
        <v>0</v>
      </c>
      <c r="Q16" s="2">
        <v>0</v>
      </c>
      <c r="R16" s="2">
        <v>0</v>
      </c>
      <c r="S16" s="2">
        <v>21.4</v>
      </c>
      <c r="T16" s="2">
        <v>2.2617124394184202E-2</v>
      </c>
      <c r="U16" s="2"/>
      <c r="V16" s="2">
        <v>11.4</v>
      </c>
      <c r="W16" s="2"/>
      <c r="X16" s="2"/>
      <c r="Y16" s="2">
        <f>(Admin!$C$3*$H16)+(Admin!$C$4*$G16)+(Admin!$C$5*$I16)+(Admin!$C$6*$Q16)+(Admin!$C$7*$N16)+(Admin!$C$8*$J16)+(Admin!$C$9*$K16)+(Admin!$C$10*$L16)+(Admin!$C$11*$O16)+(Admin!$C$12*$P16)+(Admin!$C$13*$R16)</f>
        <v>21.4</v>
      </c>
    </row>
    <row r="17" spans="1:25" x14ac:dyDescent="0.25">
      <c r="A17" s="3" t="s">
        <v>911</v>
      </c>
      <c r="B17" s="3" t="s">
        <v>896</v>
      </c>
      <c r="C17" s="3" t="s">
        <v>42</v>
      </c>
      <c r="D17" s="3">
        <v>16</v>
      </c>
      <c r="E17" s="3">
        <v>0</v>
      </c>
      <c r="F17" s="3">
        <v>0</v>
      </c>
      <c r="G17" s="3">
        <v>0</v>
      </c>
      <c r="H17" s="3">
        <v>0</v>
      </c>
      <c r="I17" s="3">
        <v>0</v>
      </c>
      <c r="J17" s="3">
        <v>1</v>
      </c>
      <c r="K17" s="3">
        <v>-3</v>
      </c>
      <c r="L17" s="3">
        <v>0</v>
      </c>
      <c r="M17" s="3">
        <v>102</v>
      </c>
      <c r="N17" s="3">
        <v>79</v>
      </c>
      <c r="O17" s="3">
        <v>938</v>
      </c>
      <c r="P17" s="3">
        <v>7</v>
      </c>
      <c r="Q17" s="3">
        <v>0</v>
      </c>
      <c r="R17" s="3">
        <v>0</v>
      </c>
      <c r="S17" s="3">
        <v>212.5</v>
      </c>
      <c r="T17" s="3">
        <v>0.164781906300485</v>
      </c>
      <c r="U17" s="3">
        <v>-3</v>
      </c>
      <c r="V17" s="3">
        <v>11.873417721519001</v>
      </c>
      <c r="W17" s="3"/>
      <c r="X17" s="3"/>
      <c r="Y17" s="3">
        <f>(Admin!$C$3*$H17)+(Admin!$C$4*$G17)+(Admin!$C$5*$I17)+(Admin!$C$6*$Q17)+(Admin!$C$7*$N17)+(Admin!$C$8*$J17)+(Admin!$C$9*$K17)+(Admin!$C$10*$L17)+(Admin!$C$11*$O17)+(Admin!$C$12*$P17)+(Admin!$C$13*$R17)</f>
        <v>214.5</v>
      </c>
    </row>
    <row r="18" spans="1:25" x14ac:dyDescent="0.25">
      <c r="A18" s="2" t="s">
        <v>912</v>
      </c>
      <c r="B18" s="2" t="s">
        <v>896</v>
      </c>
      <c r="C18" s="2" t="s">
        <v>42</v>
      </c>
      <c r="D18" s="2">
        <v>13</v>
      </c>
      <c r="E18" s="2">
        <v>0</v>
      </c>
      <c r="F18" s="2">
        <v>0</v>
      </c>
      <c r="G18" s="2">
        <v>0</v>
      </c>
      <c r="H18" s="2">
        <v>0</v>
      </c>
      <c r="I18" s="2">
        <v>0</v>
      </c>
      <c r="J18" s="2">
        <v>3</v>
      </c>
      <c r="K18" s="2">
        <v>23</v>
      </c>
      <c r="L18" s="2">
        <v>0</v>
      </c>
      <c r="M18" s="2">
        <v>38</v>
      </c>
      <c r="N18" s="2">
        <v>21</v>
      </c>
      <c r="O18" s="2">
        <v>244</v>
      </c>
      <c r="P18" s="2">
        <v>1</v>
      </c>
      <c r="Q18" s="2">
        <v>0</v>
      </c>
      <c r="R18" s="2">
        <v>0</v>
      </c>
      <c r="S18" s="2">
        <v>53.7</v>
      </c>
      <c r="T18" s="2">
        <v>6.1389337641356997E-2</v>
      </c>
      <c r="U18" s="2">
        <v>7.6666666666666696</v>
      </c>
      <c r="V18" s="2">
        <v>11.619047619047601</v>
      </c>
      <c r="W18" s="2"/>
      <c r="X18" s="2"/>
      <c r="Y18" s="2">
        <f>(Admin!$C$3*$H18)+(Admin!$C$4*$G18)+(Admin!$C$5*$I18)+(Admin!$C$6*$Q18)+(Admin!$C$7*$N18)+(Admin!$C$8*$J18)+(Admin!$C$9*$K18)+(Admin!$C$10*$L18)+(Admin!$C$11*$O18)+(Admin!$C$12*$P18)+(Admin!$C$13*$R18)</f>
        <v>53.7</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896</v>
      </c>
      <c r="B31" s="2">
        <v>6156</v>
      </c>
      <c r="C31" s="2">
        <v>4372</v>
      </c>
      <c r="D31" s="2">
        <v>417</v>
      </c>
      <c r="E31" s="2">
        <v>1784</v>
      </c>
      <c r="F31" s="2">
        <v>9</v>
      </c>
      <c r="G31" s="2">
        <v>1493.58</v>
      </c>
      <c r="H31" s="2">
        <v>634</v>
      </c>
      <c r="I31" s="2">
        <v>0.66246056782334395</v>
      </c>
      <c r="J31" s="2">
        <v>28</v>
      </c>
      <c r="K31" s="2">
        <v>17</v>
      </c>
      <c r="L31" s="2">
        <v>4</v>
      </c>
      <c r="M31" s="2">
        <f ca="1">SUM(INDIRECT(A33 &amp; "_Table1[[#All],[f_custom]]"))</f>
        <v>1503.5800000000002</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KC</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913</v>
      </c>
      <c r="B36" s="2" t="s">
        <v>26</v>
      </c>
      <c r="C36" s="2">
        <v>26</v>
      </c>
      <c r="D36" s="2">
        <v>3</v>
      </c>
      <c r="E36" s="2" t="s">
        <v>73</v>
      </c>
      <c r="F36" s="2" t="s">
        <v>896</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9" si="0">$N36/$M36</f>
        <v>#DIV/0!</v>
      </c>
      <c r="Y36" s="2" t="e">
        <f t="shared" ref="Y36:Y39" si="1">$R36/$Q36</f>
        <v>#DIV/0!</v>
      </c>
      <c r="Z36" s="2" t="e">
        <f>$I36/$H36</f>
        <v>#DIV/0!</v>
      </c>
      <c r="AA36" s="2" t="e">
        <f>$K36/$H36</f>
        <v>#DIV/0!</v>
      </c>
      <c r="AB36" s="2">
        <f>(Admin!$C$3*$K36)+(Admin!$C$4*$J36)+(Admin!$C$5*$L36)+(Admin!$C$6*$T36)+(Admin!$C$7*$Q36)+(Admin!$C$8*$M36)+(Admin!$C$9*$N36)+(Admin!$C$10*$O36)+(Admin!$C$11*$R36)+(Admin!$C$12*$S36)+(Admin!$C$13*$U36)</f>
        <v>0</v>
      </c>
    </row>
    <row r="37" spans="1:28" x14ac:dyDescent="0.25">
      <c r="A37" s="3" t="s">
        <v>914</v>
      </c>
      <c r="B37" s="3" t="s">
        <v>26</v>
      </c>
      <c r="C37" s="3">
        <v>28</v>
      </c>
      <c r="D37" s="3">
        <v>8</v>
      </c>
      <c r="E37" s="3" t="s">
        <v>915</v>
      </c>
      <c r="F37" s="3" t="s">
        <v>896</v>
      </c>
      <c r="G37" s="3">
        <v>5</v>
      </c>
      <c r="H37" s="3">
        <v>5</v>
      </c>
      <c r="I37" s="3">
        <v>5</v>
      </c>
      <c r="J37" s="3">
        <v>5</v>
      </c>
      <c r="K37" s="3">
        <v>5</v>
      </c>
      <c r="L37" s="3">
        <v>5</v>
      </c>
      <c r="M37" s="3">
        <v>5</v>
      </c>
      <c r="N37" s="3">
        <v>5</v>
      </c>
      <c r="O37" s="3">
        <v>5</v>
      </c>
      <c r="P37" s="3">
        <v>5</v>
      </c>
      <c r="Q37" s="3">
        <v>5</v>
      </c>
      <c r="R37" s="3">
        <v>5</v>
      </c>
      <c r="S37" s="3">
        <v>5</v>
      </c>
      <c r="T37" s="3">
        <v>5</v>
      </c>
      <c r="U37" s="3">
        <v>5</v>
      </c>
      <c r="V37" s="3">
        <f>($J37*0.04)+($K37*4)+($L37*-2)+($N37*0.1)+($O37*6)+($Q37)+($R37*0.1)+($S37*6)+($T37*-2)</f>
        <v>66.2</v>
      </c>
      <c r="W37" s="3">
        <f ca="1">$P37/$H$33</f>
        <v>1</v>
      </c>
      <c r="X37" s="3">
        <f>$N37/$M37</f>
        <v>1</v>
      </c>
      <c r="Y37" s="3">
        <f t="shared" si="1"/>
        <v>1</v>
      </c>
      <c r="Z37" s="3">
        <f>$I37/$H37</f>
        <v>1</v>
      </c>
      <c r="AA37" s="3">
        <f>$K37/$H37</f>
        <v>1</v>
      </c>
      <c r="AB37" s="3">
        <f>(Admin!$C$3*$K37)+(Admin!$C$4*$J37)+(Admin!$C$5*$L37)+(Admin!$C$6*$T37)+(Admin!$C$7*$Q37)+(Admin!$C$8*$M37)+(Admin!$C$9*$N37)+(Admin!$C$10*$O37)+(Admin!$C$11*$R37)+(Admin!$C$12*$S37)+(Admin!$C$13*$U37)</f>
        <v>76.2</v>
      </c>
    </row>
    <row r="38" spans="1:28" x14ac:dyDescent="0.25">
      <c r="A38" s="2" t="s">
        <v>916</v>
      </c>
      <c r="B38" s="2" t="s">
        <v>26</v>
      </c>
      <c r="C38" s="2">
        <v>26</v>
      </c>
      <c r="D38" s="2">
        <v>1</v>
      </c>
      <c r="E38" s="2" t="s">
        <v>504</v>
      </c>
      <c r="F38" s="2" t="s">
        <v>896</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39" spans="1:28" x14ac:dyDescent="0.25">
      <c r="A39" s="3" t="s">
        <v>917</v>
      </c>
      <c r="B39" s="3" t="s">
        <v>26</v>
      </c>
      <c r="C39" s="3">
        <v>31</v>
      </c>
      <c r="D39" s="3">
        <v>9</v>
      </c>
      <c r="E39" s="3" t="s">
        <v>543</v>
      </c>
      <c r="F39" s="3" t="s">
        <v>896</v>
      </c>
      <c r="G39" s="3">
        <v>0</v>
      </c>
      <c r="H39" s="3">
        <v>0</v>
      </c>
      <c r="I39" s="3">
        <v>0</v>
      </c>
      <c r="J39" s="3">
        <v>0</v>
      </c>
      <c r="K39" s="3">
        <v>0</v>
      </c>
      <c r="L39" s="3">
        <v>0</v>
      </c>
      <c r="M39" s="3">
        <v>0</v>
      </c>
      <c r="N39" s="3">
        <v>0</v>
      </c>
      <c r="O39" s="3">
        <v>0</v>
      </c>
      <c r="P39" s="3">
        <v>0</v>
      </c>
      <c r="Q39" s="3">
        <v>0</v>
      </c>
      <c r="R39" s="3">
        <v>0</v>
      </c>
      <c r="S39" s="3">
        <v>0</v>
      </c>
      <c r="T39" s="3">
        <v>0</v>
      </c>
      <c r="U39" s="3">
        <v>0</v>
      </c>
      <c r="V39" s="3">
        <f>($J39*0.04)+($K39*4)+($L39*-2)+($N39*0.1)+($O39*6)+($Q39)+($R39*0.1)+($S39*6)+($T39*-2)</f>
        <v>0</v>
      </c>
      <c r="W39" s="3">
        <f ca="1">$P39/$H$33</f>
        <v>0</v>
      </c>
      <c r="X39" s="3" t="e">
        <f t="shared" si="0"/>
        <v>#DIV/0!</v>
      </c>
      <c r="Y39" s="3" t="e">
        <f t="shared" si="1"/>
        <v>#DIV/0!</v>
      </c>
      <c r="Z39" s="3" t="e">
        <f>$I39/$H39</f>
        <v>#DIV/0!</v>
      </c>
      <c r="AA39" s="3" t="e">
        <f>$K39/$H39</f>
        <v>#DIV/0!</v>
      </c>
      <c r="AB39" s="3">
        <f>(Admin!$C$3*$K39)+(Admin!$C$4*$J39)+(Admin!$C$5*$L39)+(Admin!$C$6*$T39)+(Admin!$C$7*$Q39)+(Admin!$C$8*$M39)+(Admin!$C$9*$N39)+(Admin!$C$10*$O39)+(Admin!$C$11*$R39)+(Admin!$C$12*$S39)+(Admin!$C$13*$U39)</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918</v>
      </c>
      <c r="B46" s="2" t="s">
        <v>30</v>
      </c>
      <c r="C46" s="2"/>
      <c r="D46" s="2">
        <v>0</v>
      </c>
      <c r="E46" s="2" t="s">
        <v>71</v>
      </c>
      <c r="F46" s="2" t="s">
        <v>896</v>
      </c>
      <c r="G46" s="2">
        <v>0</v>
      </c>
      <c r="H46" s="2">
        <v>0</v>
      </c>
      <c r="I46" s="2">
        <v>0</v>
      </c>
      <c r="J46" s="2">
        <v>0</v>
      </c>
      <c r="K46" s="2">
        <v>0</v>
      </c>
      <c r="L46" s="2">
        <v>0</v>
      </c>
      <c r="M46" s="2">
        <v>0</v>
      </c>
      <c r="N46" s="2">
        <v>0</v>
      </c>
      <c r="O46" s="2">
        <v>0</v>
      </c>
      <c r="P46" s="2">
        <v>0</v>
      </c>
      <c r="Q46" s="2">
        <v>0</v>
      </c>
      <c r="R46" s="2">
        <v>0</v>
      </c>
      <c r="S46" s="2">
        <v>0</v>
      </c>
      <c r="T46" s="2">
        <v>0</v>
      </c>
      <c r="U46" s="2">
        <v>0</v>
      </c>
      <c r="V46" s="2">
        <f t="shared" ref="V46:V52" si="2">($J46*0.04)+($K46*4)+($L46*-2)+($N46*0.1)+($O46*6)+($Q46)+($R46*0.1)+($S46*6)+($T46*-2)</f>
        <v>0</v>
      </c>
      <c r="W46" s="2">
        <f t="shared" ref="W46:W52" ca="1" si="3">$P46/$H$33</f>
        <v>0</v>
      </c>
      <c r="X46" s="2" t="e">
        <f t="shared" ref="X46:X52" si="4">$N46/$M46</f>
        <v>#DIV/0!</v>
      </c>
      <c r="Y46" s="2" t="e">
        <f t="shared" ref="Y46:Y52" si="5">$R46/$Q46</f>
        <v>#DIV/0!</v>
      </c>
      <c r="Z46" s="2" t="e">
        <f t="shared" ref="Z46:Z52" si="6">$I46/$H46</f>
        <v>#DIV/0!</v>
      </c>
      <c r="AA46" s="2" t="e">
        <f t="shared" ref="AA46:AA52" si="7">$K46/$H46</f>
        <v>#DIV/0!</v>
      </c>
      <c r="AB46" s="2">
        <f>(Admin!$C$3*$K46)+(Admin!$C$4*$J46)+(Admin!$C$5*$L46)+(Admin!$C$6*$T46)+(Admin!$C$7*$Q46)+(Admin!$C$8*$M46)+(Admin!$C$9*$N46)+(Admin!$C$10*$O46)+(Admin!$C$11*$R46)+(Admin!$C$12*$S46)+(Admin!$C$13*$U46)</f>
        <v>0</v>
      </c>
    </row>
    <row r="47" spans="1:28" x14ac:dyDescent="0.25">
      <c r="A47" s="3" t="s">
        <v>919</v>
      </c>
      <c r="B47" s="3" t="s">
        <v>30</v>
      </c>
      <c r="C47" s="3">
        <v>25</v>
      </c>
      <c r="D47" s="3">
        <v>5</v>
      </c>
      <c r="E47" s="3" t="s">
        <v>333</v>
      </c>
      <c r="F47" s="3" t="s">
        <v>896</v>
      </c>
      <c r="G47" s="3">
        <v>0</v>
      </c>
      <c r="H47" s="3">
        <v>0</v>
      </c>
      <c r="I47" s="3">
        <v>0</v>
      </c>
      <c r="J47" s="3">
        <v>0</v>
      </c>
      <c r="K47" s="3">
        <v>0</v>
      </c>
      <c r="L47" s="3">
        <v>0</v>
      </c>
      <c r="M47" s="3">
        <v>0</v>
      </c>
      <c r="N47" s="3">
        <v>0</v>
      </c>
      <c r="O47" s="3">
        <v>0</v>
      </c>
      <c r="P47" s="3">
        <v>0</v>
      </c>
      <c r="Q47" s="3">
        <v>0</v>
      </c>
      <c r="R47" s="3">
        <v>0</v>
      </c>
      <c r="S47" s="3">
        <v>0</v>
      </c>
      <c r="T47" s="3">
        <v>0</v>
      </c>
      <c r="U47" s="3">
        <v>0</v>
      </c>
      <c r="V47" s="3">
        <f t="shared" si="2"/>
        <v>0</v>
      </c>
      <c r="W47" s="3">
        <f t="shared" ca="1" si="3"/>
        <v>0</v>
      </c>
      <c r="X47" s="3" t="e">
        <f t="shared" si="4"/>
        <v>#DIV/0!</v>
      </c>
      <c r="Y47" s="3" t="e">
        <f t="shared" si="5"/>
        <v>#DIV/0!</v>
      </c>
      <c r="Z47" s="3" t="e">
        <f t="shared" si="6"/>
        <v>#DIV/0!</v>
      </c>
      <c r="AA47" s="3" t="e">
        <f t="shared" si="7"/>
        <v>#DIV/0!</v>
      </c>
      <c r="AB47" s="3">
        <f>(Admin!$C$3*$K47)+(Admin!$C$4*$J47)+(Admin!$C$5*$L47)+(Admin!$C$6*$T47)+(Admin!$C$7*$Q47)+(Admin!$C$8*$M47)+(Admin!$C$9*$N47)+(Admin!$C$10*$O47)+(Admin!$C$11*$R47)+(Admin!$C$12*$S47)+(Admin!$C$13*$U47)</f>
        <v>0</v>
      </c>
    </row>
    <row r="48" spans="1:28" x14ac:dyDescent="0.25">
      <c r="A48" s="2" t="s">
        <v>920</v>
      </c>
      <c r="B48" s="2" t="s">
        <v>30</v>
      </c>
      <c r="C48" s="2">
        <v>24</v>
      </c>
      <c r="D48" s="2">
        <v>3</v>
      </c>
      <c r="E48" s="2" t="s">
        <v>155</v>
      </c>
      <c r="F48" s="2" t="s">
        <v>896</v>
      </c>
      <c r="G48" s="2">
        <v>0</v>
      </c>
      <c r="H48" s="2">
        <v>0</v>
      </c>
      <c r="I48" s="2">
        <v>0</v>
      </c>
      <c r="J48" s="2">
        <v>0</v>
      </c>
      <c r="K48" s="2">
        <v>0</v>
      </c>
      <c r="L48" s="2">
        <v>0</v>
      </c>
      <c r="M48" s="2">
        <v>0</v>
      </c>
      <c r="N48" s="2">
        <v>0</v>
      </c>
      <c r="O48" s="2">
        <v>0</v>
      </c>
      <c r="P48" s="2">
        <v>0</v>
      </c>
      <c r="Q48" s="2">
        <v>0</v>
      </c>
      <c r="R48" s="2">
        <v>0</v>
      </c>
      <c r="S48" s="2">
        <v>0</v>
      </c>
      <c r="T48" s="2">
        <v>0</v>
      </c>
      <c r="U48" s="2">
        <v>0</v>
      </c>
      <c r="V48" s="2">
        <f t="shared" si="2"/>
        <v>0</v>
      </c>
      <c r="W48" s="2">
        <f t="shared" ca="1" si="3"/>
        <v>0</v>
      </c>
      <c r="X48" s="2" t="e">
        <f t="shared" si="4"/>
        <v>#DIV/0!</v>
      </c>
      <c r="Y48" s="2" t="e">
        <f t="shared" si="5"/>
        <v>#DIV/0!</v>
      </c>
      <c r="Z48" s="2" t="e">
        <f t="shared" si="6"/>
        <v>#DIV/0!</v>
      </c>
      <c r="AA48" s="2" t="e">
        <f t="shared" si="7"/>
        <v>#DIV/0!</v>
      </c>
      <c r="AB48" s="2">
        <f>(Admin!$C$3*$K48)+(Admin!$C$4*$J48)+(Admin!$C$5*$L48)+(Admin!$C$6*$T48)+(Admin!$C$7*$Q48)+(Admin!$C$8*$M48)+(Admin!$C$9*$N48)+(Admin!$C$10*$O48)+(Admin!$C$11*$R48)+(Admin!$C$12*$S48)+(Admin!$C$13*$U48)</f>
        <v>0</v>
      </c>
    </row>
    <row r="49" spans="1:28" x14ac:dyDescent="0.25">
      <c r="A49" s="3" t="s">
        <v>921</v>
      </c>
      <c r="B49" s="3" t="s">
        <v>30</v>
      </c>
      <c r="C49" s="3">
        <v>25</v>
      </c>
      <c r="D49" s="3">
        <v>3</v>
      </c>
      <c r="E49" s="3" t="s">
        <v>222</v>
      </c>
      <c r="F49" s="3" t="s">
        <v>896</v>
      </c>
      <c r="G49" s="3">
        <v>0</v>
      </c>
      <c r="H49" s="3">
        <v>0</v>
      </c>
      <c r="I49" s="3">
        <v>0</v>
      </c>
      <c r="J49" s="3">
        <v>0</v>
      </c>
      <c r="K49" s="3">
        <v>0</v>
      </c>
      <c r="L49" s="3">
        <v>0</v>
      </c>
      <c r="M49" s="3">
        <v>5</v>
      </c>
      <c r="N49" s="3">
        <v>5</v>
      </c>
      <c r="O49" s="3">
        <v>5</v>
      </c>
      <c r="P49" s="3">
        <v>5</v>
      </c>
      <c r="Q49" s="3">
        <v>5</v>
      </c>
      <c r="R49" s="3">
        <v>5</v>
      </c>
      <c r="S49" s="3">
        <v>5</v>
      </c>
      <c r="T49" s="3">
        <v>5</v>
      </c>
      <c r="U49" s="3">
        <v>5</v>
      </c>
      <c r="V49" s="3">
        <f t="shared" si="2"/>
        <v>56</v>
      </c>
      <c r="W49" s="3">
        <f t="shared" ca="1" si="3"/>
        <v>1</v>
      </c>
      <c r="X49" s="3">
        <f t="shared" si="4"/>
        <v>1</v>
      </c>
      <c r="Y49" s="3">
        <f t="shared" si="5"/>
        <v>1</v>
      </c>
      <c r="Z49" s="3" t="e">
        <f t="shared" si="6"/>
        <v>#DIV/0!</v>
      </c>
      <c r="AA49" s="3" t="e">
        <f t="shared" si="7"/>
        <v>#DIV/0!</v>
      </c>
      <c r="AB49" s="3">
        <f>(Admin!$C$3*$K49)+(Admin!$C$4*$J49)+(Admin!$C$5*$L49)+(Admin!$C$6*$T49)+(Admin!$C$7*$Q49)+(Admin!$C$8*$M49)+(Admin!$C$9*$N49)+(Admin!$C$10*$O49)+(Admin!$C$11*$R49)+(Admin!$C$12*$S49)+(Admin!$C$13*$U49)</f>
        <v>66</v>
      </c>
    </row>
    <row r="50" spans="1:28" x14ac:dyDescent="0.25">
      <c r="A50" s="2" t="s">
        <v>922</v>
      </c>
      <c r="B50" s="2" t="s">
        <v>30</v>
      </c>
      <c r="C50" s="2">
        <v>24</v>
      </c>
      <c r="D50" s="2">
        <v>1</v>
      </c>
      <c r="E50" s="2" t="s">
        <v>923</v>
      </c>
      <c r="F50" s="2" t="s">
        <v>896</v>
      </c>
      <c r="G50" s="2">
        <v>0</v>
      </c>
      <c r="H50" s="2">
        <v>0</v>
      </c>
      <c r="I50" s="2">
        <v>0</v>
      </c>
      <c r="J50" s="2">
        <v>0</v>
      </c>
      <c r="K50" s="2">
        <v>0</v>
      </c>
      <c r="L50" s="2">
        <v>0</v>
      </c>
      <c r="M50" s="2">
        <v>0</v>
      </c>
      <c r="N50" s="2">
        <v>0</v>
      </c>
      <c r="O50" s="2">
        <v>0</v>
      </c>
      <c r="P50" s="2">
        <v>0</v>
      </c>
      <c r="Q50" s="2">
        <v>0</v>
      </c>
      <c r="R50" s="2">
        <v>0</v>
      </c>
      <c r="S50" s="2">
        <v>0</v>
      </c>
      <c r="T50" s="2">
        <v>0</v>
      </c>
      <c r="U50" s="2">
        <v>0</v>
      </c>
      <c r="V50" s="2">
        <f t="shared" si="2"/>
        <v>0</v>
      </c>
      <c r="W50" s="2">
        <f t="shared" ca="1" si="3"/>
        <v>0</v>
      </c>
      <c r="X50" s="2" t="e">
        <f t="shared" si="4"/>
        <v>#DIV/0!</v>
      </c>
      <c r="Y50" s="2" t="e">
        <f t="shared" si="5"/>
        <v>#DIV/0!</v>
      </c>
      <c r="Z50" s="2" t="e">
        <f t="shared" si="6"/>
        <v>#DIV/0!</v>
      </c>
      <c r="AA50" s="2" t="e">
        <f t="shared" si="7"/>
        <v>#DIV/0!</v>
      </c>
      <c r="AB50" s="2">
        <f>(Admin!$C$3*$K50)+(Admin!$C$4*$J50)+(Admin!$C$5*$L50)+(Admin!$C$6*$T50)+(Admin!$C$7*$Q50)+(Admin!$C$8*$M50)+(Admin!$C$9*$N50)+(Admin!$C$10*$O50)+(Admin!$C$11*$R50)+(Admin!$C$12*$S50)+(Admin!$C$13*$U50)</f>
        <v>0</v>
      </c>
    </row>
    <row r="51" spans="1:28" x14ac:dyDescent="0.25">
      <c r="A51" s="3" t="s">
        <v>924</v>
      </c>
      <c r="B51" s="3" t="s">
        <v>30</v>
      </c>
      <c r="C51" s="3">
        <v>23</v>
      </c>
      <c r="D51" s="3">
        <v>0</v>
      </c>
      <c r="E51" s="3" t="s">
        <v>102</v>
      </c>
      <c r="F51" s="3" t="s">
        <v>896</v>
      </c>
      <c r="G51" s="3">
        <v>0</v>
      </c>
      <c r="H51" s="3">
        <v>0</v>
      </c>
      <c r="I51" s="3">
        <v>0</v>
      </c>
      <c r="J51" s="3">
        <v>0</v>
      </c>
      <c r="K51" s="3">
        <v>0</v>
      </c>
      <c r="L51" s="3">
        <v>0</v>
      </c>
      <c r="M51" s="3">
        <v>0</v>
      </c>
      <c r="N51" s="3">
        <v>0</v>
      </c>
      <c r="O51" s="3">
        <v>0</v>
      </c>
      <c r="P51" s="3">
        <v>0</v>
      </c>
      <c r="Q51" s="3">
        <v>0</v>
      </c>
      <c r="R51" s="3">
        <v>0</v>
      </c>
      <c r="S51" s="3">
        <v>0</v>
      </c>
      <c r="T51" s="3">
        <v>0</v>
      </c>
      <c r="U51" s="3">
        <v>0</v>
      </c>
      <c r="V51" s="3">
        <f t="shared" si="2"/>
        <v>0</v>
      </c>
      <c r="W51" s="3">
        <f t="shared" ca="1" si="3"/>
        <v>0</v>
      </c>
      <c r="X51" s="3" t="e">
        <f t="shared" si="4"/>
        <v>#DIV/0!</v>
      </c>
      <c r="Y51" s="3" t="e">
        <f t="shared" si="5"/>
        <v>#DIV/0!</v>
      </c>
      <c r="Z51" s="3" t="e">
        <f t="shared" si="6"/>
        <v>#DIV/0!</v>
      </c>
      <c r="AA51" s="3" t="e">
        <f t="shared" si="7"/>
        <v>#DIV/0!</v>
      </c>
      <c r="AB51" s="3">
        <f>(Admin!$C$3*$K51)+(Admin!$C$4*$J51)+(Admin!$C$5*$L51)+(Admin!$C$6*$T51)+(Admin!$C$7*$Q51)+(Admin!$C$8*$M51)+(Admin!$C$9*$N51)+(Admin!$C$10*$O51)+(Admin!$C$11*$R51)+(Admin!$C$12*$S51)+(Admin!$C$13*$U51)</f>
        <v>0</v>
      </c>
    </row>
    <row r="52" spans="1:28" x14ac:dyDescent="0.25">
      <c r="A52" s="2" t="s">
        <v>925</v>
      </c>
      <c r="B52" s="2" t="s">
        <v>30</v>
      </c>
      <c r="C52" s="2"/>
      <c r="D52" s="2">
        <v>0</v>
      </c>
      <c r="E52" s="2" t="s">
        <v>384</v>
      </c>
      <c r="F52" s="2" t="s">
        <v>896</v>
      </c>
      <c r="G52" s="2">
        <v>0</v>
      </c>
      <c r="H52" s="2">
        <v>0</v>
      </c>
      <c r="I52" s="2">
        <v>0</v>
      </c>
      <c r="J52" s="2">
        <v>0</v>
      </c>
      <c r="K52" s="2">
        <v>0</v>
      </c>
      <c r="L52" s="2">
        <v>0</v>
      </c>
      <c r="M52" s="2">
        <v>0</v>
      </c>
      <c r="N52" s="2">
        <v>0</v>
      </c>
      <c r="O52" s="2">
        <v>0</v>
      </c>
      <c r="P52" s="2">
        <v>0</v>
      </c>
      <c r="Q52" s="2">
        <v>0</v>
      </c>
      <c r="R52" s="2">
        <v>0</v>
      </c>
      <c r="S52" s="2">
        <v>0</v>
      </c>
      <c r="T52" s="2">
        <v>0</v>
      </c>
      <c r="U52" s="2">
        <v>0</v>
      </c>
      <c r="V52" s="2">
        <f t="shared" si="2"/>
        <v>0</v>
      </c>
      <c r="W52" s="2">
        <f t="shared" ca="1" si="3"/>
        <v>0</v>
      </c>
      <c r="X52" s="2" t="e">
        <f t="shared" si="4"/>
        <v>#DIV/0!</v>
      </c>
      <c r="Y52" s="2" t="e">
        <f t="shared" si="5"/>
        <v>#DIV/0!</v>
      </c>
      <c r="Z52" s="2" t="e">
        <f t="shared" si="6"/>
        <v>#DIV/0!</v>
      </c>
      <c r="AA52" s="2" t="e">
        <f t="shared" si="7"/>
        <v>#DIV/0!</v>
      </c>
      <c r="AB52" s="2">
        <f>(Admin!$C$3*$K52)+(Admin!$C$4*$J52)+(Admin!$C$5*$L52)+(Admin!$C$6*$T52)+(Admin!$C$7*$Q52)+(Admin!$C$8*$M52)+(Admin!$C$9*$N52)+(Admin!$C$10*$O52)+(Admin!$C$11*$R52)+(Admin!$C$12*$S52)+(Admin!$C$13*$U52)</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926</v>
      </c>
      <c r="B61" s="2" t="s">
        <v>42</v>
      </c>
      <c r="C61" s="2"/>
      <c r="D61" s="2">
        <v>0</v>
      </c>
      <c r="E61" s="2" t="s">
        <v>557</v>
      </c>
      <c r="F61" s="2" t="s">
        <v>896</v>
      </c>
      <c r="G61" s="2">
        <v>0</v>
      </c>
      <c r="H61" s="2">
        <v>0</v>
      </c>
      <c r="I61" s="2">
        <v>0</v>
      </c>
      <c r="J61" s="2">
        <v>0</v>
      </c>
      <c r="K61" s="2">
        <v>0</v>
      </c>
      <c r="L61" s="2">
        <v>0</v>
      </c>
      <c r="M61" s="2">
        <v>0</v>
      </c>
      <c r="N61" s="2">
        <v>0</v>
      </c>
      <c r="O61" s="2">
        <v>0</v>
      </c>
      <c r="P61" s="2">
        <v>0</v>
      </c>
      <c r="Q61" s="2">
        <v>0</v>
      </c>
      <c r="R61" s="2">
        <v>0</v>
      </c>
      <c r="S61" s="2">
        <v>0</v>
      </c>
      <c r="T61" s="2">
        <v>0</v>
      </c>
      <c r="U61" s="2">
        <v>0</v>
      </c>
      <c r="V61" s="2">
        <f t="shared" ref="V61:V74" si="8">($J61*0.04)+($K61*4)+($L61*-2)+($N61*0.1)+($O61*6)+($Q61)+($R61*0.1)+($S61*6)+($T61*-2)</f>
        <v>0</v>
      </c>
      <c r="W61" s="2">
        <f t="shared" ref="W61:W74" ca="1" si="9">$P61/$H$33</f>
        <v>0</v>
      </c>
      <c r="X61" s="2" t="e">
        <f t="shared" ref="X61:X74" si="10">$N61/$M61</f>
        <v>#DIV/0!</v>
      </c>
      <c r="Y61" s="2" t="e">
        <f t="shared" ref="Y61:Y74" si="11">$R61/$Q61</f>
        <v>#DIV/0!</v>
      </c>
      <c r="Z61" s="2" t="e">
        <f t="shared" ref="Z61:Z74" si="12">$I61/$H61</f>
        <v>#DIV/0!</v>
      </c>
      <c r="AA61" s="2" t="e">
        <f t="shared" ref="AA61:AA74" si="13">$K61/$H61</f>
        <v>#DIV/0!</v>
      </c>
      <c r="AB61" s="2">
        <f>(Admin!$C$3*$K61)+(Admin!$C$4*$J61)+(Admin!$C$5*$L61)+(Admin!$C$6*$T61)+(Admin!$C$7*$Q61)+(Admin!$C$8*$M61)+(Admin!$C$9*$N61)+(Admin!$C$10*$O61)+(Admin!$C$11*$R61)+(Admin!$C$12*$S61)+(Admin!$C$13*$U61)</f>
        <v>0</v>
      </c>
    </row>
    <row r="62" spans="1:28" x14ac:dyDescent="0.25">
      <c r="A62" s="3" t="s">
        <v>927</v>
      </c>
      <c r="B62" s="3" t="s">
        <v>42</v>
      </c>
      <c r="C62" s="3">
        <v>27</v>
      </c>
      <c r="D62" s="3">
        <v>6</v>
      </c>
      <c r="E62" s="3" t="s">
        <v>57</v>
      </c>
      <c r="F62" s="3" t="s">
        <v>896</v>
      </c>
      <c r="G62" s="3">
        <v>0</v>
      </c>
      <c r="H62" s="3">
        <v>0</v>
      </c>
      <c r="I62" s="3">
        <v>0</v>
      </c>
      <c r="J62" s="3">
        <v>0</v>
      </c>
      <c r="K62" s="3">
        <v>0</v>
      </c>
      <c r="L62" s="3">
        <v>0</v>
      </c>
      <c r="M62" s="3">
        <v>0</v>
      </c>
      <c r="N62" s="3">
        <v>0</v>
      </c>
      <c r="O62" s="3">
        <v>0</v>
      </c>
      <c r="P62" s="3">
        <v>0</v>
      </c>
      <c r="Q62" s="3">
        <v>0</v>
      </c>
      <c r="R62" s="3">
        <v>0</v>
      </c>
      <c r="S62" s="3">
        <v>0</v>
      </c>
      <c r="T62" s="3">
        <v>0</v>
      </c>
      <c r="U62" s="3">
        <v>0</v>
      </c>
      <c r="V62" s="3">
        <f t="shared" si="8"/>
        <v>0</v>
      </c>
      <c r="W62" s="3">
        <f t="shared" ca="1" si="9"/>
        <v>0</v>
      </c>
      <c r="X62" s="3" t="e">
        <f t="shared" si="10"/>
        <v>#DIV/0!</v>
      </c>
      <c r="Y62" s="3" t="e">
        <f t="shared" si="11"/>
        <v>#DIV/0!</v>
      </c>
      <c r="Z62" s="3" t="e">
        <f t="shared" si="12"/>
        <v>#DIV/0!</v>
      </c>
      <c r="AA62" s="3" t="e">
        <f t="shared" si="13"/>
        <v>#DIV/0!</v>
      </c>
      <c r="AB62" s="3">
        <f>(Admin!$C$3*$K62)+(Admin!$C$4*$J62)+(Admin!$C$5*$L62)+(Admin!$C$6*$T62)+(Admin!$C$7*$Q62)+(Admin!$C$8*$M62)+(Admin!$C$9*$N62)+(Admin!$C$10*$O62)+(Admin!$C$11*$R62)+(Admin!$C$12*$S62)+(Admin!$C$13*$U62)</f>
        <v>0</v>
      </c>
    </row>
    <row r="63" spans="1:28" x14ac:dyDescent="0.25">
      <c r="A63" s="2" t="s">
        <v>928</v>
      </c>
      <c r="B63" s="2" t="s">
        <v>42</v>
      </c>
      <c r="C63" s="2">
        <v>26</v>
      </c>
      <c r="D63" s="2">
        <v>6</v>
      </c>
      <c r="E63" s="2" t="s">
        <v>171</v>
      </c>
      <c r="F63" s="2" t="s">
        <v>896</v>
      </c>
      <c r="G63" s="2">
        <v>0</v>
      </c>
      <c r="H63" s="2">
        <v>0</v>
      </c>
      <c r="I63" s="2">
        <v>0</v>
      </c>
      <c r="J63" s="2">
        <v>0</v>
      </c>
      <c r="K63" s="2">
        <v>0</v>
      </c>
      <c r="L63" s="2">
        <v>0</v>
      </c>
      <c r="M63" s="2">
        <v>0</v>
      </c>
      <c r="N63" s="2">
        <v>0</v>
      </c>
      <c r="O63" s="2">
        <v>0</v>
      </c>
      <c r="P63" s="2">
        <v>0</v>
      </c>
      <c r="Q63" s="2">
        <v>0</v>
      </c>
      <c r="R63" s="2">
        <v>0</v>
      </c>
      <c r="S63" s="2">
        <v>0</v>
      </c>
      <c r="T63" s="2">
        <v>0</v>
      </c>
      <c r="U63" s="2">
        <v>0</v>
      </c>
      <c r="V63" s="2">
        <f t="shared" si="8"/>
        <v>0</v>
      </c>
      <c r="W63" s="2">
        <f t="shared" ca="1" si="9"/>
        <v>0</v>
      </c>
      <c r="X63" s="2" t="e">
        <f t="shared" si="10"/>
        <v>#DIV/0!</v>
      </c>
      <c r="Y63" s="2" t="e">
        <f t="shared" si="11"/>
        <v>#DIV/0!</v>
      </c>
      <c r="Z63" s="2" t="e">
        <f t="shared" si="12"/>
        <v>#DIV/0!</v>
      </c>
      <c r="AA63" s="2" t="e">
        <f t="shared" si="13"/>
        <v>#DIV/0!</v>
      </c>
      <c r="AB63" s="2">
        <f>(Admin!$C$3*$K63)+(Admin!$C$4*$J63)+(Admin!$C$5*$L63)+(Admin!$C$6*$T63)+(Admin!$C$7*$Q63)+(Admin!$C$8*$M63)+(Admin!$C$9*$N63)+(Admin!$C$10*$O63)+(Admin!$C$11*$R63)+(Admin!$C$12*$S63)+(Admin!$C$13*$U63)</f>
        <v>0</v>
      </c>
    </row>
    <row r="64" spans="1:28" x14ac:dyDescent="0.25">
      <c r="A64" s="3" t="s">
        <v>929</v>
      </c>
      <c r="B64" s="3" t="s">
        <v>42</v>
      </c>
      <c r="C64" s="3"/>
      <c r="D64" s="3">
        <v>0</v>
      </c>
      <c r="E64" s="3" t="s">
        <v>865</v>
      </c>
      <c r="F64" s="3" t="s">
        <v>896</v>
      </c>
      <c r="G64" s="3">
        <v>0</v>
      </c>
      <c r="H64" s="3">
        <v>0</v>
      </c>
      <c r="I64" s="3">
        <v>0</v>
      </c>
      <c r="J64" s="3">
        <v>0</v>
      </c>
      <c r="K64" s="3">
        <v>0</v>
      </c>
      <c r="L64" s="3">
        <v>0</v>
      </c>
      <c r="M64" s="3">
        <v>0</v>
      </c>
      <c r="N64" s="3">
        <v>0</v>
      </c>
      <c r="O64" s="3">
        <v>0</v>
      </c>
      <c r="P64" s="3">
        <v>0</v>
      </c>
      <c r="Q64" s="3">
        <v>0</v>
      </c>
      <c r="R64" s="3">
        <v>0</v>
      </c>
      <c r="S64" s="3">
        <v>0</v>
      </c>
      <c r="T64" s="3">
        <v>0</v>
      </c>
      <c r="U64" s="3">
        <v>0</v>
      </c>
      <c r="V64" s="3">
        <f t="shared" si="8"/>
        <v>0</v>
      </c>
      <c r="W64" s="3">
        <f t="shared" ca="1" si="9"/>
        <v>0</v>
      </c>
      <c r="X64" s="3" t="e">
        <f t="shared" si="10"/>
        <v>#DIV/0!</v>
      </c>
      <c r="Y64" s="3" t="e">
        <f t="shared" si="11"/>
        <v>#DIV/0!</v>
      </c>
      <c r="Z64" s="3" t="e">
        <f t="shared" si="12"/>
        <v>#DIV/0!</v>
      </c>
      <c r="AA64" s="3" t="e">
        <f t="shared" si="13"/>
        <v>#DIV/0!</v>
      </c>
      <c r="AB64" s="3">
        <f>(Admin!$C$3*$K64)+(Admin!$C$4*$J64)+(Admin!$C$5*$L64)+(Admin!$C$6*$T64)+(Admin!$C$7*$Q64)+(Admin!$C$8*$M64)+(Admin!$C$9*$N64)+(Admin!$C$10*$O64)+(Admin!$C$11*$R64)+(Admin!$C$12*$S64)+(Admin!$C$13*$U64)</f>
        <v>0</v>
      </c>
    </row>
    <row r="65" spans="1:28" x14ac:dyDescent="0.25">
      <c r="A65" s="2" t="s">
        <v>930</v>
      </c>
      <c r="B65" s="2" t="s">
        <v>42</v>
      </c>
      <c r="C65" s="2">
        <v>23</v>
      </c>
      <c r="D65" s="2">
        <v>3</v>
      </c>
      <c r="E65" s="2" t="s">
        <v>931</v>
      </c>
      <c r="F65" s="2" t="s">
        <v>896</v>
      </c>
      <c r="G65" s="2">
        <v>0</v>
      </c>
      <c r="H65" s="2">
        <v>0</v>
      </c>
      <c r="I65" s="2">
        <v>0</v>
      </c>
      <c r="J65" s="2">
        <v>0</v>
      </c>
      <c r="K65" s="2">
        <v>0</v>
      </c>
      <c r="L65" s="2">
        <v>0</v>
      </c>
      <c r="M65" s="2">
        <v>0</v>
      </c>
      <c r="N65" s="2">
        <v>0</v>
      </c>
      <c r="O65" s="2">
        <v>0</v>
      </c>
      <c r="P65" s="2">
        <v>0</v>
      </c>
      <c r="Q65" s="2">
        <v>0</v>
      </c>
      <c r="R65" s="2">
        <v>0</v>
      </c>
      <c r="S65" s="2">
        <v>0</v>
      </c>
      <c r="T65" s="2">
        <v>0</v>
      </c>
      <c r="U65" s="2">
        <v>0</v>
      </c>
      <c r="V65" s="2">
        <f t="shared" si="8"/>
        <v>0</v>
      </c>
      <c r="W65" s="2">
        <f t="shared" ca="1" si="9"/>
        <v>0</v>
      </c>
      <c r="X65" s="2" t="e">
        <f t="shared" si="10"/>
        <v>#DIV/0!</v>
      </c>
      <c r="Y65" s="2" t="e">
        <f t="shared" si="11"/>
        <v>#DIV/0!</v>
      </c>
      <c r="Z65" s="2" t="e">
        <f t="shared" si="12"/>
        <v>#DIV/0!</v>
      </c>
      <c r="AA65" s="2" t="e">
        <f t="shared" si="13"/>
        <v>#DIV/0!</v>
      </c>
      <c r="AB65" s="2">
        <f>(Admin!$C$3*$K65)+(Admin!$C$4*$J65)+(Admin!$C$5*$L65)+(Admin!$C$6*$T65)+(Admin!$C$7*$Q65)+(Admin!$C$8*$M65)+(Admin!$C$9*$N65)+(Admin!$C$10*$O65)+(Admin!$C$11*$R65)+(Admin!$C$12*$S65)+(Admin!$C$13*$U65)</f>
        <v>0</v>
      </c>
    </row>
    <row r="66" spans="1:28" x14ac:dyDescent="0.25">
      <c r="A66" s="3" t="s">
        <v>932</v>
      </c>
      <c r="B66" s="3" t="s">
        <v>42</v>
      </c>
      <c r="C66" s="3">
        <v>26</v>
      </c>
      <c r="D66" s="3">
        <v>1</v>
      </c>
      <c r="E66" s="3" t="s">
        <v>160</v>
      </c>
      <c r="F66" s="3" t="s">
        <v>896</v>
      </c>
      <c r="G66" s="3">
        <v>0</v>
      </c>
      <c r="H66" s="3">
        <v>0</v>
      </c>
      <c r="I66" s="3">
        <v>0</v>
      </c>
      <c r="J66" s="3">
        <v>0</v>
      </c>
      <c r="K66" s="3">
        <v>0</v>
      </c>
      <c r="L66" s="3">
        <v>0</v>
      </c>
      <c r="M66" s="3">
        <v>0</v>
      </c>
      <c r="N66" s="3">
        <v>0</v>
      </c>
      <c r="O66" s="3">
        <v>0</v>
      </c>
      <c r="P66" s="3">
        <v>0</v>
      </c>
      <c r="Q66" s="3">
        <v>0</v>
      </c>
      <c r="R66" s="3">
        <v>0</v>
      </c>
      <c r="S66" s="3">
        <v>0</v>
      </c>
      <c r="T66" s="3">
        <v>0</v>
      </c>
      <c r="U66" s="3">
        <v>0</v>
      </c>
      <c r="V66" s="3">
        <f t="shared" si="8"/>
        <v>0</v>
      </c>
      <c r="W66" s="3">
        <f t="shared" ca="1" si="9"/>
        <v>0</v>
      </c>
      <c r="X66" s="3" t="e">
        <f t="shared" si="10"/>
        <v>#DIV/0!</v>
      </c>
      <c r="Y66" s="3" t="e">
        <f t="shared" si="11"/>
        <v>#DIV/0!</v>
      </c>
      <c r="Z66" s="3" t="e">
        <f t="shared" si="12"/>
        <v>#DIV/0!</v>
      </c>
      <c r="AA66" s="3" t="e">
        <f t="shared" si="13"/>
        <v>#DIV/0!</v>
      </c>
      <c r="AB66" s="3">
        <f>(Admin!$C$3*$K66)+(Admin!$C$4*$J66)+(Admin!$C$5*$L66)+(Admin!$C$6*$T66)+(Admin!$C$7*$Q66)+(Admin!$C$8*$M66)+(Admin!$C$9*$N66)+(Admin!$C$10*$O66)+(Admin!$C$11*$R66)+(Admin!$C$12*$S66)+(Admin!$C$13*$U66)</f>
        <v>0</v>
      </c>
    </row>
    <row r="67" spans="1:28" x14ac:dyDescent="0.25">
      <c r="A67" s="2" t="s">
        <v>933</v>
      </c>
      <c r="B67" s="2" t="s">
        <v>42</v>
      </c>
      <c r="C67" s="2">
        <v>24</v>
      </c>
      <c r="D67" s="2">
        <v>2</v>
      </c>
      <c r="E67" s="2" t="s">
        <v>573</v>
      </c>
      <c r="F67" s="2" t="s">
        <v>896</v>
      </c>
      <c r="G67" s="2">
        <v>0</v>
      </c>
      <c r="H67" s="2">
        <v>0</v>
      </c>
      <c r="I67" s="2">
        <v>0</v>
      </c>
      <c r="J67" s="2">
        <v>0</v>
      </c>
      <c r="K67" s="2">
        <v>0</v>
      </c>
      <c r="L67" s="2">
        <v>0</v>
      </c>
      <c r="M67" s="2">
        <v>0</v>
      </c>
      <c r="N67" s="2">
        <v>0</v>
      </c>
      <c r="O67" s="2">
        <v>0</v>
      </c>
      <c r="P67" s="2">
        <v>0</v>
      </c>
      <c r="Q67" s="2">
        <v>0</v>
      </c>
      <c r="R67" s="2">
        <v>0</v>
      </c>
      <c r="S67" s="2">
        <v>0</v>
      </c>
      <c r="T67" s="2">
        <v>0</v>
      </c>
      <c r="U67" s="2">
        <v>0</v>
      </c>
      <c r="V67" s="2">
        <f t="shared" si="8"/>
        <v>0</v>
      </c>
      <c r="W67" s="2">
        <f t="shared" ca="1" si="9"/>
        <v>0</v>
      </c>
      <c r="X67" s="2" t="e">
        <f t="shared" si="10"/>
        <v>#DIV/0!</v>
      </c>
      <c r="Y67" s="2" t="e">
        <f t="shared" si="11"/>
        <v>#DIV/0!</v>
      </c>
      <c r="Z67" s="2" t="e">
        <f t="shared" si="12"/>
        <v>#DIV/0!</v>
      </c>
      <c r="AA67" s="2" t="e">
        <f t="shared" si="13"/>
        <v>#DIV/0!</v>
      </c>
      <c r="AB67" s="2">
        <f>(Admin!$C$3*$K67)+(Admin!$C$4*$J67)+(Admin!$C$5*$L67)+(Admin!$C$6*$T67)+(Admin!$C$7*$Q67)+(Admin!$C$8*$M67)+(Admin!$C$9*$N67)+(Admin!$C$10*$O67)+(Admin!$C$11*$R67)+(Admin!$C$12*$S67)+(Admin!$C$13*$U67)</f>
        <v>0</v>
      </c>
    </row>
    <row r="68" spans="1:28" x14ac:dyDescent="0.25">
      <c r="A68" s="3" t="s">
        <v>934</v>
      </c>
      <c r="B68" s="3" t="s">
        <v>42</v>
      </c>
      <c r="C68" s="3">
        <v>24</v>
      </c>
      <c r="D68" s="3">
        <v>2</v>
      </c>
      <c r="E68" s="3" t="s">
        <v>260</v>
      </c>
      <c r="F68" s="3" t="s">
        <v>896</v>
      </c>
      <c r="G68" s="3">
        <v>0</v>
      </c>
      <c r="H68" s="3">
        <v>0</v>
      </c>
      <c r="I68" s="3">
        <v>0</v>
      </c>
      <c r="J68" s="3">
        <v>0</v>
      </c>
      <c r="K68" s="3">
        <v>0</v>
      </c>
      <c r="L68" s="3">
        <v>0</v>
      </c>
      <c r="M68" s="3">
        <v>5</v>
      </c>
      <c r="N68" s="3">
        <v>5</v>
      </c>
      <c r="O68" s="3">
        <v>5</v>
      </c>
      <c r="P68" s="3">
        <v>5</v>
      </c>
      <c r="Q68" s="3">
        <v>5</v>
      </c>
      <c r="R68" s="3">
        <v>5</v>
      </c>
      <c r="S68" s="3">
        <v>5</v>
      </c>
      <c r="T68" s="3">
        <v>5</v>
      </c>
      <c r="U68" s="3">
        <v>5</v>
      </c>
      <c r="V68" s="3">
        <f t="shared" si="8"/>
        <v>56</v>
      </c>
      <c r="W68" s="3">
        <f t="shared" ca="1" si="9"/>
        <v>1</v>
      </c>
      <c r="X68" s="3">
        <f t="shared" si="10"/>
        <v>1</v>
      </c>
      <c r="Y68" s="3">
        <f t="shared" si="11"/>
        <v>1</v>
      </c>
      <c r="Z68" s="3" t="e">
        <f t="shared" si="12"/>
        <v>#DIV/0!</v>
      </c>
      <c r="AA68" s="3" t="e">
        <f t="shared" si="13"/>
        <v>#DIV/0!</v>
      </c>
      <c r="AB68" s="3">
        <f>(Admin!$C$3*$K68)+(Admin!$C$4*$J68)+(Admin!$C$5*$L68)+(Admin!$C$6*$T68)+(Admin!$C$7*$Q68)+(Admin!$C$8*$M68)+(Admin!$C$9*$N68)+(Admin!$C$10*$O68)+(Admin!$C$11*$R68)+(Admin!$C$12*$S68)+(Admin!$C$13*$U68)</f>
        <v>66</v>
      </c>
    </row>
    <row r="69" spans="1:28" x14ac:dyDescent="0.25">
      <c r="A69" s="2" t="s">
        <v>935</v>
      </c>
      <c r="B69" s="2" t="s">
        <v>42</v>
      </c>
      <c r="C69" s="2">
        <v>24</v>
      </c>
      <c r="D69" s="2">
        <v>3</v>
      </c>
      <c r="E69" s="2" t="s">
        <v>160</v>
      </c>
      <c r="F69" s="2" t="s">
        <v>896</v>
      </c>
      <c r="G69" s="2">
        <v>0</v>
      </c>
      <c r="H69" s="2">
        <v>0</v>
      </c>
      <c r="I69" s="2">
        <v>0</v>
      </c>
      <c r="J69" s="2">
        <v>0</v>
      </c>
      <c r="K69" s="2">
        <v>0</v>
      </c>
      <c r="L69" s="2">
        <v>0</v>
      </c>
      <c r="M69" s="2">
        <v>0</v>
      </c>
      <c r="N69" s="2">
        <v>0</v>
      </c>
      <c r="O69" s="2">
        <v>0</v>
      </c>
      <c r="P69" s="2">
        <v>0</v>
      </c>
      <c r="Q69" s="2">
        <v>0</v>
      </c>
      <c r="R69" s="2">
        <v>0</v>
      </c>
      <c r="S69" s="2">
        <v>0</v>
      </c>
      <c r="T69" s="2">
        <v>0</v>
      </c>
      <c r="U69" s="2">
        <v>0</v>
      </c>
      <c r="V69" s="2">
        <f t="shared" si="8"/>
        <v>0</v>
      </c>
      <c r="W69" s="2">
        <f t="shared" ca="1" si="9"/>
        <v>0</v>
      </c>
      <c r="X69" s="2" t="e">
        <f t="shared" si="10"/>
        <v>#DIV/0!</v>
      </c>
      <c r="Y69" s="2" t="e">
        <f t="shared" si="11"/>
        <v>#DIV/0!</v>
      </c>
      <c r="Z69" s="2" t="e">
        <f t="shared" si="12"/>
        <v>#DIV/0!</v>
      </c>
      <c r="AA69" s="2" t="e">
        <f t="shared" si="13"/>
        <v>#DIV/0!</v>
      </c>
      <c r="AB69" s="2">
        <f>(Admin!$C$3*$K69)+(Admin!$C$4*$J69)+(Admin!$C$5*$L69)+(Admin!$C$6*$T69)+(Admin!$C$7*$Q69)+(Admin!$C$8*$M69)+(Admin!$C$9*$N69)+(Admin!$C$10*$O69)+(Admin!$C$11*$R69)+(Admin!$C$12*$S69)+(Admin!$C$13*$U69)</f>
        <v>0</v>
      </c>
    </row>
    <row r="70" spans="1:28" x14ac:dyDescent="0.25">
      <c r="A70" s="3" t="s">
        <v>936</v>
      </c>
      <c r="B70" s="3" t="s">
        <v>42</v>
      </c>
      <c r="C70" s="3"/>
      <c r="D70" s="3">
        <v>0</v>
      </c>
      <c r="E70" s="3" t="s">
        <v>937</v>
      </c>
      <c r="F70" s="3" t="s">
        <v>896</v>
      </c>
      <c r="G70" s="3">
        <v>0</v>
      </c>
      <c r="H70" s="3">
        <v>0</v>
      </c>
      <c r="I70" s="3">
        <v>0</v>
      </c>
      <c r="J70" s="3">
        <v>0</v>
      </c>
      <c r="K70" s="3">
        <v>0</v>
      </c>
      <c r="L70" s="3">
        <v>0</v>
      </c>
      <c r="M70" s="3">
        <v>0</v>
      </c>
      <c r="N70" s="3">
        <v>0</v>
      </c>
      <c r="O70" s="3">
        <v>0</v>
      </c>
      <c r="P70" s="3">
        <v>0</v>
      </c>
      <c r="Q70" s="3">
        <v>0</v>
      </c>
      <c r="R70" s="3">
        <v>0</v>
      </c>
      <c r="S70" s="3">
        <v>0</v>
      </c>
      <c r="T70" s="3">
        <v>0</v>
      </c>
      <c r="U70" s="3">
        <v>0</v>
      </c>
      <c r="V70" s="3">
        <f t="shared" si="8"/>
        <v>0</v>
      </c>
      <c r="W70" s="3">
        <f t="shared" ca="1" si="9"/>
        <v>0</v>
      </c>
      <c r="X70" s="3" t="e">
        <f t="shared" si="10"/>
        <v>#DIV/0!</v>
      </c>
      <c r="Y70" s="3" t="e">
        <f t="shared" si="11"/>
        <v>#DIV/0!</v>
      </c>
      <c r="Z70" s="3" t="e">
        <f t="shared" si="12"/>
        <v>#DIV/0!</v>
      </c>
      <c r="AA70" s="3" t="e">
        <f t="shared" si="13"/>
        <v>#DIV/0!</v>
      </c>
      <c r="AB70" s="3">
        <f>(Admin!$C$3*$K70)+(Admin!$C$4*$J70)+(Admin!$C$5*$L70)+(Admin!$C$6*$T70)+(Admin!$C$7*$Q70)+(Admin!$C$8*$M70)+(Admin!$C$9*$N70)+(Admin!$C$10*$O70)+(Admin!$C$11*$R70)+(Admin!$C$12*$S70)+(Admin!$C$13*$U70)</f>
        <v>0</v>
      </c>
    </row>
    <row r="71" spans="1:28" x14ac:dyDescent="0.25">
      <c r="A71" s="2" t="s">
        <v>938</v>
      </c>
      <c r="B71" s="2" t="s">
        <v>42</v>
      </c>
      <c r="C71" s="2">
        <v>25</v>
      </c>
      <c r="D71" s="2">
        <v>4</v>
      </c>
      <c r="E71" s="2" t="s">
        <v>173</v>
      </c>
      <c r="F71" s="2" t="s">
        <v>896</v>
      </c>
      <c r="G71" s="2">
        <v>0</v>
      </c>
      <c r="H71" s="2">
        <v>0</v>
      </c>
      <c r="I71" s="2">
        <v>0</v>
      </c>
      <c r="J71" s="2">
        <v>0</v>
      </c>
      <c r="K71" s="2">
        <v>0</v>
      </c>
      <c r="L71" s="2">
        <v>0</v>
      </c>
      <c r="M71" s="2">
        <v>0</v>
      </c>
      <c r="N71" s="2">
        <v>0</v>
      </c>
      <c r="O71" s="2">
        <v>0</v>
      </c>
      <c r="P71" s="2">
        <v>0</v>
      </c>
      <c r="Q71" s="2">
        <v>0</v>
      </c>
      <c r="R71" s="2">
        <v>0</v>
      </c>
      <c r="S71" s="2">
        <v>0</v>
      </c>
      <c r="T71" s="2">
        <v>0</v>
      </c>
      <c r="U71" s="2">
        <v>0</v>
      </c>
      <c r="V71" s="2">
        <f t="shared" si="8"/>
        <v>0</v>
      </c>
      <c r="W71" s="2">
        <f t="shared" ca="1" si="9"/>
        <v>0</v>
      </c>
      <c r="X71" s="2" t="e">
        <f t="shared" si="10"/>
        <v>#DIV/0!</v>
      </c>
      <c r="Y71" s="2" t="e">
        <f t="shared" si="11"/>
        <v>#DIV/0!</v>
      </c>
      <c r="Z71" s="2" t="e">
        <f t="shared" si="12"/>
        <v>#DIV/0!</v>
      </c>
      <c r="AA71" s="2" t="e">
        <f t="shared" si="13"/>
        <v>#DIV/0!</v>
      </c>
      <c r="AB71" s="2">
        <f>(Admin!$C$3*$K71)+(Admin!$C$4*$J71)+(Admin!$C$5*$L71)+(Admin!$C$6*$T71)+(Admin!$C$7*$Q71)+(Admin!$C$8*$M71)+(Admin!$C$9*$N71)+(Admin!$C$10*$O71)+(Admin!$C$11*$R71)+(Admin!$C$12*$S71)+(Admin!$C$13*$U71)</f>
        <v>0</v>
      </c>
    </row>
    <row r="72" spans="1:28" x14ac:dyDescent="0.25">
      <c r="A72" s="3" t="s">
        <v>939</v>
      </c>
      <c r="B72" s="3" t="s">
        <v>42</v>
      </c>
      <c r="C72" s="3">
        <v>25</v>
      </c>
      <c r="D72" s="3">
        <v>3</v>
      </c>
      <c r="E72" s="3" t="s">
        <v>230</v>
      </c>
      <c r="F72" s="3" t="s">
        <v>896</v>
      </c>
      <c r="G72" s="3">
        <v>0</v>
      </c>
      <c r="H72" s="3">
        <v>0</v>
      </c>
      <c r="I72" s="3">
        <v>0</v>
      </c>
      <c r="J72" s="3">
        <v>0</v>
      </c>
      <c r="K72" s="3">
        <v>0</v>
      </c>
      <c r="L72" s="3">
        <v>0</v>
      </c>
      <c r="M72" s="3">
        <v>0</v>
      </c>
      <c r="N72" s="3">
        <v>0</v>
      </c>
      <c r="O72" s="3">
        <v>0</v>
      </c>
      <c r="P72" s="3">
        <v>0</v>
      </c>
      <c r="Q72" s="3">
        <v>0</v>
      </c>
      <c r="R72" s="3">
        <v>0</v>
      </c>
      <c r="S72" s="3">
        <v>0</v>
      </c>
      <c r="T72" s="3">
        <v>0</v>
      </c>
      <c r="U72" s="3">
        <v>0</v>
      </c>
      <c r="V72" s="3">
        <f t="shared" si="8"/>
        <v>0</v>
      </c>
      <c r="W72" s="3">
        <f t="shared" ca="1" si="9"/>
        <v>0</v>
      </c>
      <c r="X72" s="3" t="e">
        <f t="shared" si="10"/>
        <v>#DIV/0!</v>
      </c>
      <c r="Y72" s="3" t="e">
        <f t="shared" si="11"/>
        <v>#DIV/0!</v>
      </c>
      <c r="Z72" s="3" t="e">
        <f t="shared" si="12"/>
        <v>#DIV/0!</v>
      </c>
      <c r="AA72" s="3" t="e">
        <f t="shared" si="13"/>
        <v>#DIV/0!</v>
      </c>
      <c r="AB72" s="3">
        <f>(Admin!$C$3*$K72)+(Admin!$C$4*$J72)+(Admin!$C$5*$L72)+(Admin!$C$6*$T72)+(Admin!$C$7*$Q72)+(Admin!$C$8*$M72)+(Admin!$C$9*$N72)+(Admin!$C$10*$O72)+(Admin!$C$11*$R72)+(Admin!$C$12*$S72)+(Admin!$C$13*$U72)</f>
        <v>0</v>
      </c>
    </row>
    <row r="73" spans="1:28" x14ac:dyDescent="0.25">
      <c r="A73" s="2" t="s">
        <v>940</v>
      </c>
      <c r="B73" s="2" t="s">
        <v>42</v>
      </c>
      <c r="C73" s="2">
        <v>28</v>
      </c>
      <c r="D73" s="2">
        <v>7</v>
      </c>
      <c r="E73" s="2" t="s">
        <v>941</v>
      </c>
      <c r="F73" s="2" t="s">
        <v>896</v>
      </c>
      <c r="G73" s="2">
        <v>0</v>
      </c>
      <c r="H73" s="2">
        <v>0</v>
      </c>
      <c r="I73" s="2">
        <v>0</v>
      </c>
      <c r="J73" s="2">
        <v>0</v>
      </c>
      <c r="K73" s="2">
        <v>0</v>
      </c>
      <c r="L73" s="2">
        <v>0</v>
      </c>
      <c r="M73" s="2">
        <v>0</v>
      </c>
      <c r="N73" s="2">
        <v>0</v>
      </c>
      <c r="O73" s="2">
        <v>0</v>
      </c>
      <c r="P73" s="2">
        <v>0</v>
      </c>
      <c r="Q73" s="2">
        <v>0</v>
      </c>
      <c r="R73" s="2">
        <v>0</v>
      </c>
      <c r="S73" s="2">
        <v>0</v>
      </c>
      <c r="T73" s="2">
        <v>0</v>
      </c>
      <c r="U73" s="2">
        <v>0</v>
      </c>
      <c r="V73" s="2">
        <f t="shared" si="8"/>
        <v>0</v>
      </c>
      <c r="W73" s="2">
        <f t="shared" ca="1" si="9"/>
        <v>0</v>
      </c>
      <c r="X73" s="2" t="e">
        <f t="shared" si="10"/>
        <v>#DIV/0!</v>
      </c>
      <c r="Y73" s="2" t="e">
        <f t="shared" si="11"/>
        <v>#DIV/0!</v>
      </c>
      <c r="Z73" s="2" t="e">
        <f t="shared" si="12"/>
        <v>#DIV/0!</v>
      </c>
      <c r="AA73" s="2" t="e">
        <f t="shared" si="13"/>
        <v>#DIV/0!</v>
      </c>
      <c r="AB73" s="2">
        <f>(Admin!$C$3*$K73)+(Admin!$C$4*$J73)+(Admin!$C$5*$L73)+(Admin!$C$6*$T73)+(Admin!$C$7*$Q73)+(Admin!$C$8*$M73)+(Admin!$C$9*$N73)+(Admin!$C$10*$O73)+(Admin!$C$11*$R73)+(Admin!$C$12*$S73)+(Admin!$C$13*$U73)</f>
        <v>0</v>
      </c>
    </row>
    <row r="74" spans="1:28" x14ac:dyDescent="0.25">
      <c r="A74" s="3" t="s">
        <v>942</v>
      </c>
      <c r="B74" s="3" t="s">
        <v>42</v>
      </c>
      <c r="C74" s="3">
        <v>21</v>
      </c>
      <c r="D74" s="3">
        <v>0</v>
      </c>
      <c r="E74" s="3" t="s">
        <v>139</v>
      </c>
      <c r="F74" s="3" t="s">
        <v>896</v>
      </c>
      <c r="G74" s="3">
        <v>0</v>
      </c>
      <c r="H74" s="3">
        <v>0</v>
      </c>
      <c r="I74" s="3">
        <v>0</v>
      </c>
      <c r="J74" s="3">
        <v>0</v>
      </c>
      <c r="K74" s="3">
        <v>0</v>
      </c>
      <c r="L74" s="3">
        <v>0</v>
      </c>
      <c r="M74" s="3">
        <v>0</v>
      </c>
      <c r="N74" s="3">
        <v>0</v>
      </c>
      <c r="O74" s="3">
        <v>0</v>
      </c>
      <c r="P74" s="3">
        <v>0</v>
      </c>
      <c r="Q74" s="3">
        <v>0</v>
      </c>
      <c r="R74" s="3">
        <v>0</v>
      </c>
      <c r="S74" s="3">
        <v>0</v>
      </c>
      <c r="T74" s="3">
        <v>0</v>
      </c>
      <c r="U74" s="3">
        <v>0</v>
      </c>
      <c r="V74" s="3">
        <f t="shared" si="8"/>
        <v>0</v>
      </c>
      <c r="W74" s="3">
        <f t="shared" ca="1" si="9"/>
        <v>0</v>
      </c>
      <c r="X74" s="3" t="e">
        <f t="shared" si="10"/>
        <v>#DIV/0!</v>
      </c>
      <c r="Y74" s="3" t="e">
        <f t="shared" si="11"/>
        <v>#DIV/0!</v>
      </c>
      <c r="Z74" s="3" t="e">
        <f t="shared" si="12"/>
        <v>#DIV/0!</v>
      </c>
      <c r="AA74" s="3" t="e">
        <f t="shared" si="13"/>
        <v>#DIV/0!</v>
      </c>
      <c r="AB74" s="3">
        <f>(Admin!$C$3*$K74)+(Admin!$C$4*$J74)+(Admin!$C$5*$L74)+(Admin!$C$6*$T74)+(Admin!$C$7*$Q74)+(Admin!$C$8*$M74)+(Admin!$C$9*$N74)+(Admin!$C$10*$O74)+(Admin!$C$11*$R74)+(Admin!$C$12*$S74)+(Admin!$C$13*$U74)</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943</v>
      </c>
      <c r="B76" s="2" t="s">
        <v>37</v>
      </c>
      <c r="C76" s="2"/>
      <c r="D76" s="2">
        <v>0</v>
      </c>
      <c r="E76" s="2" t="s">
        <v>915</v>
      </c>
      <c r="F76" s="2" t="s">
        <v>896</v>
      </c>
      <c r="G76" s="2">
        <v>0</v>
      </c>
      <c r="H76" s="2">
        <v>0</v>
      </c>
      <c r="I76" s="2">
        <v>0</v>
      </c>
      <c r="J76" s="2">
        <v>0</v>
      </c>
      <c r="K76" s="2">
        <v>0</v>
      </c>
      <c r="L76" s="2">
        <v>0</v>
      </c>
      <c r="M76" s="2">
        <v>0</v>
      </c>
      <c r="N76" s="2">
        <v>0</v>
      </c>
      <c r="O76" s="2">
        <v>0</v>
      </c>
      <c r="P76" s="2">
        <v>0</v>
      </c>
      <c r="Q76" s="2">
        <v>0</v>
      </c>
      <c r="R76" s="2">
        <v>0</v>
      </c>
      <c r="S76" s="2">
        <v>0</v>
      </c>
      <c r="T76" s="2">
        <v>0</v>
      </c>
      <c r="U76" s="2">
        <v>0</v>
      </c>
      <c r="V76" s="2">
        <f t="shared" ref="V76:V81" si="14">($J76*0.04)+($K76*4)+($L76*-2)+($N76*0.1)+($O76*6)+($Q76)+($R76*0.1)+($S76*6)+($T76*-2)</f>
        <v>0</v>
      </c>
      <c r="W76" s="2">
        <f t="shared" ref="W76:W81" ca="1" si="15">$P76/$H$33</f>
        <v>0</v>
      </c>
      <c r="X76" s="2" t="e">
        <f t="shared" ref="X76:X81" si="16">$N76/$M76</f>
        <v>#DIV/0!</v>
      </c>
      <c r="Y76" s="2" t="e">
        <f t="shared" ref="Y76:Y81" si="17">$R76/$Q76</f>
        <v>#DIV/0!</v>
      </c>
      <c r="Z76" s="2" t="e">
        <f t="shared" ref="Z76:Z81" si="18">$I76/$H76</f>
        <v>#DIV/0!</v>
      </c>
      <c r="AA76" s="2" t="e">
        <f t="shared" ref="AA76:AA81" si="19">$K76/$H76</f>
        <v>#DIV/0!</v>
      </c>
      <c r="AB76" s="2">
        <f>(Admin!$C$3*$K76)+(Admin!$C$4*$J76)+(Admin!$C$5*$L76)+(Admin!$C$6*$T76)+(Admin!$C$7*$Q76)+(Admin!$C$8*$M76)+(Admin!$C$9*$N76)+(Admin!$C$10*$O76)+(Admin!$C$11*$R76)+(Admin!$C$12*$S76)+(Admin!$C$13*$U76)</f>
        <v>0</v>
      </c>
    </row>
    <row r="77" spans="1:28" x14ac:dyDescent="0.25">
      <c r="A77" s="3" t="s">
        <v>944</v>
      </c>
      <c r="B77" s="3" t="s">
        <v>37</v>
      </c>
      <c r="C77" s="3">
        <v>25</v>
      </c>
      <c r="D77" s="3">
        <v>4</v>
      </c>
      <c r="E77" s="3" t="s">
        <v>664</v>
      </c>
      <c r="F77" s="3" t="s">
        <v>896</v>
      </c>
      <c r="G77" s="3">
        <v>0</v>
      </c>
      <c r="H77" s="3">
        <v>0</v>
      </c>
      <c r="I77" s="3">
        <v>0</v>
      </c>
      <c r="J77" s="3">
        <v>0</v>
      </c>
      <c r="K77" s="3">
        <v>0</v>
      </c>
      <c r="L77" s="3">
        <v>0</v>
      </c>
      <c r="M77" s="3">
        <v>0</v>
      </c>
      <c r="N77" s="3">
        <v>0</v>
      </c>
      <c r="O77" s="3">
        <v>0</v>
      </c>
      <c r="P77" s="3">
        <v>0</v>
      </c>
      <c r="Q77" s="3">
        <v>0</v>
      </c>
      <c r="R77" s="3">
        <v>0</v>
      </c>
      <c r="S77" s="3">
        <v>0</v>
      </c>
      <c r="T77" s="3">
        <v>0</v>
      </c>
      <c r="U77" s="3">
        <v>0</v>
      </c>
      <c r="V77" s="3">
        <f t="shared" si="14"/>
        <v>0</v>
      </c>
      <c r="W77" s="3">
        <f t="shared" ca="1" si="15"/>
        <v>0</v>
      </c>
      <c r="X77" s="3" t="e">
        <f t="shared" si="16"/>
        <v>#DIV/0!</v>
      </c>
      <c r="Y77" s="3" t="e">
        <f t="shared" si="17"/>
        <v>#DIV/0!</v>
      </c>
      <c r="Z77" s="3" t="e">
        <f t="shared" si="18"/>
        <v>#DIV/0!</v>
      </c>
      <c r="AA77" s="3" t="e">
        <f t="shared" si="19"/>
        <v>#DIV/0!</v>
      </c>
      <c r="AB77" s="3">
        <f>(Admin!$C$3*$K77)+(Admin!$C$4*$J77)+(Admin!$C$5*$L77)+(Admin!$C$6*$T77)+(Admin!$C$7*$Q77)+(Admin!$C$8*$M77)+(Admin!$C$9*$N77)+(Admin!$C$10*$O77)+(Admin!$C$11*$R77)+(Admin!$C$12*$S77)+(Admin!$C$13*$U77)</f>
        <v>0</v>
      </c>
    </row>
    <row r="78" spans="1:28" x14ac:dyDescent="0.25">
      <c r="A78" s="2" t="s">
        <v>945</v>
      </c>
      <c r="B78" s="2" t="s">
        <v>37</v>
      </c>
      <c r="C78" s="2">
        <v>34</v>
      </c>
      <c r="D78" s="2">
        <v>12</v>
      </c>
      <c r="E78" s="2" t="s">
        <v>59</v>
      </c>
      <c r="F78" s="2" t="s">
        <v>896</v>
      </c>
      <c r="G78" s="2">
        <v>0</v>
      </c>
      <c r="H78" s="2">
        <v>0</v>
      </c>
      <c r="I78" s="2">
        <v>0</v>
      </c>
      <c r="J78" s="2">
        <v>0</v>
      </c>
      <c r="K78" s="2">
        <v>0</v>
      </c>
      <c r="L78" s="2">
        <v>0</v>
      </c>
      <c r="M78" s="2">
        <v>5</v>
      </c>
      <c r="N78" s="2">
        <v>5</v>
      </c>
      <c r="O78" s="2">
        <v>5</v>
      </c>
      <c r="P78" s="2">
        <v>5</v>
      </c>
      <c r="Q78" s="2">
        <v>5</v>
      </c>
      <c r="R78" s="2">
        <v>5</v>
      </c>
      <c r="S78" s="2">
        <v>5</v>
      </c>
      <c r="T78" s="2">
        <v>5</v>
      </c>
      <c r="U78" s="2">
        <v>5</v>
      </c>
      <c r="V78" s="2">
        <f t="shared" si="14"/>
        <v>56</v>
      </c>
      <c r="W78" s="2">
        <f t="shared" ca="1" si="15"/>
        <v>1</v>
      </c>
      <c r="X78" s="2">
        <f t="shared" si="16"/>
        <v>1</v>
      </c>
      <c r="Y78" s="2">
        <f t="shared" si="17"/>
        <v>1</v>
      </c>
      <c r="Z78" s="2" t="e">
        <f t="shared" si="18"/>
        <v>#DIV/0!</v>
      </c>
      <c r="AA78" s="2" t="e">
        <f t="shared" si="19"/>
        <v>#DIV/0!</v>
      </c>
      <c r="AB78" s="2">
        <f>(Admin!$C$3*$K78)+(Admin!$C$4*$J78)+(Admin!$C$5*$L78)+(Admin!$C$6*$T78)+(Admin!$C$7*$Q78)+(Admin!$C$8*$M78)+(Admin!$C$9*$N78)+(Admin!$C$10*$O78)+(Admin!$C$11*$R78)+(Admin!$C$12*$S78)+(Admin!$C$13*$U78)</f>
        <v>66</v>
      </c>
    </row>
    <row r="79" spans="1:28" x14ac:dyDescent="0.25">
      <c r="A79" s="3" t="s">
        <v>946</v>
      </c>
      <c r="B79" s="3" t="s">
        <v>37</v>
      </c>
      <c r="C79" s="3">
        <v>25</v>
      </c>
      <c r="D79" s="3">
        <v>6</v>
      </c>
      <c r="E79" s="3" t="s">
        <v>137</v>
      </c>
      <c r="F79" s="3" t="s">
        <v>896</v>
      </c>
      <c r="G79" s="3">
        <v>0</v>
      </c>
      <c r="H79" s="3">
        <v>0</v>
      </c>
      <c r="I79" s="3">
        <v>0</v>
      </c>
      <c r="J79" s="3">
        <v>0</v>
      </c>
      <c r="K79" s="3">
        <v>0</v>
      </c>
      <c r="L79" s="3">
        <v>0</v>
      </c>
      <c r="M79" s="3">
        <v>0</v>
      </c>
      <c r="N79" s="3">
        <v>0</v>
      </c>
      <c r="O79" s="3">
        <v>0</v>
      </c>
      <c r="P79" s="3">
        <v>0</v>
      </c>
      <c r="Q79" s="3">
        <v>0</v>
      </c>
      <c r="R79" s="3">
        <v>0</v>
      </c>
      <c r="S79" s="3">
        <v>0</v>
      </c>
      <c r="T79" s="3">
        <v>0</v>
      </c>
      <c r="U79" s="3">
        <v>0</v>
      </c>
      <c r="V79" s="3">
        <f t="shared" si="14"/>
        <v>0</v>
      </c>
      <c r="W79" s="3">
        <f t="shared" ca="1" si="15"/>
        <v>0</v>
      </c>
      <c r="X79" s="3" t="e">
        <f t="shared" si="16"/>
        <v>#DIV/0!</v>
      </c>
      <c r="Y79" s="3" t="e">
        <f t="shared" si="17"/>
        <v>#DIV/0!</v>
      </c>
      <c r="Z79" s="3" t="e">
        <f t="shared" si="18"/>
        <v>#DIV/0!</v>
      </c>
      <c r="AA79" s="3" t="e">
        <f t="shared" si="19"/>
        <v>#DIV/0!</v>
      </c>
      <c r="AB79" s="3">
        <f>(Admin!$C$3*$K79)+(Admin!$C$4*$J79)+(Admin!$C$5*$L79)+(Admin!$C$6*$T79)+(Admin!$C$7*$Q79)+(Admin!$C$8*$M79)+(Admin!$C$9*$N79)+(Admin!$C$10*$O79)+(Admin!$C$11*$R79)+(Admin!$C$12*$S79)+(Admin!$C$13*$U79)</f>
        <v>0</v>
      </c>
    </row>
    <row r="80" spans="1:28" x14ac:dyDescent="0.25">
      <c r="A80" s="2" t="s">
        <v>947</v>
      </c>
      <c r="B80" s="2" t="s">
        <v>37</v>
      </c>
      <c r="C80" s="2"/>
      <c r="D80" s="2">
        <v>0</v>
      </c>
      <c r="E80" s="2" t="s">
        <v>176</v>
      </c>
      <c r="F80" s="2" t="s">
        <v>896</v>
      </c>
      <c r="G80" s="2">
        <v>0</v>
      </c>
      <c r="H80" s="2">
        <v>0</v>
      </c>
      <c r="I80" s="2">
        <v>0</v>
      </c>
      <c r="J80" s="2">
        <v>0</v>
      </c>
      <c r="K80" s="2">
        <v>0</v>
      </c>
      <c r="L80" s="2">
        <v>0</v>
      </c>
      <c r="M80" s="2">
        <v>0</v>
      </c>
      <c r="N80" s="2">
        <v>0</v>
      </c>
      <c r="O80" s="2">
        <v>0</v>
      </c>
      <c r="P80" s="2">
        <v>0</v>
      </c>
      <c r="Q80" s="2">
        <v>0</v>
      </c>
      <c r="R80" s="2">
        <v>0</v>
      </c>
      <c r="S80" s="2">
        <v>0</v>
      </c>
      <c r="T80" s="2">
        <v>0</v>
      </c>
      <c r="U80" s="2">
        <v>0</v>
      </c>
      <c r="V80" s="2">
        <f t="shared" si="14"/>
        <v>0</v>
      </c>
      <c r="W80" s="2">
        <f t="shared" ca="1" si="15"/>
        <v>0</v>
      </c>
      <c r="X80" s="2" t="e">
        <f t="shared" si="16"/>
        <v>#DIV/0!</v>
      </c>
      <c r="Y80" s="2" t="e">
        <f t="shared" si="17"/>
        <v>#DIV/0!</v>
      </c>
      <c r="Z80" s="2" t="e">
        <f t="shared" si="18"/>
        <v>#DIV/0!</v>
      </c>
      <c r="AA80" s="2" t="e">
        <f t="shared" si="19"/>
        <v>#DIV/0!</v>
      </c>
      <c r="AB80" s="2">
        <f>(Admin!$C$3*$K80)+(Admin!$C$4*$J80)+(Admin!$C$5*$L80)+(Admin!$C$6*$T80)+(Admin!$C$7*$Q80)+(Admin!$C$8*$M80)+(Admin!$C$9*$N80)+(Admin!$C$10*$O80)+(Admin!$C$11*$R80)+(Admin!$C$12*$S80)+(Admin!$C$13*$U80)</f>
        <v>0</v>
      </c>
    </row>
    <row r="81" spans="1:28" x14ac:dyDescent="0.25">
      <c r="A81" s="3" t="s">
        <v>948</v>
      </c>
      <c r="B81" s="3" t="s">
        <v>37</v>
      </c>
      <c r="C81" s="3">
        <v>23</v>
      </c>
      <c r="D81" s="3">
        <v>0</v>
      </c>
      <c r="E81" s="3" t="s">
        <v>71</v>
      </c>
      <c r="F81" s="3" t="s">
        <v>896</v>
      </c>
      <c r="G81" s="3">
        <v>0</v>
      </c>
      <c r="H81" s="3">
        <v>0</v>
      </c>
      <c r="I81" s="3">
        <v>0</v>
      </c>
      <c r="J81" s="3">
        <v>0</v>
      </c>
      <c r="K81" s="3">
        <v>0</v>
      </c>
      <c r="L81" s="3">
        <v>0</v>
      </c>
      <c r="M81" s="3">
        <v>0</v>
      </c>
      <c r="N81" s="3">
        <v>0</v>
      </c>
      <c r="O81" s="3">
        <v>0</v>
      </c>
      <c r="P81" s="3">
        <v>0</v>
      </c>
      <c r="Q81" s="3">
        <v>0</v>
      </c>
      <c r="R81" s="3">
        <v>0</v>
      </c>
      <c r="S81" s="3">
        <v>0</v>
      </c>
      <c r="T81" s="3">
        <v>0</v>
      </c>
      <c r="U81" s="3">
        <v>0</v>
      </c>
      <c r="V81" s="3">
        <f t="shared" si="14"/>
        <v>0</v>
      </c>
      <c r="W81" s="3">
        <f t="shared" ca="1" si="15"/>
        <v>0</v>
      </c>
      <c r="X81" s="3" t="e">
        <f t="shared" si="16"/>
        <v>#DIV/0!</v>
      </c>
      <c r="Y81" s="3" t="e">
        <f t="shared" si="17"/>
        <v>#DIV/0!</v>
      </c>
      <c r="Z81" s="3" t="e">
        <f t="shared" si="18"/>
        <v>#DIV/0!</v>
      </c>
      <c r="AA81" s="3" t="e">
        <f t="shared" si="19"/>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B82"/>
  <sheetViews>
    <sheetView zoomScale="70" zoomScaleNormal="70" workbookViewId="0">
      <selection activeCell="N86" sqref="N86"/>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949</v>
      </c>
      <c r="B2" s="2" t="s">
        <v>950</v>
      </c>
      <c r="C2" s="2" t="s">
        <v>26</v>
      </c>
      <c r="D2" s="2">
        <v>5</v>
      </c>
      <c r="E2" s="2">
        <v>174</v>
      </c>
      <c r="F2" s="2">
        <v>111</v>
      </c>
      <c r="G2" s="2">
        <v>1129</v>
      </c>
      <c r="H2" s="2">
        <v>3</v>
      </c>
      <c r="I2" s="2">
        <v>1</v>
      </c>
      <c r="J2" s="2">
        <v>27</v>
      </c>
      <c r="K2" s="2">
        <v>144</v>
      </c>
      <c r="L2" s="2">
        <v>1</v>
      </c>
      <c r="M2" s="2">
        <v>0</v>
      </c>
      <c r="N2" s="2">
        <v>0</v>
      </c>
      <c r="O2" s="2">
        <v>0</v>
      </c>
      <c r="P2" s="2">
        <v>0</v>
      </c>
      <c r="Q2" s="2">
        <v>4</v>
      </c>
      <c r="R2" s="2">
        <v>0</v>
      </c>
      <c r="S2" s="2">
        <v>67.56</v>
      </c>
      <c r="T2" s="2">
        <v>0</v>
      </c>
      <c r="U2" s="2">
        <v>5.3333333333333304</v>
      </c>
      <c r="V2" s="2"/>
      <c r="W2" s="2">
        <v>0.63793103448275901</v>
      </c>
      <c r="X2" s="2">
        <v>1.72413793103448E-2</v>
      </c>
      <c r="Y2" s="2">
        <f>(Admin!$C$3*$H2)+(Admin!$C$4*$G2)+(Admin!$C$5*$I2)+(Admin!$C$6*$Q2)+(Admin!$C$7*$N2)+(Admin!$C$8*$J2)+(Admin!$C$9*$K2)+(Admin!$C$10*$L2)+(Admin!$C$11*$O2)+(Admin!$C$12*$P2)+(Admin!$C$13*$R2)</f>
        <v>67.56</v>
      </c>
    </row>
    <row r="3" spans="1:25" x14ac:dyDescent="0.25">
      <c r="A3" s="3" t="s">
        <v>951</v>
      </c>
      <c r="B3" s="3" t="s">
        <v>950</v>
      </c>
      <c r="C3" s="3" t="s">
        <v>26</v>
      </c>
      <c r="D3" s="3">
        <v>13</v>
      </c>
      <c r="E3" s="3">
        <v>456</v>
      </c>
      <c r="F3" s="3">
        <v>297</v>
      </c>
      <c r="G3" s="3">
        <v>3134</v>
      </c>
      <c r="H3" s="3">
        <v>20</v>
      </c>
      <c r="I3" s="3">
        <v>7</v>
      </c>
      <c r="J3" s="3">
        <v>52</v>
      </c>
      <c r="K3" s="3">
        <v>228</v>
      </c>
      <c r="L3" s="3">
        <v>3</v>
      </c>
      <c r="M3" s="3">
        <v>1</v>
      </c>
      <c r="N3" s="3">
        <v>1</v>
      </c>
      <c r="O3" s="3">
        <v>10</v>
      </c>
      <c r="P3" s="3">
        <v>0</v>
      </c>
      <c r="Q3" s="3">
        <v>1</v>
      </c>
      <c r="R3" s="3">
        <v>1</v>
      </c>
      <c r="S3" s="3">
        <v>234.16</v>
      </c>
      <c r="T3" s="3">
        <v>1.57728706624606E-3</v>
      </c>
      <c r="U3" s="3">
        <v>4.3846153846153904</v>
      </c>
      <c r="V3" s="3">
        <v>10</v>
      </c>
      <c r="W3" s="3">
        <v>0.65131578947368396</v>
      </c>
      <c r="X3" s="3">
        <v>4.3859649122807001E-2</v>
      </c>
      <c r="Y3" s="3">
        <f>(Admin!$C$3*$H3)+(Admin!$C$4*$G3)+(Admin!$C$5*$I3)+(Admin!$C$6*$Q3)+(Admin!$C$7*$N3)+(Admin!$C$8*$J3)+(Admin!$C$9*$K3)+(Admin!$C$10*$L3)+(Admin!$C$11*$O3)+(Admin!$C$12*$P3)+(Admin!$C$13*$R3)</f>
        <v>234.16000000000003</v>
      </c>
    </row>
    <row r="4" spans="1:25" x14ac:dyDescent="0.25">
      <c r="A4" s="2" t="s">
        <v>952</v>
      </c>
      <c r="B4" s="2" t="s">
        <v>950</v>
      </c>
      <c r="C4" s="2" t="s">
        <v>30</v>
      </c>
      <c r="D4" s="2">
        <v>14</v>
      </c>
      <c r="E4" s="2">
        <v>0</v>
      </c>
      <c r="F4" s="2">
        <v>0</v>
      </c>
      <c r="G4" s="2">
        <v>0</v>
      </c>
      <c r="H4" s="2">
        <v>0</v>
      </c>
      <c r="I4" s="2">
        <v>0</v>
      </c>
      <c r="J4" s="2">
        <v>179</v>
      </c>
      <c r="K4" s="2">
        <v>628</v>
      </c>
      <c r="L4" s="2">
        <v>5</v>
      </c>
      <c r="M4" s="2">
        <v>74</v>
      </c>
      <c r="N4" s="2">
        <v>51</v>
      </c>
      <c r="O4" s="2">
        <v>436</v>
      </c>
      <c r="P4" s="2">
        <v>1</v>
      </c>
      <c r="Q4" s="2">
        <v>2</v>
      </c>
      <c r="R4" s="2">
        <v>0</v>
      </c>
      <c r="S4" s="2">
        <v>185.4</v>
      </c>
      <c r="T4" s="2">
        <v>0.116719242902208</v>
      </c>
      <c r="U4" s="2">
        <v>3.5083798882681601</v>
      </c>
      <c r="V4" s="2">
        <v>8.5490196078431406</v>
      </c>
      <c r="W4" s="2"/>
      <c r="X4" s="2"/>
      <c r="Y4" s="2">
        <f>(Admin!$C$3*$H4)+(Admin!$C$4*$G4)+(Admin!$C$5*$I4)+(Admin!$C$6*$Q4)+(Admin!$C$7*$N4)+(Admin!$C$8*$J4)+(Admin!$C$9*$K4)+(Admin!$C$10*$L4)+(Admin!$C$11*$O4)+(Admin!$C$12*$P4)+(Admin!$C$13*$R4)</f>
        <v>189.4</v>
      </c>
    </row>
    <row r="5" spans="1:25" x14ac:dyDescent="0.25">
      <c r="A5" s="3" t="s">
        <v>953</v>
      </c>
      <c r="B5" s="3" t="s">
        <v>950</v>
      </c>
      <c r="C5" s="3" t="s">
        <v>30</v>
      </c>
      <c r="D5" s="3">
        <v>1</v>
      </c>
      <c r="E5" s="3">
        <v>0</v>
      </c>
      <c r="F5" s="3">
        <v>0</v>
      </c>
      <c r="G5" s="3">
        <v>0</v>
      </c>
      <c r="H5" s="3">
        <v>0</v>
      </c>
      <c r="I5" s="3">
        <v>0</v>
      </c>
      <c r="J5" s="3">
        <v>4</v>
      </c>
      <c r="K5" s="3">
        <v>6</v>
      </c>
      <c r="L5" s="3">
        <v>0</v>
      </c>
      <c r="M5" s="3">
        <v>2</v>
      </c>
      <c r="N5" s="3">
        <v>2</v>
      </c>
      <c r="O5" s="3">
        <v>13</v>
      </c>
      <c r="P5" s="3">
        <v>0</v>
      </c>
      <c r="Q5" s="3">
        <v>0</v>
      </c>
      <c r="R5" s="3">
        <v>0</v>
      </c>
      <c r="S5" s="3">
        <v>3.9</v>
      </c>
      <c r="T5" s="3">
        <v>3.15457413249211E-3</v>
      </c>
      <c r="U5" s="3">
        <v>1.5</v>
      </c>
      <c r="V5" s="3">
        <v>6.5</v>
      </c>
      <c r="W5" s="3"/>
      <c r="X5" s="3"/>
      <c r="Y5" s="3">
        <f>(Admin!$C$3*$H5)+(Admin!$C$4*$G5)+(Admin!$C$5*$I5)+(Admin!$C$6*$Q5)+(Admin!$C$7*$N5)+(Admin!$C$8*$J5)+(Admin!$C$9*$K5)+(Admin!$C$10*$L5)+(Admin!$C$11*$O5)+(Admin!$C$12*$P5)+(Admin!$C$13*$R5)</f>
        <v>3.9000000000000004</v>
      </c>
    </row>
    <row r="6" spans="1:25" x14ac:dyDescent="0.25">
      <c r="A6" s="2" t="s">
        <v>954</v>
      </c>
      <c r="B6" s="2" t="s">
        <v>950</v>
      </c>
      <c r="C6" s="2" t="s">
        <v>30</v>
      </c>
      <c r="D6" s="2">
        <v>9</v>
      </c>
      <c r="E6" s="2">
        <v>0</v>
      </c>
      <c r="F6" s="2">
        <v>0</v>
      </c>
      <c r="G6" s="2">
        <v>0</v>
      </c>
      <c r="H6" s="2">
        <v>0</v>
      </c>
      <c r="I6" s="2">
        <v>0</v>
      </c>
      <c r="J6" s="2">
        <v>37</v>
      </c>
      <c r="K6" s="2">
        <v>96</v>
      </c>
      <c r="L6" s="2">
        <v>0</v>
      </c>
      <c r="M6" s="2">
        <v>6</v>
      </c>
      <c r="N6" s="2">
        <v>6</v>
      </c>
      <c r="O6" s="2">
        <v>34</v>
      </c>
      <c r="P6" s="2">
        <v>0</v>
      </c>
      <c r="Q6" s="2">
        <v>0</v>
      </c>
      <c r="R6" s="2">
        <v>0</v>
      </c>
      <c r="S6" s="2">
        <v>19</v>
      </c>
      <c r="T6" s="2">
        <v>9.4637223974763408E-3</v>
      </c>
      <c r="U6" s="2">
        <v>2.5945945945945899</v>
      </c>
      <c r="V6" s="2">
        <v>5.6666666666666696</v>
      </c>
      <c r="W6" s="2"/>
      <c r="X6" s="2"/>
      <c r="Y6" s="2">
        <f>(Admin!$C$3*$H6)+(Admin!$C$4*$G6)+(Admin!$C$5*$I6)+(Admin!$C$6*$Q6)+(Admin!$C$7*$N6)+(Admin!$C$8*$J6)+(Admin!$C$9*$K6)+(Admin!$C$10*$L6)+(Admin!$C$11*$O6)+(Admin!$C$12*$P6)+(Admin!$C$13*$R6)</f>
        <v>19</v>
      </c>
    </row>
    <row r="7" spans="1:25" x14ac:dyDescent="0.25">
      <c r="A7" s="3" t="s">
        <v>955</v>
      </c>
      <c r="B7" s="3" t="s">
        <v>950</v>
      </c>
      <c r="C7" s="3" t="s">
        <v>30</v>
      </c>
      <c r="D7" s="3">
        <v>17</v>
      </c>
      <c r="E7" s="3">
        <v>0</v>
      </c>
      <c r="F7" s="3">
        <v>0</v>
      </c>
      <c r="G7" s="3">
        <v>0</v>
      </c>
      <c r="H7" s="3">
        <v>0</v>
      </c>
      <c r="I7" s="3">
        <v>0</v>
      </c>
      <c r="J7" s="3">
        <v>107</v>
      </c>
      <c r="K7" s="3">
        <v>405</v>
      </c>
      <c r="L7" s="3">
        <v>2</v>
      </c>
      <c r="M7" s="3">
        <v>12</v>
      </c>
      <c r="N7" s="3">
        <v>8</v>
      </c>
      <c r="O7" s="3">
        <v>32</v>
      </c>
      <c r="P7" s="3">
        <v>0</v>
      </c>
      <c r="Q7" s="3">
        <v>1</v>
      </c>
      <c r="R7" s="3">
        <v>0</v>
      </c>
      <c r="S7" s="3">
        <v>61.7</v>
      </c>
      <c r="T7" s="3">
        <v>1.8927444794952699E-2</v>
      </c>
      <c r="U7" s="3">
        <v>3.78504672897196</v>
      </c>
      <c r="V7" s="3">
        <v>4</v>
      </c>
      <c r="W7" s="3"/>
      <c r="X7" s="3"/>
      <c r="Y7" s="3">
        <f>(Admin!$C$3*$H7)+(Admin!$C$4*$G7)+(Admin!$C$5*$I7)+(Admin!$C$6*$Q7)+(Admin!$C$7*$N7)+(Admin!$C$8*$J7)+(Admin!$C$9*$K7)+(Admin!$C$10*$L7)+(Admin!$C$11*$O7)+(Admin!$C$12*$P7)+(Admin!$C$13*$R7)</f>
        <v>61.7</v>
      </c>
    </row>
    <row r="8" spans="1:25" x14ac:dyDescent="0.25">
      <c r="A8" s="2" t="s">
        <v>956</v>
      </c>
      <c r="B8" s="2" t="s">
        <v>950</v>
      </c>
      <c r="C8" s="2" t="s">
        <v>37</v>
      </c>
      <c r="D8" s="2">
        <v>13</v>
      </c>
      <c r="E8" s="2">
        <v>0</v>
      </c>
      <c r="F8" s="2">
        <v>0</v>
      </c>
      <c r="G8" s="2">
        <v>0</v>
      </c>
      <c r="H8" s="2">
        <v>0</v>
      </c>
      <c r="I8" s="2">
        <v>0</v>
      </c>
      <c r="J8" s="2">
        <v>0</v>
      </c>
      <c r="K8" s="2">
        <v>0</v>
      </c>
      <c r="L8" s="2">
        <v>0</v>
      </c>
      <c r="M8" s="2">
        <v>41</v>
      </c>
      <c r="N8" s="2">
        <v>27</v>
      </c>
      <c r="O8" s="2">
        <v>285</v>
      </c>
      <c r="P8" s="2">
        <v>4</v>
      </c>
      <c r="Q8" s="2">
        <v>0</v>
      </c>
      <c r="R8" s="2">
        <v>0</v>
      </c>
      <c r="S8" s="2">
        <v>79.5</v>
      </c>
      <c r="T8" s="2">
        <v>6.4668769716088301E-2</v>
      </c>
      <c r="U8" s="2"/>
      <c r="V8" s="2">
        <v>10.5555555555556</v>
      </c>
      <c r="W8" s="2"/>
      <c r="X8" s="2"/>
      <c r="Y8" s="2">
        <f>(Admin!$C$3*$H8)+(Admin!$C$4*$G8)+(Admin!$C$5*$I8)+(Admin!$C$6*$Q8)+(Admin!$C$7*$N8)+(Admin!$C$8*$J8)+(Admin!$C$9*$K8)+(Admin!$C$10*$L8)+(Admin!$C$11*$O8)+(Admin!$C$12*$P8)+(Admin!$C$13*$R8)</f>
        <v>79.5</v>
      </c>
    </row>
    <row r="9" spans="1:25" x14ac:dyDescent="0.25">
      <c r="A9" s="3" t="s">
        <v>957</v>
      </c>
      <c r="B9" s="3" t="s">
        <v>950</v>
      </c>
      <c r="C9" s="3" t="s">
        <v>37</v>
      </c>
      <c r="D9" s="3">
        <v>15</v>
      </c>
      <c r="E9" s="3">
        <v>0</v>
      </c>
      <c r="F9" s="3">
        <v>0</v>
      </c>
      <c r="G9" s="3">
        <v>0</v>
      </c>
      <c r="H9" s="3">
        <v>0</v>
      </c>
      <c r="I9" s="3">
        <v>0</v>
      </c>
      <c r="J9" s="3">
        <v>3</v>
      </c>
      <c r="K9" s="3">
        <v>10</v>
      </c>
      <c r="L9" s="3">
        <v>0</v>
      </c>
      <c r="M9" s="3">
        <v>70</v>
      </c>
      <c r="N9" s="3">
        <v>51</v>
      </c>
      <c r="O9" s="3">
        <v>411</v>
      </c>
      <c r="P9" s="3">
        <v>3</v>
      </c>
      <c r="Q9" s="3">
        <v>0</v>
      </c>
      <c r="R9" s="3">
        <v>0</v>
      </c>
      <c r="S9" s="3">
        <v>111.1</v>
      </c>
      <c r="T9" s="3">
        <v>0.110410094637224</v>
      </c>
      <c r="U9" s="3">
        <v>3.3333333333333299</v>
      </c>
      <c r="V9" s="3">
        <v>8.0588235294117592</v>
      </c>
      <c r="W9" s="3"/>
      <c r="X9" s="3"/>
      <c r="Y9" s="3">
        <f>(Admin!$C$3*$H9)+(Admin!$C$4*$G9)+(Admin!$C$5*$I9)+(Admin!$C$6*$Q9)+(Admin!$C$7*$N9)+(Admin!$C$8*$J9)+(Admin!$C$9*$K9)+(Admin!$C$10*$L9)+(Admin!$C$11*$O9)+(Admin!$C$12*$P9)+(Admin!$C$13*$R9)</f>
        <v>111.1</v>
      </c>
    </row>
    <row r="10" spans="1:25" x14ac:dyDescent="0.25">
      <c r="A10" s="2" t="s">
        <v>958</v>
      </c>
      <c r="B10" s="2" t="s">
        <v>950</v>
      </c>
      <c r="C10" s="2" t="s">
        <v>37</v>
      </c>
      <c r="D10" s="2">
        <v>1</v>
      </c>
      <c r="E10" s="2">
        <v>0</v>
      </c>
      <c r="F10" s="2">
        <v>0</v>
      </c>
      <c r="G10" s="2">
        <v>0</v>
      </c>
      <c r="H10" s="2">
        <v>0</v>
      </c>
      <c r="I10" s="2">
        <v>0</v>
      </c>
      <c r="J10" s="2">
        <v>0</v>
      </c>
      <c r="K10" s="2">
        <v>0</v>
      </c>
      <c r="L10" s="2">
        <v>0</v>
      </c>
      <c r="M10" s="2">
        <v>1</v>
      </c>
      <c r="N10" s="2">
        <v>1</v>
      </c>
      <c r="O10" s="2">
        <v>3</v>
      </c>
      <c r="P10" s="2">
        <v>0</v>
      </c>
      <c r="Q10" s="2">
        <v>0</v>
      </c>
      <c r="R10" s="2">
        <v>0</v>
      </c>
      <c r="S10" s="2">
        <v>1.3</v>
      </c>
      <c r="T10" s="2">
        <v>1.57728706624606E-3</v>
      </c>
      <c r="U10" s="2"/>
      <c r="V10" s="2">
        <v>3</v>
      </c>
      <c r="W10" s="2"/>
      <c r="X10" s="2"/>
      <c r="Y10" s="2">
        <f>(Admin!$C$3*$H10)+(Admin!$C$4*$G10)+(Admin!$C$5*$I10)+(Admin!$C$6*$Q10)+(Admin!$C$7*$N10)+(Admin!$C$8*$J10)+(Admin!$C$9*$K10)+(Admin!$C$10*$L10)+(Admin!$C$11*$O10)+(Admin!$C$12*$P10)+(Admin!$C$13*$R10)</f>
        <v>1.3</v>
      </c>
    </row>
    <row r="11" spans="1:25" x14ac:dyDescent="0.25">
      <c r="A11" s="3" t="s">
        <v>959</v>
      </c>
      <c r="B11" s="3" t="s">
        <v>950</v>
      </c>
      <c r="C11" s="3" t="s">
        <v>37</v>
      </c>
      <c r="D11" s="3">
        <v>12</v>
      </c>
      <c r="E11" s="3">
        <v>0</v>
      </c>
      <c r="F11" s="3">
        <v>0</v>
      </c>
      <c r="G11" s="3">
        <v>0</v>
      </c>
      <c r="H11" s="3">
        <v>0</v>
      </c>
      <c r="I11" s="3">
        <v>0</v>
      </c>
      <c r="J11" s="3">
        <v>0</v>
      </c>
      <c r="K11" s="3">
        <v>0</v>
      </c>
      <c r="L11" s="3">
        <v>0</v>
      </c>
      <c r="M11" s="3">
        <v>21</v>
      </c>
      <c r="N11" s="3">
        <v>11</v>
      </c>
      <c r="O11" s="3">
        <v>155</v>
      </c>
      <c r="P11" s="3">
        <v>1</v>
      </c>
      <c r="Q11" s="3">
        <v>0</v>
      </c>
      <c r="R11" s="3">
        <v>0</v>
      </c>
      <c r="S11" s="3">
        <v>32.5</v>
      </c>
      <c r="T11" s="3">
        <v>3.3123028391167202E-2</v>
      </c>
      <c r="U11" s="3"/>
      <c r="V11" s="3">
        <v>14.090909090909101</v>
      </c>
      <c r="W11" s="3"/>
      <c r="X11" s="3"/>
      <c r="Y11" s="3">
        <f>(Admin!$C$3*$H11)+(Admin!$C$4*$G11)+(Admin!$C$5*$I11)+(Admin!$C$6*$Q11)+(Admin!$C$7*$N11)+(Admin!$C$8*$J11)+(Admin!$C$9*$K11)+(Admin!$C$10*$L11)+(Admin!$C$11*$O11)+(Admin!$C$12*$P11)+(Admin!$C$13*$R11)</f>
        <v>32.5</v>
      </c>
    </row>
    <row r="12" spans="1:25" x14ac:dyDescent="0.25">
      <c r="A12" s="2" t="s">
        <v>960</v>
      </c>
      <c r="B12" s="2" t="s">
        <v>950</v>
      </c>
      <c r="C12" s="2" t="s">
        <v>42</v>
      </c>
      <c r="D12" s="2">
        <v>8</v>
      </c>
      <c r="E12" s="2">
        <v>0</v>
      </c>
      <c r="F12" s="2">
        <v>0</v>
      </c>
      <c r="G12" s="2">
        <v>0</v>
      </c>
      <c r="H12" s="2">
        <v>0</v>
      </c>
      <c r="I12" s="2">
        <v>0</v>
      </c>
      <c r="J12" s="2">
        <v>0</v>
      </c>
      <c r="K12" s="2">
        <v>0</v>
      </c>
      <c r="L12" s="2">
        <v>0</v>
      </c>
      <c r="M12" s="2">
        <v>29</v>
      </c>
      <c r="N12" s="2">
        <v>16</v>
      </c>
      <c r="O12" s="2">
        <v>232</v>
      </c>
      <c r="P12" s="2">
        <v>1</v>
      </c>
      <c r="Q12" s="2">
        <v>0</v>
      </c>
      <c r="R12" s="2">
        <v>0</v>
      </c>
      <c r="S12" s="2">
        <v>45.2</v>
      </c>
      <c r="T12" s="2">
        <v>4.5741324921135598E-2</v>
      </c>
      <c r="U12" s="2"/>
      <c r="V12" s="2">
        <v>14.5</v>
      </c>
      <c r="W12" s="2"/>
      <c r="X12" s="2"/>
      <c r="Y12" s="2">
        <f>(Admin!$C$3*$H12)+(Admin!$C$4*$G12)+(Admin!$C$5*$I12)+(Admin!$C$6*$Q12)+(Admin!$C$7*$N12)+(Admin!$C$8*$J12)+(Admin!$C$9*$K12)+(Admin!$C$10*$L12)+(Admin!$C$11*$O12)+(Admin!$C$12*$P12)+(Admin!$C$13*$R12)</f>
        <v>45.2</v>
      </c>
    </row>
    <row r="13" spans="1:25" x14ac:dyDescent="0.25">
      <c r="A13" s="3" t="s">
        <v>961</v>
      </c>
      <c r="B13" s="3" t="s">
        <v>950</v>
      </c>
      <c r="C13" s="3" t="s">
        <v>42</v>
      </c>
      <c r="D13" s="3">
        <v>14</v>
      </c>
      <c r="E13" s="3">
        <v>0</v>
      </c>
      <c r="F13" s="3">
        <v>0</v>
      </c>
      <c r="G13" s="3">
        <v>0</v>
      </c>
      <c r="H13" s="3">
        <v>0</v>
      </c>
      <c r="I13" s="3">
        <v>0</v>
      </c>
      <c r="J13" s="3">
        <v>14</v>
      </c>
      <c r="K13" s="3">
        <v>101</v>
      </c>
      <c r="L13" s="3">
        <v>0</v>
      </c>
      <c r="M13" s="3">
        <v>17</v>
      </c>
      <c r="N13" s="3">
        <v>15</v>
      </c>
      <c r="O13" s="3">
        <v>66</v>
      </c>
      <c r="P13" s="3">
        <v>0</v>
      </c>
      <c r="Q13" s="3">
        <v>0</v>
      </c>
      <c r="R13" s="3">
        <v>0</v>
      </c>
      <c r="S13" s="3">
        <v>37.700000000000003</v>
      </c>
      <c r="T13" s="3">
        <v>2.6813880126183E-2</v>
      </c>
      <c r="U13" s="3">
        <v>7.21428571428571</v>
      </c>
      <c r="V13" s="3">
        <v>4.4000000000000004</v>
      </c>
      <c r="W13" s="3"/>
      <c r="X13" s="3"/>
      <c r="Y13" s="3">
        <f>(Admin!$C$3*$H13)+(Admin!$C$4*$G13)+(Admin!$C$5*$I13)+(Admin!$C$6*$Q13)+(Admin!$C$7*$N13)+(Admin!$C$8*$J13)+(Admin!$C$9*$K13)+(Admin!$C$10*$L13)+(Admin!$C$11*$O13)+(Admin!$C$12*$P13)+(Admin!$C$13*$R13)</f>
        <v>31.700000000000003</v>
      </c>
    </row>
    <row r="14" spans="1:25" x14ac:dyDescent="0.25">
      <c r="A14" s="2" t="s">
        <v>962</v>
      </c>
      <c r="B14" s="2" t="s">
        <v>950</v>
      </c>
      <c r="C14" s="2" t="s">
        <v>42</v>
      </c>
      <c r="D14" s="2">
        <v>7</v>
      </c>
      <c r="E14" s="2">
        <v>0</v>
      </c>
      <c r="F14" s="2">
        <v>0</v>
      </c>
      <c r="G14" s="2">
        <v>0</v>
      </c>
      <c r="H14" s="2">
        <v>0</v>
      </c>
      <c r="I14" s="2">
        <v>0</v>
      </c>
      <c r="J14" s="2">
        <v>0</v>
      </c>
      <c r="K14" s="2">
        <v>0</v>
      </c>
      <c r="L14" s="2">
        <v>0</v>
      </c>
      <c r="M14" s="2">
        <v>21</v>
      </c>
      <c r="N14" s="2">
        <v>10</v>
      </c>
      <c r="O14" s="2">
        <v>89</v>
      </c>
      <c r="P14" s="2">
        <v>1</v>
      </c>
      <c r="Q14" s="2">
        <v>0</v>
      </c>
      <c r="R14" s="2">
        <v>0</v>
      </c>
      <c r="S14" s="2">
        <v>24.9</v>
      </c>
      <c r="T14" s="2">
        <v>3.3123028391167202E-2</v>
      </c>
      <c r="U14" s="2"/>
      <c r="V14" s="2">
        <v>8.9</v>
      </c>
      <c r="W14" s="2"/>
      <c r="X14" s="2"/>
      <c r="Y14" s="2">
        <f>(Admin!$C$3*$H14)+(Admin!$C$4*$G14)+(Admin!$C$5*$I14)+(Admin!$C$6*$Q14)+(Admin!$C$7*$N14)+(Admin!$C$8*$J14)+(Admin!$C$9*$K14)+(Admin!$C$10*$L14)+(Admin!$C$11*$O14)+(Admin!$C$12*$P14)+(Admin!$C$13*$R14)</f>
        <v>24.9</v>
      </c>
    </row>
    <row r="15" spans="1:25" x14ac:dyDescent="0.25">
      <c r="A15" s="3" t="s">
        <v>963</v>
      </c>
      <c r="B15" s="3" t="s">
        <v>950</v>
      </c>
      <c r="C15" s="3" t="s">
        <v>42</v>
      </c>
      <c r="D15" s="3">
        <v>10</v>
      </c>
      <c r="E15" s="3">
        <v>0</v>
      </c>
      <c r="F15" s="3">
        <v>0</v>
      </c>
      <c r="G15" s="3">
        <v>0</v>
      </c>
      <c r="H15" s="3">
        <v>0</v>
      </c>
      <c r="I15" s="3">
        <v>0</v>
      </c>
      <c r="J15" s="3">
        <v>1</v>
      </c>
      <c r="K15" s="3">
        <v>6</v>
      </c>
      <c r="L15" s="3">
        <v>0</v>
      </c>
      <c r="M15" s="3">
        <v>61</v>
      </c>
      <c r="N15" s="3">
        <v>38</v>
      </c>
      <c r="O15" s="3">
        <v>581</v>
      </c>
      <c r="P15" s="3">
        <v>2</v>
      </c>
      <c r="Q15" s="3">
        <v>0</v>
      </c>
      <c r="R15" s="3">
        <v>0</v>
      </c>
      <c r="S15" s="3">
        <v>106.7</v>
      </c>
      <c r="T15" s="3">
        <v>9.6214511041009504E-2</v>
      </c>
      <c r="U15" s="3">
        <v>6</v>
      </c>
      <c r="V15" s="3">
        <v>15.289473684210501</v>
      </c>
      <c r="W15" s="3"/>
      <c r="X15" s="3"/>
      <c r="Y15" s="3">
        <f>(Admin!$C$3*$H15)+(Admin!$C$4*$G15)+(Admin!$C$5*$I15)+(Admin!$C$6*$Q15)+(Admin!$C$7*$N15)+(Admin!$C$8*$J15)+(Admin!$C$9*$K15)+(Admin!$C$10*$L15)+(Admin!$C$11*$O15)+(Admin!$C$12*$P15)+(Admin!$C$13*$R15)</f>
        <v>108.7</v>
      </c>
    </row>
    <row r="16" spans="1:25" x14ac:dyDescent="0.25">
      <c r="A16" s="2" t="s">
        <v>243</v>
      </c>
      <c r="B16" s="2" t="s">
        <v>950</v>
      </c>
      <c r="C16" s="2" t="s">
        <v>42</v>
      </c>
      <c r="D16" s="2">
        <v>13</v>
      </c>
      <c r="E16" s="2">
        <v>2</v>
      </c>
      <c r="F16" s="2">
        <v>1</v>
      </c>
      <c r="G16" s="2">
        <v>49</v>
      </c>
      <c r="H16" s="2">
        <v>1</v>
      </c>
      <c r="I16" s="2">
        <v>0</v>
      </c>
      <c r="J16" s="2">
        <v>2</v>
      </c>
      <c r="K16" s="2">
        <v>6</v>
      </c>
      <c r="L16" s="2">
        <v>0</v>
      </c>
      <c r="M16" s="2">
        <v>150</v>
      </c>
      <c r="N16" s="2">
        <v>108</v>
      </c>
      <c r="O16" s="2">
        <v>1243</v>
      </c>
      <c r="P16" s="2">
        <v>7</v>
      </c>
      <c r="Q16" s="2">
        <v>0</v>
      </c>
      <c r="R16" s="2">
        <v>0</v>
      </c>
      <c r="S16" s="2">
        <v>278.86</v>
      </c>
      <c r="T16" s="2">
        <v>0.23659305993690899</v>
      </c>
      <c r="U16" s="2">
        <v>3</v>
      </c>
      <c r="V16" s="2">
        <v>11.5092592592593</v>
      </c>
      <c r="W16" s="2">
        <v>0.5</v>
      </c>
      <c r="X16" s="2">
        <v>0.5</v>
      </c>
      <c r="Y16" s="2">
        <f>(Admin!$C$3*$H16)+(Admin!$C$4*$G16)+(Admin!$C$5*$I16)+(Admin!$C$6*$Q16)+(Admin!$C$7*$N16)+(Admin!$C$8*$J16)+(Admin!$C$9*$K16)+(Admin!$C$10*$L16)+(Admin!$C$11*$O16)+(Admin!$C$12*$P16)+(Admin!$C$13*$R16)</f>
        <v>280.86</v>
      </c>
    </row>
    <row r="17" spans="1:25" x14ac:dyDescent="0.25">
      <c r="A17" s="3" t="s">
        <v>964</v>
      </c>
      <c r="B17" s="3" t="s">
        <v>950</v>
      </c>
      <c r="C17" s="3" t="s">
        <v>42</v>
      </c>
      <c r="D17" s="3">
        <v>2</v>
      </c>
      <c r="E17" s="3">
        <v>0</v>
      </c>
      <c r="F17" s="3">
        <v>0</v>
      </c>
      <c r="G17" s="3">
        <v>0</v>
      </c>
      <c r="H17" s="3">
        <v>0</v>
      </c>
      <c r="I17" s="3">
        <v>0</v>
      </c>
      <c r="J17" s="3">
        <v>0</v>
      </c>
      <c r="K17" s="3">
        <v>0</v>
      </c>
      <c r="L17" s="3">
        <v>0</v>
      </c>
      <c r="M17" s="3">
        <v>13</v>
      </c>
      <c r="N17" s="3">
        <v>6</v>
      </c>
      <c r="O17" s="3">
        <v>33</v>
      </c>
      <c r="P17" s="3">
        <v>0</v>
      </c>
      <c r="Q17" s="3">
        <v>0</v>
      </c>
      <c r="R17" s="3">
        <v>0</v>
      </c>
      <c r="S17" s="3">
        <v>9.3000000000000007</v>
      </c>
      <c r="T17" s="3">
        <v>2.0504731861198701E-2</v>
      </c>
      <c r="U17" s="3"/>
      <c r="V17" s="3">
        <v>5.5</v>
      </c>
      <c r="W17" s="3"/>
      <c r="X17" s="3"/>
      <c r="Y17" s="3">
        <f>(Admin!$C$3*$H17)+(Admin!$C$4*$G17)+(Admin!$C$5*$I17)+(Admin!$C$6*$Q17)+(Admin!$C$7*$N17)+(Admin!$C$8*$J17)+(Admin!$C$9*$K17)+(Admin!$C$10*$L17)+(Admin!$C$11*$O17)+(Admin!$C$12*$P17)+(Admin!$C$13*$R17)</f>
        <v>9.3000000000000007</v>
      </c>
    </row>
    <row r="18" spans="1:25" x14ac:dyDescent="0.25">
      <c r="A18" s="2" t="s">
        <v>965</v>
      </c>
      <c r="B18" s="2" t="s">
        <v>950</v>
      </c>
      <c r="C18" s="2" t="s">
        <v>42</v>
      </c>
      <c r="D18" s="2">
        <v>3</v>
      </c>
      <c r="E18" s="2">
        <v>0</v>
      </c>
      <c r="F18" s="2">
        <v>0</v>
      </c>
      <c r="G18" s="2">
        <v>0</v>
      </c>
      <c r="H18" s="2">
        <v>0</v>
      </c>
      <c r="I18" s="2">
        <v>0</v>
      </c>
      <c r="J18" s="2">
        <v>1</v>
      </c>
      <c r="K18" s="2">
        <v>3</v>
      </c>
      <c r="L18" s="2">
        <v>0</v>
      </c>
      <c r="M18" s="2">
        <v>26</v>
      </c>
      <c r="N18" s="2">
        <v>19</v>
      </c>
      <c r="O18" s="2">
        <v>249</v>
      </c>
      <c r="P18" s="2">
        <v>1</v>
      </c>
      <c r="Q18" s="2">
        <v>0</v>
      </c>
      <c r="R18" s="2">
        <v>0</v>
      </c>
      <c r="S18" s="2">
        <v>50.2</v>
      </c>
      <c r="T18" s="2">
        <v>4.1009463722397499E-2</v>
      </c>
      <c r="U18" s="2">
        <v>3</v>
      </c>
      <c r="V18" s="2">
        <v>13.105263157894701</v>
      </c>
      <c r="W18" s="2"/>
      <c r="X18" s="2"/>
      <c r="Y18" s="2">
        <f>(Admin!$C$3*$H18)+(Admin!$C$4*$G18)+(Admin!$C$5*$I18)+(Admin!$C$6*$Q18)+(Admin!$C$7*$N18)+(Admin!$C$8*$J18)+(Admin!$C$9*$K18)+(Admin!$C$10*$L18)+(Admin!$C$11*$O18)+(Admin!$C$12*$P18)+(Admin!$C$13*$R18)</f>
        <v>50.2</v>
      </c>
    </row>
    <row r="19" spans="1:25" x14ac:dyDescent="0.25">
      <c r="A19" s="3" t="s">
        <v>966</v>
      </c>
      <c r="B19" s="3" t="s">
        <v>950</v>
      </c>
      <c r="C19" s="3" t="s">
        <v>42</v>
      </c>
      <c r="D19" s="3">
        <v>17</v>
      </c>
      <c r="E19" s="3">
        <v>0</v>
      </c>
      <c r="F19" s="3">
        <v>0</v>
      </c>
      <c r="G19" s="3">
        <v>0</v>
      </c>
      <c r="H19" s="3">
        <v>0</v>
      </c>
      <c r="I19" s="3">
        <v>0</v>
      </c>
      <c r="J19" s="3">
        <v>3</v>
      </c>
      <c r="K19" s="3">
        <v>9</v>
      </c>
      <c r="L19" s="3">
        <v>0</v>
      </c>
      <c r="M19" s="3">
        <v>67</v>
      </c>
      <c r="N19" s="3">
        <v>38</v>
      </c>
      <c r="O19" s="3">
        <v>431</v>
      </c>
      <c r="P19" s="3">
        <v>2</v>
      </c>
      <c r="Q19" s="3">
        <v>0</v>
      </c>
      <c r="R19" s="3">
        <v>0</v>
      </c>
      <c r="S19" s="3">
        <v>94</v>
      </c>
      <c r="T19" s="3">
        <v>0.10567823343848599</v>
      </c>
      <c r="U19" s="3">
        <v>3</v>
      </c>
      <c r="V19" s="3">
        <v>11.342105263157899</v>
      </c>
      <c r="W19" s="3"/>
      <c r="X19" s="3"/>
      <c r="Y19" s="3">
        <f>(Admin!$C$3*$H19)+(Admin!$C$4*$G19)+(Admin!$C$5*$I19)+(Admin!$C$6*$Q19)+(Admin!$C$7*$N19)+(Admin!$C$8*$J19)+(Admin!$C$9*$K19)+(Admin!$C$10*$L19)+(Admin!$C$11*$O19)+(Admin!$C$12*$P19)+(Admin!$C$13*$R19)</f>
        <v>94</v>
      </c>
    </row>
    <row r="20" spans="1:25" x14ac:dyDescent="0.25">
      <c r="A20" s="2" t="s">
        <v>967</v>
      </c>
      <c r="B20" s="2" t="s">
        <v>950</v>
      </c>
      <c r="C20" s="2" t="s">
        <v>42</v>
      </c>
      <c r="D20" s="2">
        <v>1</v>
      </c>
      <c r="E20" s="2">
        <v>0</v>
      </c>
      <c r="F20" s="2">
        <v>0</v>
      </c>
      <c r="G20" s="2">
        <v>0</v>
      </c>
      <c r="H20" s="2">
        <v>0</v>
      </c>
      <c r="I20" s="2">
        <v>0</v>
      </c>
      <c r="J20" s="2">
        <v>0</v>
      </c>
      <c r="K20" s="2">
        <v>0</v>
      </c>
      <c r="L20" s="2">
        <v>0</v>
      </c>
      <c r="M20" s="2">
        <v>2</v>
      </c>
      <c r="N20" s="2">
        <v>1</v>
      </c>
      <c r="O20" s="2">
        <v>9</v>
      </c>
      <c r="P20" s="2">
        <v>1</v>
      </c>
      <c r="Q20" s="2">
        <v>0</v>
      </c>
      <c r="R20" s="2">
        <v>0</v>
      </c>
      <c r="S20" s="2">
        <v>7.9</v>
      </c>
      <c r="T20" s="2">
        <v>3.15457413249211E-3</v>
      </c>
      <c r="U20" s="2"/>
      <c r="V20" s="2">
        <v>9</v>
      </c>
      <c r="W20" s="2"/>
      <c r="X20" s="2"/>
      <c r="Y20" s="2">
        <f>(Admin!$C$3*$H20)+(Admin!$C$4*$G20)+(Admin!$C$5*$I20)+(Admin!$C$6*$Q20)+(Admin!$C$7*$N20)+(Admin!$C$8*$J20)+(Admin!$C$9*$K20)+(Admin!$C$10*$L20)+(Admin!$C$11*$O20)+(Admin!$C$12*$P20)+(Admin!$C$13*$R20)</f>
        <v>7.9</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950</v>
      </c>
      <c r="B31" s="2">
        <v>5954</v>
      </c>
      <c r="C31" s="2">
        <v>4312</v>
      </c>
      <c r="D31" s="2">
        <v>430</v>
      </c>
      <c r="E31" s="2">
        <v>1642</v>
      </c>
      <c r="F31" s="2">
        <v>11</v>
      </c>
      <c r="G31" s="2">
        <v>1450.88</v>
      </c>
      <c r="H31" s="2">
        <v>632</v>
      </c>
      <c r="I31" s="2">
        <v>0.647151898734177</v>
      </c>
      <c r="J31" s="2">
        <v>24</v>
      </c>
      <c r="K31" s="2">
        <v>8</v>
      </c>
      <c r="L31" s="2">
        <v>8</v>
      </c>
      <c r="M31" s="2">
        <f ca="1">SUM(INDIRECT(A33 &amp; "_Table1[[#All],[f_custom]]"))</f>
        <v>1452.88</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LAC</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968</v>
      </c>
      <c r="B36" s="2" t="s">
        <v>26</v>
      </c>
      <c r="C36" s="2">
        <v>24</v>
      </c>
      <c r="D36" s="2">
        <v>0</v>
      </c>
      <c r="E36" s="2" t="s">
        <v>969</v>
      </c>
      <c r="F36" s="2" t="s">
        <v>950</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9" si="0">$N36/$M36</f>
        <v>#DIV/0!</v>
      </c>
      <c r="Y36" s="2" t="e">
        <f t="shared" ref="Y36:Y39" si="1">$R36/$Q36</f>
        <v>#DIV/0!</v>
      </c>
      <c r="Z36" s="2" t="e">
        <f>$I36/$H36</f>
        <v>#DIV/0!</v>
      </c>
      <c r="AA36" s="2" t="e">
        <f>$K36/$H36</f>
        <v>#DIV/0!</v>
      </c>
      <c r="AB36" s="2">
        <f>(Admin!$C$3*$K36)+(Admin!$C$4*$J36)+(Admin!$C$5*$L36)+(Admin!$C$6*$T36)+(Admin!$C$7*$Q36)+(Admin!$C$8*$M36)+(Admin!$C$9*$N36)+(Admin!$C$10*$O36)+(Admin!$C$11*$R36)+(Admin!$C$12*$S36)+(Admin!$C$13*$U36)</f>
        <v>0</v>
      </c>
    </row>
    <row r="37" spans="1:28" x14ac:dyDescent="0.25">
      <c r="A37" s="3" t="s">
        <v>970</v>
      </c>
      <c r="B37" s="3" t="s">
        <v>26</v>
      </c>
      <c r="C37" s="3">
        <v>23</v>
      </c>
      <c r="D37" s="3">
        <v>1</v>
      </c>
      <c r="E37" s="3" t="s">
        <v>71</v>
      </c>
      <c r="F37" s="3" t="s">
        <v>950</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971</v>
      </c>
      <c r="B38" s="2" t="s">
        <v>26</v>
      </c>
      <c r="C38" s="2">
        <v>26</v>
      </c>
      <c r="D38" s="2">
        <v>5</v>
      </c>
      <c r="E38" s="2" t="s">
        <v>552</v>
      </c>
      <c r="F38" s="2" t="s">
        <v>950</v>
      </c>
      <c r="G38" s="2">
        <v>5</v>
      </c>
      <c r="H38" s="2">
        <v>5</v>
      </c>
      <c r="I38" s="2">
        <v>5</v>
      </c>
      <c r="J38" s="2">
        <v>5</v>
      </c>
      <c r="K38" s="2">
        <v>5</v>
      </c>
      <c r="L38" s="2">
        <v>5</v>
      </c>
      <c r="M38" s="2">
        <v>5</v>
      </c>
      <c r="N38" s="2">
        <v>5</v>
      </c>
      <c r="O38" s="2">
        <v>5</v>
      </c>
      <c r="P38" s="2">
        <v>5</v>
      </c>
      <c r="Q38" s="2">
        <v>5</v>
      </c>
      <c r="R38" s="2">
        <v>5</v>
      </c>
      <c r="S38" s="2">
        <v>5</v>
      </c>
      <c r="T38" s="2">
        <v>5</v>
      </c>
      <c r="U38" s="2">
        <v>5</v>
      </c>
      <c r="V38" s="2">
        <f>($J38*0.04)+($K38*4)+($L38*-2)+($N38*0.1)+($O38*6)+($Q38)+($R38*0.1)+($S38*6)+($T38*-2)</f>
        <v>66.2</v>
      </c>
      <c r="W38" s="2">
        <f ca="1">$P38/$H$33</f>
        <v>1</v>
      </c>
      <c r="X38" s="2">
        <f t="shared" si="0"/>
        <v>1</v>
      </c>
      <c r="Y38" s="2">
        <f t="shared" si="1"/>
        <v>1</v>
      </c>
      <c r="Z38" s="2">
        <f>$I38/$H38</f>
        <v>1</v>
      </c>
      <c r="AA38" s="2">
        <f>$K38/$H38</f>
        <v>1</v>
      </c>
      <c r="AB38" s="2">
        <f>(Admin!$C$3*$K38)+(Admin!$C$4*$J38)+(Admin!$C$5*$L38)+(Admin!$C$6*$T38)+(Admin!$C$7*$Q38)+(Admin!$C$8*$M38)+(Admin!$C$9*$N38)+(Admin!$C$10*$O38)+(Admin!$C$11*$R38)+(Admin!$C$12*$S38)+(Admin!$C$13*$U38)</f>
        <v>76.2</v>
      </c>
    </row>
    <row r="39" spans="1:28" x14ac:dyDescent="0.25">
      <c r="A39" s="3" t="s">
        <v>972</v>
      </c>
      <c r="B39" s="3" t="s">
        <v>26</v>
      </c>
      <c r="C39" s="3">
        <v>28</v>
      </c>
      <c r="D39" s="3">
        <v>6</v>
      </c>
      <c r="E39" s="3" t="s">
        <v>543</v>
      </c>
      <c r="F39" s="3" t="s">
        <v>950</v>
      </c>
      <c r="G39" s="3">
        <v>0</v>
      </c>
      <c r="H39" s="3">
        <v>0</v>
      </c>
      <c r="I39" s="3">
        <v>0</v>
      </c>
      <c r="J39" s="3">
        <v>0</v>
      </c>
      <c r="K39" s="3">
        <v>0</v>
      </c>
      <c r="L39" s="3">
        <v>0</v>
      </c>
      <c r="M39" s="3">
        <v>0</v>
      </c>
      <c r="N39" s="3">
        <v>0</v>
      </c>
      <c r="O39" s="3">
        <v>0</v>
      </c>
      <c r="P39" s="3">
        <v>0</v>
      </c>
      <c r="Q39" s="3">
        <v>0</v>
      </c>
      <c r="R39" s="3">
        <v>0</v>
      </c>
      <c r="S39" s="3">
        <v>0</v>
      </c>
      <c r="T39" s="3">
        <v>0</v>
      </c>
      <c r="U39" s="3">
        <v>0</v>
      </c>
      <c r="V39" s="3">
        <f>($J39*0.04)+($K39*4)+($L39*-2)+($N39*0.1)+($O39*6)+($Q39)+($R39*0.1)+($S39*6)+($T39*-2)</f>
        <v>0</v>
      </c>
      <c r="W39" s="3">
        <f ca="1">$P39/$H$33</f>
        <v>0</v>
      </c>
      <c r="X39" s="3" t="e">
        <f t="shared" si="0"/>
        <v>#DIV/0!</v>
      </c>
      <c r="Y39" s="3" t="e">
        <f t="shared" si="1"/>
        <v>#DIV/0!</v>
      </c>
      <c r="Z39" s="3" t="e">
        <f>$I39/$H39</f>
        <v>#DIV/0!</v>
      </c>
      <c r="AA39" s="3" t="e">
        <f>$K39/$H39</f>
        <v>#DIV/0!</v>
      </c>
      <c r="AB39" s="3">
        <f>(Admin!$C$3*$K39)+(Admin!$C$4*$J39)+(Admin!$C$5*$L39)+(Admin!$C$6*$T39)+(Admin!$C$7*$Q39)+(Admin!$C$8*$M39)+(Admin!$C$9*$N39)+(Admin!$C$10*$O39)+(Admin!$C$11*$R39)+(Admin!$C$12*$S39)+(Admin!$C$13*$U39)</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973</v>
      </c>
      <c r="B46" s="2" t="s">
        <v>30</v>
      </c>
      <c r="C46" s="2">
        <v>25</v>
      </c>
      <c r="D46" s="2">
        <v>5</v>
      </c>
      <c r="E46" s="2" t="s">
        <v>83</v>
      </c>
      <c r="F46" s="2" t="s">
        <v>950</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1" si="2">$N46/$M46</f>
        <v>#DIV/0!</v>
      </c>
      <c r="Y46" s="2" t="e">
        <f t="shared" ref="Y46:Y51" si="3">$R46/$Q46</f>
        <v>#DIV/0!</v>
      </c>
      <c r="Z46" s="2" t="e">
        <f>$I46/$H46</f>
        <v>#DIV/0!</v>
      </c>
      <c r="AA46" s="2" t="e">
        <f>$K46/$H46</f>
        <v>#DIV/0!</v>
      </c>
      <c r="AB46" s="2">
        <f>(Admin!$C$3*$K46)+(Admin!$C$4*$J46)+(Admin!$C$5*$L46)+(Admin!$C$6*$T46)+(Admin!$C$7*$Q46)+(Admin!$C$8*$M46)+(Admin!$C$9*$N46)+(Admin!$C$10*$O46)+(Admin!$C$11*$R46)+(Admin!$C$12*$S46)+(Admin!$C$13*$U46)</f>
        <v>0</v>
      </c>
    </row>
    <row r="47" spans="1:28" x14ac:dyDescent="0.25">
      <c r="A47" s="3" t="s">
        <v>974</v>
      </c>
      <c r="B47" s="3" t="s">
        <v>30</v>
      </c>
      <c r="C47" s="3">
        <v>25</v>
      </c>
      <c r="D47" s="3">
        <v>2</v>
      </c>
      <c r="E47" s="3" t="s">
        <v>975</v>
      </c>
      <c r="F47" s="3" t="s">
        <v>950</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976</v>
      </c>
      <c r="B48" s="2" t="s">
        <v>30</v>
      </c>
      <c r="C48" s="2">
        <v>29</v>
      </c>
      <c r="D48" s="2">
        <v>7</v>
      </c>
      <c r="E48" s="2" t="s">
        <v>222</v>
      </c>
      <c r="F48" s="2" t="s">
        <v>950</v>
      </c>
      <c r="G48" s="2">
        <v>0</v>
      </c>
      <c r="H48" s="2">
        <v>0</v>
      </c>
      <c r="I48" s="2">
        <v>0</v>
      </c>
      <c r="J48" s="2">
        <v>0</v>
      </c>
      <c r="K48" s="2">
        <v>0</v>
      </c>
      <c r="L48" s="2">
        <v>0</v>
      </c>
      <c r="M48" s="2">
        <v>5</v>
      </c>
      <c r="N48" s="2">
        <v>5</v>
      </c>
      <c r="O48" s="2">
        <v>5</v>
      </c>
      <c r="P48" s="2">
        <v>5</v>
      </c>
      <c r="Q48" s="2">
        <v>5</v>
      </c>
      <c r="R48" s="2">
        <v>5</v>
      </c>
      <c r="S48" s="2">
        <v>5</v>
      </c>
      <c r="T48" s="2">
        <v>5</v>
      </c>
      <c r="U48" s="2">
        <v>5</v>
      </c>
      <c r="V48" s="2">
        <f>($J48*0.04)+($K48*4)+($L48*-2)+($N48*0.1)+($O48*6)+($Q48)+($R48*0.1)+($S48*6)+($T48*-2)</f>
        <v>56</v>
      </c>
      <c r="W48" s="2">
        <f ca="1">$P48/$H$33</f>
        <v>1</v>
      </c>
      <c r="X48" s="2">
        <f t="shared" si="2"/>
        <v>1</v>
      </c>
      <c r="Y48" s="2">
        <f t="shared" si="3"/>
        <v>1</v>
      </c>
      <c r="Z48" s="2" t="e">
        <f>$I48/$H48</f>
        <v>#DIV/0!</v>
      </c>
      <c r="AA48" s="2" t="e">
        <f>$K48/$H48</f>
        <v>#DIV/0!</v>
      </c>
      <c r="AB48" s="2">
        <f>(Admin!$C$3*$K48)+(Admin!$C$4*$J48)+(Admin!$C$5*$L48)+(Admin!$C$6*$T48)+(Admin!$C$7*$Q48)+(Admin!$C$8*$M48)+(Admin!$C$9*$N48)+(Admin!$C$10*$O48)+(Admin!$C$11*$R48)+(Admin!$C$12*$S48)+(Admin!$C$13*$U48)</f>
        <v>66</v>
      </c>
    </row>
    <row r="49" spans="1:28" x14ac:dyDescent="0.25">
      <c r="A49" s="3" t="s">
        <v>977</v>
      </c>
      <c r="B49" s="3" t="s">
        <v>30</v>
      </c>
      <c r="C49" s="3">
        <v>24</v>
      </c>
      <c r="D49" s="3">
        <v>2</v>
      </c>
      <c r="E49" s="3" t="s">
        <v>978</v>
      </c>
      <c r="F49" s="3" t="s">
        <v>950</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979</v>
      </c>
      <c r="B50" s="2" t="s">
        <v>30</v>
      </c>
      <c r="C50" s="2">
        <v>22</v>
      </c>
      <c r="D50" s="2">
        <v>3</v>
      </c>
      <c r="E50" s="2" t="s">
        <v>446</v>
      </c>
      <c r="F50" s="2" t="s">
        <v>950</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980</v>
      </c>
      <c r="B51" s="3" t="s">
        <v>30</v>
      </c>
      <c r="C51" s="3">
        <v>22</v>
      </c>
      <c r="D51" s="3">
        <v>0</v>
      </c>
      <c r="E51" s="3" t="s">
        <v>981</v>
      </c>
      <c r="F51" s="3" t="s">
        <v>950</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982</v>
      </c>
      <c r="B61" s="2" t="s">
        <v>42</v>
      </c>
      <c r="C61" s="2">
        <v>27</v>
      </c>
      <c r="D61" s="2">
        <v>7</v>
      </c>
      <c r="E61" s="2" t="s">
        <v>333</v>
      </c>
      <c r="F61" s="2" t="s">
        <v>950</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2" si="4">$N61/$M61</f>
        <v>#DIV/0!</v>
      </c>
      <c r="Y61" s="2" t="e">
        <f t="shared" ref="Y61:Y72" si="5">$R61/$Q61</f>
        <v>#DIV/0!</v>
      </c>
      <c r="Z61" s="2" t="e">
        <f>$I61/$H61</f>
        <v>#DIV/0!</v>
      </c>
      <c r="AA61" s="2" t="e">
        <f>$K61/$H61</f>
        <v>#DIV/0!</v>
      </c>
      <c r="AB61" s="2">
        <f>(Admin!$C$3*$K61)+(Admin!$C$4*$J61)+(Admin!$C$5*$L61)+(Admin!$C$6*$T61)+(Admin!$C$7*$Q61)+(Admin!$C$8*$M61)+(Admin!$C$9*$N61)+(Admin!$C$10*$O61)+(Admin!$C$11*$R61)+(Admin!$C$12*$S61)+(Admin!$C$13*$U61)</f>
        <v>0</v>
      </c>
    </row>
    <row r="62" spans="1:28" x14ac:dyDescent="0.25">
      <c r="A62" s="3" t="s">
        <v>983</v>
      </c>
      <c r="B62" s="3" t="s">
        <v>42</v>
      </c>
      <c r="C62" s="3">
        <v>23</v>
      </c>
      <c r="D62" s="3">
        <v>2</v>
      </c>
      <c r="E62" s="3" t="s">
        <v>71</v>
      </c>
      <c r="F62" s="3" t="s">
        <v>950</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984</v>
      </c>
      <c r="B63" s="2" t="s">
        <v>42</v>
      </c>
      <c r="C63" s="2">
        <v>26</v>
      </c>
      <c r="D63" s="2">
        <v>4</v>
      </c>
      <c r="E63" s="2" t="s">
        <v>95</v>
      </c>
      <c r="F63" s="2" t="s">
        <v>950</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985</v>
      </c>
      <c r="B64" s="3" t="s">
        <v>42</v>
      </c>
      <c r="C64" s="3">
        <v>24</v>
      </c>
      <c r="D64" s="3">
        <v>0</v>
      </c>
      <c r="E64" s="3" t="s">
        <v>573</v>
      </c>
      <c r="F64" s="3" t="s">
        <v>950</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986</v>
      </c>
      <c r="B65" s="2" t="s">
        <v>42</v>
      </c>
      <c r="C65" s="2">
        <v>23</v>
      </c>
      <c r="D65" s="2">
        <v>0</v>
      </c>
      <c r="E65" s="2" t="s">
        <v>443</v>
      </c>
      <c r="F65" s="2" t="s">
        <v>950</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987</v>
      </c>
      <c r="B66" s="3" t="s">
        <v>42</v>
      </c>
      <c r="C66" s="3">
        <v>24</v>
      </c>
      <c r="D66" s="3">
        <v>0</v>
      </c>
      <c r="E66" s="3" t="s">
        <v>85</v>
      </c>
      <c r="F66" s="3" t="s">
        <v>950</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988</v>
      </c>
      <c r="B67" s="2" t="s">
        <v>42</v>
      </c>
      <c r="C67" s="2">
        <v>23</v>
      </c>
      <c r="D67" s="2">
        <v>0</v>
      </c>
      <c r="E67" s="2" t="s">
        <v>167</v>
      </c>
      <c r="F67" s="2" t="s">
        <v>950</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989</v>
      </c>
      <c r="B68" s="3" t="s">
        <v>42</v>
      </c>
      <c r="C68" s="3">
        <v>22</v>
      </c>
      <c r="D68" s="3">
        <v>2</v>
      </c>
      <c r="E68" s="3" t="s">
        <v>71</v>
      </c>
      <c r="F68" s="3" t="s">
        <v>950</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990</v>
      </c>
      <c r="B69" s="2" t="s">
        <v>42</v>
      </c>
      <c r="C69" s="2">
        <v>22</v>
      </c>
      <c r="D69" s="2">
        <v>0</v>
      </c>
      <c r="E69" s="2" t="s">
        <v>171</v>
      </c>
      <c r="F69" s="2" t="s">
        <v>950</v>
      </c>
      <c r="G69" s="2">
        <v>0</v>
      </c>
      <c r="H69" s="2">
        <v>0</v>
      </c>
      <c r="I69" s="2">
        <v>0</v>
      </c>
      <c r="J69" s="2">
        <v>0</v>
      </c>
      <c r="K69" s="2">
        <v>0</v>
      </c>
      <c r="L69" s="2">
        <v>0</v>
      </c>
      <c r="M69" s="2">
        <v>5</v>
      </c>
      <c r="N69" s="2">
        <v>5</v>
      </c>
      <c r="O69" s="2">
        <v>5</v>
      </c>
      <c r="P69" s="2">
        <v>5</v>
      </c>
      <c r="Q69" s="2">
        <v>5</v>
      </c>
      <c r="R69" s="2">
        <v>5</v>
      </c>
      <c r="S69" s="2">
        <v>5</v>
      </c>
      <c r="T69" s="2">
        <v>5</v>
      </c>
      <c r="U69" s="2">
        <v>5</v>
      </c>
      <c r="V69" s="2">
        <f>($J69*0.04)+($K69*4)+($L69*-2)+($N69*0.1)+($O69*6)+($Q69)+($R69*0.1)+($S69*6)+($T69*-2)</f>
        <v>56</v>
      </c>
      <c r="W69" s="2">
        <f ca="1">$P69/$H$33</f>
        <v>1</v>
      </c>
      <c r="X69" s="2">
        <f t="shared" si="4"/>
        <v>1</v>
      </c>
      <c r="Y69" s="2">
        <f t="shared" si="5"/>
        <v>1</v>
      </c>
      <c r="Z69" s="2" t="e">
        <f>$I69/$H69</f>
        <v>#DIV/0!</v>
      </c>
      <c r="AA69" s="2" t="e">
        <f>$K69/$H69</f>
        <v>#DIV/0!</v>
      </c>
      <c r="AB69" s="2">
        <f>(Admin!$C$3*$K69)+(Admin!$C$4*$J69)+(Admin!$C$5*$L69)+(Admin!$C$6*$T69)+(Admin!$C$7*$Q69)+(Admin!$C$8*$M69)+(Admin!$C$9*$N69)+(Admin!$C$10*$O69)+(Admin!$C$11*$R69)+(Admin!$C$12*$S69)+(Admin!$C$13*$U69)</f>
        <v>66</v>
      </c>
    </row>
    <row r="70" spans="1:28" x14ac:dyDescent="0.25">
      <c r="A70" s="3" t="s">
        <v>991</v>
      </c>
      <c r="B70" s="3" t="s">
        <v>42</v>
      </c>
      <c r="C70" s="3"/>
      <c r="D70" s="3">
        <v>0</v>
      </c>
      <c r="E70" s="3" t="s">
        <v>102</v>
      </c>
      <c r="F70" s="3" t="s">
        <v>950</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992</v>
      </c>
      <c r="B71" s="2" t="s">
        <v>42</v>
      </c>
      <c r="C71" s="2">
        <v>24</v>
      </c>
      <c r="D71" s="2">
        <v>4</v>
      </c>
      <c r="E71" s="2" t="s">
        <v>399</v>
      </c>
      <c r="F71" s="2" t="s">
        <v>950</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993</v>
      </c>
      <c r="B72" s="3" t="s">
        <v>42</v>
      </c>
      <c r="C72" s="3">
        <v>22</v>
      </c>
      <c r="D72" s="3">
        <v>0</v>
      </c>
      <c r="E72" s="3" t="s">
        <v>155</v>
      </c>
      <c r="F72" s="3" t="s">
        <v>950</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994</v>
      </c>
      <c r="B76" s="2" t="s">
        <v>37</v>
      </c>
      <c r="C76" s="2">
        <v>23</v>
      </c>
      <c r="D76" s="2">
        <v>0</v>
      </c>
      <c r="E76" s="2" t="s">
        <v>508</v>
      </c>
      <c r="F76" s="2" t="s">
        <v>950</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2" si="6">$N76/$M76</f>
        <v>#DIV/0!</v>
      </c>
      <c r="Y76" s="2" t="e">
        <f t="shared" ref="Y76:Y82" si="7">$R76/$Q76</f>
        <v>#DIV/0!</v>
      </c>
      <c r="Z76" s="2" t="e">
        <f>$I76/$H76</f>
        <v>#DIV/0!</v>
      </c>
      <c r="AA76" s="2" t="e">
        <f>$K76/$H76</f>
        <v>#DIV/0!</v>
      </c>
      <c r="AB76" s="2">
        <f>(Admin!$C$3*$K76)+(Admin!$C$4*$J76)+(Admin!$C$5*$L76)+(Admin!$C$6*$T76)+(Admin!$C$7*$Q76)+(Admin!$C$8*$M76)+(Admin!$C$9*$N76)+(Admin!$C$10*$O76)+(Admin!$C$11*$R76)+(Admin!$C$12*$S76)+(Admin!$C$13*$U76)</f>
        <v>0</v>
      </c>
    </row>
    <row r="77" spans="1:28" x14ac:dyDescent="0.25">
      <c r="A77" s="3" t="s">
        <v>995</v>
      </c>
      <c r="B77" s="3" t="s">
        <v>37</v>
      </c>
      <c r="C77" s="3">
        <v>28</v>
      </c>
      <c r="D77" s="3">
        <v>7</v>
      </c>
      <c r="E77" s="3" t="s">
        <v>77</v>
      </c>
      <c r="F77" s="3" t="s">
        <v>950</v>
      </c>
      <c r="G77" s="3">
        <v>0</v>
      </c>
      <c r="H77" s="3">
        <v>0</v>
      </c>
      <c r="I77" s="3">
        <v>0</v>
      </c>
      <c r="J77" s="3">
        <v>0</v>
      </c>
      <c r="K77" s="3">
        <v>0</v>
      </c>
      <c r="L77" s="3">
        <v>0</v>
      </c>
      <c r="M77" s="3">
        <v>5</v>
      </c>
      <c r="N77" s="3">
        <v>5</v>
      </c>
      <c r="O77" s="3">
        <v>5</v>
      </c>
      <c r="P77" s="3">
        <v>5</v>
      </c>
      <c r="Q77" s="3">
        <v>5</v>
      </c>
      <c r="R77" s="3">
        <v>5</v>
      </c>
      <c r="S77" s="3">
        <v>5</v>
      </c>
      <c r="T77" s="3">
        <v>5</v>
      </c>
      <c r="U77" s="3">
        <v>5</v>
      </c>
      <c r="V77" s="3">
        <f>($J77*0.04)+($K77*4)+($L77*-2)+($N77*0.1)+($O77*6)+($Q77)+($R77*0.1)+($S77*6)+($T77*-2)</f>
        <v>56</v>
      </c>
      <c r="W77" s="3">
        <f ca="1">$P77/$H$33</f>
        <v>1</v>
      </c>
      <c r="X77" s="3">
        <f t="shared" si="6"/>
        <v>1</v>
      </c>
      <c r="Y77" s="3">
        <f t="shared" si="7"/>
        <v>1</v>
      </c>
      <c r="Z77" s="3" t="e">
        <f>$I77/$H77</f>
        <v>#DIV/0!</v>
      </c>
      <c r="AA77" s="3" t="e">
        <f>$K77/$H77</f>
        <v>#DIV/0!</v>
      </c>
      <c r="AB77" s="3">
        <f>(Admin!$C$3*$K77)+(Admin!$C$4*$J77)+(Admin!$C$5*$L77)+(Admin!$C$6*$T77)+(Admin!$C$7*$Q77)+(Admin!$C$8*$M77)+(Admin!$C$9*$N77)+(Admin!$C$10*$O77)+(Admin!$C$11*$R77)+(Admin!$C$12*$S77)+(Admin!$C$13*$U77)</f>
        <v>66</v>
      </c>
    </row>
    <row r="78" spans="1:28" x14ac:dyDescent="0.25">
      <c r="A78" s="2" t="s">
        <v>996</v>
      </c>
      <c r="B78" s="2" t="s">
        <v>37</v>
      </c>
      <c r="C78" s="2">
        <v>24</v>
      </c>
      <c r="D78" s="2">
        <v>0</v>
      </c>
      <c r="E78" s="2" t="s">
        <v>504</v>
      </c>
      <c r="F78" s="2" t="s">
        <v>950</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997</v>
      </c>
      <c r="B79" s="3" t="s">
        <v>37</v>
      </c>
      <c r="C79" s="3">
        <v>30</v>
      </c>
      <c r="D79" s="3">
        <v>7</v>
      </c>
      <c r="E79" s="3" t="s">
        <v>331</v>
      </c>
      <c r="F79" s="3" t="s">
        <v>950</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998</v>
      </c>
      <c r="B80" s="2" t="s">
        <v>37</v>
      </c>
      <c r="C80" s="2">
        <v>25</v>
      </c>
      <c r="D80" s="2">
        <v>1</v>
      </c>
      <c r="E80" s="2" t="s">
        <v>443</v>
      </c>
      <c r="F80" s="2" t="s">
        <v>950</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999</v>
      </c>
      <c r="B81" s="3" t="s">
        <v>37</v>
      </c>
      <c r="C81" s="3">
        <v>26</v>
      </c>
      <c r="D81" s="3">
        <v>5</v>
      </c>
      <c r="E81" s="3" t="s">
        <v>1000</v>
      </c>
      <c r="F81" s="3" t="s">
        <v>950</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row r="82" spans="1:28" x14ac:dyDescent="0.25">
      <c r="A82" s="2" t="s">
        <v>1001</v>
      </c>
      <c r="B82" s="2" t="s">
        <v>37</v>
      </c>
      <c r="C82" s="2">
        <v>25</v>
      </c>
      <c r="D82" s="2">
        <v>3</v>
      </c>
      <c r="E82" s="2" t="s">
        <v>90</v>
      </c>
      <c r="F82" s="2" t="s">
        <v>950</v>
      </c>
      <c r="G82" s="2">
        <v>0</v>
      </c>
      <c r="H82" s="2">
        <v>0</v>
      </c>
      <c r="I82" s="2">
        <v>0</v>
      </c>
      <c r="J82" s="2">
        <v>0</v>
      </c>
      <c r="K82" s="2">
        <v>0</v>
      </c>
      <c r="L82" s="2">
        <v>0</v>
      </c>
      <c r="M82" s="2">
        <v>0</v>
      </c>
      <c r="N82" s="2">
        <v>0</v>
      </c>
      <c r="O82" s="2">
        <v>0</v>
      </c>
      <c r="P82" s="2">
        <v>0</v>
      </c>
      <c r="Q82" s="2">
        <v>0</v>
      </c>
      <c r="R82" s="2">
        <v>0</v>
      </c>
      <c r="S82" s="2">
        <v>0</v>
      </c>
      <c r="T82" s="2">
        <v>0</v>
      </c>
      <c r="U82" s="2">
        <v>0</v>
      </c>
      <c r="V82" s="2">
        <f>($J82*0.04)+($K82*4)+($L82*-2)+($N82*0.1)+($O82*6)+($Q82)+($R82*0.1)+($S82*6)+($T82*-2)</f>
        <v>0</v>
      </c>
      <c r="W82" s="2">
        <f ca="1">$P82/$H$33</f>
        <v>0</v>
      </c>
      <c r="X82" s="2" t="e">
        <f t="shared" si="6"/>
        <v>#DIV/0!</v>
      </c>
      <c r="Y82" s="2" t="e">
        <f t="shared" si="7"/>
        <v>#DIV/0!</v>
      </c>
      <c r="Z82" s="2" t="e">
        <f>$I82/$H82</f>
        <v>#DIV/0!</v>
      </c>
      <c r="AA82" s="2" t="e">
        <f>$K82/$H82</f>
        <v>#DIV/0!</v>
      </c>
      <c r="AB82" s="2">
        <f>(Admin!$C$3*$K82)+(Admin!$C$4*$J82)+(Admin!$C$5*$L82)+(Admin!$C$6*$T82)+(Admin!$C$7*$Q82)+(Admin!$C$8*$M82)+(Admin!$C$9*$N82)+(Admin!$C$10*$O82)+(Admin!$C$11*$R82)+(Admin!$C$12*$S82)+(Admin!$C$13*$U82)</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AB82"/>
  <sheetViews>
    <sheetView zoomScale="70" zoomScaleNormal="70" workbookViewId="0">
      <selection activeCell="U82" sqref="U82"/>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1002</v>
      </c>
      <c r="B2" s="2" t="s">
        <v>1003</v>
      </c>
      <c r="C2" s="2" t="s">
        <v>26</v>
      </c>
      <c r="D2" s="2">
        <v>2</v>
      </c>
      <c r="E2" s="2">
        <v>38</v>
      </c>
      <c r="F2" s="2">
        <v>18</v>
      </c>
      <c r="G2" s="2">
        <v>172</v>
      </c>
      <c r="H2" s="2">
        <v>0</v>
      </c>
      <c r="I2" s="2">
        <v>1</v>
      </c>
      <c r="J2" s="2">
        <v>3</v>
      </c>
      <c r="K2" s="2">
        <v>19</v>
      </c>
      <c r="L2" s="2">
        <v>0</v>
      </c>
      <c r="M2" s="2">
        <v>0</v>
      </c>
      <c r="N2" s="2">
        <v>0</v>
      </c>
      <c r="O2" s="2">
        <v>0</v>
      </c>
      <c r="P2" s="2">
        <v>0</v>
      </c>
      <c r="Q2" s="2">
        <v>0</v>
      </c>
      <c r="R2" s="2">
        <v>0</v>
      </c>
      <c r="S2" s="2">
        <v>6.78</v>
      </c>
      <c r="T2" s="2">
        <v>0</v>
      </c>
      <c r="U2" s="2">
        <v>6.3333333333333304</v>
      </c>
      <c r="V2" s="2"/>
      <c r="W2" s="2">
        <v>0.47368421052631599</v>
      </c>
      <c r="X2" s="2">
        <v>0</v>
      </c>
      <c r="Y2" s="2">
        <f>(Admin!$C$3*$H2)+(Admin!$C$4*$G2)+(Admin!$C$5*$I2)+(Admin!$C$6*$Q2)+(Admin!$C$7*$N2)+(Admin!$C$8*$J2)+(Admin!$C$9*$K2)+(Admin!$C$10*$L2)+(Admin!$C$11*$O2)+(Admin!$C$12*$P2)+(Admin!$C$13*$R2)</f>
        <v>6.78</v>
      </c>
    </row>
    <row r="3" spans="1:25" x14ac:dyDescent="0.25">
      <c r="A3" s="3" t="s">
        <v>1004</v>
      </c>
      <c r="B3" s="3" t="s">
        <v>1003</v>
      </c>
      <c r="C3" s="3" t="s">
        <v>26</v>
      </c>
      <c r="D3" s="3">
        <v>1</v>
      </c>
      <c r="E3" s="3">
        <v>24</v>
      </c>
      <c r="F3" s="3">
        <v>17</v>
      </c>
      <c r="G3" s="3">
        <v>163</v>
      </c>
      <c r="H3" s="3">
        <v>2</v>
      </c>
      <c r="I3" s="3">
        <v>1</v>
      </c>
      <c r="J3" s="3">
        <v>17</v>
      </c>
      <c r="K3" s="3">
        <v>56</v>
      </c>
      <c r="L3" s="3">
        <v>1</v>
      </c>
      <c r="M3" s="3">
        <v>0</v>
      </c>
      <c r="N3" s="3">
        <v>0</v>
      </c>
      <c r="O3" s="3">
        <v>0</v>
      </c>
      <c r="P3" s="3">
        <v>0</v>
      </c>
      <c r="Q3" s="3">
        <v>0</v>
      </c>
      <c r="R3" s="3">
        <v>1</v>
      </c>
      <c r="S3" s="3">
        <v>26.12</v>
      </c>
      <c r="T3" s="3">
        <v>0</v>
      </c>
      <c r="U3" s="3">
        <v>3.2941176470588198</v>
      </c>
      <c r="V3" s="3"/>
      <c r="W3" s="3">
        <v>0.70833333333333304</v>
      </c>
      <c r="X3" s="3">
        <v>8.3333333333333301E-2</v>
      </c>
      <c r="Y3" s="3">
        <f>(Admin!$C$3*$H3)+(Admin!$C$4*$G3)+(Admin!$C$5*$I3)+(Admin!$C$6*$Q3)+(Admin!$C$7*$N3)+(Admin!$C$8*$J3)+(Admin!$C$9*$K3)+(Admin!$C$10*$L3)+(Admin!$C$11*$O3)+(Admin!$C$12*$P3)+(Admin!$C$13*$R3)</f>
        <v>26.12</v>
      </c>
    </row>
    <row r="4" spans="1:25" x14ac:dyDescent="0.25">
      <c r="A4" s="2" t="s">
        <v>1005</v>
      </c>
      <c r="B4" s="2" t="s">
        <v>1003</v>
      </c>
      <c r="C4" s="2" t="s">
        <v>26</v>
      </c>
      <c r="D4" s="2">
        <v>15</v>
      </c>
      <c r="E4" s="2">
        <v>521</v>
      </c>
      <c r="F4" s="2">
        <v>326</v>
      </c>
      <c r="G4" s="2">
        <v>3965</v>
      </c>
      <c r="H4" s="2">
        <v>24</v>
      </c>
      <c r="I4" s="2">
        <v>11</v>
      </c>
      <c r="J4" s="2">
        <v>21</v>
      </c>
      <c r="K4" s="2">
        <v>65</v>
      </c>
      <c r="L4" s="2">
        <v>0</v>
      </c>
      <c r="M4" s="2">
        <v>0</v>
      </c>
      <c r="N4" s="2">
        <v>0</v>
      </c>
      <c r="O4" s="2">
        <v>0</v>
      </c>
      <c r="P4" s="2">
        <v>0</v>
      </c>
      <c r="Q4" s="2">
        <v>0</v>
      </c>
      <c r="R4" s="2">
        <v>1</v>
      </c>
      <c r="S4" s="2">
        <v>243.1</v>
      </c>
      <c r="T4" s="2">
        <v>0</v>
      </c>
      <c r="U4" s="2">
        <v>3.0952380952380998</v>
      </c>
      <c r="V4" s="2"/>
      <c r="W4" s="2">
        <v>0.62571976967370402</v>
      </c>
      <c r="X4" s="2">
        <v>4.6065259117082501E-2</v>
      </c>
      <c r="Y4" s="2">
        <f>(Admin!$C$3*$H4)+(Admin!$C$4*$G4)+(Admin!$C$5*$I4)+(Admin!$C$6*$Q4)+(Admin!$C$7*$N4)+(Admin!$C$8*$J4)+(Admin!$C$9*$K4)+(Admin!$C$10*$L4)+(Admin!$C$11*$O4)+(Admin!$C$12*$P4)+(Admin!$C$13*$R4)</f>
        <v>241.1</v>
      </c>
    </row>
    <row r="5" spans="1:25" x14ac:dyDescent="0.25">
      <c r="A5" s="3" t="s">
        <v>1006</v>
      </c>
      <c r="B5" s="3" t="s">
        <v>1003</v>
      </c>
      <c r="C5" s="3" t="s">
        <v>30</v>
      </c>
      <c r="D5" s="3">
        <v>1</v>
      </c>
      <c r="E5" s="3">
        <v>0</v>
      </c>
      <c r="F5" s="3">
        <v>0</v>
      </c>
      <c r="G5" s="3">
        <v>0</v>
      </c>
      <c r="H5" s="3">
        <v>0</v>
      </c>
      <c r="I5" s="3">
        <v>0</v>
      </c>
      <c r="J5" s="3">
        <v>22</v>
      </c>
      <c r="K5" s="3">
        <v>29</v>
      </c>
      <c r="L5" s="3">
        <v>1</v>
      </c>
      <c r="M5" s="3">
        <v>0</v>
      </c>
      <c r="N5" s="3">
        <v>0</v>
      </c>
      <c r="O5" s="3">
        <v>0</v>
      </c>
      <c r="P5" s="3">
        <v>0</v>
      </c>
      <c r="Q5" s="3">
        <v>0</v>
      </c>
      <c r="R5" s="3">
        <v>0</v>
      </c>
      <c r="S5" s="3">
        <v>8.9</v>
      </c>
      <c r="T5" s="3">
        <v>0</v>
      </c>
      <c r="U5" s="3">
        <v>1.3181818181818199</v>
      </c>
      <c r="V5" s="3"/>
      <c r="W5" s="3"/>
      <c r="X5" s="3"/>
      <c r="Y5" s="3">
        <f>(Admin!$C$3*$H5)+(Admin!$C$4*$G5)+(Admin!$C$5*$I5)+(Admin!$C$6*$Q5)+(Admin!$C$7*$N5)+(Admin!$C$8*$J5)+(Admin!$C$9*$K5)+(Admin!$C$10*$L5)+(Admin!$C$11*$O5)+(Admin!$C$12*$P5)+(Admin!$C$13*$R5)</f>
        <v>8.9</v>
      </c>
    </row>
    <row r="6" spans="1:25" x14ac:dyDescent="0.25">
      <c r="A6" s="2" t="s">
        <v>1007</v>
      </c>
      <c r="B6" s="2" t="s">
        <v>1003</v>
      </c>
      <c r="C6" s="2" t="s">
        <v>30</v>
      </c>
      <c r="D6" s="2">
        <v>4</v>
      </c>
      <c r="E6" s="2">
        <v>0</v>
      </c>
      <c r="F6" s="2">
        <v>0</v>
      </c>
      <c r="G6" s="2">
        <v>0</v>
      </c>
      <c r="H6" s="2">
        <v>0</v>
      </c>
      <c r="I6" s="2">
        <v>0</v>
      </c>
      <c r="J6" s="2">
        <v>46</v>
      </c>
      <c r="K6" s="2">
        <v>112</v>
      </c>
      <c r="L6" s="2">
        <v>2</v>
      </c>
      <c r="M6" s="2">
        <v>14</v>
      </c>
      <c r="N6" s="2">
        <v>10</v>
      </c>
      <c r="O6" s="2">
        <v>103</v>
      </c>
      <c r="P6" s="2">
        <v>0</v>
      </c>
      <c r="Q6" s="2">
        <v>0</v>
      </c>
      <c r="R6" s="2">
        <v>0</v>
      </c>
      <c r="S6" s="2">
        <v>43.5</v>
      </c>
      <c r="T6" s="2">
        <v>2.2151898734177201E-2</v>
      </c>
      <c r="U6" s="2">
        <v>2.4347826086956501</v>
      </c>
      <c r="V6" s="2">
        <v>10.3</v>
      </c>
      <c r="W6" s="2"/>
      <c r="X6" s="2"/>
      <c r="Y6" s="2">
        <f>(Admin!$C$3*$H6)+(Admin!$C$4*$G6)+(Admin!$C$5*$I6)+(Admin!$C$6*$Q6)+(Admin!$C$7*$N6)+(Admin!$C$8*$J6)+(Admin!$C$9*$K6)+(Admin!$C$10*$L6)+(Admin!$C$11*$O6)+(Admin!$C$12*$P6)+(Admin!$C$13*$R6)</f>
        <v>43.5</v>
      </c>
    </row>
    <row r="7" spans="1:25" x14ac:dyDescent="0.25">
      <c r="A7" s="3" t="s">
        <v>1008</v>
      </c>
      <c r="B7" s="3" t="s">
        <v>1003</v>
      </c>
      <c r="C7" s="3" t="s">
        <v>30</v>
      </c>
      <c r="D7" s="3">
        <v>12</v>
      </c>
      <c r="E7" s="3">
        <v>0</v>
      </c>
      <c r="F7" s="3">
        <v>0</v>
      </c>
      <c r="G7" s="3">
        <v>0</v>
      </c>
      <c r="H7" s="3">
        <v>0</v>
      </c>
      <c r="I7" s="3">
        <v>0</v>
      </c>
      <c r="J7" s="3">
        <v>228</v>
      </c>
      <c r="K7" s="3">
        <v>1144</v>
      </c>
      <c r="L7" s="3">
        <v>12</v>
      </c>
      <c r="M7" s="3">
        <v>48</v>
      </c>
      <c r="N7" s="3">
        <v>32</v>
      </c>
      <c r="O7" s="3">
        <v>206</v>
      </c>
      <c r="P7" s="3">
        <v>3</v>
      </c>
      <c r="Q7" s="3">
        <v>1</v>
      </c>
      <c r="R7" s="3">
        <v>1</v>
      </c>
      <c r="S7" s="3">
        <v>255</v>
      </c>
      <c r="T7" s="3">
        <v>7.5949367088607597E-2</v>
      </c>
      <c r="U7" s="3">
        <v>5.0175438596491198</v>
      </c>
      <c r="V7" s="3">
        <v>6.4375</v>
      </c>
      <c r="W7" s="3"/>
      <c r="X7" s="3"/>
      <c r="Y7" s="3">
        <f>(Admin!$C$3*$H7)+(Admin!$C$4*$G7)+(Admin!$C$5*$I7)+(Admin!$C$6*$Q7)+(Admin!$C$7*$N7)+(Admin!$C$8*$J7)+(Admin!$C$9*$K7)+(Admin!$C$10*$L7)+(Admin!$C$11*$O7)+(Admin!$C$12*$P7)+(Admin!$C$13*$R7)</f>
        <v>257</v>
      </c>
    </row>
    <row r="8" spans="1:25" x14ac:dyDescent="0.25">
      <c r="A8" s="2" t="s">
        <v>1009</v>
      </c>
      <c r="B8" s="2" t="s">
        <v>1003</v>
      </c>
      <c r="C8" s="2" t="s">
        <v>30</v>
      </c>
      <c r="D8" s="2">
        <v>9</v>
      </c>
      <c r="E8" s="2">
        <v>0</v>
      </c>
      <c r="F8" s="2">
        <v>0</v>
      </c>
      <c r="G8" s="2">
        <v>0</v>
      </c>
      <c r="H8" s="2">
        <v>0</v>
      </c>
      <c r="I8" s="2">
        <v>0</v>
      </c>
      <c r="J8" s="2">
        <v>77</v>
      </c>
      <c r="K8" s="2">
        <v>319</v>
      </c>
      <c r="L8" s="2">
        <v>2</v>
      </c>
      <c r="M8" s="2">
        <v>2</v>
      </c>
      <c r="N8" s="2">
        <v>1</v>
      </c>
      <c r="O8" s="2">
        <v>13</v>
      </c>
      <c r="P8" s="2">
        <v>0</v>
      </c>
      <c r="Q8" s="2">
        <v>0</v>
      </c>
      <c r="R8" s="2">
        <v>0</v>
      </c>
      <c r="S8" s="2">
        <v>46.2</v>
      </c>
      <c r="T8" s="2">
        <v>3.1645569620253199E-3</v>
      </c>
      <c r="U8" s="2">
        <v>4.1428571428571397</v>
      </c>
      <c r="V8" s="2">
        <v>13</v>
      </c>
      <c r="W8" s="2"/>
      <c r="X8" s="2"/>
      <c r="Y8" s="2">
        <f>(Admin!$C$3*$H8)+(Admin!$C$4*$G8)+(Admin!$C$5*$I8)+(Admin!$C$6*$Q8)+(Admin!$C$7*$N8)+(Admin!$C$8*$J8)+(Admin!$C$9*$K8)+(Admin!$C$10*$L8)+(Admin!$C$11*$O8)+(Admin!$C$12*$P8)+(Admin!$C$13*$R8)</f>
        <v>46.2</v>
      </c>
    </row>
    <row r="9" spans="1:25" x14ac:dyDescent="0.25">
      <c r="A9" s="3" t="s">
        <v>1010</v>
      </c>
      <c r="B9" s="3" t="s">
        <v>1003</v>
      </c>
      <c r="C9" s="3" t="s">
        <v>30</v>
      </c>
      <c r="D9" s="3">
        <v>7</v>
      </c>
      <c r="E9" s="3">
        <v>0</v>
      </c>
      <c r="F9" s="3">
        <v>0</v>
      </c>
      <c r="G9" s="3">
        <v>0</v>
      </c>
      <c r="H9" s="3">
        <v>0</v>
      </c>
      <c r="I9" s="3">
        <v>0</v>
      </c>
      <c r="J9" s="3">
        <v>32</v>
      </c>
      <c r="K9" s="3">
        <v>129</v>
      </c>
      <c r="L9" s="3">
        <v>0</v>
      </c>
      <c r="M9" s="3">
        <v>5</v>
      </c>
      <c r="N9" s="3">
        <v>5</v>
      </c>
      <c r="O9" s="3">
        <v>22</v>
      </c>
      <c r="P9" s="3">
        <v>0</v>
      </c>
      <c r="Q9" s="3">
        <v>0</v>
      </c>
      <c r="R9" s="3">
        <v>0</v>
      </c>
      <c r="S9" s="3">
        <v>20.100000000000001</v>
      </c>
      <c r="T9" s="3">
        <v>7.9113924050632899E-3</v>
      </c>
      <c r="U9" s="3">
        <v>4.03125</v>
      </c>
      <c r="V9" s="3">
        <v>4.4000000000000004</v>
      </c>
      <c r="W9" s="3"/>
      <c r="X9" s="3"/>
      <c r="Y9" s="3">
        <f>(Admin!$C$3*$H9)+(Admin!$C$4*$G9)+(Admin!$C$5*$I9)+(Admin!$C$6*$Q9)+(Admin!$C$7*$N9)+(Admin!$C$8*$J9)+(Admin!$C$9*$K9)+(Admin!$C$10*$L9)+(Admin!$C$11*$O9)+(Admin!$C$12*$P9)+(Admin!$C$13*$R9)</f>
        <v>20.099999999999998</v>
      </c>
    </row>
    <row r="10" spans="1:25" x14ac:dyDescent="0.25">
      <c r="A10" s="2" t="s">
        <v>1011</v>
      </c>
      <c r="B10" s="2" t="s">
        <v>1003</v>
      </c>
      <c r="C10" s="2" t="s">
        <v>30</v>
      </c>
      <c r="D10" s="2">
        <v>4</v>
      </c>
      <c r="E10" s="2">
        <v>0</v>
      </c>
      <c r="F10" s="2">
        <v>0</v>
      </c>
      <c r="G10" s="2">
        <v>0</v>
      </c>
      <c r="H10" s="2">
        <v>0</v>
      </c>
      <c r="I10" s="2">
        <v>0</v>
      </c>
      <c r="J10" s="2">
        <v>9</v>
      </c>
      <c r="K10" s="2">
        <v>19</v>
      </c>
      <c r="L10" s="2">
        <v>0</v>
      </c>
      <c r="M10" s="2">
        <v>0</v>
      </c>
      <c r="N10" s="2">
        <v>0</v>
      </c>
      <c r="O10" s="2">
        <v>0</v>
      </c>
      <c r="P10" s="2">
        <v>0</v>
      </c>
      <c r="Q10" s="2">
        <v>0</v>
      </c>
      <c r="R10" s="2">
        <v>0</v>
      </c>
      <c r="S10" s="2">
        <v>1.9</v>
      </c>
      <c r="T10" s="2">
        <v>0</v>
      </c>
      <c r="U10" s="2">
        <v>2.1111111111111098</v>
      </c>
      <c r="V10" s="2"/>
      <c r="W10" s="2"/>
      <c r="X10" s="2"/>
      <c r="Y10" s="2">
        <f>(Admin!$C$3*$H10)+(Admin!$C$4*$G10)+(Admin!$C$5*$I10)+(Admin!$C$6*$Q10)+(Admin!$C$7*$N10)+(Admin!$C$8*$J10)+(Admin!$C$9*$K10)+(Admin!$C$10*$L10)+(Admin!$C$11*$O10)+(Admin!$C$12*$P10)+(Admin!$C$13*$R10)</f>
        <v>1.9000000000000001</v>
      </c>
    </row>
    <row r="11" spans="1:25" x14ac:dyDescent="0.25">
      <c r="A11" s="3" t="s">
        <v>1012</v>
      </c>
      <c r="B11" s="3" t="s">
        <v>1003</v>
      </c>
      <c r="C11" s="3" t="s">
        <v>37</v>
      </c>
      <c r="D11" s="3">
        <v>4</v>
      </c>
      <c r="E11" s="3">
        <v>0</v>
      </c>
      <c r="F11" s="3">
        <v>0</v>
      </c>
      <c r="G11" s="3">
        <v>0</v>
      </c>
      <c r="H11" s="3">
        <v>0</v>
      </c>
      <c r="I11" s="3">
        <v>0</v>
      </c>
      <c r="J11" s="3">
        <v>0</v>
      </c>
      <c r="K11" s="3">
        <v>0</v>
      </c>
      <c r="L11" s="3">
        <v>0</v>
      </c>
      <c r="M11" s="3">
        <v>7</v>
      </c>
      <c r="N11" s="3">
        <v>5</v>
      </c>
      <c r="O11" s="3">
        <v>78</v>
      </c>
      <c r="P11" s="3">
        <v>0</v>
      </c>
      <c r="Q11" s="3">
        <v>0</v>
      </c>
      <c r="R11" s="3">
        <v>0</v>
      </c>
      <c r="S11" s="3">
        <v>12.8</v>
      </c>
      <c r="T11" s="3">
        <v>1.1075949367088601E-2</v>
      </c>
      <c r="U11" s="3"/>
      <c r="V11" s="3">
        <v>15.6</v>
      </c>
      <c r="W11" s="3"/>
      <c r="X11" s="3"/>
      <c r="Y11" s="3">
        <f>(Admin!$C$3*$H11)+(Admin!$C$4*$G11)+(Admin!$C$5*$I11)+(Admin!$C$6*$Q11)+(Admin!$C$7*$N11)+(Admin!$C$8*$J11)+(Admin!$C$9*$K11)+(Admin!$C$10*$L11)+(Admin!$C$11*$O11)+(Admin!$C$12*$P11)+(Admin!$C$13*$R11)</f>
        <v>12.8</v>
      </c>
    </row>
    <row r="12" spans="1:25" x14ac:dyDescent="0.25">
      <c r="A12" s="2" t="s">
        <v>1013</v>
      </c>
      <c r="B12" s="2" t="s">
        <v>1003</v>
      </c>
      <c r="C12" s="2" t="s">
        <v>37</v>
      </c>
      <c r="D12" s="2">
        <v>4</v>
      </c>
      <c r="E12" s="2">
        <v>0</v>
      </c>
      <c r="F12" s="2">
        <v>0</v>
      </c>
      <c r="G12" s="2">
        <v>0</v>
      </c>
      <c r="H12" s="2">
        <v>0</v>
      </c>
      <c r="I12" s="2">
        <v>0</v>
      </c>
      <c r="J12" s="2">
        <v>0</v>
      </c>
      <c r="K12" s="2">
        <v>0</v>
      </c>
      <c r="L12" s="2">
        <v>0</v>
      </c>
      <c r="M12" s="2">
        <v>11</v>
      </c>
      <c r="N12" s="2">
        <v>10</v>
      </c>
      <c r="O12" s="2">
        <v>95</v>
      </c>
      <c r="P12" s="2">
        <v>1</v>
      </c>
      <c r="Q12" s="2">
        <v>0</v>
      </c>
      <c r="R12" s="2">
        <v>0</v>
      </c>
      <c r="S12" s="2">
        <v>25.5</v>
      </c>
      <c r="T12" s="2">
        <v>1.7405063291139201E-2</v>
      </c>
      <c r="U12" s="2"/>
      <c r="V12" s="2">
        <v>9.5</v>
      </c>
      <c r="W12" s="2"/>
      <c r="X12" s="2"/>
      <c r="Y12" s="2">
        <f>(Admin!$C$3*$H12)+(Admin!$C$4*$G12)+(Admin!$C$5*$I12)+(Admin!$C$6*$Q12)+(Admin!$C$7*$N12)+(Admin!$C$8*$J12)+(Admin!$C$9*$K12)+(Admin!$C$10*$L12)+(Admin!$C$11*$O12)+(Admin!$C$12*$P12)+(Admin!$C$13*$R12)</f>
        <v>25.5</v>
      </c>
    </row>
    <row r="13" spans="1:25" x14ac:dyDescent="0.25">
      <c r="A13" s="3" t="s">
        <v>1014</v>
      </c>
      <c r="B13" s="3" t="s">
        <v>1003</v>
      </c>
      <c r="C13" s="3" t="s">
        <v>37</v>
      </c>
      <c r="D13" s="3">
        <v>15</v>
      </c>
      <c r="E13" s="3">
        <v>0</v>
      </c>
      <c r="F13" s="3">
        <v>0</v>
      </c>
      <c r="G13" s="3">
        <v>0</v>
      </c>
      <c r="H13" s="3">
        <v>0</v>
      </c>
      <c r="I13" s="3">
        <v>0</v>
      </c>
      <c r="J13" s="3">
        <v>0</v>
      </c>
      <c r="K13" s="3">
        <v>0</v>
      </c>
      <c r="L13" s="3">
        <v>0</v>
      </c>
      <c r="M13" s="3">
        <v>70</v>
      </c>
      <c r="N13" s="3">
        <v>47</v>
      </c>
      <c r="O13" s="3">
        <v>495</v>
      </c>
      <c r="P13" s="3">
        <v>2</v>
      </c>
      <c r="Q13" s="3">
        <v>0</v>
      </c>
      <c r="R13" s="3">
        <v>0</v>
      </c>
      <c r="S13" s="3">
        <v>108.5</v>
      </c>
      <c r="T13" s="3">
        <v>0.110759493670886</v>
      </c>
      <c r="U13" s="3"/>
      <c r="V13" s="3">
        <v>10.531914893617</v>
      </c>
      <c r="W13" s="3"/>
      <c r="X13" s="3"/>
      <c r="Y13" s="3">
        <f>(Admin!$C$3*$H13)+(Admin!$C$4*$G13)+(Admin!$C$5*$I13)+(Admin!$C$6*$Q13)+(Admin!$C$7*$N13)+(Admin!$C$8*$J13)+(Admin!$C$9*$K13)+(Admin!$C$10*$L13)+(Admin!$C$11*$O13)+(Admin!$C$12*$P13)+(Admin!$C$13*$R13)</f>
        <v>108.5</v>
      </c>
    </row>
    <row r="14" spans="1:25" x14ac:dyDescent="0.25">
      <c r="A14" s="2" t="s">
        <v>1015</v>
      </c>
      <c r="B14" s="2" t="s">
        <v>1003</v>
      </c>
      <c r="C14" s="2" t="s">
        <v>42</v>
      </c>
      <c r="D14" s="2">
        <v>2</v>
      </c>
      <c r="E14" s="2">
        <v>0</v>
      </c>
      <c r="F14" s="2">
        <v>0</v>
      </c>
      <c r="G14" s="2">
        <v>0</v>
      </c>
      <c r="H14" s="2">
        <v>0</v>
      </c>
      <c r="I14" s="2">
        <v>0</v>
      </c>
      <c r="J14" s="2">
        <v>0</v>
      </c>
      <c r="K14" s="2">
        <v>0</v>
      </c>
      <c r="L14" s="2">
        <v>0</v>
      </c>
      <c r="M14" s="2">
        <v>7</v>
      </c>
      <c r="N14" s="2">
        <v>4</v>
      </c>
      <c r="O14" s="2">
        <v>29</v>
      </c>
      <c r="P14" s="2">
        <v>0</v>
      </c>
      <c r="Q14" s="2">
        <v>0</v>
      </c>
      <c r="R14" s="2">
        <v>0</v>
      </c>
      <c r="S14" s="2">
        <v>6.9</v>
      </c>
      <c r="T14" s="2">
        <v>1.1075949367088601E-2</v>
      </c>
      <c r="U14" s="2"/>
      <c r="V14" s="2">
        <v>7.25</v>
      </c>
      <c r="W14" s="2"/>
      <c r="X14" s="2"/>
      <c r="Y14" s="2">
        <f>(Admin!$C$3*$H14)+(Admin!$C$4*$G14)+(Admin!$C$5*$I14)+(Admin!$C$6*$Q14)+(Admin!$C$7*$N14)+(Admin!$C$8*$J14)+(Admin!$C$9*$K14)+(Admin!$C$10*$L14)+(Admin!$C$11*$O14)+(Admin!$C$12*$P14)+(Admin!$C$13*$R14)</f>
        <v>6.9</v>
      </c>
    </row>
    <row r="15" spans="1:25" x14ac:dyDescent="0.25">
      <c r="A15" s="3" t="s">
        <v>1016</v>
      </c>
      <c r="B15" s="3" t="s">
        <v>1003</v>
      </c>
      <c r="C15" s="3" t="s">
        <v>42</v>
      </c>
      <c r="D15" s="3">
        <v>9</v>
      </c>
      <c r="E15" s="3">
        <v>0</v>
      </c>
      <c r="F15" s="3">
        <v>0</v>
      </c>
      <c r="G15" s="3">
        <v>0</v>
      </c>
      <c r="H15" s="3">
        <v>0</v>
      </c>
      <c r="I15" s="3">
        <v>0</v>
      </c>
      <c r="J15" s="3">
        <v>2</v>
      </c>
      <c r="K15" s="3">
        <v>9</v>
      </c>
      <c r="L15" s="3">
        <v>0</v>
      </c>
      <c r="M15" s="3">
        <v>12</v>
      </c>
      <c r="N15" s="3">
        <v>8</v>
      </c>
      <c r="O15" s="3">
        <v>66</v>
      </c>
      <c r="P15" s="3">
        <v>1</v>
      </c>
      <c r="Q15" s="3">
        <v>0</v>
      </c>
      <c r="R15" s="3">
        <v>0</v>
      </c>
      <c r="S15" s="3">
        <v>21.5</v>
      </c>
      <c r="T15" s="3">
        <v>1.8987341772151899E-2</v>
      </c>
      <c r="U15" s="3">
        <v>4.5</v>
      </c>
      <c r="V15" s="3">
        <v>8.25</v>
      </c>
      <c r="W15" s="3"/>
      <c r="X15" s="3"/>
      <c r="Y15" s="3">
        <f>(Admin!$C$3*$H15)+(Admin!$C$4*$G15)+(Admin!$C$5*$I15)+(Admin!$C$6*$Q15)+(Admin!$C$7*$N15)+(Admin!$C$8*$J15)+(Admin!$C$9*$K15)+(Admin!$C$10*$L15)+(Admin!$C$11*$O15)+(Admin!$C$12*$P15)+(Admin!$C$13*$R15)</f>
        <v>21.5</v>
      </c>
    </row>
    <row r="16" spans="1:25" x14ac:dyDescent="0.25">
      <c r="A16" s="2" t="s">
        <v>1017</v>
      </c>
      <c r="B16" s="2" t="s">
        <v>1003</v>
      </c>
      <c r="C16" s="2" t="s">
        <v>42</v>
      </c>
      <c r="D16" s="2">
        <v>12</v>
      </c>
      <c r="E16" s="2">
        <v>0</v>
      </c>
      <c r="F16" s="2">
        <v>0</v>
      </c>
      <c r="G16" s="2">
        <v>0</v>
      </c>
      <c r="H16" s="2">
        <v>0</v>
      </c>
      <c r="I16" s="2">
        <v>0</v>
      </c>
      <c r="J16" s="2">
        <v>1</v>
      </c>
      <c r="K16" s="2">
        <v>-3</v>
      </c>
      <c r="L16" s="2">
        <v>0</v>
      </c>
      <c r="M16" s="2">
        <v>95</v>
      </c>
      <c r="N16" s="2">
        <v>59</v>
      </c>
      <c r="O16" s="2">
        <v>737</v>
      </c>
      <c r="P16" s="2">
        <v>5</v>
      </c>
      <c r="Q16" s="2">
        <v>0</v>
      </c>
      <c r="R16" s="2">
        <v>0</v>
      </c>
      <c r="S16" s="2">
        <v>164.4</v>
      </c>
      <c r="T16" s="2">
        <v>0.150316455696203</v>
      </c>
      <c r="U16" s="2">
        <v>-3</v>
      </c>
      <c r="V16" s="2">
        <v>12.491525423728801</v>
      </c>
      <c r="W16" s="2"/>
      <c r="X16" s="2"/>
      <c r="Y16" s="2">
        <f>(Admin!$C$3*$H16)+(Admin!$C$4*$G16)+(Admin!$C$5*$I16)+(Admin!$C$6*$Q16)+(Admin!$C$7*$N16)+(Admin!$C$8*$J16)+(Admin!$C$9*$K16)+(Admin!$C$10*$L16)+(Admin!$C$11*$O16)+(Admin!$C$12*$P16)+(Admin!$C$13*$R16)</f>
        <v>162.4</v>
      </c>
    </row>
    <row r="17" spans="1:25" x14ac:dyDescent="0.25">
      <c r="A17" s="3" t="s">
        <v>1018</v>
      </c>
      <c r="B17" s="3" t="s">
        <v>1003</v>
      </c>
      <c r="C17" s="3" t="s">
        <v>42</v>
      </c>
      <c r="D17" s="3">
        <v>8</v>
      </c>
      <c r="E17" s="3">
        <v>0</v>
      </c>
      <c r="F17" s="3">
        <v>0</v>
      </c>
      <c r="G17" s="3">
        <v>0</v>
      </c>
      <c r="H17" s="3">
        <v>0</v>
      </c>
      <c r="I17" s="3">
        <v>0</v>
      </c>
      <c r="J17" s="3">
        <v>1</v>
      </c>
      <c r="K17" s="3">
        <v>23</v>
      </c>
      <c r="L17" s="3">
        <v>0</v>
      </c>
      <c r="M17" s="3">
        <v>39</v>
      </c>
      <c r="N17" s="3">
        <v>26</v>
      </c>
      <c r="O17" s="3">
        <v>371</v>
      </c>
      <c r="P17" s="3">
        <v>4</v>
      </c>
      <c r="Q17" s="3">
        <v>0</v>
      </c>
      <c r="R17" s="3">
        <v>0</v>
      </c>
      <c r="S17" s="3">
        <v>87.4</v>
      </c>
      <c r="T17" s="3">
        <v>6.1708860759493701E-2</v>
      </c>
      <c r="U17" s="3">
        <v>23</v>
      </c>
      <c r="V17" s="3">
        <v>14.2692307692308</v>
      </c>
      <c r="W17" s="3"/>
      <c r="X17" s="3"/>
      <c r="Y17" s="3">
        <f>(Admin!$C$3*$H17)+(Admin!$C$4*$G17)+(Admin!$C$5*$I17)+(Admin!$C$6*$Q17)+(Admin!$C$7*$N17)+(Admin!$C$8*$J17)+(Admin!$C$9*$K17)+(Admin!$C$10*$L17)+(Admin!$C$11*$O17)+(Admin!$C$12*$P17)+(Admin!$C$13*$R17)</f>
        <v>89.4</v>
      </c>
    </row>
    <row r="18" spans="1:25" x14ac:dyDescent="0.25">
      <c r="A18" s="2" t="s">
        <v>1019</v>
      </c>
      <c r="B18" s="2" t="s">
        <v>1003</v>
      </c>
      <c r="C18" s="2" t="s">
        <v>42</v>
      </c>
      <c r="D18" s="2">
        <v>17</v>
      </c>
      <c r="E18" s="2">
        <v>0</v>
      </c>
      <c r="F18" s="2">
        <v>0</v>
      </c>
      <c r="G18" s="2">
        <v>0</v>
      </c>
      <c r="H18" s="2">
        <v>0</v>
      </c>
      <c r="I18" s="2">
        <v>0</v>
      </c>
      <c r="J18" s="2">
        <v>12</v>
      </c>
      <c r="K18" s="2">
        <v>89</v>
      </c>
      <c r="L18" s="2">
        <v>0</v>
      </c>
      <c r="M18" s="2">
        <v>160</v>
      </c>
      <c r="N18" s="2">
        <v>105</v>
      </c>
      <c r="O18" s="2">
        <v>1486</v>
      </c>
      <c r="P18" s="2">
        <v>6</v>
      </c>
      <c r="Q18" s="2">
        <v>0</v>
      </c>
      <c r="R18" s="2">
        <v>0</v>
      </c>
      <c r="S18" s="2">
        <v>298.5</v>
      </c>
      <c r="T18" s="2">
        <v>0.253164556962025</v>
      </c>
      <c r="U18" s="2">
        <v>7.4166666666666696</v>
      </c>
      <c r="V18" s="2">
        <v>14.152380952381</v>
      </c>
      <c r="W18" s="2"/>
      <c r="X18" s="2"/>
      <c r="Y18" s="2">
        <f>(Admin!$C$3*$H18)+(Admin!$C$4*$G18)+(Admin!$C$5*$I18)+(Admin!$C$6*$Q18)+(Admin!$C$7*$N18)+(Admin!$C$8*$J18)+(Admin!$C$9*$K18)+(Admin!$C$10*$L18)+(Admin!$C$11*$O18)+(Admin!$C$12*$P18)+(Admin!$C$13*$R18)</f>
        <v>298.5</v>
      </c>
    </row>
    <row r="19" spans="1:25" x14ac:dyDescent="0.25">
      <c r="A19" s="3" t="s">
        <v>1020</v>
      </c>
      <c r="B19" s="3" t="s">
        <v>1003</v>
      </c>
      <c r="C19" s="3" t="s">
        <v>42</v>
      </c>
      <c r="D19" s="3">
        <v>14</v>
      </c>
      <c r="E19" s="3">
        <v>0</v>
      </c>
      <c r="F19" s="3">
        <v>0</v>
      </c>
      <c r="G19" s="3">
        <v>0</v>
      </c>
      <c r="H19" s="3">
        <v>0</v>
      </c>
      <c r="I19" s="3">
        <v>0</v>
      </c>
      <c r="J19" s="3">
        <v>5</v>
      </c>
      <c r="K19" s="3">
        <v>31</v>
      </c>
      <c r="L19" s="3">
        <v>0</v>
      </c>
      <c r="M19" s="3">
        <v>67</v>
      </c>
      <c r="N19" s="3">
        <v>39</v>
      </c>
      <c r="O19" s="3">
        <v>483</v>
      </c>
      <c r="P19" s="3">
        <v>3</v>
      </c>
      <c r="Q19" s="3">
        <v>0</v>
      </c>
      <c r="R19" s="3">
        <v>1</v>
      </c>
      <c r="S19" s="3">
        <v>112.4</v>
      </c>
      <c r="T19" s="3">
        <v>0.106012658227848</v>
      </c>
      <c r="U19" s="3">
        <v>6.2</v>
      </c>
      <c r="V19" s="3">
        <v>12.384615384615399</v>
      </c>
      <c r="W19" s="3"/>
      <c r="X19" s="3"/>
      <c r="Y19" s="3">
        <f>(Admin!$C$3*$H19)+(Admin!$C$4*$G19)+(Admin!$C$5*$I19)+(Admin!$C$6*$Q19)+(Admin!$C$7*$N19)+(Admin!$C$8*$J19)+(Admin!$C$9*$K19)+(Admin!$C$10*$L19)+(Admin!$C$11*$O19)+(Admin!$C$12*$P19)+(Admin!$C$13*$R19)</f>
        <v>110.4</v>
      </c>
    </row>
    <row r="20" spans="1:25" x14ac:dyDescent="0.25">
      <c r="A20" s="2" t="s">
        <v>248</v>
      </c>
      <c r="B20" s="2" t="s">
        <v>1003</v>
      </c>
      <c r="C20" s="2" t="s">
        <v>42</v>
      </c>
      <c r="D20" s="2">
        <v>1</v>
      </c>
      <c r="E20" s="2">
        <v>0</v>
      </c>
      <c r="F20" s="2">
        <v>0</v>
      </c>
      <c r="G20" s="2">
        <v>0</v>
      </c>
      <c r="H20" s="2">
        <v>0</v>
      </c>
      <c r="I20" s="2">
        <v>0</v>
      </c>
      <c r="J20" s="2">
        <v>0</v>
      </c>
      <c r="K20" s="2">
        <v>0</v>
      </c>
      <c r="L20" s="2">
        <v>0</v>
      </c>
      <c r="M20" s="2">
        <v>3</v>
      </c>
      <c r="N20" s="2">
        <v>2</v>
      </c>
      <c r="O20" s="2">
        <v>8</v>
      </c>
      <c r="P20" s="2">
        <v>1</v>
      </c>
      <c r="Q20" s="2">
        <v>0</v>
      </c>
      <c r="R20" s="2">
        <v>0</v>
      </c>
      <c r="S20" s="2">
        <v>8.8000000000000007</v>
      </c>
      <c r="T20" s="2">
        <v>4.7468354430379696E-3</v>
      </c>
      <c r="U20" s="2"/>
      <c r="V20" s="2">
        <v>4</v>
      </c>
      <c r="W20" s="2"/>
      <c r="X20" s="2"/>
      <c r="Y20" s="2">
        <f>(Admin!$C$3*$H20)+(Admin!$C$4*$G20)+(Admin!$C$5*$I20)+(Admin!$C$6*$Q20)+(Admin!$C$7*$N20)+(Admin!$C$8*$J20)+(Admin!$C$9*$K20)+(Admin!$C$10*$L20)+(Admin!$C$11*$O20)+(Admin!$C$12*$P20)+(Admin!$C$13*$R20)</f>
        <v>8.8000000000000007</v>
      </c>
    </row>
    <row r="21" spans="1:25" x14ac:dyDescent="0.25">
      <c r="A21" s="3" t="s">
        <v>125</v>
      </c>
      <c r="B21" s="3" t="s">
        <v>1003</v>
      </c>
      <c r="C21" s="3" t="s">
        <v>42</v>
      </c>
      <c r="D21" s="3">
        <v>4</v>
      </c>
      <c r="E21" s="3">
        <v>0</v>
      </c>
      <c r="F21" s="3">
        <v>0</v>
      </c>
      <c r="G21" s="3">
        <v>0</v>
      </c>
      <c r="H21" s="3">
        <v>0</v>
      </c>
      <c r="I21" s="3">
        <v>0</v>
      </c>
      <c r="J21" s="3">
        <v>1</v>
      </c>
      <c r="K21" s="3">
        <v>4</v>
      </c>
      <c r="L21" s="3">
        <v>0</v>
      </c>
      <c r="M21" s="3">
        <v>15</v>
      </c>
      <c r="N21" s="3">
        <v>8</v>
      </c>
      <c r="O21" s="3">
        <v>108</v>
      </c>
      <c r="P21" s="3">
        <v>0</v>
      </c>
      <c r="Q21" s="3">
        <v>0</v>
      </c>
      <c r="R21" s="3">
        <v>0</v>
      </c>
      <c r="S21" s="3">
        <v>19.2</v>
      </c>
      <c r="T21" s="3">
        <v>2.3734177215189899E-2</v>
      </c>
      <c r="U21" s="3">
        <v>4</v>
      </c>
      <c r="V21" s="3">
        <v>13.5</v>
      </c>
      <c r="W21" s="3"/>
      <c r="X21" s="3"/>
      <c r="Y21" s="3">
        <f>(Admin!$C$3*$H21)+(Admin!$C$4*$G21)+(Admin!$C$5*$I21)+(Admin!$C$6*$Q21)+(Admin!$C$7*$N21)+(Admin!$C$8*$J21)+(Admin!$C$9*$K21)+(Admin!$C$10*$L21)+(Admin!$C$11*$O21)+(Admin!$C$12*$P21)+(Admin!$C$13*$R21)</f>
        <v>19.200000000000003</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1003</v>
      </c>
      <c r="B31" s="2">
        <v>6345</v>
      </c>
      <c r="C31" s="2">
        <v>4300</v>
      </c>
      <c r="D31" s="2">
        <v>477</v>
      </c>
      <c r="E31" s="2">
        <v>2045</v>
      </c>
      <c r="F31" s="2">
        <v>18</v>
      </c>
      <c r="G31" s="2">
        <v>1517.5</v>
      </c>
      <c r="H31" s="2">
        <v>583</v>
      </c>
      <c r="I31" s="2">
        <v>0.61921097770154399</v>
      </c>
      <c r="J31" s="2">
        <v>26</v>
      </c>
      <c r="K31" s="2">
        <v>13</v>
      </c>
      <c r="L31" s="2">
        <v>1</v>
      </c>
      <c r="M31" s="2">
        <f ca="1">SUM(INDIRECT(A33 &amp; "_Table1[[#All],[f_custom]]"))</f>
        <v>1515.5</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LAR</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1021</v>
      </c>
      <c r="B36" s="2" t="s">
        <v>26</v>
      </c>
      <c r="C36" s="2">
        <v>26</v>
      </c>
      <c r="D36" s="2">
        <v>1</v>
      </c>
      <c r="E36" s="2" t="s">
        <v>171</v>
      </c>
      <c r="F36" s="2" t="s">
        <v>1003</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9" si="0">$N36/$M36</f>
        <v>#DIV/0!</v>
      </c>
      <c r="Y36" s="2" t="e">
        <f t="shared" ref="Y36:Y39" si="1">$R36/$Q36</f>
        <v>#DIV/0!</v>
      </c>
      <c r="Z36" s="2" t="e">
        <f>$I36/$H36</f>
        <v>#DIV/0!</v>
      </c>
      <c r="AA36" s="2" t="e">
        <f>$K36/$H36</f>
        <v>#DIV/0!</v>
      </c>
      <c r="AB36" s="2">
        <f>(Admin!$C$3*$K36)+(Admin!$C$4*$J36)+(Admin!$C$5*$L36)+(Admin!$C$6*$T36)+(Admin!$C$7*$Q36)+(Admin!$C$8*$M36)+(Admin!$C$9*$N36)+(Admin!$C$10*$O36)+(Admin!$C$11*$R36)+(Admin!$C$12*$S36)+(Admin!$C$13*$U36)</f>
        <v>0</v>
      </c>
    </row>
    <row r="37" spans="1:28" x14ac:dyDescent="0.25">
      <c r="A37" s="3" t="s">
        <v>1022</v>
      </c>
      <c r="B37" s="3" t="s">
        <v>26</v>
      </c>
      <c r="C37" s="3">
        <v>32</v>
      </c>
      <c r="D37" s="3">
        <v>11</v>
      </c>
      <c r="E37" s="3" t="s">
        <v>1023</v>
      </c>
      <c r="F37" s="3" t="s">
        <v>1003</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1024</v>
      </c>
      <c r="B38" s="2" t="s">
        <v>26</v>
      </c>
      <c r="C38" s="2">
        <v>36</v>
      </c>
      <c r="D38" s="2">
        <v>16</v>
      </c>
      <c r="E38" s="2" t="s">
        <v>171</v>
      </c>
      <c r="F38" s="2" t="s">
        <v>1003</v>
      </c>
      <c r="G38" s="2">
        <v>5</v>
      </c>
      <c r="H38" s="2">
        <v>5</v>
      </c>
      <c r="I38" s="2">
        <v>5</v>
      </c>
      <c r="J38" s="2">
        <v>5</v>
      </c>
      <c r="K38" s="2">
        <v>5</v>
      </c>
      <c r="L38" s="2">
        <v>5</v>
      </c>
      <c r="M38" s="2">
        <v>5</v>
      </c>
      <c r="N38" s="2">
        <v>5</v>
      </c>
      <c r="O38" s="2">
        <v>5</v>
      </c>
      <c r="P38" s="2">
        <v>5</v>
      </c>
      <c r="Q38" s="2">
        <v>5</v>
      </c>
      <c r="R38" s="2">
        <v>5</v>
      </c>
      <c r="S38" s="2">
        <v>5</v>
      </c>
      <c r="T38" s="2">
        <v>5</v>
      </c>
      <c r="U38" s="2">
        <v>5</v>
      </c>
      <c r="V38" s="2">
        <f>($J38*0.04)+($K38*4)+($L38*-2)+($N38*0.1)+($O38*6)+($Q38)+($R38*0.1)+($S38*6)+($T38*-2)</f>
        <v>66.2</v>
      </c>
      <c r="W38" s="2">
        <f ca="1">$P38/$H$33</f>
        <v>1</v>
      </c>
      <c r="X38" s="2">
        <f t="shared" si="0"/>
        <v>1</v>
      </c>
      <c r="Y38" s="2">
        <f t="shared" si="1"/>
        <v>1</v>
      </c>
      <c r="Z38" s="2">
        <f>$I38/$H38</f>
        <v>1</v>
      </c>
      <c r="AA38" s="2">
        <f>$K38/$H38</f>
        <v>1</v>
      </c>
      <c r="AB38" s="2">
        <f>(Admin!$C$3*$K38)+(Admin!$C$4*$J38)+(Admin!$C$5*$L38)+(Admin!$C$6*$T38)+(Admin!$C$7*$Q38)+(Admin!$C$8*$M38)+(Admin!$C$9*$N38)+(Admin!$C$10*$O38)+(Admin!$C$11*$R38)+(Admin!$C$12*$S38)+(Admin!$C$13*$U38)</f>
        <v>76.2</v>
      </c>
    </row>
    <row r="39" spans="1:28" x14ac:dyDescent="0.25">
      <c r="A39" s="3" t="s">
        <v>1025</v>
      </c>
      <c r="B39" s="3" t="s">
        <v>26</v>
      </c>
      <c r="C39" s="3">
        <v>25</v>
      </c>
      <c r="D39" s="3">
        <v>1</v>
      </c>
      <c r="E39" s="3" t="s">
        <v>1026</v>
      </c>
      <c r="F39" s="3" t="s">
        <v>1003</v>
      </c>
      <c r="G39" s="3">
        <v>0</v>
      </c>
      <c r="H39" s="3">
        <v>0</v>
      </c>
      <c r="I39" s="3">
        <v>0</v>
      </c>
      <c r="J39" s="3">
        <v>0</v>
      </c>
      <c r="K39" s="3">
        <v>0</v>
      </c>
      <c r="L39" s="3">
        <v>0</v>
      </c>
      <c r="M39" s="3">
        <v>0</v>
      </c>
      <c r="N39" s="3">
        <v>0</v>
      </c>
      <c r="O39" s="3">
        <v>0</v>
      </c>
      <c r="P39" s="3">
        <v>0</v>
      </c>
      <c r="Q39" s="3">
        <v>0</v>
      </c>
      <c r="R39" s="3">
        <v>0</v>
      </c>
      <c r="S39" s="3">
        <v>0</v>
      </c>
      <c r="T39" s="3">
        <v>0</v>
      </c>
      <c r="U39" s="3">
        <v>0</v>
      </c>
      <c r="V39" s="3">
        <f>($J39*0.04)+($K39*4)+($L39*-2)+($N39*0.1)+($O39*6)+($Q39)+($R39*0.1)+($S39*6)+($T39*-2)</f>
        <v>0</v>
      </c>
      <c r="W39" s="3">
        <f ca="1">$P39/$H$33</f>
        <v>0</v>
      </c>
      <c r="X39" s="3" t="e">
        <f t="shared" si="0"/>
        <v>#DIV/0!</v>
      </c>
      <c r="Y39" s="3" t="e">
        <f t="shared" si="1"/>
        <v>#DIV/0!</v>
      </c>
      <c r="Z39" s="3" t="e">
        <f>$I39/$H39</f>
        <v>#DIV/0!</v>
      </c>
      <c r="AA39" s="3" t="e">
        <f>$K39/$H39</f>
        <v>#DIV/0!</v>
      </c>
      <c r="AB39" s="3">
        <f>(Admin!$C$3*$K39)+(Admin!$C$4*$J39)+(Admin!$C$5*$L39)+(Admin!$C$6*$T39)+(Admin!$C$7*$Q39)+(Admin!$C$8*$M39)+(Admin!$C$9*$N39)+(Admin!$C$10*$O39)+(Admin!$C$11*$R39)+(Admin!$C$12*$S39)+(Admin!$C$13*$U39)</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1027</v>
      </c>
      <c r="B46" s="2" t="s">
        <v>30</v>
      </c>
      <c r="C46" s="2">
        <v>23</v>
      </c>
      <c r="D46" s="2">
        <v>0</v>
      </c>
      <c r="E46" s="2" t="s">
        <v>443</v>
      </c>
      <c r="F46" s="2" t="s">
        <v>1003</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0" si="2">$N46/$M46</f>
        <v>#DIV/0!</v>
      </c>
      <c r="Y46" s="2" t="e">
        <f t="shared" ref="Y46:Y50" si="3">$R46/$Q46</f>
        <v>#DIV/0!</v>
      </c>
      <c r="Z46" s="2" t="e">
        <f>$I46/$H46</f>
        <v>#DIV/0!</v>
      </c>
      <c r="AA46" s="2" t="e">
        <f>$K46/$H46</f>
        <v>#DIV/0!</v>
      </c>
      <c r="AB46" s="2">
        <f>(Admin!$C$3*$K46)+(Admin!$C$4*$J46)+(Admin!$C$5*$L46)+(Admin!$C$6*$T46)+(Admin!$C$7*$Q46)+(Admin!$C$8*$M46)+(Admin!$C$9*$N46)+(Admin!$C$10*$O46)+(Admin!$C$11*$R46)+(Admin!$C$12*$S46)+(Admin!$C$13*$U46)</f>
        <v>0</v>
      </c>
    </row>
    <row r="47" spans="1:28" x14ac:dyDescent="0.25">
      <c r="A47" s="3" t="s">
        <v>1028</v>
      </c>
      <c r="B47" s="3" t="s">
        <v>30</v>
      </c>
      <c r="C47" s="3">
        <v>23</v>
      </c>
      <c r="D47" s="3">
        <v>2</v>
      </c>
      <c r="E47" s="3" t="s">
        <v>224</v>
      </c>
      <c r="F47" s="3" t="s">
        <v>1003</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1029</v>
      </c>
      <c r="B48" s="2" t="s">
        <v>30</v>
      </c>
      <c r="C48" s="2">
        <v>25</v>
      </c>
      <c r="D48" s="2">
        <v>3</v>
      </c>
      <c r="E48" s="2" t="s">
        <v>573</v>
      </c>
      <c r="F48" s="2" t="s">
        <v>1003</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1030</v>
      </c>
      <c r="B49" s="3" t="s">
        <v>30</v>
      </c>
      <c r="C49" s="3">
        <v>29</v>
      </c>
      <c r="D49" s="3">
        <v>6</v>
      </c>
      <c r="E49" s="3" t="s">
        <v>1031</v>
      </c>
      <c r="F49" s="3" t="s">
        <v>1003</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1032</v>
      </c>
      <c r="B50" s="2" t="s">
        <v>30</v>
      </c>
      <c r="C50" s="2">
        <v>23</v>
      </c>
      <c r="D50" s="2">
        <v>3</v>
      </c>
      <c r="E50" s="2" t="s">
        <v>73</v>
      </c>
      <c r="F50" s="2" t="s">
        <v>1003</v>
      </c>
      <c r="G50" s="2">
        <v>0</v>
      </c>
      <c r="H50" s="2">
        <v>0</v>
      </c>
      <c r="I50" s="2">
        <v>0</v>
      </c>
      <c r="J50" s="2">
        <v>0</v>
      </c>
      <c r="K50" s="2">
        <v>0</v>
      </c>
      <c r="L50" s="2">
        <v>0</v>
      </c>
      <c r="M50" s="2">
        <v>5</v>
      </c>
      <c r="N50" s="2">
        <v>5</v>
      </c>
      <c r="O50" s="2">
        <v>5</v>
      </c>
      <c r="P50" s="2">
        <v>5</v>
      </c>
      <c r="Q50" s="2">
        <v>5</v>
      </c>
      <c r="R50" s="2">
        <v>5</v>
      </c>
      <c r="S50" s="2">
        <v>5</v>
      </c>
      <c r="T50" s="2">
        <v>5</v>
      </c>
      <c r="U50" s="2">
        <v>5</v>
      </c>
      <c r="V50" s="2">
        <f>($J50*0.04)+($K50*4)+($L50*-2)+($N50*0.1)+($O50*6)+($Q50)+($R50*0.1)+($S50*6)+($T50*-2)</f>
        <v>56</v>
      </c>
      <c r="W50" s="2">
        <f ca="1">$P50/$H$33</f>
        <v>1</v>
      </c>
      <c r="X50" s="2">
        <f t="shared" si="2"/>
        <v>1</v>
      </c>
      <c r="Y50" s="2">
        <f t="shared" si="3"/>
        <v>1</v>
      </c>
      <c r="Z50" s="2" t="e">
        <f>$I50/$H50</f>
        <v>#DIV/0!</v>
      </c>
      <c r="AA50" s="2" t="e">
        <f>$K50/$H50</f>
        <v>#DIV/0!</v>
      </c>
      <c r="AB50" s="2">
        <f>(Admin!$C$3*$K50)+(Admin!$C$4*$J50)+(Admin!$C$5*$L50)+(Admin!$C$6*$T50)+(Admin!$C$7*$Q50)+(Admin!$C$8*$M50)+(Admin!$C$9*$N50)+(Admin!$C$10*$O50)+(Admin!$C$11*$R50)+(Admin!$C$12*$S50)+(Admin!$C$13*$U50)</f>
        <v>66</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1033</v>
      </c>
      <c r="B61" s="2" t="s">
        <v>42</v>
      </c>
      <c r="C61" s="2">
        <v>24</v>
      </c>
      <c r="D61" s="2">
        <v>4</v>
      </c>
      <c r="E61" s="2" t="s">
        <v>199</v>
      </c>
      <c r="F61" s="2" t="s">
        <v>1003</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0" si="4">$N61/$M61</f>
        <v>#DIV/0!</v>
      </c>
      <c r="Y61" s="2" t="e">
        <f t="shared" ref="Y61:Y70" si="5">$R61/$Q61</f>
        <v>#DIV/0!</v>
      </c>
      <c r="Z61" s="2" t="e">
        <f>$I61/$H61</f>
        <v>#DIV/0!</v>
      </c>
      <c r="AA61" s="2" t="e">
        <f>$K61/$H61</f>
        <v>#DIV/0!</v>
      </c>
      <c r="AB61" s="2">
        <f>(Admin!$C$3*$K61)+(Admin!$C$4*$J61)+(Admin!$C$5*$L61)+(Admin!$C$6*$T61)+(Admin!$C$7*$Q61)+(Admin!$C$8*$M61)+(Admin!$C$9*$N61)+(Admin!$C$10*$O61)+(Admin!$C$11*$R61)+(Admin!$C$12*$S61)+(Admin!$C$13*$U61)</f>
        <v>0</v>
      </c>
    </row>
    <row r="62" spans="1:28" x14ac:dyDescent="0.25">
      <c r="A62" s="3" t="s">
        <v>1034</v>
      </c>
      <c r="B62" s="3" t="s">
        <v>42</v>
      </c>
      <c r="C62" s="3">
        <v>25</v>
      </c>
      <c r="D62" s="3">
        <v>4</v>
      </c>
      <c r="E62" s="3" t="s">
        <v>214</v>
      </c>
      <c r="F62" s="3" t="s">
        <v>1003</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1035</v>
      </c>
      <c r="B63" s="2" t="s">
        <v>42</v>
      </c>
      <c r="C63" s="2">
        <v>31</v>
      </c>
      <c r="D63" s="2">
        <v>8</v>
      </c>
      <c r="E63" s="2" t="s">
        <v>406</v>
      </c>
      <c r="F63" s="2" t="s">
        <v>1003</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1036</v>
      </c>
      <c r="B64" s="3" t="s">
        <v>42</v>
      </c>
      <c r="C64" s="3">
        <v>23</v>
      </c>
      <c r="D64" s="3">
        <v>0</v>
      </c>
      <c r="E64" s="3" t="s">
        <v>448</v>
      </c>
      <c r="F64" s="3" t="s">
        <v>1003</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1037</v>
      </c>
      <c r="B65" s="2" t="s">
        <v>42</v>
      </c>
      <c r="C65" s="2">
        <v>23</v>
      </c>
      <c r="D65" s="2">
        <v>2</v>
      </c>
      <c r="E65" s="2" t="s">
        <v>133</v>
      </c>
      <c r="F65" s="2" t="s">
        <v>1003</v>
      </c>
      <c r="G65" s="2">
        <v>0</v>
      </c>
      <c r="H65" s="2">
        <v>0</v>
      </c>
      <c r="I65" s="2">
        <v>0</v>
      </c>
      <c r="J65" s="2">
        <v>0</v>
      </c>
      <c r="K65" s="2">
        <v>0</v>
      </c>
      <c r="L65" s="2">
        <v>0</v>
      </c>
      <c r="M65" s="2">
        <v>5</v>
      </c>
      <c r="N65" s="2">
        <v>5</v>
      </c>
      <c r="O65" s="2">
        <v>5</v>
      </c>
      <c r="P65" s="2">
        <v>5</v>
      </c>
      <c r="Q65" s="2">
        <v>5</v>
      </c>
      <c r="R65" s="2">
        <v>5</v>
      </c>
      <c r="S65" s="2">
        <v>5</v>
      </c>
      <c r="T65" s="2">
        <v>5</v>
      </c>
      <c r="U65" s="2">
        <v>5</v>
      </c>
      <c r="V65" s="2">
        <f>($J65*0.04)+($K65*4)+($L65*-2)+($N65*0.1)+($O65*6)+($Q65)+($R65*0.1)+($S65*6)+($T65*-2)</f>
        <v>56</v>
      </c>
      <c r="W65" s="2">
        <f ca="1">$P65/$H$33</f>
        <v>1</v>
      </c>
      <c r="X65" s="2">
        <f t="shared" si="4"/>
        <v>1</v>
      </c>
      <c r="Y65" s="2">
        <f t="shared" si="5"/>
        <v>1</v>
      </c>
      <c r="Z65" s="2" t="e">
        <f>$I65/$H65</f>
        <v>#DIV/0!</v>
      </c>
      <c r="AA65" s="2" t="e">
        <f>$K65/$H65</f>
        <v>#DIV/0!</v>
      </c>
      <c r="AB65" s="2">
        <f>(Admin!$C$3*$K65)+(Admin!$C$4*$J65)+(Admin!$C$5*$L65)+(Admin!$C$6*$T65)+(Admin!$C$7*$Q65)+(Admin!$C$8*$M65)+(Admin!$C$9*$N65)+(Admin!$C$10*$O65)+(Admin!$C$11*$R65)+(Admin!$C$12*$S65)+(Admin!$C$13*$U65)</f>
        <v>66</v>
      </c>
    </row>
    <row r="66" spans="1:28" x14ac:dyDescent="0.25">
      <c r="A66" s="3" t="s">
        <v>1038</v>
      </c>
      <c r="B66" s="3" t="s">
        <v>42</v>
      </c>
      <c r="C66" s="3">
        <v>29</v>
      </c>
      <c r="D66" s="3">
        <v>9</v>
      </c>
      <c r="E66" s="3" t="s">
        <v>173</v>
      </c>
      <c r="F66" s="3" t="s">
        <v>1003</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1039</v>
      </c>
      <c r="B67" s="2" t="s">
        <v>42</v>
      </c>
      <c r="C67" s="2">
        <v>26</v>
      </c>
      <c r="D67" s="2">
        <v>1</v>
      </c>
      <c r="E67" s="2" t="s">
        <v>1040</v>
      </c>
      <c r="F67" s="2" t="s">
        <v>1003</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1041</v>
      </c>
      <c r="B68" s="3" t="s">
        <v>42</v>
      </c>
      <c r="C68" s="3">
        <v>25</v>
      </c>
      <c r="D68" s="3">
        <v>0</v>
      </c>
      <c r="E68" s="3" t="s">
        <v>57</v>
      </c>
      <c r="F68" s="3" t="s">
        <v>1003</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1042</v>
      </c>
      <c r="B69" s="2" t="s">
        <v>42</v>
      </c>
      <c r="C69" s="2">
        <v>23</v>
      </c>
      <c r="D69" s="2">
        <v>0</v>
      </c>
      <c r="E69" s="2" t="s">
        <v>139</v>
      </c>
      <c r="F69" s="2" t="s">
        <v>1003</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1043</v>
      </c>
      <c r="B70" s="3" t="s">
        <v>42</v>
      </c>
      <c r="C70" s="3">
        <v>25</v>
      </c>
      <c r="D70" s="3">
        <v>0</v>
      </c>
      <c r="E70" s="3" t="s">
        <v>131</v>
      </c>
      <c r="F70" s="3" t="s">
        <v>1003</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1044</v>
      </c>
      <c r="B76" s="2" t="s">
        <v>37</v>
      </c>
      <c r="C76" s="2">
        <v>23</v>
      </c>
      <c r="D76" s="2">
        <v>2</v>
      </c>
      <c r="E76" s="2" t="s">
        <v>160</v>
      </c>
      <c r="F76" s="2" t="s">
        <v>1003</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2" si="6">$N76/$M76</f>
        <v>#DIV/0!</v>
      </c>
      <c r="Y76" s="2" t="e">
        <f t="shared" ref="Y76:Y82" si="7">$R76/$Q76</f>
        <v>#DIV/0!</v>
      </c>
      <c r="Z76" s="2" t="e">
        <f>$I76/$H76</f>
        <v>#DIV/0!</v>
      </c>
      <c r="AA76" s="2" t="e">
        <f>$K76/$H76</f>
        <v>#DIV/0!</v>
      </c>
      <c r="AB76" s="2">
        <f>(Admin!$C$3*$K76)+(Admin!$C$4*$J76)+(Admin!$C$5*$L76)+(Admin!$C$6*$T76)+(Admin!$C$7*$Q76)+(Admin!$C$8*$M76)+(Admin!$C$9*$N76)+(Admin!$C$10*$O76)+(Admin!$C$11*$R76)+(Admin!$C$12*$S76)+(Admin!$C$13*$U76)</f>
        <v>0</v>
      </c>
    </row>
    <row r="77" spans="1:28" x14ac:dyDescent="0.25">
      <c r="A77" s="3" t="s">
        <v>1045</v>
      </c>
      <c r="B77" s="3" t="s">
        <v>37</v>
      </c>
      <c r="C77" s="3">
        <v>26</v>
      </c>
      <c r="D77" s="3">
        <v>1</v>
      </c>
      <c r="E77" s="3" t="s">
        <v>137</v>
      </c>
      <c r="F77" s="3" t="s">
        <v>1003</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1046</v>
      </c>
      <c r="B78" s="2" t="s">
        <v>37</v>
      </c>
      <c r="C78" s="2">
        <v>31</v>
      </c>
      <c r="D78" s="2">
        <v>9</v>
      </c>
      <c r="E78" s="2" t="s">
        <v>380</v>
      </c>
      <c r="F78" s="2" t="s">
        <v>1003</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1047</v>
      </c>
      <c r="B79" s="3" t="s">
        <v>37</v>
      </c>
      <c r="C79" s="3">
        <v>23</v>
      </c>
      <c r="D79" s="3">
        <v>0</v>
      </c>
      <c r="E79" s="3" t="s">
        <v>583</v>
      </c>
      <c r="F79" s="3" t="s">
        <v>1003</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1048</v>
      </c>
      <c r="B80" s="2" t="s">
        <v>37</v>
      </c>
      <c r="C80" s="2">
        <v>27</v>
      </c>
      <c r="D80" s="2">
        <v>2</v>
      </c>
      <c r="E80" s="2" t="s">
        <v>102</v>
      </c>
      <c r="F80" s="2" t="s">
        <v>1003</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1049</v>
      </c>
      <c r="B81" s="3" t="s">
        <v>37</v>
      </c>
      <c r="C81" s="3">
        <v>25</v>
      </c>
      <c r="D81" s="3">
        <v>4</v>
      </c>
      <c r="E81" s="3" t="s">
        <v>92</v>
      </c>
      <c r="F81" s="3" t="s">
        <v>1003</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row r="82" spans="1:28" x14ac:dyDescent="0.25">
      <c r="A82" s="2" t="s">
        <v>1050</v>
      </c>
      <c r="B82" s="2" t="s">
        <v>37</v>
      </c>
      <c r="C82" s="2">
        <v>25</v>
      </c>
      <c r="D82" s="2">
        <v>5</v>
      </c>
      <c r="E82" s="2" t="s">
        <v>95</v>
      </c>
      <c r="F82" s="2" t="s">
        <v>1003</v>
      </c>
      <c r="G82" s="2">
        <v>0</v>
      </c>
      <c r="H82" s="2">
        <v>0</v>
      </c>
      <c r="I82" s="2">
        <v>0</v>
      </c>
      <c r="J82" s="2">
        <v>0</v>
      </c>
      <c r="K82" s="2">
        <v>0</v>
      </c>
      <c r="L82" s="2">
        <v>0</v>
      </c>
      <c r="M82" s="2">
        <v>5</v>
      </c>
      <c r="N82" s="2">
        <v>5</v>
      </c>
      <c r="O82" s="2">
        <v>5</v>
      </c>
      <c r="P82" s="2">
        <v>5</v>
      </c>
      <c r="Q82" s="2">
        <v>5</v>
      </c>
      <c r="R82" s="2">
        <v>5</v>
      </c>
      <c r="S82" s="2">
        <v>5</v>
      </c>
      <c r="T82" s="2">
        <v>5</v>
      </c>
      <c r="U82" s="2">
        <v>5</v>
      </c>
      <c r="V82" s="2">
        <f>($J82*0.04)+($K82*4)+($L82*-2)+($N82*0.1)+($O82*6)+($Q82)+($R82*0.1)+($S82*6)+($T82*-2)</f>
        <v>56</v>
      </c>
      <c r="W82" s="2">
        <f ca="1">$P82/$H$33</f>
        <v>1</v>
      </c>
      <c r="X82" s="2">
        <f t="shared" si="6"/>
        <v>1</v>
      </c>
      <c r="Y82" s="2">
        <f t="shared" si="7"/>
        <v>1</v>
      </c>
      <c r="Z82" s="2" t="e">
        <f>$I82/$H82</f>
        <v>#DIV/0!</v>
      </c>
      <c r="AA82" s="2" t="e">
        <f>$K82/$H82</f>
        <v>#DIV/0!</v>
      </c>
      <c r="AB82" s="2">
        <f>(Admin!$C$3*$K82)+(Admin!$C$4*$J82)+(Admin!$C$5*$L82)+(Admin!$C$6*$T82)+(Admin!$C$7*$Q82)+(Admin!$C$8*$M82)+(Admin!$C$9*$N82)+(Admin!$C$10*$O82)+(Admin!$C$11*$R82)+(Admin!$C$12*$S82)+(Admin!$C$13*$U82)</f>
        <v>66</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AB81"/>
  <sheetViews>
    <sheetView zoomScale="70" zoomScaleNormal="70" workbookViewId="0">
      <selection activeCell="U76" sqref="U76"/>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1051</v>
      </c>
      <c r="B2" s="2" t="s">
        <v>1052</v>
      </c>
      <c r="C2" s="2" t="s">
        <v>108</v>
      </c>
      <c r="D2" s="2">
        <v>1</v>
      </c>
      <c r="E2" s="2">
        <v>0</v>
      </c>
      <c r="F2" s="2">
        <v>0</v>
      </c>
      <c r="G2" s="2">
        <v>0</v>
      </c>
      <c r="H2" s="2">
        <v>0</v>
      </c>
      <c r="I2" s="2">
        <v>0</v>
      </c>
      <c r="J2" s="2">
        <v>0</v>
      </c>
      <c r="K2" s="2">
        <v>0</v>
      </c>
      <c r="L2" s="2">
        <v>0</v>
      </c>
      <c r="M2" s="2">
        <v>2</v>
      </c>
      <c r="N2" s="2">
        <v>1</v>
      </c>
      <c r="O2" s="2">
        <v>12</v>
      </c>
      <c r="P2" s="2">
        <v>0</v>
      </c>
      <c r="Q2" s="2">
        <v>0</v>
      </c>
      <c r="R2" s="2">
        <v>0</v>
      </c>
      <c r="S2" s="2">
        <v>2.2000000000000002</v>
      </c>
      <c r="T2" s="2">
        <v>3.43053173241852E-3</v>
      </c>
      <c r="U2" s="2"/>
      <c r="V2" s="2">
        <v>12</v>
      </c>
      <c r="W2" s="2"/>
      <c r="X2" s="2"/>
      <c r="Y2" s="2">
        <f>(Admin!$C$3*$H2)+(Admin!$C$4*$G2)+(Admin!$C$5*$I2)+(Admin!$C$6*$Q2)+(Admin!$C$7*$N2)+(Admin!$C$8*$J2)+(Admin!$C$9*$K2)+(Admin!$C$10*$L2)+(Admin!$C$11*$O2)+(Admin!$C$12*$P2)+(Admin!$C$13*$R2)</f>
        <v>2.2000000000000002</v>
      </c>
    </row>
    <row r="3" spans="1:25" x14ac:dyDescent="0.25">
      <c r="A3" s="3" t="s">
        <v>1053</v>
      </c>
      <c r="B3" s="3" t="s">
        <v>1052</v>
      </c>
      <c r="C3" s="3" t="s">
        <v>26</v>
      </c>
      <c r="D3" s="3">
        <v>11</v>
      </c>
      <c r="E3" s="3">
        <v>343</v>
      </c>
      <c r="F3" s="3">
        <v>213</v>
      </c>
      <c r="G3" s="3">
        <v>2218</v>
      </c>
      <c r="H3" s="3">
        <v>12</v>
      </c>
      <c r="I3" s="3">
        <v>7</v>
      </c>
      <c r="J3" s="3">
        <v>17</v>
      </c>
      <c r="K3" s="3">
        <v>11</v>
      </c>
      <c r="L3" s="3">
        <v>1</v>
      </c>
      <c r="M3" s="3">
        <v>0</v>
      </c>
      <c r="N3" s="3">
        <v>0</v>
      </c>
      <c r="O3" s="3">
        <v>0</v>
      </c>
      <c r="P3" s="3">
        <v>0</v>
      </c>
      <c r="Q3" s="3">
        <v>2</v>
      </c>
      <c r="R3" s="3">
        <v>0</v>
      </c>
      <c r="S3" s="3">
        <v>125.82</v>
      </c>
      <c r="T3" s="3">
        <v>0</v>
      </c>
      <c r="U3" s="3">
        <v>0.64705882352941202</v>
      </c>
      <c r="V3" s="3"/>
      <c r="W3" s="3">
        <v>0.62099125364431496</v>
      </c>
      <c r="X3" s="3">
        <v>3.4985422740524803E-2</v>
      </c>
      <c r="Y3" s="3">
        <f>(Admin!$C$3*$H3)+(Admin!$C$4*$G3)+(Admin!$C$5*$I3)+(Admin!$C$6*$Q3)+(Admin!$C$7*$N3)+(Admin!$C$8*$J3)+(Admin!$C$9*$K3)+(Admin!$C$10*$L3)+(Admin!$C$11*$O3)+(Admin!$C$12*$P3)+(Admin!$C$13*$R3)</f>
        <v>125.82</v>
      </c>
    </row>
    <row r="4" spans="1:25" x14ac:dyDescent="0.25">
      <c r="A4" s="2" t="s">
        <v>1054</v>
      </c>
      <c r="B4" s="2" t="s">
        <v>1052</v>
      </c>
      <c r="C4" s="2" t="s">
        <v>26</v>
      </c>
      <c r="D4" s="2">
        <v>2</v>
      </c>
      <c r="E4" s="2">
        <v>42</v>
      </c>
      <c r="F4" s="2">
        <v>23</v>
      </c>
      <c r="G4" s="2">
        <v>231</v>
      </c>
      <c r="H4" s="2">
        <v>0</v>
      </c>
      <c r="I4" s="2">
        <v>2</v>
      </c>
      <c r="J4" s="2">
        <v>3</v>
      </c>
      <c r="K4" s="2">
        <v>-3</v>
      </c>
      <c r="L4" s="2">
        <v>0</v>
      </c>
      <c r="M4" s="2">
        <v>0</v>
      </c>
      <c r="N4" s="2">
        <v>0</v>
      </c>
      <c r="O4" s="2">
        <v>0</v>
      </c>
      <c r="P4" s="2">
        <v>0</v>
      </c>
      <c r="Q4" s="2">
        <v>0</v>
      </c>
      <c r="R4" s="2">
        <v>0</v>
      </c>
      <c r="S4" s="2">
        <v>4.9400000000000004</v>
      </c>
      <c r="T4" s="2">
        <v>0</v>
      </c>
      <c r="U4" s="2">
        <v>-1</v>
      </c>
      <c r="V4" s="2"/>
      <c r="W4" s="2">
        <v>0.547619047619048</v>
      </c>
      <c r="X4" s="2">
        <v>0</v>
      </c>
      <c r="Y4" s="2">
        <f>(Admin!$C$3*$H4)+(Admin!$C$4*$G4)+(Admin!$C$5*$I4)+(Admin!$C$6*$Q4)+(Admin!$C$7*$N4)+(Admin!$C$8*$J4)+(Admin!$C$9*$K4)+(Admin!$C$10*$L4)+(Admin!$C$11*$O4)+(Admin!$C$12*$P4)+(Admin!$C$13*$R4)</f>
        <v>4.9400000000000004</v>
      </c>
    </row>
    <row r="5" spans="1:25" x14ac:dyDescent="0.25">
      <c r="A5" s="3" t="s">
        <v>1055</v>
      </c>
      <c r="B5" s="3" t="s">
        <v>1052</v>
      </c>
      <c r="C5" s="3" t="s">
        <v>26</v>
      </c>
      <c r="D5" s="3">
        <v>7</v>
      </c>
      <c r="E5" s="3">
        <v>169</v>
      </c>
      <c r="F5" s="3">
        <v>110</v>
      </c>
      <c r="G5" s="3">
        <v>1205</v>
      </c>
      <c r="H5" s="3">
        <v>7</v>
      </c>
      <c r="I5" s="3">
        <v>9</v>
      </c>
      <c r="J5" s="3">
        <v>20</v>
      </c>
      <c r="K5" s="3">
        <v>39</v>
      </c>
      <c r="L5" s="3">
        <v>0</v>
      </c>
      <c r="M5" s="3">
        <v>0</v>
      </c>
      <c r="N5" s="3">
        <v>0</v>
      </c>
      <c r="O5" s="3">
        <v>0</v>
      </c>
      <c r="P5" s="3">
        <v>0</v>
      </c>
      <c r="Q5" s="3">
        <v>0</v>
      </c>
      <c r="R5" s="3">
        <v>1</v>
      </c>
      <c r="S5" s="3">
        <v>64.099999999999994</v>
      </c>
      <c r="T5" s="3">
        <v>0</v>
      </c>
      <c r="U5" s="3">
        <v>1.95</v>
      </c>
      <c r="V5" s="3"/>
      <c r="W5" s="3">
        <v>0.65088757396449703</v>
      </c>
      <c r="X5" s="3">
        <v>4.1420118343195297E-2</v>
      </c>
      <c r="Y5" s="3">
        <f>(Admin!$C$3*$H5)+(Admin!$C$4*$G5)+(Admin!$C$5*$I5)+(Admin!$C$6*$Q5)+(Admin!$C$7*$N5)+(Admin!$C$8*$J5)+(Admin!$C$9*$K5)+(Admin!$C$10*$L5)+(Admin!$C$11*$O5)+(Admin!$C$12*$P5)+(Admin!$C$13*$R5)</f>
        <v>64.099999999999994</v>
      </c>
    </row>
    <row r="6" spans="1:25" x14ac:dyDescent="0.25">
      <c r="A6" s="2" t="s">
        <v>1056</v>
      </c>
      <c r="B6" s="2" t="s">
        <v>1052</v>
      </c>
      <c r="C6" s="2" t="s">
        <v>30</v>
      </c>
      <c r="D6" s="2">
        <v>16</v>
      </c>
      <c r="E6" s="2">
        <v>0</v>
      </c>
      <c r="F6" s="2">
        <v>0</v>
      </c>
      <c r="G6" s="2">
        <v>0</v>
      </c>
      <c r="H6" s="2">
        <v>0</v>
      </c>
      <c r="I6" s="2">
        <v>0</v>
      </c>
      <c r="J6" s="2">
        <v>15</v>
      </c>
      <c r="K6" s="2">
        <v>89</v>
      </c>
      <c r="L6" s="2">
        <v>0</v>
      </c>
      <c r="M6" s="2">
        <v>24</v>
      </c>
      <c r="N6" s="2">
        <v>19</v>
      </c>
      <c r="O6" s="2">
        <v>131</v>
      </c>
      <c r="P6" s="2">
        <v>0</v>
      </c>
      <c r="Q6" s="2">
        <v>0</v>
      </c>
      <c r="R6" s="2">
        <v>0</v>
      </c>
      <c r="S6" s="2">
        <v>41</v>
      </c>
      <c r="T6" s="2">
        <v>4.1166380789022301E-2</v>
      </c>
      <c r="U6" s="2">
        <v>5.93333333333333</v>
      </c>
      <c r="V6" s="2">
        <v>6.8947368421052602</v>
      </c>
      <c r="W6" s="2"/>
      <c r="X6" s="2"/>
      <c r="Y6" s="2">
        <f>(Admin!$C$3*$H6)+(Admin!$C$4*$G6)+(Admin!$C$5*$I6)+(Admin!$C$6*$Q6)+(Admin!$C$7*$N6)+(Admin!$C$8*$J6)+(Admin!$C$9*$K6)+(Admin!$C$10*$L6)+(Admin!$C$11*$O6)+(Admin!$C$12*$P6)+(Admin!$C$13*$R6)</f>
        <v>41</v>
      </c>
    </row>
    <row r="7" spans="1:25" x14ac:dyDescent="0.25">
      <c r="A7" s="3" t="s">
        <v>1057</v>
      </c>
      <c r="B7" s="3" t="s">
        <v>1052</v>
      </c>
      <c r="C7" s="3" t="s">
        <v>30</v>
      </c>
      <c r="D7" s="3">
        <v>3</v>
      </c>
      <c r="E7" s="3">
        <v>0</v>
      </c>
      <c r="F7" s="3">
        <v>0</v>
      </c>
      <c r="G7" s="3">
        <v>0</v>
      </c>
      <c r="H7" s="3">
        <v>0</v>
      </c>
      <c r="I7" s="3">
        <v>0</v>
      </c>
      <c r="J7" s="3">
        <v>4</v>
      </c>
      <c r="K7" s="3">
        <v>31</v>
      </c>
      <c r="L7" s="3">
        <v>1</v>
      </c>
      <c r="M7" s="3">
        <v>0</v>
      </c>
      <c r="N7" s="3">
        <v>0</v>
      </c>
      <c r="O7" s="3">
        <v>0</v>
      </c>
      <c r="P7" s="3">
        <v>0</v>
      </c>
      <c r="Q7" s="3">
        <v>0</v>
      </c>
      <c r="R7" s="3">
        <v>1</v>
      </c>
      <c r="S7" s="3">
        <v>11.1</v>
      </c>
      <c r="T7" s="3">
        <v>0</v>
      </c>
      <c r="U7" s="3">
        <v>7.75</v>
      </c>
      <c r="V7" s="3"/>
      <c r="W7" s="3"/>
      <c r="X7" s="3"/>
      <c r="Y7" s="3">
        <f>(Admin!$C$3*$H7)+(Admin!$C$4*$G7)+(Admin!$C$5*$I7)+(Admin!$C$6*$Q7)+(Admin!$C$7*$N7)+(Admin!$C$8*$J7)+(Admin!$C$9*$K7)+(Admin!$C$10*$L7)+(Admin!$C$11*$O7)+(Admin!$C$12*$P7)+(Admin!$C$13*$R7)</f>
        <v>11.1</v>
      </c>
    </row>
    <row r="8" spans="1:25" x14ac:dyDescent="0.25">
      <c r="A8" s="2" t="s">
        <v>1058</v>
      </c>
      <c r="B8" s="2" t="s">
        <v>1052</v>
      </c>
      <c r="C8" s="2" t="s">
        <v>30</v>
      </c>
      <c r="D8" s="2">
        <v>13</v>
      </c>
      <c r="E8" s="2">
        <v>0</v>
      </c>
      <c r="F8" s="2">
        <v>0</v>
      </c>
      <c r="G8" s="2">
        <v>0</v>
      </c>
      <c r="H8" s="2">
        <v>0</v>
      </c>
      <c r="I8" s="2">
        <v>0</v>
      </c>
      <c r="J8" s="2">
        <v>233</v>
      </c>
      <c r="K8" s="2">
        <v>805</v>
      </c>
      <c r="L8" s="2">
        <v>6</v>
      </c>
      <c r="M8" s="2">
        <v>54</v>
      </c>
      <c r="N8" s="2">
        <v>37</v>
      </c>
      <c r="O8" s="2">
        <v>296</v>
      </c>
      <c r="P8" s="2">
        <v>0</v>
      </c>
      <c r="Q8" s="2">
        <v>1</v>
      </c>
      <c r="R8" s="2">
        <v>0</v>
      </c>
      <c r="S8" s="2">
        <v>181.1</v>
      </c>
      <c r="T8" s="2">
        <v>9.2624356775300204E-2</v>
      </c>
      <c r="U8" s="2">
        <v>3.4549356223176</v>
      </c>
      <c r="V8" s="2">
        <v>8</v>
      </c>
      <c r="W8" s="2"/>
      <c r="X8" s="2"/>
      <c r="Y8" s="2">
        <f>(Admin!$C$3*$H8)+(Admin!$C$4*$G8)+(Admin!$C$5*$I8)+(Admin!$C$6*$Q8)+(Admin!$C$7*$N8)+(Admin!$C$8*$J8)+(Admin!$C$9*$K8)+(Admin!$C$10*$L8)+(Admin!$C$11*$O8)+(Admin!$C$12*$P8)+(Admin!$C$13*$R8)</f>
        <v>181.1</v>
      </c>
    </row>
    <row r="9" spans="1:25" x14ac:dyDescent="0.25">
      <c r="A9" s="3" t="s">
        <v>1059</v>
      </c>
      <c r="B9" s="3" t="s">
        <v>1052</v>
      </c>
      <c r="C9" s="3" t="s">
        <v>30</v>
      </c>
      <c r="D9" s="3">
        <v>13</v>
      </c>
      <c r="E9" s="3">
        <v>0</v>
      </c>
      <c r="F9" s="3">
        <v>0</v>
      </c>
      <c r="G9" s="3">
        <v>0</v>
      </c>
      <c r="H9" s="3">
        <v>0</v>
      </c>
      <c r="I9" s="3">
        <v>0</v>
      </c>
      <c r="J9" s="3">
        <v>104</v>
      </c>
      <c r="K9" s="3">
        <v>451</v>
      </c>
      <c r="L9" s="3">
        <v>1</v>
      </c>
      <c r="M9" s="3">
        <v>19</v>
      </c>
      <c r="N9" s="3">
        <v>15</v>
      </c>
      <c r="O9" s="3">
        <v>98</v>
      </c>
      <c r="P9" s="3">
        <v>0</v>
      </c>
      <c r="Q9" s="3">
        <v>1</v>
      </c>
      <c r="R9" s="3">
        <v>0</v>
      </c>
      <c r="S9" s="3">
        <v>73.900000000000006</v>
      </c>
      <c r="T9" s="3">
        <v>3.2590051457975999E-2</v>
      </c>
      <c r="U9" s="3">
        <v>4.3365384615384599</v>
      </c>
      <c r="V9" s="3">
        <v>6.5333333333333297</v>
      </c>
      <c r="W9" s="3"/>
      <c r="X9" s="3"/>
      <c r="Y9" s="3">
        <f>(Admin!$C$3*$H9)+(Admin!$C$4*$G9)+(Admin!$C$5*$I9)+(Admin!$C$6*$Q9)+(Admin!$C$7*$N9)+(Admin!$C$8*$J9)+(Admin!$C$9*$K9)+(Admin!$C$10*$L9)+(Admin!$C$11*$O9)+(Admin!$C$12*$P9)+(Admin!$C$13*$R9)</f>
        <v>73.899999999999991</v>
      </c>
    </row>
    <row r="10" spans="1:25" x14ac:dyDescent="0.25">
      <c r="A10" s="2" t="s">
        <v>1060</v>
      </c>
      <c r="B10" s="2" t="s">
        <v>1052</v>
      </c>
      <c r="C10" s="2" t="s">
        <v>37</v>
      </c>
      <c r="D10" s="2">
        <v>16</v>
      </c>
      <c r="E10" s="2">
        <v>0</v>
      </c>
      <c r="F10" s="2">
        <v>0</v>
      </c>
      <c r="G10" s="2">
        <v>0</v>
      </c>
      <c r="H10" s="2">
        <v>0</v>
      </c>
      <c r="I10" s="2">
        <v>0</v>
      </c>
      <c r="J10" s="2">
        <v>0</v>
      </c>
      <c r="K10" s="2">
        <v>0</v>
      </c>
      <c r="L10" s="2">
        <v>0</v>
      </c>
      <c r="M10" s="2">
        <v>31</v>
      </c>
      <c r="N10" s="2">
        <v>25</v>
      </c>
      <c r="O10" s="2">
        <v>234</v>
      </c>
      <c r="P10" s="2">
        <v>0</v>
      </c>
      <c r="Q10" s="2">
        <v>0</v>
      </c>
      <c r="R10" s="2">
        <v>0</v>
      </c>
      <c r="S10" s="2">
        <v>48.4</v>
      </c>
      <c r="T10" s="2">
        <v>5.3173241852487098E-2</v>
      </c>
      <c r="U10" s="2"/>
      <c r="V10" s="2">
        <v>9.36</v>
      </c>
      <c r="W10" s="2"/>
      <c r="X10" s="2"/>
      <c r="Y10" s="2">
        <f>(Admin!$C$3*$H10)+(Admin!$C$4*$G10)+(Admin!$C$5*$I10)+(Admin!$C$6*$Q10)+(Admin!$C$7*$N10)+(Admin!$C$8*$J10)+(Admin!$C$9*$K10)+(Admin!$C$10*$L10)+(Admin!$C$11*$O10)+(Admin!$C$12*$P10)+(Admin!$C$13*$R10)</f>
        <v>48.400000000000006</v>
      </c>
    </row>
    <row r="11" spans="1:25" x14ac:dyDescent="0.25">
      <c r="A11" s="3" t="s">
        <v>1061</v>
      </c>
      <c r="B11" s="3" t="s">
        <v>1052</v>
      </c>
      <c r="C11" s="3" t="s">
        <v>37</v>
      </c>
      <c r="D11" s="3">
        <v>1</v>
      </c>
      <c r="E11" s="3">
        <v>0</v>
      </c>
      <c r="F11" s="3">
        <v>0</v>
      </c>
      <c r="G11" s="3">
        <v>0</v>
      </c>
      <c r="H11" s="3">
        <v>0</v>
      </c>
      <c r="I11" s="3">
        <v>0</v>
      </c>
      <c r="J11" s="3">
        <v>0</v>
      </c>
      <c r="K11" s="3">
        <v>0</v>
      </c>
      <c r="L11" s="3">
        <v>0</v>
      </c>
      <c r="M11" s="3">
        <v>1</v>
      </c>
      <c r="N11" s="3">
        <v>1</v>
      </c>
      <c r="O11" s="3">
        <v>6</v>
      </c>
      <c r="P11" s="3">
        <v>0</v>
      </c>
      <c r="Q11" s="3">
        <v>0</v>
      </c>
      <c r="R11" s="3">
        <v>0</v>
      </c>
      <c r="S11" s="3">
        <v>1.6</v>
      </c>
      <c r="T11" s="3">
        <v>1.71526586620926E-3</v>
      </c>
      <c r="U11" s="3"/>
      <c r="V11" s="3">
        <v>6</v>
      </c>
      <c r="W11" s="3"/>
      <c r="X11" s="3"/>
      <c r="Y11" s="3">
        <f>(Admin!$C$3*$H11)+(Admin!$C$4*$G11)+(Admin!$C$5*$I11)+(Admin!$C$6*$Q11)+(Admin!$C$7*$N11)+(Admin!$C$8*$J11)+(Admin!$C$9*$K11)+(Admin!$C$10*$L11)+(Admin!$C$11*$O11)+(Admin!$C$12*$P11)+(Admin!$C$13*$R11)</f>
        <v>1.6</v>
      </c>
    </row>
    <row r="12" spans="1:25" x14ac:dyDescent="0.25">
      <c r="A12" s="2" t="s">
        <v>1062</v>
      </c>
      <c r="B12" s="2" t="s">
        <v>1052</v>
      </c>
      <c r="C12" s="2" t="s">
        <v>37</v>
      </c>
      <c r="D12" s="2">
        <v>1</v>
      </c>
      <c r="E12" s="2">
        <v>0</v>
      </c>
      <c r="F12" s="2">
        <v>0</v>
      </c>
      <c r="G12" s="2">
        <v>0</v>
      </c>
      <c r="H12" s="2">
        <v>0</v>
      </c>
      <c r="I12" s="2">
        <v>0</v>
      </c>
      <c r="J12" s="2">
        <v>0</v>
      </c>
      <c r="K12" s="2">
        <v>0</v>
      </c>
      <c r="L12" s="2">
        <v>0</v>
      </c>
      <c r="M12" s="2">
        <v>1</v>
      </c>
      <c r="N12" s="2">
        <v>1</v>
      </c>
      <c r="O12" s="2">
        <v>4</v>
      </c>
      <c r="P12" s="2">
        <v>0</v>
      </c>
      <c r="Q12" s="2">
        <v>0</v>
      </c>
      <c r="R12" s="2">
        <v>0</v>
      </c>
      <c r="S12" s="2">
        <v>1.4</v>
      </c>
      <c r="T12" s="2">
        <v>1.71526586620926E-3</v>
      </c>
      <c r="U12" s="2"/>
      <c r="V12" s="2">
        <v>4</v>
      </c>
      <c r="W12" s="2"/>
      <c r="X12" s="2"/>
      <c r="Y12" s="2">
        <f>(Admin!$C$3*$H12)+(Admin!$C$4*$G12)+(Admin!$C$5*$I12)+(Admin!$C$6*$Q12)+(Admin!$C$7*$N12)+(Admin!$C$8*$J12)+(Admin!$C$9*$K12)+(Admin!$C$10*$L12)+(Admin!$C$11*$O12)+(Admin!$C$12*$P12)+(Admin!$C$13*$R12)</f>
        <v>1.4</v>
      </c>
    </row>
    <row r="13" spans="1:25" x14ac:dyDescent="0.25">
      <c r="A13" s="3" t="s">
        <v>1063</v>
      </c>
      <c r="B13" s="3" t="s">
        <v>1052</v>
      </c>
      <c r="C13" s="3" t="s">
        <v>37</v>
      </c>
      <c r="D13" s="3">
        <v>12</v>
      </c>
      <c r="E13" s="3">
        <v>0</v>
      </c>
      <c r="F13" s="3">
        <v>0</v>
      </c>
      <c r="G13" s="3">
        <v>0</v>
      </c>
      <c r="H13" s="3">
        <v>0</v>
      </c>
      <c r="I13" s="3">
        <v>0</v>
      </c>
      <c r="J13" s="3">
        <v>0</v>
      </c>
      <c r="K13" s="3">
        <v>0</v>
      </c>
      <c r="L13" s="3">
        <v>0</v>
      </c>
      <c r="M13" s="3">
        <v>40</v>
      </c>
      <c r="N13" s="3">
        <v>27</v>
      </c>
      <c r="O13" s="3">
        <v>304</v>
      </c>
      <c r="P13" s="3">
        <v>2</v>
      </c>
      <c r="Q13" s="3">
        <v>0</v>
      </c>
      <c r="R13" s="3">
        <v>0</v>
      </c>
      <c r="S13" s="3">
        <v>71.400000000000006</v>
      </c>
      <c r="T13" s="3">
        <v>6.86106346483705E-2</v>
      </c>
      <c r="U13" s="3"/>
      <c r="V13" s="3">
        <v>11.2592592592593</v>
      </c>
      <c r="W13" s="3"/>
      <c r="X13" s="3"/>
      <c r="Y13" s="3">
        <f>(Admin!$C$3*$H13)+(Admin!$C$4*$G13)+(Admin!$C$5*$I13)+(Admin!$C$6*$Q13)+(Admin!$C$7*$N13)+(Admin!$C$8*$J13)+(Admin!$C$9*$K13)+(Admin!$C$10*$L13)+(Admin!$C$11*$O13)+(Admin!$C$12*$P13)+(Admin!$C$13*$R13)</f>
        <v>69.400000000000006</v>
      </c>
    </row>
    <row r="14" spans="1:25" x14ac:dyDescent="0.25">
      <c r="A14" s="2" t="s">
        <v>1064</v>
      </c>
      <c r="B14" s="2" t="s">
        <v>1052</v>
      </c>
      <c r="C14" s="2" t="s">
        <v>42</v>
      </c>
      <c r="D14" s="2">
        <v>17</v>
      </c>
      <c r="E14" s="2">
        <v>0</v>
      </c>
      <c r="F14" s="2">
        <v>0</v>
      </c>
      <c r="G14" s="2">
        <v>0</v>
      </c>
      <c r="H14" s="2">
        <v>0</v>
      </c>
      <c r="I14" s="2">
        <v>0</v>
      </c>
      <c r="J14" s="2">
        <v>0</v>
      </c>
      <c r="K14" s="2">
        <v>0</v>
      </c>
      <c r="L14" s="2">
        <v>0</v>
      </c>
      <c r="M14" s="2">
        <v>175</v>
      </c>
      <c r="N14" s="2">
        <v>103</v>
      </c>
      <c r="O14" s="2">
        <v>1144</v>
      </c>
      <c r="P14" s="2">
        <v>8</v>
      </c>
      <c r="Q14" s="2">
        <v>0</v>
      </c>
      <c r="R14" s="2">
        <v>0</v>
      </c>
      <c r="S14" s="2">
        <v>265.39999999999998</v>
      </c>
      <c r="T14" s="2">
        <v>0.300171526586621</v>
      </c>
      <c r="U14" s="2"/>
      <c r="V14" s="2">
        <v>11.106796116504899</v>
      </c>
      <c r="W14" s="2"/>
      <c r="X14" s="2"/>
      <c r="Y14" s="2">
        <f>(Admin!$C$3*$H14)+(Admin!$C$4*$G14)+(Admin!$C$5*$I14)+(Admin!$C$6*$Q14)+(Admin!$C$7*$N14)+(Admin!$C$8*$J14)+(Admin!$C$9*$K14)+(Admin!$C$10*$L14)+(Admin!$C$11*$O14)+(Admin!$C$12*$P14)+(Admin!$C$13*$R14)</f>
        <v>265.39999999999998</v>
      </c>
    </row>
    <row r="15" spans="1:25" x14ac:dyDescent="0.25">
      <c r="A15" s="3" t="s">
        <v>1065</v>
      </c>
      <c r="B15" s="3" t="s">
        <v>1052</v>
      </c>
      <c r="C15" s="3" t="s">
        <v>42</v>
      </c>
      <c r="D15" s="3">
        <v>8</v>
      </c>
      <c r="E15" s="3">
        <v>0</v>
      </c>
      <c r="F15" s="3">
        <v>0</v>
      </c>
      <c r="G15" s="3">
        <v>0</v>
      </c>
      <c r="H15" s="3">
        <v>0</v>
      </c>
      <c r="I15" s="3">
        <v>0</v>
      </c>
      <c r="J15" s="3">
        <v>3</v>
      </c>
      <c r="K15" s="3">
        <v>18</v>
      </c>
      <c r="L15" s="3">
        <v>0</v>
      </c>
      <c r="M15" s="3">
        <v>7</v>
      </c>
      <c r="N15" s="3">
        <v>4</v>
      </c>
      <c r="O15" s="3">
        <v>39</v>
      </c>
      <c r="P15" s="3">
        <v>0</v>
      </c>
      <c r="Q15" s="3">
        <v>0</v>
      </c>
      <c r="R15" s="3">
        <v>0</v>
      </c>
      <c r="S15" s="3">
        <v>9.6999999999999993</v>
      </c>
      <c r="T15" s="3">
        <v>1.20068610634648E-2</v>
      </c>
      <c r="U15" s="3">
        <v>6</v>
      </c>
      <c r="V15" s="3">
        <v>9.75</v>
      </c>
      <c r="W15" s="3"/>
      <c r="X15" s="3"/>
      <c r="Y15" s="3">
        <f>(Admin!$C$3*$H15)+(Admin!$C$4*$G15)+(Admin!$C$5*$I15)+(Admin!$C$6*$Q15)+(Admin!$C$7*$N15)+(Admin!$C$8*$J15)+(Admin!$C$9*$K15)+(Admin!$C$10*$L15)+(Admin!$C$11*$O15)+(Admin!$C$12*$P15)+(Admin!$C$13*$R15)</f>
        <v>9.6999999999999993</v>
      </c>
    </row>
    <row r="16" spans="1:25" x14ac:dyDescent="0.25">
      <c r="A16" s="2" t="s">
        <v>1066</v>
      </c>
      <c r="B16" s="2" t="s">
        <v>1052</v>
      </c>
      <c r="C16" s="2" t="s">
        <v>42</v>
      </c>
      <c r="D16" s="2">
        <v>13</v>
      </c>
      <c r="E16" s="2">
        <v>0</v>
      </c>
      <c r="F16" s="2">
        <v>0</v>
      </c>
      <c r="G16" s="2">
        <v>0</v>
      </c>
      <c r="H16" s="2">
        <v>0</v>
      </c>
      <c r="I16" s="2">
        <v>0</v>
      </c>
      <c r="J16" s="2">
        <v>0</v>
      </c>
      <c r="K16" s="2">
        <v>0</v>
      </c>
      <c r="L16" s="2">
        <v>0</v>
      </c>
      <c r="M16" s="2">
        <v>37</v>
      </c>
      <c r="N16" s="2">
        <v>25</v>
      </c>
      <c r="O16" s="2">
        <v>255</v>
      </c>
      <c r="P16" s="2">
        <v>0</v>
      </c>
      <c r="Q16" s="2">
        <v>0</v>
      </c>
      <c r="R16" s="2">
        <v>0</v>
      </c>
      <c r="S16" s="2">
        <v>48.5</v>
      </c>
      <c r="T16" s="2">
        <v>6.3464837049742706E-2</v>
      </c>
      <c r="U16" s="2"/>
      <c r="V16" s="2">
        <v>10.199999999999999</v>
      </c>
      <c r="W16" s="2"/>
      <c r="X16" s="2"/>
      <c r="Y16" s="2">
        <f>(Admin!$C$3*$H16)+(Admin!$C$4*$G16)+(Admin!$C$5*$I16)+(Admin!$C$6*$Q16)+(Admin!$C$7*$N16)+(Admin!$C$8*$J16)+(Admin!$C$9*$K16)+(Admin!$C$10*$L16)+(Admin!$C$11*$O16)+(Admin!$C$12*$P16)+(Admin!$C$13*$R16)</f>
        <v>50.5</v>
      </c>
    </row>
    <row r="17" spans="1:25" x14ac:dyDescent="0.25">
      <c r="A17" s="3" t="s">
        <v>1067</v>
      </c>
      <c r="B17" s="3" t="s">
        <v>1052</v>
      </c>
      <c r="C17" s="3" t="s">
        <v>42</v>
      </c>
      <c r="D17" s="3">
        <v>16</v>
      </c>
      <c r="E17" s="3">
        <v>3</v>
      </c>
      <c r="F17" s="3">
        <v>2</v>
      </c>
      <c r="G17" s="3">
        <v>12</v>
      </c>
      <c r="H17" s="3">
        <v>1</v>
      </c>
      <c r="I17" s="3">
        <v>0</v>
      </c>
      <c r="J17" s="3">
        <v>4</v>
      </c>
      <c r="K17" s="3">
        <v>24</v>
      </c>
      <c r="L17" s="3">
        <v>2</v>
      </c>
      <c r="M17" s="3">
        <v>106</v>
      </c>
      <c r="N17" s="3">
        <v>71</v>
      </c>
      <c r="O17" s="3">
        <v>807</v>
      </c>
      <c r="P17" s="3">
        <v>8</v>
      </c>
      <c r="Q17" s="3">
        <v>0</v>
      </c>
      <c r="R17" s="3">
        <v>0</v>
      </c>
      <c r="S17" s="3">
        <v>218.58</v>
      </c>
      <c r="T17" s="3">
        <v>0.18181818181818199</v>
      </c>
      <c r="U17" s="3">
        <v>6</v>
      </c>
      <c r="V17" s="3">
        <v>11.366197183098601</v>
      </c>
      <c r="W17" s="3">
        <v>0.66666666666666696</v>
      </c>
      <c r="X17" s="3">
        <v>0.33333333333333298</v>
      </c>
      <c r="Y17" s="3">
        <f>(Admin!$C$3*$H17)+(Admin!$C$4*$G17)+(Admin!$C$5*$I17)+(Admin!$C$6*$Q17)+(Admin!$C$7*$N17)+(Admin!$C$8*$J17)+(Admin!$C$9*$K17)+(Admin!$C$10*$L17)+(Admin!$C$11*$O17)+(Admin!$C$12*$P17)+(Admin!$C$13*$R17)</f>
        <v>218.58</v>
      </c>
    </row>
    <row r="18" spans="1:25" x14ac:dyDescent="0.25">
      <c r="A18" s="2" t="s">
        <v>1068</v>
      </c>
      <c r="B18" s="2" t="s">
        <v>1052</v>
      </c>
      <c r="C18" s="2" t="s">
        <v>42</v>
      </c>
      <c r="D18" s="2">
        <v>13</v>
      </c>
      <c r="E18" s="2">
        <v>0</v>
      </c>
      <c r="F18" s="2">
        <v>0</v>
      </c>
      <c r="G18" s="2">
        <v>0</v>
      </c>
      <c r="H18" s="2">
        <v>0</v>
      </c>
      <c r="I18" s="2">
        <v>0</v>
      </c>
      <c r="J18" s="2">
        <v>10</v>
      </c>
      <c r="K18" s="2">
        <v>77</v>
      </c>
      <c r="L18" s="2">
        <v>0</v>
      </c>
      <c r="M18" s="2">
        <v>34</v>
      </c>
      <c r="N18" s="2">
        <v>19</v>
      </c>
      <c r="O18" s="2">
        <v>331</v>
      </c>
      <c r="P18" s="2">
        <v>2</v>
      </c>
      <c r="Q18" s="2">
        <v>0</v>
      </c>
      <c r="R18" s="2">
        <v>0</v>
      </c>
      <c r="S18" s="2">
        <v>71.8</v>
      </c>
      <c r="T18" s="2">
        <v>5.8319039451114899E-2</v>
      </c>
      <c r="U18" s="2">
        <v>7.7</v>
      </c>
      <c r="V18" s="2">
        <v>17.421052631578899</v>
      </c>
      <c r="W18" s="2"/>
      <c r="X18" s="2"/>
      <c r="Y18" s="2">
        <f>(Admin!$C$3*$H18)+(Admin!$C$4*$G18)+(Admin!$C$5*$I18)+(Admin!$C$6*$Q18)+(Admin!$C$7*$N18)+(Admin!$C$8*$J18)+(Admin!$C$9*$K18)+(Admin!$C$10*$L18)+(Admin!$C$11*$O18)+(Admin!$C$12*$P18)+(Admin!$C$13*$R18)</f>
        <v>71.8</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1052</v>
      </c>
      <c r="B31" s="2">
        <v>5208</v>
      </c>
      <c r="C31" s="2">
        <v>3666</v>
      </c>
      <c r="D31" s="2">
        <v>413</v>
      </c>
      <c r="E31" s="2">
        <v>1542</v>
      </c>
      <c r="F31" s="2">
        <v>11</v>
      </c>
      <c r="G31" s="2">
        <v>1240.94</v>
      </c>
      <c r="H31" s="2">
        <v>557</v>
      </c>
      <c r="I31" s="2">
        <v>0.62477558348294404</v>
      </c>
      <c r="J31" s="2">
        <v>20</v>
      </c>
      <c r="K31" s="2">
        <v>18</v>
      </c>
      <c r="L31" s="2">
        <v>4</v>
      </c>
      <c r="M31" s="2">
        <f ca="1">SUM(INDIRECT(A33 &amp; "_Table1[[#All],[f_custom]]"))</f>
        <v>1240.9399999999998</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LV</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1069</v>
      </c>
      <c r="B36" s="2" t="s">
        <v>26</v>
      </c>
      <c r="C36" s="2">
        <v>24</v>
      </c>
      <c r="D36" s="2">
        <v>0</v>
      </c>
      <c r="E36" s="2" t="s">
        <v>410</v>
      </c>
      <c r="F36" s="2" t="s">
        <v>1052</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9" si="0">$N36/$M36</f>
        <v>#DIV/0!</v>
      </c>
      <c r="Y36" s="2" t="e">
        <f t="shared" ref="Y36:Y39" si="1">$R36/$Q36</f>
        <v>#DIV/0!</v>
      </c>
      <c r="Z36" s="2" t="e">
        <f>$I36/$H36</f>
        <v>#DIV/0!</v>
      </c>
      <c r="AA36" s="2" t="e">
        <f>$K36/$H36</f>
        <v>#DIV/0!</v>
      </c>
      <c r="AB36" s="2">
        <f>(Admin!$C$3*$K36)+(Admin!$C$4*$J36)+(Admin!$C$5*$L36)+(Admin!$C$6*$T36)+(Admin!$C$7*$Q36)+(Admin!$C$8*$M36)+(Admin!$C$9*$N36)+(Admin!$C$10*$O36)+(Admin!$C$11*$R36)+(Admin!$C$12*$S36)+(Admin!$C$13*$U36)</f>
        <v>0</v>
      </c>
    </row>
    <row r="37" spans="1:28" x14ac:dyDescent="0.25">
      <c r="A37" s="3" t="s">
        <v>1070</v>
      </c>
      <c r="B37" s="3" t="s">
        <v>26</v>
      </c>
      <c r="C37" s="3">
        <v>26</v>
      </c>
      <c r="D37" s="3">
        <v>1</v>
      </c>
      <c r="E37" s="3" t="s">
        <v>552</v>
      </c>
      <c r="F37" s="3" t="s">
        <v>1052</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1071</v>
      </c>
      <c r="B38" s="2" t="s">
        <v>26</v>
      </c>
      <c r="C38" s="2">
        <v>28</v>
      </c>
      <c r="D38" s="2">
        <v>6</v>
      </c>
      <c r="E38" s="2" t="s">
        <v>1072</v>
      </c>
      <c r="F38" s="2" t="s">
        <v>1052</v>
      </c>
      <c r="G38" s="2">
        <v>5</v>
      </c>
      <c r="H38" s="2">
        <v>5</v>
      </c>
      <c r="I38" s="2">
        <v>5</v>
      </c>
      <c r="J38" s="2">
        <v>5</v>
      </c>
      <c r="K38" s="2">
        <v>5</v>
      </c>
      <c r="L38" s="2">
        <v>5</v>
      </c>
      <c r="M38" s="2">
        <v>5</v>
      </c>
      <c r="N38" s="2">
        <v>5</v>
      </c>
      <c r="O38" s="2">
        <v>5</v>
      </c>
      <c r="P38" s="2">
        <v>5</v>
      </c>
      <c r="Q38" s="2">
        <v>5</v>
      </c>
      <c r="R38" s="2">
        <v>5</v>
      </c>
      <c r="S38" s="2">
        <v>5</v>
      </c>
      <c r="T38" s="2">
        <v>5</v>
      </c>
      <c r="U38" s="2">
        <v>5</v>
      </c>
      <c r="V38" s="2">
        <f>($J38*0.04)+($K38*4)+($L38*-2)+($N38*0.1)+($O38*6)+($Q38)+($R38*0.1)+($S38*6)+($T38*-2)</f>
        <v>66.2</v>
      </c>
      <c r="W38" s="2">
        <f ca="1">$P38/$H$33</f>
        <v>1</v>
      </c>
      <c r="X38" s="2">
        <f t="shared" si="0"/>
        <v>1</v>
      </c>
      <c r="Y38" s="2">
        <f t="shared" si="1"/>
        <v>1</v>
      </c>
      <c r="Z38" s="2">
        <f>$I38/$H38</f>
        <v>1</v>
      </c>
      <c r="AA38" s="2">
        <f>$K38/$H38</f>
        <v>1</v>
      </c>
      <c r="AB38" s="2">
        <f>(Admin!$C$3*$K38)+(Admin!$C$4*$J38)+(Admin!$C$5*$L38)+(Admin!$C$6*$T38)+(Admin!$C$7*$Q38)+(Admin!$C$8*$M38)+(Admin!$C$9*$N38)+(Admin!$C$10*$O38)+(Admin!$C$11*$R38)+(Admin!$C$12*$S38)+(Admin!$C$13*$U38)</f>
        <v>76.2</v>
      </c>
    </row>
    <row r="39" spans="1:28" x14ac:dyDescent="0.25">
      <c r="A39" s="3" t="s">
        <v>1073</v>
      </c>
      <c r="B39" s="3" t="s">
        <v>26</v>
      </c>
      <c r="C39" s="3">
        <v>25</v>
      </c>
      <c r="D39" s="3">
        <v>2</v>
      </c>
      <c r="E39" s="3" t="s">
        <v>164</v>
      </c>
      <c r="F39" s="3" t="s">
        <v>1052</v>
      </c>
      <c r="G39" s="3">
        <v>0</v>
      </c>
      <c r="H39" s="3">
        <v>0</v>
      </c>
      <c r="I39" s="3">
        <v>0</v>
      </c>
      <c r="J39" s="3">
        <v>0</v>
      </c>
      <c r="K39" s="3">
        <v>0</v>
      </c>
      <c r="L39" s="3">
        <v>0</v>
      </c>
      <c r="M39" s="3">
        <v>0</v>
      </c>
      <c r="N39" s="3">
        <v>0</v>
      </c>
      <c r="O39" s="3">
        <v>0</v>
      </c>
      <c r="P39" s="3">
        <v>0</v>
      </c>
      <c r="Q39" s="3">
        <v>0</v>
      </c>
      <c r="R39" s="3">
        <v>0</v>
      </c>
      <c r="S39" s="3">
        <v>0</v>
      </c>
      <c r="T39" s="3">
        <v>0</v>
      </c>
      <c r="U39" s="3">
        <v>0</v>
      </c>
      <c r="V39" s="3">
        <f>($J39*0.04)+($K39*4)+($L39*-2)+($N39*0.1)+($O39*6)+($Q39)+($R39*0.1)+($S39*6)+($T39*-2)</f>
        <v>0</v>
      </c>
      <c r="W39" s="3">
        <f ca="1">$P39/$H$33</f>
        <v>0</v>
      </c>
      <c r="X39" s="3" t="e">
        <f t="shared" si="0"/>
        <v>#DIV/0!</v>
      </c>
      <c r="Y39" s="3" t="e">
        <f t="shared" si="1"/>
        <v>#DIV/0!</v>
      </c>
      <c r="Z39" s="3" t="e">
        <f>$I39/$H39</f>
        <v>#DIV/0!</v>
      </c>
      <c r="AA39" s="3" t="e">
        <f>$K39/$H39</f>
        <v>#DIV/0!</v>
      </c>
      <c r="AB39" s="3">
        <f>(Admin!$C$3*$K39)+(Admin!$C$4*$J39)+(Admin!$C$5*$L39)+(Admin!$C$6*$T39)+(Admin!$C$7*$Q39)+(Admin!$C$8*$M39)+(Admin!$C$9*$N39)+(Admin!$C$10*$O39)+(Admin!$C$11*$R39)+(Admin!$C$12*$S39)+(Admin!$C$13*$U39)</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1074</v>
      </c>
      <c r="B46" s="2" t="s">
        <v>30</v>
      </c>
      <c r="C46" s="2">
        <v>31</v>
      </c>
      <c r="D46" s="2">
        <v>10</v>
      </c>
      <c r="E46" s="2" t="s">
        <v>104</v>
      </c>
      <c r="F46" s="2" t="s">
        <v>1052</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1" si="2">$N46/$M46</f>
        <v>#DIV/0!</v>
      </c>
      <c r="Y46" s="2" t="e">
        <f t="shared" ref="Y46:Y51" si="3">$R46/$Q46</f>
        <v>#DIV/0!</v>
      </c>
      <c r="Z46" s="2" t="e">
        <f>$I46/$H46</f>
        <v>#DIV/0!</v>
      </c>
      <c r="AA46" s="2" t="e">
        <f>$K46/$H46</f>
        <v>#DIV/0!</v>
      </c>
      <c r="AB46" s="2">
        <f>(Admin!$C$3*$K46)+(Admin!$C$4*$J46)+(Admin!$C$5*$L46)+(Admin!$C$6*$T46)+(Admin!$C$7*$Q46)+(Admin!$C$8*$M46)+(Admin!$C$9*$N46)+(Admin!$C$10*$O46)+(Admin!$C$11*$R46)+(Admin!$C$12*$S46)+(Admin!$C$13*$U46)</f>
        <v>0</v>
      </c>
    </row>
    <row r="47" spans="1:28" x14ac:dyDescent="0.25">
      <c r="A47" s="3" t="s">
        <v>1075</v>
      </c>
      <c r="B47" s="3" t="s">
        <v>30</v>
      </c>
      <c r="C47" s="3">
        <v>26</v>
      </c>
      <c r="D47" s="3">
        <v>3</v>
      </c>
      <c r="E47" s="3" t="s">
        <v>384</v>
      </c>
      <c r="F47" s="3" t="s">
        <v>1052</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1076</v>
      </c>
      <c r="B48" s="2" t="s">
        <v>30</v>
      </c>
      <c r="C48" s="2">
        <v>24</v>
      </c>
      <c r="D48" s="2">
        <v>0</v>
      </c>
      <c r="E48" s="2" t="s">
        <v>1077</v>
      </c>
      <c r="F48" s="2" t="s">
        <v>1052</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1078</v>
      </c>
      <c r="B49" s="3" t="s">
        <v>30</v>
      </c>
      <c r="C49" s="3">
        <v>26</v>
      </c>
      <c r="D49" s="3">
        <v>6</v>
      </c>
      <c r="E49" s="3" t="s">
        <v>143</v>
      </c>
      <c r="F49" s="3" t="s">
        <v>1052</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1079</v>
      </c>
      <c r="B50" s="2" t="s">
        <v>30</v>
      </c>
      <c r="C50" s="2">
        <v>23</v>
      </c>
      <c r="D50" s="2">
        <v>2</v>
      </c>
      <c r="E50" s="2" t="s">
        <v>871</v>
      </c>
      <c r="F50" s="2" t="s">
        <v>1052</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1080</v>
      </c>
      <c r="B51" s="3" t="s">
        <v>30</v>
      </c>
      <c r="C51" s="3">
        <v>24</v>
      </c>
      <c r="D51" s="3">
        <v>3</v>
      </c>
      <c r="E51" s="3" t="s">
        <v>171</v>
      </c>
      <c r="F51" s="3" t="s">
        <v>1052</v>
      </c>
      <c r="G51" s="3">
        <v>0</v>
      </c>
      <c r="H51" s="3">
        <v>0</v>
      </c>
      <c r="I51" s="3">
        <v>0</v>
      </c>
      <c r="J51" s="3">
        <v>0</v>
      </c>
      <c r="K51" s="3">
        <v>0</v>
      </c>
      <c r="L51" s="3">
        <v>0</v>
      </c>
      <c r="M51" s="3">
        <v>5</v>
      </c>
      <c r="N51" s="3">
        <v>5</v>
      </c>
      <c r="O51" s="3">
        <v>5</v>
      </c>
      <c r="P51" s="3">
        <v>5</v>
      </c>
      <c r="Q51" s="3">
        <v>5</v>
      </c>
      <c r="R51" s="3">
        <v>5</v>
      </c>
      <c r="S51" s="3">
        <v>5</v>
      </c>
      <c r="T51" s="3">
        <v>5</v>
      </c>
      <c r="U51" s="3">
        <v>5</v>
      </c>
      <c r="V51" s="3">
        <f>($J51*0.04)+($K51*4)+($L51*-2)+($N51*0.1)+($O51*6)+($Q51)+($R51*0.1)+($S51*6)+($T51*-2)</f>
        <v>56</v>
      </c>
      <c r="W51" s="3">
        <f ca="1">$P51/$H$33</f>
        <v>1</v>
      </c>
      <c r="X51" s="3">
        <f t="shared" si="2"/>
        <v>1</v>
      </c>
      <c r="Y51" s="3">
        <f t="shared" si="3"/>
        <v>1</v>
      </c>
      <c r="Z51" s="3" t="e">
        <f>$I51/$H51</f>
        <v>#DIV/0!</v>
      </c>
      <c r="AA51" s="3" t="e">
        <f>$K51/$H51</f>
        <v>#DIV/0!</v>
      </c>
      <c r="AB51" s="3">
        <f>(Admin!$C$3*$K51)+(Admin!$C$4*$J51)+(Admin!$C$5*$L51)+(Admin!$C$6*$T51)+(Admin!$C$7*$Q51)+(Admin!$C$8*$M51)+(Admin!$C$9*$N51)+(Admin!$C$10*$O51)+(Admin!$C$11*$R51)+(Admin!$C$12*$S51)+(Admin!$C$13*$U51)</f>
        <v>66</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1081</v>
      </c>
      <c r="B61" s="2" t="s">
        <v>42</v>
      </c>
      <c r="C61" s="2">
        <v>31</v>
      </c>
      <c r="D61" s="2">
        <v>11</v>
      </c>
      <c r="E61" s="2" t="s">
        <v>573</v>
      </c>
      <c r="F61" s="2" t="s">
        <v>1052</v>
      </c>
      <c r="G61" s="2">
        <v>0</v>
      </c>
      <c r="H61" s="2">
        <v>0</v>
      </c>
      <c r="I61" s="2">
        <v>0</v>
      </c>
      <c r="J61" s="2">
        <v>0</v>
      </c>
      <c r="K61" s="2">
        <v>0</v>
      </c>
      <c r="L61" s="2">
        <v>0</v>
      </c>
      <c r="M61" s="2">
        <v>5</v>
      </c>
      <c r="N61" s="2">
        <v>5</v>
      </c>
      <c r="O61" s="2">
        <v>5</v>
      </c>
      <c r="P61" s="2">
        <v>5</v>
      </c>
      <c r="Q61" s="2">
        <v>5</v>
      </c>
      <c r="R61" s="2">
        <v>5</v>
      </c>
      <c r="S61" s="2">
        <v>5</v>
      </c>
      <c r="T61" s="2">
        <v>5</v>
      </c>
      <c r="U61" s="2">
        <v>5</v>
      </c>
      <c r="V61" s="2">
        <f>($J61*0.04)+($K61*4)+($L61*-2)+($N61*0.1)+($O61*6)+($Q61)+($R61*0.1)+($S61*6)+($T61*-2)</f>
        <v>56</v>
      </c>
      <c r="W61" s="2">
        <f ca="1">$P61/$H$33</f>
        <v>1</v>
      </c>
      <c r="X61" s="2">
        <f t="shared" ref="X61:X73" si="4">$N61/$M61</f>
        <v>1</v>
      </c>
      <c r="Y61" s="2">
        <f t="shared" ref="Y61:Y73" si="5">$R61/$Q61</f>
        <v>1</v>
      </c>
      <c r="Z61" s="2" t="e">
        <f>$I61/$H61</f>
        <v>#DIV/0!</v>
      </c>
      <c r="AA61" s="2" t="e">
        <f>$K61/$H61</f>
        <v>#DIV/0!</v>
      </c>
      <c r="AB61" s="2">
        <f>(Admin!$C$3*$K61)+(Admin!$C$4*$J61)+(Admin!$C$5*$L61)+(Admin!$C$6*$T61)+(Admin!$C$7*$Q61)+(Admin!$C$8*$M61)+(Admin!$C$9*$N61)+(Admin!$C$10*$O61)+(Admin!$C$11*$R61)+(Admin!$C$12*$S61)+(Admin!$C$13*$U61)</f>
        <v>66</v>
      </c>
    </row>
    <row r="62" spans="1:28" x14ac:dyDescent="0.25">
      <c r="A62" s="3" t="s">
        <v>1082</v>
      </c>
      <c r="B62" s="3" t="s">
        <v>42</v>
      </c>
      <c r="C62" s="3">
        <v>28</v>
      </c>
      <c r="D62" s="3">
        <v>1</v>
      </c>
      <c r="E62" s="3" t="s">
        <v>81</v>
      </c>
      <c r="F62" s="3" t="s">
        <v>1052</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1083</v>
      </c>
      <c r="B63" s="2" t="s">
        <v>42</v>
      </c>
      <c r="C63" s="2">
        <v>26</v>
      </c>
      <c r="D63" s="2">
        <v>1</v>
      </c>
      <c r="E63" s="2" t="s">
        <v>155</v>
      </c>
      <c r="F63" s="2" t="s">
        <v>1052</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1084</v>
      </c>
      <c r="B64" s="3" t="s">
        <v>42</v>
      </c>
      <c r="C64" s="3">
        <v>28</v>
      </c>
      <c r="D64" s="3">
        <v>2</v>
      </c>
      <c r="E64" s="3" t="s">
        <v>1085</v>
      </c>
      <c r="F64" s="3" t="s">
        <v>1052</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1086</v>
      </c>
      <c r="B65" s="2" t="s">
        <v>42</v>
      </c>
      <c r="C65" s="2">
        <v>24</v>
      </c>
      <c r="D65" s="2">
        <v>0</v>
      </c>
      <c r="E65" s="2" t="s">
        <v>1087</v>
      </c>
      <c r="F65" s="2" t="s">
        <v>1052</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1088</v>
      </c>
      <c r="B66" s="3" t="s">
        <v>42</v>
      </c>
      <c r="C66" s="3">
        <v>23</v>
      </c>
      <c r="D66" s="3">
        <v>0</v>
      </c>
      <c r="E66" s="3" t="s">
        <v>176</v>
      </c>
      <c r="F66" s="3" t="s">
        <v>1052</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1089</v>
      </c>
      <c r="B67" s="2" t="s">
        <v>42</v>
      </c>
      <c r="C67" s="2">
        <v>27</v>
      </c>
      <c r="D67" s="2">
        <v>5</v>
      </c>
      <c r="E67" s="2" t="s">
        <v>511</v>
      </c>
      <c r="F67" s="2" t="s">
        <v>1052</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1090</v>
      </c>
      <c r="B68" s="3" t="s">
        <v>42</v>
      </c>
      <c r="C68" s="3">
        <v>23</v>
      </c>
      <c r="D68" s="3">
        <v>0</v>
      </c>
      <c r="E68" s="3" t="s">
        <v>399</v>
      </c>
      <c r="F68" s="3" t="s">
        <v>1052</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1091</v>
      </c>
      <c r="B69" s="2" t="s">
        <v>42</v>
      </c>
      <c r="C69" s="2">
        <v>26</v>
      </c>
      <c r="D69" s="2">
        <v>1</v>
      </c>
      <c r="E69" s="2" t="s">
        <v>340</v>
      </c>
      <c r="F69" s="2" t="s">
        <v>1052</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1092</v>
      </c>
      <c r="B70" s="3" t="s">
        <v>42</v>
      </c>
      <c r="C70" s="3">
        <v>27</v>
      </c>
      <c r="D70" s="3">
        <v>6</v>
      </c>
      <c r="E70" s="3" t="s">
        <v>500</v>
      </c>
      <c r="F70" s="3" t="s">
        <v>1052</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1093</v>
      </c>
      <c r="B71" s="2" t="s">
        <v>42</v>
      </c>
      <c r="C71" s="2">
        <v>23</v>
      </c>
      <c r="D71" s="2">
        <v>2</v>
      </c>
      <c r="E71" s="2" t="s">
        <v>59</v>
      </c>
      <c r="F71" s="2" t="s">
        <v>1052</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1094</v>
      </c>
      <c r="B72" s="3" t="s">
        <v>42</v>
      </c>
      <c r="C72" s="3">
        <v>27</v>
      </c>
      <c r="D72" s="3">
        <v>3</v>
      </c>
      <c r="E72" s="3" t="s">
        <v>67</v>
      </c>
      <c r="F72" s="3" t="s">
        <v>1052</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3" spans="1:28" x14ac:dyDescent="0.25">
      <c r="A73" s="2" t="s">
        <v>1095</v>
      </c>
      <c r="B73" s="2" t="s">
        <v>42</v>
      </c>
      <c r="C73" s="2">
        <v>27</v>
      </c>
      <c r="D73" s="2">
        <v>3</v>
      </c>
      <c r="E73" s="2" t="s">
        <v>566</v>
      </c>
      <c r="F73" s="2" t="s">
        <v>1052</v>
      </c>
      <c r="G73" s="2">
        <v>0</v>
      </c>
      <c r="H73" s="2">
        <v>0</v>
      </c>
      <c r="I73" s="2">
        <v>0</v>
      </c>
      <c r="J73" s="2">
        <v>0</v>
      </c>
      <c r="K73" s="2">
        <v>0</v>
      </c>
      <c r="L73" s="2">
        <v>0</v>
      </c>
      <c r="M73" s="2">
        <v>0</v>
      </c>
      <c r="N73" s="2">
        <v>0</v>
      </c>
      <c r="O73" s="2">
        <v>0</v>
      </c>
      <c r="P73" s="2">
        <v>0</v>
      </c>
      <c r="Q73" s="2">
        <v>0</v>
      </c>
      <c r="R73" s="2">
        <v>0</v>
      </c>
      <c r="S73" s="2">
        <v>0</v>
      </c>
      <c r="T73" s="2">
        <v>0</v>
      </c>
      <c r="U73" s="2">
        <v>0</v>
      </c>
      <c r="V73" s="2">
        <f>($J73*0.04)+($K73*4)+($L73*-2)+($N73*0.1)+($O73*6)+($Q73)+($R73*0.1)+($S73*6)+($T73*-2)</f>
        <v>0</v>
      </c>
      <c r="W73" s="2">
        <f ca="1">$P73/$H$33</f>
        <v>0</v>
      </c>
      <c r="X73" s="2" t="e">
        <f t="shared" si="4"/>
        <v>#DIV/0!</v>
      </c>
      <c r="Y73" s="2" t="e">
        <f t="shared" si="5"/>
        <v>#DIV/0!</v>
      </c>
      <c r="Z73" s="2" t="e">
        <f>$I73/$H73</f>
        <v>#DIV/0!</v>
      </c>
      <c r="AA73" s="2" t="e">
        <f>$K73/$H73</f>
        <v>#DIV/0!</v>
      </c>
      <c r="AB73" s="2">
        <f>(Admin!$C$3*$K73)+(Admin!$C$4*$J73)+(Admin!$C$5*$L73)+(Admin!$C$6*$T73)+(Admin!$C$7*$Q73)+(Admin!$C$8*$M73)+(Admin!$C$9*$N73)+(Admin!$C$10*$O73)+(Admin!$C$11*$R73)+(Admin!$C$12*$S73)+(Admin!$C$13*$U73)</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1096</v>
      </c>
      <c r="B76" s="2" t="s">
        <v>37</v>
      </c>
      <c r="C76" s="2">
        <v>21</v>
      </c>
      <c r="D76" s="2">
        <v>0</v>
      </c>
      <c r="E76" s="2" t="s">
        <v>171</v>
      </c>
      <c r="F76" s="2" t="s">
        <v>1052</v>
      </c>
      <c r="G76" s="2">
        <v>0</v>
      </c>
      <c r="H76" s="2">
        <v>0</v>
      </c>
      <c r="I76" s="2">
        <v>0</v>
      </c>
      <c r="J76" s="2">
        <v>0</v>
      </c>
      <c r="K76" s="2">
        <v>0</v>
      </c>
      <c r="L76" s="2">
        <v>0</v>
      </c>
      <c r="M76" s="2">
        <v>5</v>
      </c>
      <c r="N76" s="2">
        <v>5</v>
      </c>
      <c r="O76" s="2">
        <v>5</v>
      </c>
      <c r="P76" s="2">
        <v>5</v>
      </c>
      <c r="Q76" s="2">
        <v>5</v>
      </c>
      <c r="R76" s="2">
        <v>5</v>
      </c>
      <c r="S76" s="2">
        <v>5</v>
      </c>
      <c r="T76" s="2">
        <v>5</v>
      </c>
      <c r="U76" s="2">
        <v>5</v>
      </c>
      <c r="V76" s="2">
        <f>($J76*0.04)+($K76*4)+($L76*-2)+($N76*0.1)+($O76*6)+($Q76)+($R76*0.1)+($S76*6)+($T76*-2)</f>
        <v>56</v>
      </c>
      <c r="W76" s="2">
        <f ca="1">$P76/$H$33</f>
        <v>1</v>
      </c>
      <c r="X76" s="2">
        <f t="shared" ref="X76:X81" si="6">$N76/$M76</f>
        <v>1</v>
      </c>
      <c r="Y76" s="2">
        <f t="shared" ref="Y76:Y81" si="7">$R76/$Q76</f>
        <v>1</v>
      </c>
      <c r="Z76" s="2" t="e">
        <f>$I76/$H76</f>
        <v>#DIV/0!</v>
      </c>
      <c r="AA76" s="2" t="e">
        <f>$K76/$H76</f>
        <v>#DIV/0!</v>
      </c>
      <c r="AB76" s="2">
        <f>(Admin!$C$3*$K76)+(Admin!$C$4*$J76)+(Admin!$C$5*$L76)+(Admin!$C$6*$T76)+(Admin!$C$7*$Q76)+(Admin!$C$8*$M76)+(Admin!$C$9*$N76)+(Admin!$C$10*$O76)+(Admin!$C$11*$R76)+(Admin!$C$12*$S76)+(Admin!$C$13*$U76)</f>
        <v>66</v>
      </c>
    </row>
    <row r="77" spans="1:28" x14ac:dyDescent="0.25">
      <c r="A77" s="3" t="s">
        <v>1097</v>
      </c>
      <c r="B77" s="3" t="s">
        <v>37</v>
      </c>
      <c r="C77" s="3">
        <v>26</v>
      </c>
      <c r="D77" s="3">
        <v>5</v>
      </c>
      <c r="E77" s="3" t="s">
        <v>522</v>
      </c>
      <c r="F77" s="3" t="s">
        <v>1052</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1098</v>
      </c>
      <c r="B78" s="2" t="s">
        <v>37</v>
      </c>
      <c r="C78" s="2">
        <v>26</v>
      </c>
      <c r="D78" s="2">
        <v>1</v>
      </c>
      <c r="E78" s="2" t="s">
        <v>290</v>
      </c>
      <c r="F78" s="2" t="s">
        <v>1052</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1099</v>
      </c>
      <c r="B79" s="3" t="s">
        <v>37</v>
      </c>
      <c r="C79" s="3">
        <v>27</v>
      </c>
      <c r="D79" s="3">
        <v>5</v>
      </c>
      <c r="E79" s="3" t="s">
        <v>443</v>
      </c>
      <c r="F79" s="3" t="s">
        <v>1052</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1100</v>
      </c>
      <c r="B80" s="2" t="s">
        <v>37</v>
      </c>
      <c r="C80" s="2">
        <v>23</v>
      </c>
      <c r="D80" s="2">
        <v>2</v>
      </c>
      <c r="E80" s="2" t="s">
        <v>73</v>
      </c>
      <c r="F80" s="2" t="s">
        <v>1052</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1101</v>
      </c>
      <c r="B81" s="3" t="s">
        <v>37</v>
      </c>
      <c r="C81" s="3">
        <v>25</v>
      </c>
      <c r="D81" s="3">
        <v>1</v>
      </c>
      <c r="E81" s="3" t="s">
        <v>456</v>
      </c>
      <c r="F81" s="3" t="s">
        <v>1052</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AB81"/>
  <sheetViews>
    <sheetView zoomScale="70" zoomScaleNormal="70" workbookViewId="0">
      <selection activeCell="Q41" sqref="Q41"/>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1102</v>
      </c>
      <c r="B2" s="2" t="s">
        <v>1103</v>
      </c>
      <c r="C2" s="2" t="s">
        <v>108</v>
      </c>
      <c r="D2" s="2">
        <v>10</v>
      </c>
      <c r="E2" s="2">
        <v>0</v>
      </c>
      <c r="F2" s="2">
        <v>0</v>
      </c>
      <c r="G2" s="2">
        <v>0</v>
      </c>
      <c r="H2" s="2">
        <v>0</v>
      </c>
      <c r="I2" s="2">
        <v>0</v>
      </c>
      <c r="J2" s="2">
        <v>2</v>
      </c>
      <c r="K2" s="2">
        <v>0</v>
      </c>
      <c r="L2" s="2">
        <v>0</v>
      </c>
      <c r="M2" s="2">
        <v>16</v>
      </c>
      <c r="N2" s="2">
        <v>13</v>
      </c>
      <c r="O2" s="2">
        <v>119</v>
      </c>
      <c r="P2" s="2">
        <v>0</v>
      </c>
      <c r="Q2" s="2">
        <v>0</v>
      </c>
      <c r="R2" s="2">
        <v>0</v>
      </c>
      <c r="S2" s="2">
        <v>24.9</v>
      </c>
      <c r="T2" s="2">
        <v>2.87253141831239E-2</v>
      </c>
      <c r="U2" s="2">
        <v>0</v>
      </c>
      <c r="V2" s="2">
        <v>9.1538461538461497</v>
      </c>
      <c r="W2" s="2"/>
      <c r="X2" s="2"/>
      <c r="Y2" s="2">
        <f>(Admin!$C$3*$H2)+(Admin!$C$4*$G2)+(Admin!$C$5*$I2)+(Admin!$C$6*$Q2)+(Admin!$C$7*$N2)+(Admin!$C$8*$J2)+(Admin!$C$9*$K2)+(Admin!$C$10*$L2)+(Admin!$C$11*$O2)+(Admin!$C$12*$P2)+(Admin!$C$13*$R2)</f>
        <v>24.9</v>
      </c>
    </row>
    <row r="3" spans="1:25" x14ac:dyDescent="0.25">
      <c r="A3" s="3" t="s">
        <v>1104</v>
      </c>
      <c r="B3" s="3" t="s">
        <v>1103</v>
      </c>
      <c r="C3" s="3" t="s">
        <v>26</v>
      </c>
      <c r="D3" s="3">
        <v>6</v>
      </c>
      <c r="E3" s="3">
        <v>6</v>
      </c>
      <c r="F3" s="3">
        <v>5</v>
      </c>
      <c r="G3" s="3">
        <v>74</v>
      </c>
      <c r="H3" s="3">
        <v>1</v>
      </c>
      <c r="I3" s="3">
        <v>1</v>
      </c>
      <c r="J3" s="3">
        <v>8</v>
      </c>
      <c r="K3" s="3">
        <v>-9</v>
      </c>
      <c r="L3" s="3">
        <v>0</v>
      </c>
      <c r="M3" s="3">
        <v>0</v>
      </c>
      <c r="N3" s="3">
        <v>0</v>
      </c>
      <c r="O3" s="3">
        <v>0</v>
      </c>
      <c r="P3" s="3">
        <v>0</v>
      </c>
      <c r="Q3" s="3">
        <v>1</v>
      </c>
      <c r="R3" s="3">
        <v>0</v>
      </c>
      <c r="S3" s="3">
        <v>2.06</v>
      </c>
      <c r="T3" s="3">
        <v>0</v>
      </c>
      <c r="U3" s="3">
        <v>-1.125</v>
      </c>
      <c r="V3" s="3"/>
      <c r="W3" s="3">
        <v>0.83333333333333304</v>
      </c>
      <c r="X3" s="3">
        <v>0.16666666666666699</v>
      </c>
      <c r="Y3" s="3">
        <f>(Admin!$C$3*$H3)+(Admin!$C$4*$G3)+(Admin!$C$5*$I3)+(Admin!$C$6*$Q3)+(Admin!$C$7*$N3)+(Admin!$C$8*$J3)+(Admin!$C$9*$K3)+(Admin!$C$10*$L3)+(Admin!$C$11*$O3)+(Admin!$C$12*$P3)+(Admin!$C$13*$R3)</f>
        <v>2.06</v>
      </c>
    </row>
    <row r="4" spans="1:25" x14ac:dyDescent="0.25">
      <c r="A4" s="2" t="s">
        <v>1105</v>
      </c>
      <c r="B4" s="2" t="s">
        <v>1103</v>
      </c>
      <c r="C4" s="2" t="s">
        <v>26</v>
      </c>
      <c r="D4" s="2">
        <v>17</v>
      </c>
      <c r="E4" s="2">
        <v>560</v>
      </c>
      <c r="F4" s="2">
        <v>388</v>
      </c>
      <c r="G4" s="2">
        <v>4624</v>
      </c>
      <c r="H4" s="2">
        <v>29</v>
      </c>
      <c r="I4" s="2">
        <v>14</v>
      </c>
      <c r="J4" s="2">
        <v>35</v>
      </c>
      <c r="K4" s="2">
        <v>74</v>
      </c>
      <c r="L4" s="2">
        <v>0</v>
      </c>
      <c r="M4" s="2">
        <v>0</v>
      </c>
      <c r="N4" s="2">
        <v>0</v>
      </c>
      <c r="O4" s="2">
        <v>0</v>
      </c>
      <c r="P4" s="2">
        <v>0</v>
      </c>
      <c r="Q4" s="2">
        <v>4</v>
      </c>
      <c r="R4" s="2">
        <v>0</v>
      </c>
      <c r="S4" s="2">
        <v>272.36</v>
      </c>
      <c r="T4" s="2">
        <v>0</v>
      </c>
      <c r="U4" s="2">
        <v>2.1142857142857099</v>
      </c>
      <c r="V4" s="2"/>
      <c r="W4" s="2">
        <v>0.69285714285714295</v>
      </c>
      <c r="X4" s="2">
        <v>5.1785714285714303E-2</v>
      </c>
      <c r="Y4" s="2">
        <f>(Admin!$C$3*$H4)+(Admin!$C$4*$G4)+(Admin!$C$5*$I4)+(Admin!$C$6*$Q4)+(Admin!$C$7*$N4)+(Admin!$C$8*$J4)+(Admin!$C$9*$K4)+(Admin!$C$10*$L4)+(Admin!$C$11*$O4)+(Admin!$C$12*$P4)+(Admin!$C$13*$R4)</f>
        <v>272.36</v>
      </c>
    </row>
    <row r="5" spans="1:25" x14ac:dyDescent="0.25">
      <c r="A5" s="3" t="s">
        <v>1106</v>
      </c>
      <c r="B5" s="3" t="s">
        <v>1103</v>
      </c>
      <c r="C5" s="3" t="s">
        <v>30</v>
      </c>
      <c r="D5" s="3">
        <v>3</v>
      </c>
      <c r="E5" s="3">
        <v>0</v>
      </c>
      <c r="F5" s="3">
        <v>0</v>
      </c>
      <c r="G5" s="3">
        <v>0</v>
      </c>
      <c r="H5" s="3">
        <v>0</v>
      </c>
      <c r="I5" s="3">
        <v>0</v>
      </c>
      <c r="J5" s="3">
        <v>19</v>
      </c>
      <c r="K5" s="3">
        <v>106</v>
      </c>
      <c r="L5" s="3">
        <v>0</v>
      </c>
      <c r="M5" s="3">
        <v>0</v>
      </c>
      <c r="N5" s="3">
        <v>0</v>
      </c>
      <c r="O5" s="3">
        <v>0</v>
      </c>
      <c r="P5" s="3">
        <v>0</v>
      </c>
      <c r="Q5" s="3">
        <v>0</v>
      </c>
      <c r="R5" s="3">
        <v>0</v>
      </c>
      <c r="S5" s="3">
        <v>10.6</v>
      </c>
      <c r="T5" s="3">
        <v>0</v>
      </c>
      <c r="U5" s="3">
        <v>5.5789473684210504</v>
      </c>
      <c r="V5" s="3"/>
      <c r="W5" s="3"/>
      <c r="X5" s="3"/>
      <c r="Y5" s="3">
        <f>(Admin!$C$3*$H5)+(Admin!$C$4*$G5)+(Admin!$C$5*$I5)+(Admin!$C$6*$Q5)+(Admin!$C$7*$N5)+(Admin!$C$8*$J5)+(Admin!$C$9*$K5)+(Admin!$C$10*$L5)+(Admin!$C$11*$O5)+(Admin!$C$12*$P5)+(Admin!$C$13*$R5)</f>
        <v>10.600000000000001</v>
      </c>
    </row>
    <row r="6" spans="1:25" x14ac:dyDescent="0.25">
      <c r="A6" s="2" t="s">
        <v>1107</v>
      </c>
      <c r="B6" s="2" t="s">
        <v>1103</v>
      </c>
      <c r="C6" s="2" t="s">
        <v>30</v>
      </c>
      <c r="D6" s="2">
        <v>11</v>
      </c>
      <c r="E6" s="2">
        <v>0</v>
      </c>
      <c r="F6" s="2">
        <v>0</v>
      </c>
      <c r="G6" s="2">
        <v>0</v>
      </c>
      <c r="H6" s="2">
        <v>0</v>
      </c>
      <c r="I6" s="2">
        <v>0</v>
      </c>
      <c r="J6" s="2">
        <v>103</v>
      </c>
      <c r="K6" s="2">
        <v>800</v>
      </c>
      <c r="L6" s="2">
        <v>8</v>
      </c>
      <c r="M6" s="2">
        <v>37</v>
      </c>
      <c r="N6" s="2">
        <v>27</v>
      </c>
      <c r="O6" s="2">
        <v>197</v>
      </c>
      <c r="P6" s="2">
        <v>3</v>
      </c>
      <c r="Q6" s="2">
        <v>1</v>
      </c>
      <c r="R6" s="2">
        <v>0</v>
      </c>
      <c r="S6" s="2">
        <v>190.7</v>
      </c>
      <c r="T6" s="2">
        <v>6.6427289048474003E-2</v>
      </c>
      <c r="U6" s="2">
        <v>7.7669902912621396</v>
      </c>
      <c r="V6" s="2">
        <v>7.2962962962963003</v>
      </c>
      <c r="W6" s="2"/>
      <c r="X6" s="2"/>
      <c r="Y6" s="2">
        <f>(Admin!$C$3*$H6)+(Admin!$C$4*$G6)+(Admin!$C$5*$I6)+(Admin!$C$6*$Q6)+(Admin!$C$7*$N6)+(Admin!$C$8*$J6)+(Admin!$C$9*$K6)+(Admin!$C$10*$L6)+(Admin!$C$11*$O6)+(Admin!$C$12*$P6)+(Admin!$C$13*$R6)</f>
        <v>190.7</v>
      </c>
    </row>
    <row r="7" spans="1:25" x14ac:dyDescent="0.25">
      <c r="A7" s="3" t="s">
        <v>361</v>
      </c>
      <c r="B7" s="3" t="s">
        <v>1103</v>
      </c>
      <c r="C7" s="3" t="s">
        <v>30</v>
      </c>
      <c r="D7" s="3">
        <v>1</v>
      </c>
      <c r="E7" s="3">
        <v>0</v>
      </c>
      <c r="F7" s="3">
        <v>0</v>
      </c>
      <c r="G7" s="3">
        <v>0</v>
      </c>
      <c r="H7" s="3">
        <v>0</v>
      </c>
      <c r="I7" s="3">
        <v>0</v>
      </c>
      <c r="J7" s="3">
        <v>2</v>
      </c>
      <c r="K7" s="3">
        <v>16</v>
      </c>
      <c r="L7" s="3">
        <v>0</v>
      </c>
      <c r="M7" s="3">
        <v>0</v>
      </c>
      <c r="N7" s="3">
        <v>0</v>
      </c>
      <c r="O7" s="3">
        <v>0</v>
      </c>
      <c r="P7" s="3">
        <v>0</v>
      </c>
      <c r="Q7" s="3">
        <v>0</v>
      </c>
      <c r="R7" s="3">
        <v>0</v>
      </c>
      <c r="S7" s="3">
        <v>1.6</v>
      </c>
      <c r="T7" s="3">
        <v>0</v>
      </c>
      <c r="U7" s="3">
        <v>8</v>
      </c>
      <c r="V7" s="3"/>
      <c r="W7" s="3"/>
      <c r="X7" s="3"/>
      <c r="Y7" s="3">
        <f>(Admin!$C$3*$H7)+(Admin!$C$4*$G7)+(Admin!$C$5*$I7)+(Admin!$C$6*$Q7)+(Admin!$C$7*$N7)+(Admin!$C$8*$J7)+(Admin!$C$9*$K7)+(Admin!$C$10*$L7)+(Admin!$C$11*$O7)+(Admin!$C$12*$P7)+(Admin!$C$13*$R7)</f>
        <v>1.6</v>
      </c>
    </row>
    <row r="8" spans="1:25" x14ac:dyDescent="0.25">
      <c r="A8" s="2" t="s">
        <v>1108</v>
      </c>
      <c r="B8" s="2" t="s">
        <v>1103</v>
      </c>
      <c r="C8" s="2" t="s">
        <v>30</v>
      </c>
      <c r="D8" s="2">
        <v>9</v>
      </c>
      <c r="E8" s="2">
        <v>0</v>
      </c>
      <c r="F8" s="2">
        <v>0</v>
      </c>
      <c r="G8" s="2">
        <v>0</v>
      </c>
      <c r="H8" s="2">
        <v>0</v>
      </c>
      <c r="I8" s="2">
        <v>0</v>
      </c>
      <c r="J8" s="2">
        <v>41</v>
      </c>
      <c r="K8" s="2">
        <v>188</v>
      </c>
      <c r="L8" s="2">
        <v>0</v>
      </c>
      <c r="M8" s="2">
        <v>17</v>
      </c>
      <c r="N8" s="2">
        <v>14</v>
      </c>
      <c r="O8" s="2">
        <v>85</v>
      </c>
      <c r="P8" s="2">
        <v>0</v>
      </c>
      <c r="Q8" s="2">
        <v>0</v>
      </c>
      <c r="R8" s="2">
        <v>0</v>
      </c>
      <c r="S8" s="2">
        <v>41.3</v>
      </c>
      <c r="T8" s="2">
        <v>3.0520646319569099E-2</v>
      </c>
      <c r="U8" s="2">
        <v>4.5853658536585398</v>
      </c>
      <c r="V8" s="2">
        <v>6.0714285714285703</v>
      </c>
      <c r="W8" s="2"/>
      <c r="X8" s="2"/>
      <c r="Y8" s="2">
        <f>(Admin!$C$3*$H8)+(Admin!$C$4*$G8)+(Admin!$C$5*$I8)+(Admin!$C$6*$Q8)+(Admin!$C$7*$N8)+(Admin!$C$8*$J8)+(Admin!$C$9*$K8)+(Admin!$C$10*$L8)+(Admin!$C$11*$O8)+(Admin!$C$12*$P8)+(Admin!$C$13*$R8)</f>
        <v>41.3</v>
      </c>
    </row>
    <row r="9" spans="1:25" x14ac:dyDescent="0.25">
      <c r="A9" s="3" t="s">
        <v>1109</v>
      </c>
      <c r="B9" s="3" t="s">
        <v>1103</v>
      </c>
      <c r="C9" s="3" t="s">
        <v>30</v>
      </c>
      <c r="D9" s="3">
        <v>15</v>
      </c>
      <c r="E9" s="3">
        <v>0</v>
      </c>
      <c r="F9" s="3">
        <v>0</v>
      </c>
      <c r="G9" s="3">
        <v>0</v>
      </c>
      <c r="H9" s="3">
        <v>0</v>
      </c>
      <c r="I9" s="3">
        <v>0</v>
      </c>
      <c r="J9" s="3">
        <v>209</v>
      </c>
      <c r="K9" s="3">
        <v>1012</v>
      </c>
      <c r="L9" s="3">
        <v>18</v>
      </c>
      <c r="M9" s="3">
        <v>32</v>
      </c>
      <c r="N9" s="3">
        <v>25</v>
      </c>
      <c r="O9" s="3">
        <v>175</v>
      </c>
      <c r="P9" s="3">
        <v>3</v>
      </c>
      <c r="Q9" s="3">
        <v>1</v>
      </c>
      <c r="R9" s="3">
        <v>0</v>
      </c>
      <c r="S9" s="3">
        <v>267.7</v>
      </c>
      <c r="T9" s="3">
        <v>5.74506283662478E-2</v>
      </c>
      <c r="U9" s="3">
        <v>4.8421052631578902</v>
      </c>
      <c r="V9" s="3">
        <v>7</v>
      </c>
      <c r="W9" s="3"/>
      <c r="X9" s="3"/>
      <c r="Y9" s="3">
        <f>(Admin!$C$3*$H9)+(Admin!$C$4*$G9)+(Admin!$C$5*$I9)+(Admin!$C$6*$Q9)+(Admin!$C$7*$N9)+(Admin!$C$8*$J9)+(Admin!$C$9*$K9)+(Admin!$C$10*$L9)+(Admin!$C$11*$O9)+(Admin!$C$12*$P9)+(Admin!$C$13*$R9)</f>
        <v>267.7</v>
      </c>
    </row>
    <row r="10" spans="1:25" x14ac:dyDescent="0.25">
      <c r="A10" s="2" t="s">
        <v>1110</v>
      </c>
      <c r="B10" s="2" t="s">
        <v>1103</v>
      </c>
      <c r="C10" s="2" t="s">
        <v>30</v>
      </c>
      <c r="D10" s="2">
        <v>7</v>
      </c>
      <c r="E10" s="2">
        <v>0</v>
      </c>
      <c r="F10" s="2">
        <v>0</v>
      </c>
      <c r="G10" s="2">
        <v>0</v>
      </c>
      <c r="H10" s="2">
        <v>0</v>
      </c>
      <c r="I10" s="2">
        <v>0</v>
      </c>
      <c r="J10" s="2">
        <v>22</v>
      </c>
      <c r="K10" s="2">
        <v>61</v>
      </c>
      <c r="L10" s="2">
        <v>1</v>
      </c>
      <c r="M10" s="2">
        <v>23</v>
      </c>
      <c r="N10" s="2">
        <v>16</v>
      </c>
      <c r="O10" s="2">
        <v>88</v>
      </c>
      <c r="P10" s="2">
        <v>1</v>
      </c>
      <c r="Q10" s="2">
        <v>0</v>
      </c>
      <c r="R10" s="2">
        <v>0</v>
      </c>
      <c r="S10" s="2">
        <v>42.9</v>
      </c>
      <c r="T10" s="2">
        <v>4.1292639138240599E-2</v>
      </c>
      <c r="U10" s="2">
        <v>2.7727272727272698</v>
      </c>
      <c r="V10" s="2">
        <v>5.5</v>
      </c>
      <c r="W10" s="2"/>
      <c r="X10" s="2"/>
      <c r="Y10" s="2">
        <f>(Admin!$C$3*$H10)+(Admin!$C$4*$G10)+(Admin!$C$5*$I10)+(Admin!$C$6*$Q10)+(Admin!$C$7*$N10)+(Admin!$C$8*$J10)+(Admin!$C$9*$K10)+(Admin!$C$10*$L10)+(Admin!$C$11*$O10)+(Admin!$C$12*$P10)+(Admin!$C$13*$R10)</f>
        <v>42.900000000000006</v>
      </c>
    </row>
    <row r="11" spans="1:25" x14ac:dyDescent="0.25">
      <c r="A11" s="3" t="s">
        <v>1111</v>
      </c>
      <c r="B11" s="3" t="s">
        <v>1103</v>
      </c>
      <c r="C11" s="3" t="s">
        <v>37</v>
      </c>
      <c r="D11" s="3">
        <v>13</v>
      </c>
      <c r="E11" s="3">
        <v>0</v>
      </c>
      <c r="F11" s="3">
        <v>0</v>
      </c>
      <c r="G11" s="3">
        <v>0</v>
      </c>
      <c r="H11" s="3">
        <v>0</v>
      </c>
      <c r="I11" s="3">
        <v>0</v>
      </c>
      <c r="J11" s="3">
        <v>0</v>
      </c>
      <c r="K11" s="3">
        <v>0</v>
      </c>
      <c r="L11" s="3">
        <v>0</v>
      </c>
      <c r="M11" s="3">
        <v>43</v>
      </c>
      <c r="N11" s="3">
        <v>35</v>
      </c>
      <c r="O11" s="3">
        <v>366</v>
      </c>
      <c r="P11" s="3">
        <v>0</v>
      </c>
      <c r="Q11" s="3">
        <v>0</v>
      </c>
      <c r="R11" s="3">
        <v>0</v>
      </c>
      <c r="S11" s="3">
        <v>71.599999999999994</v>
      </c>
      <c r="T11" s="3">
        <v>7.7199281867145406E-2</v>
      </c>
      <c r="U11" s="3"/>
      <c r="V11" s="3">
        <v>10.4571428571429</v>
      </c>
      <c r="W11" s="3"/>
      <c r="X11" s="3"/>
      <c r="Y11" s="3">
        <f>(Admin!$C$3*$H11)+(Admin!$C$4*$G11)+(Admin!$C$5*$I11)+(Admin!$C$6*$Q11)+(Admin!$C$7*$N11)+(Admin!$C$8*$J11)+(Admin!$C$9*$K11)+(Admin!$C$10*$L11)+(Admin!$C$11*$O11)+(Admin!$C$12*$P11)+(Admin!$C$13*$R11)</f>
        <v>71.599999999999994</v>
      </c>
    </row>
    <row r="12" spans="1:25" x14ac:dyDescent="0.25">
      <c r="A12" s="2" t="s">
        <v>184</v>
      </c>
      <c r="B12" s="2" t="s">
        <v>1103</v>
      </c>
      <c r="C12" s="2" t="s">
        <v>37</v>
      </c>
      <c r="D12" s="2">
        <v>6</v>
      </c>
      <c r="E12" s="2">
        <v>0</v>
      </c>
      <c r="F12" s="2">
        <v>0</v>
      </c>
      <c r="G12" s="2">
        <v>0</v>
      </c>
      <c r="H12" s="2">
        <v>0</v>
      </c>
      <c r="I12" s="2">
        <v>0</v>
      </c>
      <c r="J12" s="2">
        <v>0</v>
      </c>
      <c r="K12" s="2">
        <v>0</v>
      </c>
      <c r="L12" s="2">
        <v>0</v>
      </c>
      <c r="M12" s="2">
        <v>9</v>
      </c>
      <c r="N12" s="2">
        <v>6</v>
      </c>
      <c r="O12" s="2">
        <v>48</v>
      </c>
      <c r="P12" s="2">
        <v>0</v>
      </c>
      <c r="Q12" s="2">
        <v>0</v>
      </c>
      <c r="R12" s="2">
        <v>0</v>
      </c>
      <c r="S12" s="2">
        <v>8.8000000000000007</v>
      </c>
      <c r="T12" s="2">
        <v>1.6157989228007201E-2</v>
      </c>
      <c r="U12" s="2"/>
      <c r="V12" s="2">
        <v>8</v>
      </c>
      <c r="W12" s="2"/>
      <c r="X12" s="2"/>
      <c r="Y12" s="2">
        <f>(Admin!$C$3*$H12)+(Admin!$C$4*$G12)+(Admin!$C$5*$I12)+(Admin!$C$6*$Q12)+(Admin!$C$7*$N12)+(Admin!$C$8*$J12)+(Admin!$C$9*$K12)+(Admin!$C$10*$L12)+(Admin!$C$11*$O12)+(Admin!$C$12*$P12)+(Admin!$C$13*$R12)</f>
        <v>10.8</v>
      </c>
    </row>
    <row r="13" spans="1:25" x14ac:dyDescent="0.25">
      <c r="A13" s="3" t="s">
        <v>1112</v>
      </c>
      <c r="B13" s="3" t="s">
        <v>1103</v>
      </c>
      <c r="C13" s="3" t="s">
        <v>42</v>
      </c>
      <c r="D13" s="3">
        <v>13</v>
      </c>
      <c r="E13" s="3">
        <v>0</v>
      </c>
      <c r="F13" s="3">
        <v>0</v>
      </c>
      <c r="G13" s="3">
        <v>0</v>
      </c>
      <c r="H13" s="3">
        <v>0</v>
      </c>
      <c r="I13" s="3">
        <v>0</v>
      </c>
      <c r="J13" s="3">
        <v>1</v>
      </c>
      <c r="K13" s="3">
        <v>11</v>
      </c>
      <c r="L13" s="3">
        <v>0</v>
      </c>
      <c r="M13" s="3">
        <v>33</v>
      </c>
      <c r="N13" s="3">
        <v>27</v>
      </c>
      <c r="O13" s="3">
        <v>238</v>
      </c>
      <c r="P13" s="3">
        <v>1</v>
      </c>
      <c r="Q13" s="3">
        <v>0</v>
      </c>
      <c r="R13" s="3">
        <v>0</v>
      </c>
      <c r="S13" s="3">
        <v>57.9</v>
      </c>
      <c r="T13" s="3">
        <v>5.9245960502692999E-2</v>
      </c>
      <c r="U13" s="3">
        <v>11</v>
      </c>
      <c r="V13" s="3">
        <v>8.8148148148148096</v>
      </c>
      <c r="W13" s="3"/>
      <c r="X13" s="3"/>
      <c r="Y13" s="3">
        <f>(Admin!$C$3*$H13)+(Admin!$C$4*$G13)+(Admin!$C$5*$I13)+(Admin!$C$6*$Q13)+(Admin!$C$7*$N13)+(Admin!$C$8*$J13)+(Admin!$C$9*$K13)+(Admin!$C$10*$L13)+(Admin!$C$11*$O13)+(Admin!$C$12*$P13)+(Admin!$C$13*$R13)</f>
        <v>57.900000000000006</v>
      </c>
    </row>
    <row r="14" spans="1:25" x14ac:dyDescent="0.25">
      <c r="A14" s="2" t="s">
        <v>369</v>
      </c>
      <c r="B14" s="2" t="s">
        <v>1103</v>
      </c>
      <c r="C14" s="2" t="s">
        <v>42</v>
      </c>
      <c r="D14" s="2">
        <v>4</v>
      </c>
      <c r="E14" s="2">
        <v>0</v>
      </c>
      <c r="F14" s="2">
        <v>0</v>
      </c>
      <c r="G14" s="2">
        <v>0</v>
      </c>
      <c r="H14" s="2">
        <v>0</v>
      </c>
      <c r="I14" s="2">
        <v>0</v>
      </c>
      <c r="J14" s="2">
        <v>0</v>
      </c>
      <c r="K14" s="2">
        <v>0</v>
      </c>
      <c r="L14" s="2">
        <v>0</v>
      </c>
      <c r="M14" s="2">
        <v>7</v>
      </c>
      <c r="N14" s="2">
        <v>4</v>
      </c>
      <c r="O14" s="2">
        <v>26</v>
      </c>
      <c r="P14" s="2">
        <v>0</v>
      </c>
      <c r="Q14" s="2">
        <v>0</v>
      </c>
      <c r="R14" s="2">
        <v>0</v>
      </c>
      <c r="S14" s="2">
        <v>6.6</v>
      </c>
      <c r="T14" s="2">
        <v>1.2567324955116701E-2</v>
      </c>
      <c r="U14" s="2"/>
      <c r="V14" s="2">
        <v>6.5</v>
      </c>
      <c r="W14" s="2"/>
      <c r="X14" s="2"/>
      <c r="Y14" s="2">
        <f>(Admin!$C$3*$H14)+(Admin!$C$4*$G14)+(Admin!$C$5*$I14)+(Admin!$C$6*$Q14)+(Admin!$C$7*$N14)+(Admin!$C$8*$J14)+(Admin!$C$9*$K14)+(Admin!$C$10*$L14)+(Admin!$C$11*$O14)+(Admin!$C$12*$P14)+(Admin!$C$13*$R14)</f>
        <v>6.6</v>
      </c>
    </row>
    <row r="15" spans="1:25" x14ac:dyDescent="0.25">
      <c r="A15" s="3" t="s">
        <v>1113</v>
      </c>
      <c r="B15" s="3" t="s">
        <v>1103</v>
      </c>
      <c r="C15" s="3" t="s">
        <v>42</v>
      </c>
      <c r="D15" s="3">
        <v>11</v>
      </c>
      <c r="E15" s="3">
        <v>0</v>
      </c>
      <c r="F15" s="3">
        <v>0</v>
      </c>
      <c r="G15" s="3">
        <v>0</v>
      </c>
      <c r="H15" s="3">
        <v>0</v>
      </c>
      <c r="I15" s="3">
        <v>0</v>
      </c>
      <c r="J15" s="3">
        <v>0</v>
      </c>
      <c r="K15" s="3">
        <v>0</v>
      </c>
      <c r="L15" s="3">
        <v>0</v>
      </c>
      <c r="M15" s="3">
        <v>38</v>
      </c>
      <c r="N15" s="3">
        <v>22</v>
      </c>
      <c r="O15" s="3">
        <v>296</v>
      </c>
      <c r="P15" s="3">
        <v>3</v>
      </c>
      <c r="Q15" s="3">
        <v>0</v>
      </c>
      <c r="R15" s="3">
        <v>0</v>
      </c>
      <c r="S15" s="3">
        <v>69.599999999999994</v>
      </c>
      <c r="T15" s="3">
        <v>6.8222621184919202E-2</v>
      </c>
      <c r="U15" s="3"/>
      <c r="V15" s="3">
        <v>13.454545454545499</v>
      </c>
      <c r="W15" s="3"/>
      <c r="X15" s="3"/>
      <c r="Y15" s="3">
        <f>(Admin!$C$3*$H15)+(Admin!$C$4*$G15)+(Admin!$C$5*$I15)+(Admin!$C$6*$Q15)+(Admin!$C$7*$N15)+(Admin!$C$8*$J15)+(Admin!$C$9*$K15)+(Admin!$C$10*$L15)+(Admin!$C$11*$O15)+(Admin!$C$12*$P15)+(Admin!$C$13*$R15)</f>
        <v>69.599999999999994</v>
      </c>
    </row>
    <row r="16" spans="1:25" x14ac:dyDescent="0.25">
      <c r="A16" s="2" t="s">
        <v>1114</v>
      </c>
      <c r="B16" s="2" t="s">
        <v>1103</v>
      </c>
      <c r="C16" s="2" t="s">
        <v>42</v>
      </c>
      <c r="D16" s="2">
        <v>2</v>
      </c>
      <c r="E16" s="2">
        <v>0</v>
      </c>
      <c r="F16" s="2">
        <v>0</v>
      </c>
      <c r="G16" s="2">
        <v>0</v>
      </c>
      <c r="H16" s="2">
        <v>0</v>
      </c>
      <c r="I16" s="2">
        <v>0</v>
      </c>
      <c r="J16" s="2">
        <v>5</v>
      </c>
      <c r="K16" s="2">
        <v>22</v>
      </c>
      <c r="L16" s="2">
        <v>0</v>
      </c>
      <c r="M16" s="2">
        <v>1</v>
      </c>
      <c r="N16" s="2">
        <v>0</v>
      </c>
      <c r="O16" s="2">
        <v>0</v>
      </c>
      <c r="P16" s="2">
        <v>0</v>
      </c>
      <c r="Q16" s="2">
        <v>0</v>
      </c>
      <c r="R16" s="2">
        <v>0</v>
      </c>
      <c r="S16" s="2">
        <v>2.2000000000000002</v>
      </c>
      <c r="T16" s="2">
        <v>1.79533213644524E-3</v>
      </c>
      <c r="U16" s="2">
        <v>4.4000000000000004</v>
      </c>
      <c r="V16" s="2"/>
      <c r="W16" s="2"/>
      <c r="X16" s="2"/>
      <c r="Y16" s="2">
        <f>(Admin!$C$3*$H16)+(Admin!$C$4*$G16)+(Admin!$C$5*$I16)+(Admin!$C$6*$Q16)+(Admin!$C$7*$N16)+(Admin!$C$8*$J16)+(Admin!$C$9*$K16)+(Admin!$C$10*$L16)+(Admin!$C$11*$O16)+(Admin!$C$12*$P16)+(Admin!$C$13*$R16)</f>
        <v>2.2000000000000002</v>
      </c>
    </row>
    <row r="17" spans="1:25" x14ac:dyDescent="0.25">
      <c r="A17" s="3" t="s">
        <v>1115</v>
      </c>
      <c r="B17" s="3" t="s">
        <v>1103</v>
      </c>
      <c r="C17" s="3" t="s">
        <v>42</v>
      </c>
      <c r="D17" s="3">
        <v>14</v>
      </c>
      <c r="E17" s="3">
        <v>0</v>
      </c>
      <c r="F17" s="3">
        <v>0</v>
      </c>
      <c r="G17" s="3">
        <v>0</v>
      </c>
      <c r="H17" s="3">
        <v>0</v>
      </c>
      <c r="I17" s="3">
        <v>0</v>
      </c>
      <c r="J17" s="3">
        <v>3</v>
      </c>
      <c r="K17" s="3">
        <v>12</v>
      </c>
      <c r="L17" s="3">
        <v>0</v>
      </c>
      <c r="M17" s="3">
        <v>104</v>
      </c>
      <c r="N17" s="3">
        <v>72</v>
      </c>
      <c r="O17" s="3">
        <v>1014</v>
      </c>
      <c r="P17" s="3">
        <v>4</v>
      </c>
      <c r="Q17" s="3">
        <v>0</v>
      </c>
      <c r="R17" s="3">
        <v>0</v>
      </c>
      <c r="S17" s="3">
        <v>198.6</v>
      </c>
      <c r="T17" s="3">
        <v>0.18671454219030501</v>
      </c>
      <c r="U17" s="3">
        <v>4</v>
      </c>
      <c r="V17" s="3">
        <v>14.0833333333333</v>
      </c>
      <c r="W17" s="3"/>
      <c r="X17" s="3"/>
      <c r="Y17" s="3">
        <f>(Admin!$C$3*$H17)+(Admin!$C$4*$G17)+(Admin!$C$5*$I17)+(Admin!$C$6*$Q17)+(Admin!$C$7*$N17)+(Admin!$C$8*$J17)+(Admin!$C$9*$K17)+(Admin!$C$10*$L17)+(Admin!$C$11*$O17)+(Admin!$C$12*$P17)+(Admin!$C$13*$R17)</f>
        <v>198.60000000000002</v>
      </c>
    </row>
    <row r="18" spans="1:25" x14ac:dyDescent="0.25">
      <c r="A18" s="2" t="s">
        <v>1116</v>
      </c>
      <c r="B18" s="2" t="s">
        <v>1103</v>
      </c>
      <c r="C18" s="2" t="s">
        <v>42</v>
      </c>
      <c r="D18" s="2">
        <v>5</v>
      </c>
      <c r="E18" s="2">
        <v>0</v>
      </c>
      <c r="F18" s="2">
        <v>0</v>
      </c>
      <c r="G18" s="2">
        <v>0</v>
      </c>
      <c r="H18" s="2">
        <v>0</v>
      </c>
      <c r="I18" s="2">
        <v>0</v>
      </c>
      <c r="J18" s="2">
        <v>0</v>
      </c>
      <c r="K18" s="2">
        <v>0</v>
      </c>
      <c r="L18" s="2">
        <v>0</v>
      </c>
      <c r="M18" s="2">
        <v>6</v>
      </c>
      <c r="N18" s="2">
        <v>4</v>
      </c>
      <c r="O18" s="2">
        <v>126</v>
      </c>
      <c r="P18" s="2">
        <v>1</v>
      </c>
      <c r="Q18" s="2">
        <v>0</v>
      </c>
      <c r="R18" s="2">
        <v>0</v>
      </c>
      <c r="S18" s="2">
        <v>22.6</v>
      </c>
      <c r="T18" s="2">
        <v>1.07719928186715E-2</v>
      </c>
      <c r="U18" s="2"/>
      <c r="V18" s="2">
        <v>31.5</v>
      </c>
      <c r="W18" s="2"/>
      <c r="X18" s="2"/>
      <c r="Y18" s="2">
        <f>(Admin!$C$3*$H18)+(Admin!$C$4*$G18)+(Admin!$C$5*$I18)+(Admin!$C$6*$Q18)+(Admin!$C$7*$N18)+(Admin!$C$8*$J18)+(Admin!$C$9*$K18)+(Admin!$C$10*$L18)+(Admin!$C$11*$O18)+(Admin!$C$12*$P18)+(Admin!$C$13*$R18)</f>
        <v>22.6</v>
      </c>
    </row>
    <row r="19" spans="1:25" x14ac:dyDescent="0.25">
      <c r="A19" s="3" t="s">
        <v>1117</v>
      </c>
      <c r="B19" s="3" t="s">
        <v>1103</v>
      </c>
      <c r="C19" s="3" t="s">
        <v>42</v>
      </c>
      <c r="D19" s="3">
        <v>6</v>
      </c>
      <c r="E19" s="3">
        <v>0</v>
      </c>
      <c r="F19" s="3">
        <v>0</v>
      </c>
      <c r="G19" s="3">
        <v>0</v>
      </c>
      <c r="H19" s="3">
        <v>0</v>
      </c>
      <c r="I19" s="3">
        <v>0</v>
      </c>
      <c r="J19" s="3">
        <v>0</v>
      </c>
      <c r="K19" s="3">
        <v>0</v>
      </c>
      <c r="L19" s="3">
        <v>0</v>
      </c>
      <c r="M19" s="3">
        <v>12</v>
      </c>
      <c r="N19" s="3">
        <v>9</v>
      </c>
      <c r="O19" s="3">
        <v>121</v>
      </c>
      <c r="P19" s="3">
        <v>1</v>
      </c>
      <c r="Q19" s="3">
        <v>0</v>
      </c>
      <c r="R19" s="3">
        <v>0</v>
      </c>
      <c r="S19" s="3">
        <v>27.1</v>
      </c>
      <c r="T19" s="3">
        <v>2.1543985637342899E-2</v>
      </c>
      <c r="U19" s="3"/>
      <c r="V19" s="3">
        <v>13.4444444444444</v>
      </c>
      <c r="W19" s="3"/>
      <c r="X19" s="3"/>
      <c r="Y19" s="3">
        <f>(Admin!$C$3*$H19)+(Admin!$C$4*$G19)+(Admin!$C$5*$I19)+(Admin!$C$6*$Q19)+(Admin!$C$7*$N19)+(Admin!$C$8*$J19)+(Admin!$C$9*$K19)+(Admin!$C$10*$L19)+(Admin!$C$11*$O19)+(Admin!$C$12*$P19)+(Admin!$C$13*$R19)</f>
        <v>27.1</v>
      </c>
    </row>
    <row r="20" spans="1:25" x14ac:dyDescent="0.25">
      <c r="A20" s="2" t="s">
        <v>1118</v>
      </c>
      <c r="B20" s="2" t="s">
        <v>1103</v>
      </c>
      <c r="C20" s="2" t="s">
        <v>42</v>
      </c>
      <c r="D20" s="2">
        <v>16</v>
      </c>
      <c r="E20" s="2">
        <v>0</v>
      </c>
      <c r="F20" s="2">
        <v>0</v>
      </c>
      <c r="G20" s="2">
        <v>0</v>
      </c>
      <c r="H20" s="2">
        <v>0</v>
      </c>
      <c r="I20" s="2">
        <v>0</v>
      </c>
      <c r="J20" s="2">
        <v>6</v>
      </c>
      <c r="K20" s="2">
        <v>15</v>
      </c>
      <c r="L20" s="2">
        <v>0</v>
      </c>
      <c r="M20" s="2">
        <v>171</v>
      </c>
      <c r="N20" s="2">
        <v>119</v>
      </c>
      <c r="O20" s="2">
        <v>1799</v>
      </c>
      <c r="P20" s="2">
        <v>13</v>
      </c>
      <c r="Q20" s="2">
        <v>0</v>
      </c>
      <c r="R20" s="2">
        <v>0</v>
      </c>
      <c r="S20" s="2">
        <v>376.4</v>
      </c>
      <c r="T20" s="2">
        <v>0.30700179533213601</v>
      </c>
      <c r="U20" s="2">
        <v>2.5</v>
      </c>
      <c r="V20" s="2">
        <v>15.117647058823501</v>
      </c>
      <c r="W20" s="2"/>
      <c r="X20" s="2"/>
      <c r="Y20" s="2">
        <f>(Admin!$C$3*$H20)+(Admin!$C$4*$G20)+(Admin!$C$5*$I20)+(Admin!$C$6*$Q20)+(Admin!$C$7*$N20)+(Admin!$C$8*$J20)+(Admin!$C$9*$K20)+(Admin!$C$10*$L20)+(Admin!$C$11*$O20)+(Admin!$C$12*$P20)+(Admin!$C$13*$R20)</f>
        <v>378.4</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1103</v>
      </c>
      <c r="B31" s="2">
        <v>7006</v>
      </c>
      <c r="C31" s="2">
        <v>4698</v>
      </c>
      <c r="D31" s="2">
        <v>456</v>
      </c>
      <c r="E31" s="2">
        <v>2308</v>
      </c>
      <c r="F31" s="2">
        <v>27</v>
      </c>
      <c r="G31" s="2">
        <v>1695.52</v>
      </c>
      <c r="H31" s="2">
        <v>566</v>
      </c>
      <c r="I31" s="2">
        <v>0.69434628975265</v>
      </c>
      <c r="J31" s="2">
        <v>30</v>
      </c>
      <c r="K31" s="2">
        <v>15</v>
      </c>
      <c r="L31" s="2">
        <v>7</v>
      </c>
      <c r="M31" s="2">
        <f ca="1">SUM(INDIRECT(A33 &amp; "_Table1[[#All],[f_custom]]"))</f>
        <v>1699.52</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MIA</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1119</v>
      </c>
      <c r="B36" s="2" t="s">
        <v>26</v>
      </c>
      <c r="C36" s="2">
        <v>26</v>
      </c>
      <c r="D36" s="2">
        <v>5</v>
      </c>
      <c r="E36" s="2" t="s">
        <v>137</v>
      </c>
      <c r="F36" s="2" t="s">
        <v>1103</v>
      </c>
      <c r="G36" s="2">
        <v>5</v>
      </c>
      <c r="H36" s="2">
        <v>5</v>
      </c>
      <c r="I36" s="2">
        <v>5</v>
      </c>
      <c r="J36" s="2">
        <v>5</v>
      </c>
      <c r="K36" s="2">
        <v>5</v>
      </c>
      <c r="L36" s="2">
        <v>5</v>
      </c>
      <c r="M36" s="2">
        <v>5</v>
      </c>
      <c r="N36" s="2">
        <v>5</v>
      </c>
      <c r="O36" s="2">
        <v>5</v>
      </c>
      <c r="P36" s="2">
        <v>5</v>
      </c>
      <c r="Q36" s="2">
        <v>5</v>
      </c>
      <c r="R36" s="2">
        <v>5</v>
      </c>
      <c r="S36" s="2">
        <v>5</v>
      </c>
      <c r="T36" s="2">
        <v>5</v>
      </c>
      <c r="U36" s="2">
        <v>5</v>
      </c>
      <c r="V36" s="2">
        <f>($J36*0.04)+($K36*4)+($L36*-2)+($N36*0.1)+($O36*6)+($Q36)+($R36*0.1)+($S36*6)+($T36*-2)</f>
        <v>66.2</v>
      </c>
      <c r="W36" s="2">
        <f ca="1">$P36/$H$33</f>
        <v>1</v>
      </c>
      <c r="X36" s="2">
        <f t="shared" ref="X36:X38" si="0">$N36/$M36</f>
        <v>1</v>
      </c>
      <c r="Y36" s="2">
        <f t="shared" ref="Y36:Y38" si="1">$R36/$Q36</f>
        <v>1</v>
      </c>
      <c r="Z36" s="2">
        <f>$I36/$H36</f>
        <v>1</v>
      </c>
      <c r="AA36" s="2">
        <f>$K36/$H36</f>
        <v>1</v>
      </c>
      <c r="AB36" s="2">
        <f>(Admin!$C$3*$K36)+(Admin!$C$4*$J36)+(Admin!$C$5*$L36)+(Admin!$C$6*$T36)+(Admin!$C$7*$Q36)+(Admin!$C$8*$M36)+(Admin!$C$9*$N36)+(Admin!$C$10*$O36)+(Admin!$C$11*$R36)+(Admin!$C$12*$S36)+(Admin!$C$13*$U36)</f>
        <v>76.2</v>
      </c>
    </row>
    <row r="37" spans="1:28" x14ac:dyDescent="0.25">
      <c r="A37" s="3" t="s">
        <v>1120</v>
      </c>
      <c r="B37" s="3" t="s">
        <v>26</v>
      </c>
      <c r="C37" s="3">
        <v>27</v>
      </c>
      <c r="D37" s="3">
        <v>3</v>
      </c>
      <c r="E37" s="3" t="s">
        <v>557</v>
      </c>
      <c r="F37" s="3" t="s">
        <v>1103</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1121</v>
      </c>
      <c r="B38" s="2" t="s">
        <v>26</v>
      </c>
      <c r="C38" s="2">
        <v>29</v>
      </c>
      <c r="D38" s="2">
        <v>6</v>
      </c>
      <c r="E38" s="2" t="s">
        <v>380</v>
      </c>
      <c r="F38" s="2" t="s">
        <v>1103</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1122</v>
      </c>
      <c r="B46" s="2" t="s">
        <v>30</v>
      </c>
      <c r="C46" s="2">
        <v>22</v>
      </c>
      <c r="D46" s="2">
        <v>2</v>
      </c>
      <c r="E46" s="2" t="s">
        <v>446</v>
      </c>
      <c r="F46" s="2" t="s">
        <v>1103</v>
      </c>
      <c r="G46" s="2">
        <v>0</v>
      </c>
      <c r="H46" s="2">
        <v>0</v>
      </c>
      <c r="I46" s="2">
        <v>0</v>
      </c>
      <c r="J46" s="2">
        <v>0</v>
      </c>
      <c r="K46" s="2">
        <v>0</v>
      </c>
      <c r="L46" s="2">
        <v>0</v>
      </c>
      <c r="M46" s="2">
        <v>5</v>
      </c>
      <c r="N46" s="2">
        <v>5</v>
      </c>
      <c r="O46" s="2">
        <v>5</v>
      </c>
      <c r="P46" s="2">
        <v>5</v>
      </c>
      <c r="Q46" s="2">
        <v>5</v>
      </c>
      <c r="R46" s="2">
        <v>5</v>
      </c>
      <c r="S46" s="2">
        <v>5</v>
      </c>
      <c r="T46" s="2">
        <v>5</v>
      </c>
      <c r="U46" s="2">
        <v>5</v>
      </c>
      <c r="V46" s="2">
        <f>($J46*0.04)+($K46*4)+($L46*-2)+($N46*0.1)+($O46*6)+($Q46)+($R46*0.1)+($S46*6)+($T46*-2)</f>
        <v>56</v>
      </c>
      <c r="W46" s="2">
        <f ca="1">$P46/$H$33</f>
        <v>1</v>
      </c>
      <c r="X46" s="2">
        <f t="shared" ref="X46:X51" si="2">$N46/$M46</f>
        <v>1</v>
      </c>
      <c r="Y46" s="2">
        <f t="shared" ref="Y46:Y51" si="3">$R46/$Q46</f>
        <v>1</v>
      </c>
      <c r="Z46" s="2" t="e">
        <f>$I46/$H46</f>
        <v>#DIV/0!</v>
      </c>
      <c r="AA46" s="2" t="e">
        <f>$K46/$H46</f>
        <v>#DIV/0!</v>
      </c>
      <c r="AB46" s="2">
        <f>(Admin!$C$3*$K46)+(Admin!$C$4*$J46)+(Admin!$C$5*$L46)+(Admin!$C$6*$T46)+(Admin!$C$7*$Q46)+(Admin!$C$8*$M46)+(Admin!$C$9*$N46)+(Admin!$C$10*$O46)+(Admin!$C$11*$R46)+(Admin!$C$12*$S46)+(Admin!$C$13*$U46)</f>
        <v>66</v>
      </c>
    </row>
    <row r="47" spans="1:28" x14ac:dyDescent="0.25">
      <c r="A47" s="3" t="s">
        <v>1123</v>
      </c>
      <c r="B47" s="3" t="s">
        <v>30</v>
      </c>
      <c r="C47" s="3">
        <v>25</v>
      </c>
      <c r="D47" s="3">
        <v>5</v>
      </c>
      <c r="E47" s="3" t="s">
        <v>77</v>
      </c>
      <c r="F47" s="3" t="s">
        <v>1103</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1124</v>
      </c>
      <c r="B48" s="2" t="s">
        <v>30</v>
      </c>
      <c r="C48" s="2">
        <v>24</v>
      </c>
      <c r="D48" s="2">
        <v>2</v>
      </c>
      <c r="E48" s="2" t="s">
        <v>133</v>
      </c>
      <c r="F48" s="2" t="s">
        <v>1103</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1125</v>
      </c>
      <c r="B49" s="3" t="s">
        <v>30</v>
      </c>
      <c r="C49" s="3">
        <v>32</v>
      </c>
      <c r="D49" s="3">
        <v>10</v>
      </c>
      <c r="E49" s="3" t="s">
        <v>164</v>
      </c>
      <c r="F49" s="3" t="s">
        <v>1103</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1126</v>
      </c>
      <c r="B50" s="2" t="s">
        <v>30</v>
      </c>
      <c r="C50" s="2">
        <v>27</v>
      </c>
      <c r="D50" s="2">
        <v>7</v>
      </c>
      <c r="E50" s="2" t="s">
        <v>511</v>
      </c>
      <c r="F50" s="2" t="s">
        <v>1103</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1127</v>
      </c>
      <c r="B51" s="3" t="s">
        <v>30</v>
      </c>
      <c r="C51" s="3">
        <v>21</v>
      </c>
      <c r="D51" s="3">
        <v>0</v>
      </c>
      <c r="E51" s="3" t="s">
        <v>399</v>
      </c>
      <c r="F51" s="3" t="s">
        <v>1103</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1128</v>
      </c>
      <c r="B61" s="2" t="s">
        <v>42</v>
      </c>
      <c r="C61" s="2">
        <v>31</v>
      </c>
      <c r="D61" s="2">
        <v>10</v>
      </c>
      <c r="E61" s="2" t="s">
        <v>333</v>
      </c>
      <c r="F61" s="2" t="s">
        <v>1103</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1" si="4">$N61/$M61</f>
        <v>#DIV/0!</v>
      </c>
      <c r="Y61" s="2" t="e">
        <f t="shared" ref="Y61:Y71" si="5">$R61/$Q61</f>
        <v>#DIV/0!</v>
      </c>
      <c r="Z61" s="2" t="e">
        <f>$I61/$H61</f>
        <v>#DIV/0!</v>
      </c>
      <c r="AA61" s="2" t="e">
        <f>$K61/$H61</f>
        <v>#DIV/0!</v>
      </c>
      <c r="AB61" s="2">
        <f>(Admin!$C$3*$K61)+(Admin!$C$4*$J61)+(Admin!$C$5*$L61)+(Admin!$C$6*$T61)+(Admin!$C$7*$Q61)+(Admin!$C$8*$M61)+(Admin!$C$9*$N61)+(Admin!$C$10*$O61)+(Admin!$C$11*$R61)+(Admin!$C$12*$S61)+(Admin!$C$13*$U61)</f>
        <v>0</v>
      </c>
    </row>
    <row r="62" spans="1:28" x14ac:dyDescent="0.25">
      <c r="A62" s="3" t="s">
        <v>1129</v>
      </c>
      <c r="B62" s="3" t="s">
        <v>42</v>
      </c>
      <c r="C62" s="3">
        <v>28</v>
      </c>
      <c r="D62" s="3">
        <v>7</v>
      </c>
      <c r="E62" s="3" t="s">
        <v>69</v>
      </c>
      <c r="F62" s="3" t="s">
        <v>1103</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1130</v>
      </c>
      <c r="B63" s="2" t="s">
        <v>42</v>
      </c>
      <c r="C63" s="2">
        <v>24</v>
      </c>
      <c r="D63" s="2">
        <v>0</v>
      </c>
      <c r="E63" s="2" t="s">
        <v>522</v>
      </c>
      <c r="F63" s="2" t="s">
        <v>1103</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1131</v>
      </c>
      <c r="B64" s="3" t="s">
        <v>42</v>
      </c>
      <c r="C64" s="3">
        <v>29</v>
      </c>
      <c r="D64" s="3">
        <v>6</v>
      </c>
      <c r="E64" s="3" t="s">
        <v>1072</v>
      </c>
      <c r="F64" s="3" t="s">
        <v>1103</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1132</v>
      </c>
      <c r="B65" s="2" t="s">
        <v>42</v>
      </c>
      <c r="C65" s="2">
        <v>24</v>
      </c>
      <c r="D65" s="2">
        <v>2</v>
      </c>
      <c r="E65" s="2" t="s">
        <v>915</v>
      </c>
      <c r="F65" s="2" t="s">
        <v>1103</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1133</v>
      </c>
      <c r="B66" s="3" t="s">
        <v>42</v>
      </c>
      <c r="C66" s="3">
        <v>30</v>
      </c>
      <c r="D66" s="3">
        <v>9</v>
      </c>
      <c r="E66" s="3" t="s">
        <v>1134</v>
      </c>
      <c r="F66" s="3" t="s">
        <v>1103</v>
      </c>
      <c r="G66" s="3">
        <v>0</v>
      </c>
      <c r="H66" s="3">
        <v>0</v>
      </c>
      <c r="I66" s="3">
        <v>0</v>
      </c>
      <c r="J66" s="3">
        <v>0</v>
      </c>
      <c r="K66" s="3">
        <v>0</v>
      </c>
      <c r="L66" s="3">
        <v>0</v>
      </c>
      <c r="M66" s="3">
        <v>5</v>
      </c>
      <c r="N66" s="3">
        <v>5</v>
      </c>
      <c r="O66" s="3">
        <v>5</v>
      </c>
      <c r="P66" s="3">
        <v>5</v>
      </c>
      <c r="Q66" s="3">
        <v>5</v>
      </c>
      <c r="R66" s="3">
        <v>5</v>
      </c>
      <c r="S66" s="3">
        <v>5</v>
      </c>
      <c r="T66" s="3">
        <v>5</v>
      </c>
      <c r="U66" s="3">
        <v>5</v>
      </c>
      <c r="V66" s="3">
        <f>($J66*0.04)+($K66*4)+($L66*-2)+($N66*0.1)+($O66*6)+($Q66)+($R66*0.1)+($S66*6)+($T66*-2)</f>
        <v>56</v>
      </c>
      <c r="W66" s="3">
        <f ca="1">$P66/$H$33</f>
        <v>1</v>
      </c>
      <c r="X66" s="3">
        <f t="shared" si="4"/>
        <v>1</v>
      </c>
      <c r="Y66" s="3">
        <f t="shared" si="5"/>
        <v>1</v>
      </c>
      <c r="Z66" s="3" t="e">
        <f>$I66/$H66</f>
        <v>#DIV/0!</v>
      </c>
      <c r="AA66" s="3" t="e">
        <f>$K66/$H66</f>
        <v>#DIV/0!</v>
      </c>
      <c r="AB66" s="3">
        <f>(Admin!$C$3*$K66)+(Admin!$C$4*$J66)+(Admin!$C$5*$L66)+(Admin!$C$6*$T66)+(Admin!$C$7*$Q66)+(Admin!$C$8*$M66)+(Admin!$C$9*$N66)+(Admin!$C$10*$O66)+(Admin!$C$11*$R66)+(Admin!$C$12*$S66)+(Admin!$C$13*$U66)</f>
        <v>66</v>
      </c>
    </row>
    <row r="67" spans="1:28" x14ac:dyDescent="0.25">
      <c r="A67" s="2" t="s">
        <v>1135</v>
      </c>
      <c r="B67" s="2" t="s">
        <v>42</v>
      </c>
      <c r="C67" s="2">
        <v>25</v>
      </c>
      <c r="D67" s="2">
        <v>1</v>
      </c>
      <c r="E67" s="2" t="s">
        <v>224</v>
      </c>
      <c r="F67" s="2" t="s">
        <v>1103</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1136</v>
      </c>
      <c r="B68" s="3" t="s">
        <v>42</v>
      </c>
      <c r="C68" s="3">
        <v>23</v>
      </c>
      <c r="D68" s="3">
        <v>3</v>
      </c>
      <c r="E68" s="3" t="s">
        <v>456</v>
      </c>
      <c r="F68" s="3" t="s">
        <v>1103</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1137</v>
      </c>
      <c r="B69" s="2" t="s">
        <v>42</v>
      </c>
      <c r="C69" s="2">
        <v>31</v>
      </c>
      <c r="D69" s="2">
        <v>8</v>
      </c>
      <c r="E69" s="2" t="s">
        <v>1138</v>
      </c>
      <c r="F69" s="2" t="s">
        <v>1103</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1139</v>
      </c>
      <c r="B70" s="3" t="s">
        <v>42</v>
      </c>
      <c r="C70" s="3">
        <v>25</v>
      </c>
      <c r="D70" s="3">
        <v>4</v>
      </c>
      <c r="E70" s="3" t="s">
        <v>137</v>
      </c>
      <c r="F70" s="3" t="s">
        <v>1103</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1140</v>
      </c>
      <c r="B71" s="2" t="s">
        <v>42</v>
      </c>
      <c r="C71" s="2">
        <v>23</v>
      </c>
      <c r="D71" s="2">
        <v>0</v>
      </c>
      <c r="E71" s="2" t="s">
        <v>726</v>
      </c>
      <c r="F71" s="2" t="s">
        <v>1103</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1141</v>
      </c>
      <c r="B76" s="2" t="s">
        <v>37</v>
      </c>
      <c r="C76" s="2">
        <v>26</v>
      </c>
      <c r="D76" s="2">
        <v>2</v>
      </c>
      <c r="E76" s="2" t="s">
        <v>1142</v>
      </c>
      <c r="F76" s="2" t="s">
        <v>1103</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1" si="6">$N76/$M76</f>
        <v>#DIV/0!</v>
      </c>
      <c r="Y76" s="2" t="e">
        <f t="shared" ref="Y76:Y81" si="7">$R76/$Q76</f>
        <v>#DIV/0!</v>
      </c>
      <c r="Z76" s="2" t="e">
        <f>$I76/$H76</f>
        <v>#DIV/0!</v>
      </c>
      <c r="AA76" s="2" t="e">
        <f>$K76/$H76</f>
        <v>#DIV/0!</v>
      </c>
      <c r="AB76" s="2">
        <f>(Admin!$C$3*$K76)+(Admin!$C$4*$J76)+(Admin!$C$5*$L76)+(Admin!$C$6*$T76)+(Admin!$C$7*$Q76)+(Admin!$C$8*$M76)+(Admin!$C$9*$N76)+(Admin!$C$10*$O76)+(Admin!$C$11*$R76)+(Admin!$C$12*$S76)+(Admin!$C$13*$U76)</f>
        <v>0</v>
      </c>
    </row>
    <row r="77" spans="1:28" x14ac:dyDescent="0.25">
      <c r="A77" s="3" t="s">
        <v>1143</v>
      </c>
      <c r="B77" s="3" t="s">
        <v>37</v>
      </c>
      <c r="C77" s="3">
        <v>28</v>
      </c>
      <c r="D77" s="3">
        <v>4</v>
      </c>
      <c r="E77" s="3" t="s">
        <v>1144</v>
      </c>
      <c r="F77" s="3" t="s">
        <v>1103</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1145</v>
      </c>
      <c r="B78" s="2" t="s">
        <v>37</v>
      </c>
      <c r="C78" s="2">
        <v>24</v>
      </c>
      <c r="D78" s="2">
        <v>2</v>
      </c>
      <c r="E78" s="2" t="s">
        <v>1146</v>
      </c>
      <c r="F78" s="2" t="s">
        <v>1103</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1147</v>
      </c>
      <c r="B79" s="3" t="s">
        <v>37</v>
      </c>
      <c r="C79" s="3">
        <v>23</v>
      </c>
      <c r="D79" s="3">
        <v>0</v>
      </c>
      <c r="E79" s="3" t="s">
        <v>462</v>
      </c>
      <c r="F79" s="3" t="s">
        <v>1103</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1148</v>
      </c>
      <c r="B80" s="2" t="s">
        <v>37</v>
      </c>
      <c r="C80" s="2">
        <v>28</v>
      </c>
      <c r="D80" s="2">
        <v>8</v>
      </c>
      <c r="E80" s="2" t="s">
        <v>662</v>
      </c>
      <c r="F80" s="2" t="s">
        <v>1103</v>
      </c>
      <c r="G80" s="2">
        <v>0</v>
      </c>
      <c r="H80" s="2">
        <v>0</v>
      </c>
      <c r="I80" s="2">
        <v>0</v>
      </c>
      <c r="J80" s="2">
        <v>0</v>
      </c>
      <c r="K80" s="2">
        <v>0</v>
      </c>
      <c r="L80" s="2">
        <v>0</v>
      </c>
      <c r="M80" s="2">
        <v>5</v>
      </c>
      <c r="N80" s="2">
        <v>5</v>
      </c>
      <c r="O80" s="2">
        <v>5</v>
      </c>
      <c r="P80" s="2">
        <v>5</v>
      </c>
      <c r="Q80" s="2">
        <v>5</v>
      </c>
      <c r="R80" s="2">
        <v>5</v>
      </c>
      <c r="S80" s="2">
        <v>5</v>
      </c>
      <c r="T80" s="2">
        <v>5</v>
      </c>
      <c r="U80" s="2">
        <v>5</v>
      </c>
      <c r="V80" s="2">
        <f>($J80*0.04)+($K80*4)+($L80*-2)+($N80*0.1)+($O80*6)+($Q80)+($R80*0.1)+($S80*6)+($T80*-2)</f>
        <v>56</v>
      </c>
      <c r="W80" s="2">
        <f ca="1">$P80/$H$33</f>
        <v>1</v>
      </c>
      <c r="X80" s="2">
        <f t="shared" si="6"/>
        <v>1</v>
      </c>
      <c r="Y80" s="2">
        <f t="shared" si="7"/>
        <v>1</v>
      </c>
      <c r="Z80" s="2" t="e">
        <f>$I80/$H80</f>
        <v>#DIV/0!</v>
      </c>
      <c r="AA80" s="2" t="e">
        <f>$K80/$H80</f>
        <v>#DIV/0!</v>
      </c>
      <c r="AB80" s="2">
        <f>(Admin!$C$3*$K80)+(Admin!$C$4*$J80)+(Admin!$C$5*$L80)+(Admin!$C$6*$T80)+(Admin!$C$7*$Q80)+(Admin!$C$8*$M80)+(Admin!$C$9*$N80)+(Admin!$C$10*$O80)+(Admin!$C$11*$R80)+(Admin!$C$12*$S80)+(Admin!$C$13*$U80)</f>
        <v>66</v>
      </c>
    </row>
    <row r="81" spans="1:28" x14ac:dyDescent="0.25">
      <c r="A81" s="3" t="s">
        <v>1149</v>
      </c>
      <c r="B81" s="3" t="s">
        <v>37</v>
      </c>
      <c r="C81" s="3">
        <v>28</v>
      </c>
      <c r="D81" s="3">
        <v>7</v>
      </c>
      <c r="E81" s="3" t="s">
        <v>73</v>
      </c>
      <c r="F81" s="3" t="s">
        <v>1103</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B82"/>
  <sheetViews>
    <sheetView zoomScale="70" zoomScaleNormal="70" workbookViewId="0">
      <selection activeCell="O87" sqref="O87"/>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1150</v>
      </c>
      <c r="B2" s="2" t="s">
        <v>1151</v>
      </c>
      <c r="C2" s="2" t="s">
        <v>108</v>
      </c>
      <c r="D2" s="2">
        <v>6</v>
      </c>
      <c r="E2" s="2">
        <v>0</v>
      </c>
      <c r="F2" s="2">
        <v>0</v>
      </c>
      <c r="G2" s="2">
        <v>0</v>
      </c>
      <c r="H2" s="2">
        <v>0</v>
      </c>
      <c r="I2" s="2">
        <v>0</v>
      </c>
      <c r="J2" s="2">
        <v>1</v>
      </c>
      <c r="K2" s="2">
        <v>7</v>
      </c>
      <c r="L2" s="2">
        <v>0</v>
      </c>
      <c r="M2" s="2">
        <v>9</v>
      </c>
      <c r="N2" s="2">
        <v>7</v>
      </c>
      <c r="O2" s="2">
        <v>25</v>
      </c>
      <c r="P2" s="2">
        <v>0</v>
      </c>
      <c r="Q2" s="2">
        <v>0</v>
      </c>
      <c r="R2" s="2">
        <v>0</v>
      </c>
      <c r="S2" s="2">
        <v>10.199999999999999</v>
      </c>
      <c r="T2" s="2">
        <v>1.5901060070671401E-2</v>
      </c>
      <c r="U2" s="2">
        <v>7</v>
      </c>
      <c r="V2" s="2">
        <v>3.5714285714285698</v>
      </c>
      <c r="W2" s="2"/>
      <c r="X2" s="2"/>
      <c r="Y2" s="2">
        <f>(Admin!$C$3*$H2)+(Admin!$C$4*$G2)+(Admin!$C$5*$I2)+(Admin!$C$6*$Q2)+(Admin!$C$7*$N2)+(Admin!$C$8*$J2)+(Admin!$C$9*$K2)+(Admin!$C$10*$L2)+(Admin!$C$11*$O2)+(Admin!$C$12*$P2)+(Admin!$C$13*$R2)</f>
        <v>10.199999999999999</v>
      </c>
    </row>
    <row r="3" spans="1:25" x14ac:dyDescent="0.25">
      <c r="A3" s="3" t="s">
        <v>27</v>
      </c>
      <c r="B3" s="3" t="s">
        <v>1151</v>
      </c>
      <c r="C3" s="3" t="s">
        <v>26</v>
      </c>
      <c r="D3" s="3">
        <v>5</v>
      </c>
      <c r="E3" s="3">
        <v>151</v>
      </c>
      <c r="F3" s="3">
        <v>95</v>
      </c>
      <c r="G3" s="3">
        <v>895</v>
      </c>
      <c r="H3" s="3">
        <v>5</v>
      </c>
      <c r="I3" s="3">
        <v>5</v>
      </c>
      <c r="J3" s="3">
        <v>30</v>
      </c>
      <c r="K3" s="3">
        <v>163</v>
      </c>
      <c r="L3" s="3">
        <v>3</v>
      </c>
      <c r="M3" s="3">
        <v>0</v>
      </c>
      <c r="N3" s="3">
        <v>0</v>
      </c>
      <c r="O3" s="3">
        <v>0</v>
      </c>
      <c r="P3" s="3">
        <v>0</v>
      </c>
      <c r="Q3" s="3">
        <v>3</v>
      </c>
      <c r="R3" s="3">
        <v>1</v>
      </c>
      <c r="S3" s="3">
        <v>76.099999999999994</v>
      </c>
      <c r="T3" s="3">
        <v>0</v>
      </c>
      <c r="U3" s="3">
        <v>5.43333333333333</v>
      </c>
      <c r="V3" s="3"/>
      <c r="W3" s="3">
        <v>0.629139072847682</v>
      </c>
      <c r="X3" s="3">
        <v>3.3112582781456998E-2</v>
      </c>
      <c r="Y3" s="3">
        <f>(Admin!$C$3*$H3)+(Admin!$C$4*$G3)+(Admin!$C$5*$I3)+(Admin!$C$6*$Q3)+(Admin!$C$7*$N3)+(Admin!$C$8*$J3)+(Admin!$C$9*$K3)+(Admin!$C$10*$L3)+(Admin!$C$11*$O3)+(Admin!$C$12*$P3)+(Admin!$C$13*$R3)</f>
        <v>76.100000000000009</v>
      </c>
    </row>
    <row r="4" spans="1:25" x14ac:dyDescent="0.25">
      <c r="A4" s="2" t="s">
        <v>1152</v>
      </c>
      <c r="B4" s="2" t="s">
        <v>1151</v>
      </c>
      <c r="C4" s="2" t="s">
        <v>26</v>
      </c>
      <c r="D4" s="2">
        <v>3</v>
      </c>
      <c r="E4" s="2">
        <v>20</v>
      </c>
      <c r="F4" s="2">
        <v>13</v>
      </c>
      <c r="G4" s="2">
        <v>168</v>
      </c>
      <c r="H4" s="2">
        <v>0</v>
      </c>
      <c r="I4" s="2">
        <v>1</v>
      </c>
      <c r="J4" s="2">
        <v>6</v>
      </c>
      <c r="K4" s="2">
        <v>14</v>
      </c>
      <c r="L4" s="2">
        <v>0</v>
      </c>
      <c r="M4" s="2">
        <v>0</v>
      </c>
      <c r="N4" s="2">
        <v>0</v>
      </c>
      <c r="O4" s="2">
        <v>0</v>
      </c>
      <c r="P4" s="2">
        <v>0</v>
      </c>
      <c r="Q4" s="2">
        <v>2</v>
      </c>
      <c r="R4" s="2">
        <v>0</v>
      </c>
      <c r="S4" s="2">
        <v>2.12</v>
      </c>
      <c r="T4" s="2">
        <v>0</v>
      </c>
      <c r="U4" s="2">
        <v>2.3333333333333299</v>
      </c>
      <c r="V4" s="2"/>
      <c r="W4" s="2">
        <v>0.65</v>
      </c>
      <c r="X4" s="2">
        <v>0</v>
      </c>
      <c r="Y4" s="2">
        <f>(Admin!$C$3*$H4)+(Admin!$C$4*$G4)+(Admin!$C$5*$I4)+(Admin!$C$6*$Q4)+(Admin!$C$7*$N4)+(Admin!$C$8*$J4)+(Admin!$C$9*$K4)+(Admin!$C$10*$L4)+(Admin!$C$11*$O4)+(Admin!$C$12*$P4)+(Admin!$C$13*$R4)</f>
        <v>2.12</v>
      </c>
    </row>
    <row r="5" spans="1:25" x14ac:dyDescent="0.25">
      <c r="A5" s="3" t="s">
        <v>1153</v>
      </c>
      <c r="B5" s="3" t="s">
        <v>1151</v>
      </c>
      <c r="C5" s="3" t="s">
        <v>26</v>
      </c>
      <c r="D5" s="3">
        <v>8</v>
      </c>
      <c r="E5" s="3">
        <v>311</v>
      </c>
      <c r="F5" s="3">
        <v>216</v>
      </c>
      <c r="G5" s="3">
        <v>2331</v>
      </c>
      <c r="H5" s="3">
        <v>18</v>
      </c>
      <c r="I5" s="3">
        <v>5</v>
      </c>
      <c r="J5" s="3">
        <v>14</v>
      </c>
      <c r="K5" s="3">
        <v>25</v>
      </c>
      <c r="L5" s="3">
        <v>0</v>
      </c>
      <c r="M5" s="3">
        <v>0</v>
      </c>
      <c r="N5" s="3">
        <v>0</v>
      </c>
      <c r="O5" s="3">
        <v>0</v>
      </c>
      <c r="P5" s="3">
        <v>0</v>
      </c>
      <c r="Q5" s="3">
        <v>4</v>
      </c>
      <c r="R5" s="3">
        <v>0</v>
      </c>
      <c r="S5" s="3">
        <v>149.74</v>
      </c>
      <c r="T5" s="3">
        <v>0</v>
      </c>
      <c r="U5" s="3">
        <v>1.78571428571429</v>
      </c>
      <c r="V5" s="3"/>
      <c r="W5" s="3">
        <v>0.69453376205787798</v>
      </c>
      <c r="X5" s="3">
        <v>5.78778135048231E-2</v>
      </c>
      <c r="Y5" s="3">
        <f>(Admin!$C$3*$H5)+(Admin!$C$4*$G5)+(Admin!$C$5*$I5)+(Admin!$C$6*$Q5)+(Admin!$C$7*$N5)+(Admin!$C$8*$J5)+(Admin!$C$9*$K5)+(Admin!$C$10*$L5)+(Admin!$C$11*$O5)+(Admin!$C$12*$P5)+(Admin!$C$13*$R5)</f>
        <v>149.74</v>
      </c>
    </row>
    <row r="6" spans="1:25" x14ac:dyDescent="0.25">
      <c r="A6" s="2" t="s">
        <v>1154</v>
      </c>
      <c r="B6" s="2" t="s">
        <v>1151</v>
      </c>
      <c r="C6" s="2" t="s">
        <v>26</v>
      </c>
      <c r="D6" s="2">
        <v>5</v>
      </c>
      <c r="E6" s="2">
        <v>148</v>
      </c>
      <c r="F6" s="2">
        <v>100</v>
      </c>
      <c r="G6" s="2">
        <v>1306</v>
      </c>
      <c r="H6" s="2">
        <v>7</v>
      </c>
      <c r="I6" s="2">
        <v>8</v>
      </c>
      <c r="J6" s="2">
        <v>10</v>
      </c>
      <c r="K6" s="2">
        <v>25</v>
      </c>
      <c r="L6" s="2">
        <v>0</v>
      </c>
      <c r="M6" s="2">
        <v>0</v>
      </c>
      <c r="N6" s="2">
        <v>0</v>
      </c>
      <c r="O6" s="2">
        <v>0</v>
      </c>
      <c r="P6" s="2">
        <v>0</v>
      </c>
      <c r="Q6" s="2">
        <v>0</v>
      </c>
      <c r="R6" s="2">
        <v>0</v>
      </c>
      <c r="S6" s="2">
        <v>66.739999999999995</v>
      </c>
      <c r="T6" s="2">
        <v>0</v>
      </c>
      <c r="U6" s="2">
        <v>2.5</v>
      </c>
      <c r="V6" s="2"/>
      <c r="W6" s="2">
        <v>0.67567567567567599</v>
      </c>
      <c r="X6" s="2">
        <v>4.72972972972973E-2</v>
      </c>
      <c r="Y6" s="2">
        <f>(Admin!$C$3*$H6)+(Admin!$C$4*$G6)+(Admin!$C$5*$I6)+(Admin!$C$6*$Q6)+(Admin!$C$7*$N6)+(Admin!$C$8*$J6)+(Admin!$C$9*$K6)+(Admin!$C$10*$L6)+(Admin!$C$11*$O6)+(Admin!$C$12*$P6)+(Admin!$C$13*$R6)</f>
        <v>66.740000000000009</v>
      </c>
    </row>
    <row r="7" spans="1:25" x14ac:dyDescent="0.25">
      <c r="A7" s="3" t="s">
        <v>1155</v>
      </c>
      <c r="B7" s="3" t="s">
        <v>1151</v>
      </c>
      <c r="C7" s="3" t="s">
        <v>30</v>
      </c>
      <c r="D7" s="3">
        <v>16</v>
      </c>
      <c r="E7" s="3">
        <v>0</v>
      </c>
      <c r="F7" s="3">
        <v>0</v>
      </c>
      <c r="G7" s="3">
        <v>0</v>
      </c>
      <c r="H7" s="3">
        <v>0</v>
      </c>
      <c r="I7" s="3">
        <v>0</v>
      </c>
      <c r="J7" s="3">
        <v>180</v>
      </c>
      <c r="K7" s="3">
        <v>700</v>
      </c>
      <c r="L7" s="3">
        <v>0</v>
      </c>
      <c r="M7" s="3">
        <v>44</v>
      </c>
      <c r="N7" s="3">
        <v>30</v>
      </c>
      <c r="O7" s="3">
        <v>192</v>
      </c>
      <c r="P7" s="3">
        <v>3</v>
      </c>
      <c r="Q7" s="3">
        <v>2</v>
      </c>
      <c r="R7" s="3">
        <v>0</v>
      </c>
      <c r="S7" s="3">
        <v>133.19999999999999</v>
      </c>
      <c r="T7" s="3">
        <v>7.7738515901060096E-2</v>
      </c>
      <c r="U7" s="3">
        <v>3.8888888888888902</v>
      </c>
      <c r="V7" s="3">
        <v>6.4</v>
      </c>
      <c r="W7" s="3"/>
      <c r="X7" s="3"/>
      <c r="Y7" s="3">
        <f>(Admin!$C$3*$H7)+(Admin!$C$4*$G7)+(Admin!$C$5*$I7)+(Admin!$C$6*$Q7)+(Admin!$C$7*$N7)+(Admin!$C$8*$J7)+(Admin!$C$9*$K7)+(Admin!$C$10*$L7)+(Admin!$C$11*$O7)+(Admin!$C$12*$P7)+(Admin!$C$13*$R7)</f>
        <v>133.19999999999999</v>
      </c>
    </row>
    <row r="8" spans="1:25" x14ac:dyDescent="0.25">
      <c r="A8" s="2" t="s">
        <v>1006</v>
      </c>
      <c r="B8" s="2" t="s">
        <v>1151</v>
      </c>
      <c r="C8" s="2" t="s">
        <v>30</v>
      </c>
      <c r="D8" s="2">
        <v>6</v>
      </c>
      <c r="E8" s="2">
        <v>0</v>
      </c>
      <c r="F8" s="2">
        <v>0</v>
      </c>
      <c r="G8" s="2">
        <v>0</v>
      </c>
      <c r="H8" s="2">
        <v>0</v>
      </c>
      <c r="I8" s="2">
        <v>0</v>
      </c>
      <c r="J8" s="2">
        <v>38</v>
      </c>
      <c r="K8" s="2">
        <v>138</v>
      </c>
      <c r="L8" s="2">
        <v>1</v>
      </c>
      <c r="M8" s="2">
        <v>12</v>
      </c>
      <c r="N8" s="2">
        <v>11</v>
      </c>
      <c r="O8" s="2">
        <v>70</v>
      </c>
      <c r="P8" s="2">
        <v>0</v>
      </c>
      <c r="Q8" s="2">
        <v>0</v>
      </c>
      <c r="R8" s="2">
        <v>0</v>
      </c>
      <c r="S8" s="2">
        <v>37.799999999999997</v>
      </c>
      <c r="T8" s="2">
        <v>2.1201413427561801E-2</v>
      </c>
      <c r="U8" s="2">
        <v>3.6315789473684199</v>
      </c>
      <c r="V8" s="2">
        <v>6.3636363636363598</v>
      </c>
      <c r="W8" s="2"/>
      <c r="X8" s="2"/>
      <c r="Y8" s="2">
        <f>(Admin!$C$3*$H8)+(Admin!$C$4*$G8)+(Admin!$C$5*$I8)+(Admin!$C$6*$Q8)+(Admin!$C$7*$N8)+(Admin!$C$8*$J8)+(Admin!$C$9*$K8)+(Admin!$C$10*$L8)+(Admin!$C$11*$O8)+(Admin!$C$12*$P8)+(Admin!$C$13*$R8)</f>
        <v>37.799999999999997</v>
      </c>
    </row>
    <row r="9" spans="1:25" x14ac:dyDescent="0.25">
      <c r="A9" s="3" t="s">
        <v>1156</v>
      </c>
      <c r="B9" s="3" t="s">
        <v>1151</v>
      </c>
      <c r="C9" s="3" t="s">
        <v>30</v>
      </c>
      <c r="D9" s="3">
        <v>3</v>
      </c>
      <c r="E9" s="3">
        <v>0</v>
      </c>
      <c r="F9" s="3">
        <v>0</v>
      </c>
      <c r="G9" s="3">
        <v>0</v>
      </c>
      <c r="H9" s="3">
        <v>0</v>
      </c>
      <c r="I9" s="3">
        <v>0</v>
      </c>
      <c r="J9" s="3">
        <v>5</v>
      </c>
      <c r="K9" s="3">
        <v>13</v>
      </c>
      <c r="L9" s="3">
        <v>0</v>
      </c>
      <c r="M9" s="3">
        <v>0</v>
      </c>
      <c r="N9" s="3">
        <v>0</v>
      </c>
      <c r="O9" s="3">
        <v>0</v>
      </c>
      <c r="P9" s="3">
        <v>0</v>
      </c>
      <c r="Q9" s="3">
        <v>0</v>
      </c>
      <c r="R9" s="3">
        <v>0</v>
      </c>
      <c r="S9" s="3">
        <v>1.3</v>
      </c>
      <c r="T9" s="3">
        <v>0</v>
      </c>
      <c r="U9" s="3">
        <v>2.6</v>
      </c>
      <c r="V9" s="3"/>
      <c r="W9" s="3"/>
      <c r="X9" s="3"/>
      <c r="Y9" s="3">
        <f>(Admin!$C$3*$H9)+(Admin!$C$4*$G9)+(Admin!$C$5*$I9)+(Admin!$C$6*$Q9)+(Admin!$C$7*$N9)+(Admin!$C$8*$J9)+(Admin!$C$9*$K9)+(Admin!$C$10*$L9)+(Admin!$C$11*$O9)+(Admin!$C$12*$P9)+(Admin!$C$13*$R9)</f>
        <v>1.3</v>
      </c>
    </row>
    <row r="10" spans="1:25" x14ac:dyDescent="0.25">
      <c r="A10" s="2" t="s">
        <v>1157</v>
      </c>
      <c r="B10" s="2" t="s">
        <v>1151</v>
      </c>
      <c r="C10" s="2" t="s">
        <v>30</v>
      </c>
      <c r="D10" s="2">
        <v>13</v>
      </c>
      <c r="E10" s="2">
        <v>0</v>
      </c>
      <c r="F10" s="2">
        <v>0</v>
      </c>
      <c r="G10" s="2">
        <v>0</v>
      </c>
      <c r="H10" s="2">
        <v>0</v>
      </c>
      <c r="I10" s="2">
        <v>0</v>
      </c>
      <c r="J10" s="2">
        <v>102</v>
      </c>
      <c r="K10" s="2">
        <v>461</v>
      </c>
      <c r="L10" s="2">
        <v>3</v>
      </c>
      <c r="M10" s="2">
        <v>25</v>
      </c>
      <c r="N10" s="2">
        <v>21</v>
      </c>
      <c r="O10" s="2">
        <v>159</v>
      </c>
      <c r="P10" s="2">
        <v>0</v>
      </c>
      <c r="Q10" s="2">
        <v>0</v>
      </c>
      <c r="R10" s="2">
        <v>0</v>
      </c>
      <c r="S10" s="2">
        <v>101</v>
      </c>
      <c r="T10" s="2">
        <v>4.4169611307420503E-2</v>
      </c>
      <c r="U10" s="2">
        <v>4.5196078431372504</v>
      </c>
      <c r="V10" s="2">
        <v>7.5714285714285703</v>
      </c>
      <c r="W10" s="2"/>
      <c r="X10" s="2"/>
      <c r="Y10" s="2">
        <f>(Admin!$C$3*$H10)+(Admin!$C$4*$G10)+(Admin!$C$5*$I10)+(Admin!$C$6*$Q10)+(Admin!$C$7*$N10)+(Admin!$C$8*$J10)+(Admin!$C$9*$K10)+(Admin!$C$10*$L10)+(Admin!$C$11*$O10)+(Admin!$C$12*$P10)+(Admin!$C$13*$R10)</f>
        <v>101</v>
      </c>
    </row>
    <row r="11" spans="1:25" x14ac:dyDescent="0.25">
      <c r="A11" s="3" t="s">
        <v>1158</v>
      </c>
      <c r="B11" s="3" t="s">
        <v>1151</v>
      </c>
      <c r="C11" s="3" t="s">
        <v>37</v>
      </c>
      <c r="D11" s="3">
        <v>9</v>
      </c>
      <c r="E11" s="3">
        <v>0</v>
      </c>
      <c r="F11" s="3">
        <v>0</v>
      </c>
      <c r="G11" s="3">
        <v>0</v>
      </c>
      <c r="H11" s="3">
        <v>0</v>
      </c>
      <c r="I11" s="3">
        <v>0</v>
      </c>
      <c r="J11" s="3">
        <v>0</v>
      </c>
      <c r="K11" s="3">
        <v>0</v>
      </c>
      <c r="L11" s="3">
        <v>0</v>
      </c>
      <c r="M11" s="3">
        <v>23</v>
      </c>
      <c r="N11" s="3">
        <v>17</v>
      </c>
      <c r="O11" s="3">
        <v>172</v>
      </c>
      <c r="P11" s="3">
        <v>1</v>
      </c>
      <c r="Q11" s="3">
        <v>0</v>
      </c>
      <c r="R11" s="3">
        <v>0</v>
      </c>
      <c r="S11" s="3">
        <v>40.200000000000003</v>
      </c>
      <c r="T11" s="3">
        <v>4.0636042402826901E-2</v>
      </c>
      <c r="U11" s="3"/>
      <c r="V11" s="3">
        <v>10.117647058823501</v>
      </c>
      <c r="W11" s="3"/>
      <c r="X11" s="3"/>
      <c r="Y11" s="3">
        <f>(Admin!$C$3*$H11)+(Admin!$C$4*$G11)+(Admin!$C$5*$I11)+(Admin!$C$6*$Q11)+(Admin!$C$7*$N11)+(Admin!$C$8*$J11)+(Admin!$C$9*$K11)+(Admin!$C$10*$L11)+(Admin!$C$11*$O11)+(Admin!$C$12*$P11)+(Admin!$C$13*$R11)</f>
        <v>40.200000000000003</v>
      </c>
    </row>
    <row r="12" spans="1:25" x14ac:dyDescent="0.25">
      <c r="A12" s="2" t="s">
        <v>1159</v>
      </c>
      <c r="B12" s="2" t="s">
        <v>1151</v>
      </c>
      <c r="C12" s="2" t="s">
        <v>37</v>
      </c>
      <c r="D12" s="2">
        <v>12</v>
      </c>
      <c r="E12" s="2">
        <v>0</v>
      </c>
      <c r="F12" s="2">
        <v>0</v>
      </c>
      <c r="G12" s="2">
        <v>0</v>
      </c>
      <c r="H12" s="2">
        <v>0</v>
      </c>
      <c r="I12" s="2">
        <v>0</v>
      </c>
      <c r="J12" s="2">
        <v>0</v>
      </c>
      <c r="K12" s="2">
        <v>0</v>
      </c>
      <c r="L12" s="2">
        <v>0</v>
      </c>
      <c r="M12" s="2">
        <v>28</v>
      </c>
      <c r="N12" s="2">
        <v>22</v>
      </c>
      <c r="O12" s="2">
        <v>213</v>
      </c>
      <c r="P12" s="2">
        <v>2</v>
      </c>
      <c r="Q12" s="2">
        <v>0</v>
      </c>
      <c r="R12" s="2">
        <v>0</v>
      </c>
      <c r="S12" s="2">
        <v>53.3</v>
      </c>
      <c r="T12" s="2">
        <v>4.9469964664311E-2</v>
      </c>
      <c r="U12" s="2"/>
      <c r="V12" s="2">
        <v>9.6818181818181799</v>
      </c>
      <c r="W12" s="2"/>
      <c r="X12" s="2"/>
      <c r="Y12" s="2">
        <f>(Admin!$C$3*$H12)+(Admin!$C$4*$G12)+(Admin!$C$5*$I12)+(Admin!$C$6*$Q12)+(Admin!$C$7*$N12)+(Admin!$C$8*$J12)+(Admin!$C$9*$K12)+(Admin!$C$10*$L12)+(Admin!$C$11*$O12)+(Admin!$C$12*$P12)+(Admin!$C$13*$R12)</f>
        <v>55.3</v>
      </c>
    </row>
    <row r="13" spans="1:25" x14ac:dyDescent="0.25">
      <c r="A13" s="3" t="s">
        <v>1160</v>
      </c>
      <c r="B13" s="3" t="s">
        <v>1151</v>
      </c>
      <c r="C13" s="3" t="s">
        <v>37</v>
      </c>
      <c r="D13" s="3">
        <v>1</v>
      </c>
      <c r="E13" s="3">
        <v>0</v>
      </c>
      <c r="F13" s="3">
        <v>0</v>
      </c>
      <c r="G13" s="3">
        <v>0</v>
      </c>
      <c r="H13" s="3">
        <v>0</v>
      </c>
      <c r="I13" s="3">
        <v>0</v>
      </c>
      <c r="J13" s="3">
        <v>0</v>
      </c>
      <c r="K13" s="3">
        <v>0</v>
      </c>
      <c r="L13" s="3">
        <v>0</v>
      </c>
      <c r="M13" s="3">
        <v>1</v>
      </c>
      <c r="N13" s="3">
        <v>1</v>
      </c>
      <c r="O13" s="3">
        <v>22</v>
      </c>
      <c r="P13" s="3">
        <v>0</v>
      </c>
      <c r="Q13" s="3">
        <v>0</v>
      </c>
      <c r="R13" s="3">
        <v>0</v>
      </c>
      <c r="S13" s="3">
        <v>3.2</v>
      </c>
      <c r="T13" s="3">
        <v>1.76678445229682E-3</v>
      </c>
      <c r="U13" s="3"/>
      <c r="V13" s="3">
        <v>22</v>
      </c>
      <c r="W13" s="3"/>
      <c r="X13" s="3"/>
      <c r="Y13" s="3">
        <f>(Admin!$C$3*$H13)+(Admin!$C$4*$G13)+(Admin!$C$5*$I13)+(Admin!$C$6*$Q13)+(Admin!$C$7*$N13)+(Admin!$C$8*$J13)+(Admin!$C$9*$K13)+(Admin!$C$10*$L13)+(Admin!$C$11*$O13)+(Admin!$C$12*$P13)+(Admin!$C$13*$R13)</f>
        <v>3.2</v>
      </c>
    </row>
    <row r="14" spans="1:25" x14ac:dyDescent="0.25">
      <c r="A14" s="2" t="s">
        <v>1161</v>
      </c>
      <c r="B14" s="2" t="s">
        <v>1151</v>
      </c>
      <c r="C14" s="2" t="s">
        <v>37</v>
      </c>
      <c r="D14" s="2">
        <v>15</v>
      </c>
      <c r="E14" s="2">
        <v>0</v>
      </c>
      <c r="F14" s="2">
        <v>0</v>
      </c>
      <c r="G14" s="2">
        <v>0</v>
      </c>
      <c r="H14" s="2">
        <v>0</v>
      </c>
      <c r="I14" s="2">
        <v>0</v>
      </c>
      <c r="J14" s="2">
        <v>0</v>
      </c>
      <c r="K14" s="2">
        <v>0</v>
      </c>
      <c r="L14" s="2">
        <v>0</v>
      </c>
      <c r="M14" s="2">
        <v>127</v>
      </c>
      <c r="N14" s="2">
        <v>95</v>
      </c>
      <c r="O14" s="2">
        <v>960</v>
      </c>
      <c r="P14" s="2">
        <v>5</v>
      </c>
      <c r="Q14" s="2">
        <v>0</v>
      </c>
      <c r="R14" s="2">
        <v>0</v>
      </c>
      <c r="S14" s="2">
        <v>219</v>
      </c>
      <c r="T14" s="2">
        <v>0.22438162544169599</v>
      </c>
      <c r="U14" s="2"/>
      <c r="V14" s="2">
        <v>10.105263157894701</v>
      </c>
      <c r="W14" s="2"/>
      <c r="X14" s="2"/>
      <c r="Y14" s="2">
        <f>(Admin!$C$3*$H14)+(Admin!$C$4*$G14)+(Admin!$C$5*$I14)+(Admin!$C$6*$Q14)+(Admin!$C$7*$N14)+(Admin!$C$8*$J14)+(Admin!$C$9*$K14)+(Admin!$C$10*$L14)+(Admin!$C$11*$O14)+(Admin!$C$12*$P14)+(Admin!$C$13*$R14)</f>
        <v>221</v>
      </c>
    </row>
    <row r="15" spans="1:25" x14ac:dyDescent="0.25">
      <c r="A15" s="3" t="s">
        <v>1162</v>
      </c>
      <c r="B15" s="3" t="s">
        <v>1151</v>
      </c>
      <c r="C15" s="3" t="s">
        <v>42</v>
      </c>
      <c r="D15" s="3">
        <v>13</v>
      </c>
      <c r="E15" s="3">
        <v>0</v>
      </c>
      <c r="F15" s="3">
        <v>0</v>
      </c>
      <c r="G15" s="3">
        <v>0</v>
      </c>
      <c r="H15" s="3">
        <v>0</v>
      </c>
      <c r="I15" s="3">
        <v>0</v>
      </c>
      <c r="J15" s="3">
        <v>5</v>
      </c>
      <c r="K15" s="3">
        <v>17</v>
      </c>
      <c r="L15" s="3">
        <v>0</v>
      </c>
      <c r="M15" s="3">
        <v>44</v>
      </c>
      <c r="N15" s="3">
        <v>29</v>
      </c>
      <c r="O15" s="3">
        <v>324</v>
      </c>
      <c r="P15" s="3">
        <v>1</v>
      </c>
      <c r="Q15" s="3">
        <v>0</v>
      </c>
      <c r="R15" s="3">
        <v>0</v>
      </c>
      <c r="S15" s="3">
        <v>69.099999999999994</v>
      </c>
      <c r="T15" s="3">
        <v>7.7738515901060096E-2</v>
      </c>
      <c r="U15" s="3">
        <v>3.4</v>
      </c>
      <c r="V15" s="3">
        <v>11.1724137931034</v>
      </c>
      <c r="W15" s="3"/>
      <c r="X15" s="3"/>
      <c r="Y15" s="3">
        <f>(Admin!$C$3*$H15)+(Admin!$C$4*$G15)+(Admin!$C$5*$I15)+(Admin!$C$6*$Q15)+(Admin!$C$7*$N15)+(Admin!$C$8*$J15)+(Admin!$C$9*$K15)+(Admin!$C$10*$L15)+(Admin!$C$11*$O15)+(Admin!$C$12*$P15)+(Admin!$C$13*$R15)</f>
        <v>69.099999999999994</v>
      </c>
    </row>
    <row r="16" spans="1:25" x14ac:dyDescent="0.25">
      <c r="A16" s="2" t="s">
        <v>1163</v>
      </c>
      <c r="B16" s="2" t="s">
        <v>1151</v>
      </c>
      <c r="C16" s="2" t="s">
        <v>42</v>
      </c>
      <c r="D16" s="2">
        <v>17</v>
      </c>
      <c r="E16" s="2">
        <v>0</v>
      </c>
      <c r="F16" s="2">
        <v>0</v>
      </c>
      <c r="G16" s="2">
        <v>0</v>
      </c>
      <c r="H16" s="2">
        <v>0</v>
      </c>
      <c r="I16" s="2">
        <v>0</v>
      </c>
      <c r="J16" s="2">
        <v>1</v>
      </c>
      <c r="K16" s="2">
        <v>2</v>
      </c>
      <c r="L16" s="2">
        <v>0</v>
      </c>
      <c r="M16" s="2">
        <v>108</v>
      </c>
      <c r="N16" s="2">
        <v>70</v>
      </c>
      <c r="O16" s="2">
        <v>911</v>
      </c>
      <c r="P16" s="2">
        <v>10</v>
      </c>
      <c r="Q16" s="2">
        <v>0</v>
      </c>
      <c r="R16" s="2">
        <v>0</v>
      </c>
      <c r="S16" s="2">
        <v>221.3</v>
      </c>
      <c r="T16" s="2">
        <v>0.190812720848057</v>
      </c>
      <c r="U16" s="2">
        <v>2</v>
      </c>
      <c r="V16" s="2">
        <v>13.0142857142857</v>
      </c>
      <c r="W16" s="2"/>
      <c r="X16" s="2"/>
      <c r="Y16" s="2">
        <f>(Admin!$C$3*$H16)+(Admin!$C$4*$G16)+(Admin!$C$5*$I16)+(Admin!$C$6*$Q16)+(Admin!$C$7*$N16)+(Admin!$C$8*$J16)+(Admin!$C$9*$K16)+(Admin!$C$10*$L16)+(Admin!$C$11*$O16)+(Admin!$C$12*$P16)+(Admin!$C$13*$R16)</f>
        <v>221.3</v>
      </c>
    </row>
    <row r="17" spans="1:25" x14ac:dyDescent="0.25">
      <c r="A17" s="3" t="s">
        <v>1164</v>
      </c>
      <c r="B17" s="3" t="s">
        <v>1151</v>
      </c>
      <c r="C17" s="3" t="s">
        <v>42</v>
      </c>
      <c r="D17" s="3">
        <v>10</v>
      </c>
      <c r="E17" s="3">
        <v>1</v>
      </c>
      <c r="F17" s="3">
        <v>0</v>
      </c>
      <c r="G17" s="3">
        <v>0</v>
      </c>
      <c r="H17" s="3">
        <v>0</v>
      </c>
      <c r="I17" s="3">
        <v>0</v>
      </c>
      <c r="J17" s="3">
        <v>1</v>
      </c>
      <c r="K17" s="3">
        <v>-12</v>
      </c>
      <c r="L17" s="3">
        <v>0</v>
      </c>
      <c r="M17" s="3">
        <v>100</v>
      </c>
      <c r="N17" s="3">
        <v>68</v>
      </c>
      <c r="O17" s="3">
        <v>1074</v>
      </c>
      <c r="P17" s="3">
        <v>5</v>
      </c>
      <c r="Q17" s="3">
        <v>0</v>
      </c>
      <c r="R17" s="3">
        <v>0</v>
      </c>
      <c r="S17" s="3">
        <v>204.2</v>
      </c>
      <c r="T17" s="3">
        <v>0.17667844522968201</v>
      </c>
      <c r="U17" s="3">
        <v>-12</v>
      </c>
      <c r="V17" s="3">
        <v>15.794117647058799</v>
      </c>
      <c r="W17" s="3">
        <v>0</v>
      </c>
      <c r="X17" s="3">
        <v>0</v>
      </c>
      <c r="Y17" s="3">
        <f>(Admin!$C$3*$H17)+(Admin!$C$4*$G17)+(Admin!$C$5*$I17)+(Admin!$C$6*$Q17)+(Admin!$C$7*$N17)+(Admin!$C$8*$J17)+(Admin!$C$9*$K17)+(Admin!$C$10*$L17)+(Admin!$C$11*$O17)+(Admin!$C$12*$P17)+(Admin!$C$13*$R17)</f>
        <v>204.2</v>
      </c>
    </row>
    <row r="18" spans="1:25" x14ac:dyDescent="0.25">
      <c r="A18" s="2" t="s">
        <v>1165</v>
      </c>
      <c r="B18" s="2" t="s">
        <v>1151</v>
      </c>
      <c r="C18" s="2" t="s">
        <v>42</v>
      </c>
      <c r="D18" s="2">
        <v>2</v>
      </c>
      <c r="E18" s="2">
        <v>0</v>
      </c>
      <c r="F18" s="2">
        <v>0</v>
      </c>
      <c r="G18" s="2">
        <v>0</v>
      </c>
      <c r="H18" s="2">
        <v>0</v>
      </c>
      <c r="I18" s="2">
        <v>0</v>
      </c>
      <c r="J18" s="2">
        <v>0</v>
      </c>
      <c r="K18" s="2">
        <v>0</v>
      </c>
      <c r="L18" s="2">
        <v>0</v>
      </c>
      <c r="M18" s="2">
        <v>6</v>
      </c>
      <c r="N18" s="2">
        <v>3</v>
      </c>
      <c r="O18" s="2">
        <v>29</v>
      </c>
      <c r="P18" s="2">
        <v>0</v>
      </c>
      <c r="Q18" s="2">
        <v>0</v>
      </c>
      <c r="R18" s="2">
        <v>0</v>
      </c>
      <c r="S18" s="2">
        <v>5.9</v>
      </c>
      <c r="T18" s="2">
        <v>1.06007067137809E-2</v>
      </c>
      <c r="U18" s="2"/>
      <c r="V18" s="2">
        <v>9.6666666666666696</v>
      </c>
      <c r="W18" s="2"/>
      <c r="X18" s="2"/>
      <c r="Y18" s="2">
        <f>(Admin!$C$3*$H18)+(Admin!$C$4*$G18)+(Admin!$C$5*$I18)+(Admin!$C$6*$Q18)+(Admin!$C$7*$N18)+(Admin!$C$8*$J18)+(Admin!$C$9*$K18)+(Admin!$C$10*$L18)+(Admin!$C$11*$O18)+(Admin!$C$12*$P18)+(Admin!$C$13*$R18)</f>
        <v>5.9</v>
      </c>
    </row>
    <row r="19" spans="1:25" x14ac:dyDescent="0.25">
      <c r="A19" s="3" t="s">
        <v>1166</v>
      </c>
      <c r="B19" s="3" t="s">
        <v>1151</v>
      </c>
      <c r="C19" s="3" t="s">
        <v>42</v>
      </c>
      <c r="D19" s="3">
        <v>15</v>
      </c>
      <c r="E19" s="3">
        <v>0</v>
      </c>
      <c r="F19" s="3">
        <v>0</v>
      </c>
      <c r="G19" s="3">
        <v>0</v>
      </c>
      <c r="H19" s="3">
        <v>0</v>
      </c>
      <c r="I19" s="3">
        <v>0</v>
      </c>
      <c r="J19" s="3">
        <v>0</v>
      </c>
      <c r="K19" s="3">
        <v>0</v>
      </c>
      <c r="L19" s="3">
        <v>0</v>
      </c>
      <c r="M19" s="3">
        <v>75</v>
      </c>
      <c r="N19" s="3">
        <v>48</v>
      </c>
      <c r="O19" s="3">
        <v>540</v>
      </c>
      <c r="P19" s="3">
        <v>3</v>
      </c>
      <c r="Q19" s="3">
        <v>0</v>
      </c>
      <c r="R19" s="3">
        <v>0</v>
      </c>
      <c r="S19" s="3">
        <v>120</v>
      </c>
      <c r="T19" s="3">
        <v>0.13250883392226101</v>
      </c>
      <c r="U19" s="3"/>
      <c r="V19" s="3">
        <v>11.25</v>
      </c>
      <c r="W19" s="3"/>
      <c r="X19" s="3"/>
      <c r="Y19" s="3">
        <f>(Admin!$C$3*$H19)+(Admin!$C$4*$G19)+(Admin!$C$5*$I19)+(Admin!$C$6*$Q19)+(Admin!$C$7*$N19)+(Admin!$C$8*$J19)+(Admin!$C$9*$K19)+(Admin!$C$10*$L19)+(Admin!$C$11*$O19)+(Admin!$C$12*$P19)+(Admin!$C$13*$R19)</f>
        <v>120</v>
      </c>
    </row>
    <row r="20" spans="1:25" x14ac:dyDescent="0.25">
      <c r="A20" s="2" t="s">
        <v>1167</v>
      </c>
      <c r="B20" s="2" t="s">
        <v>1151</v>
      </c>
      <c r="C20" s="2" t="s">
        <v>42</v>
      </c>
      <c r="D20" s="2">
        <v>2</v>
      </c>
      <c r="E20" s="2">
        <v>0</v>
      </c>
      <c r="F20" s="2">
        <v>0</v>
      </c>
      <c r="G20" s="2">
        <v>0</v>
      </c>
      <c r="H20" s="2">
        <v>0</v>
      </c>
      <c r="I20" s="2">
        <v>0</v>
      </c>
      <c r="J20" s="2">
        <v>0</v>
      </c>
      <c r="K20" s="2">
        <v>0</v>
      </c>
      <c r="L20" s="2">
        <v>0</v>
      </c>
      <c r="M20" s="2">
        <v>4</v>
      </c>
      <c r="N20" s="2">
        <v>2</v>
      </c>
      <c r="O20" s="2">
        <v>9</v>
      </c>
      <c r="P20" s="2">
        <v>0</v>
      </c>
      <c r="Q20" s="2">
        <v>0</v>
      </c>
      <c r="R20" s="2">
        <v>0</v>
      </c>
      <c r="S20" s="2">
        <v>4.9000000000000004</v>
      </c>
      <c r="T20" s="2">
        <v>7.0671378091872799E-3</v>
      </c>
      <c r="U20" s="2"/>
      <c r="V20" s="2">
        <v>4.5</v>
      </c>
      <c r="W20" s="2"/>
      <c r="X20" s="2"/>
      <c r="Y20" s="2">
        <f>(Admin!$C$3*$H20)+(Admin!$C$4*$G20)+(Admin!$C$5*$I20)+(Admin!$C$6*$Q20)+(Admin!$C$7*$N20)+(Admin!$C$8*$J20)+(Admin!$C$9*$K20)+(Admin!$C$10*$L20)+(Admin!$C$11*$O20)+(Admin!$C$12*$P20)+(Admin!$C$13*$R20)</f>
        <v>2.9</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1151</v>
      </c>
      <c r="B31" s="2">
        <v>6253</v>
      </c>
      <c r="C31" s="2">
        <v>4700</v>
      </c>
      <c r="D31" s="2">
        <v>393</v>
      </c>
      <c r="E31" s="2">
        <v>1553</v>
      </c>
      <c r="F31" s="2">
        <v>7</v>
      </c>
      <c r="G31" s="2">
        <v>1519.3</v>
      </c>
      <c r="H31" s="2">
        <v>631</v>
      </c>
      <c r="I31" s="2">
        <v>0.67194928684627597</v>
      </c>
      <c r="J31" s="2">
        <v>30</v>
      </c>
      <c r="K31" s="2">
        <v>19</v>
      </c>
      <c r="L31" s="2">
        <v>11</v>
      </c>
      <c r="M31" s="2">
        <f ca="1">SUM(INDIRECT(A33 &amp; "_Table1[[#All],[f_custom]]"))</f>
        <v>1521.3000000000004</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MIN</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1168</v>
      </c>
      <c r="B36" s="2" t="s">
        <v>26</v>
      </c>
      <c r="C36" s="2">
        <v>27</v>
      </c>
      <c r="D36" s="2">
        <v>7</v>
      </c>
      <c r="E36" s="2" t="s">
        <v>155</v>
      </c>
      <c r="F36" s="2" t="s">
        <v>1151</v>
      </c>
      <c r="G36" s="2">
        <v>5</v>
      </c>
      <c r="H36" s="2">
        <v>5</v>
      </c>
      <c r="I36" s="2">
        <v>5</v>
      </c>
      <c r="J36" s="2">
        <v>5</v>
      </c>
      <c r="K36" s="2">
        <v>5</v>
      </c>
      <c r="L36" s="2">
        <v>5</v>
      </c>
      <c r="M36" s="2">
        <v>5</v>
      </c>
      <c r="N36" s="2">
        <v>5</v>
      </c>
      <c r="O36" s="2">
        <v>5</v>
      </c>
      <c r="P36" s="2">
        <v>5</v>
      </c>
      <c r="Q36" s="2">
        <v>5</v>
      </c>
      <c r="R36" s="2">
        <v>5</v>
      </c>
      <c r="S36" s="2">
        <v>5</v>
      </c>
      <c r="T36" s="2">
        <v>5</v>
      </c>
      <c r="U36" s="2">
        <v>5</v>
      </c>
      <c r="V36" s="2">
        <f>($J36*0.04)+($K36*4)+($L36*-2)+($N36*0.1)+($O36*6)+($Q36)+($R36*0.1)+($S36*6)+($T36*-2)</f>
        <v>66.2</v>
      </c>
      <c r="W36" s="2">
        <f ca="1">$P36/$H$33</f>
        <v>1</v>
      </c>
      <c r="X36" s="2">
        <f t="shared" ref="X36:X39" si="0">$N36/$M36</f>
        <v>1</v>
      </c>
      <c r="Y36" s="2">
        <f t="shared" ref="Y36:Y39" si="1">$R36/$Q36</f>
        <v>1</v>
      </c>
      <c r="Z36" s="2">
        <f>$I36/$H36</f>
        <v>1</v>
      </c>
      <c r="AA36" s="2">
        <f>$K36/$H36</f>
        <v>1</v>
      </c>
      <c r="AB36" s="2">
        <f>(Admin!$C$3*$K36)+(Admin!$C$4*$J36)+(Admin!$C$5*$L36)+(Admin!$C$6*$T36)+(Admin!$C$7*$Q36)+(Admin!$C$8*$M36)+(Admin!$C$9*$N36)+(Admin!$C$10*$O36)+(Admin!$C$11*$R36)+(Admin!$C$12*$S36)+(Admin!$C$13*$U36)</f>
        <v>76.2</v>
      </c>
    </row>
    <row r="37" spans="1:28" x14ac:dyDescent="0.25">
      <c r="A37" s="3" t="s">
        <v>1169</v>
      </c>
      <c r="B37" s="3" t="s">
        <v>26</v>
      </c>
      <c r="C37" s="3">
        <v>26</v>
      </c>
      <c r="D37" s="3">
        <v>2</v>
      </c>
      <c r="E37" s="3" t="s">
        <v>133</v>
      </c>
      <c r="F37" s="3" t="s">
        <v>1151</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1170</v>
      </c>
      <c r="B38" s="2" t="s">
        <v>26</v>
      </c>
      <c r="C38" s="2">
        <v>21</v>
      </c>
      <c r="D38" s="2">
        <v>0</v>
      </c>
      <c r="E38" s="2" t="s">
        <v>443</v>
      </c>
      <c r="F38" s="2" t="s">
        <v>1151</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39" spans="1:28" x14ac:dyDescent="0.25">
      <c r="A39" s="3" t="s">
        <v>1171</v>
      </c>
      <c r="B39" s="3" t="s">
        <v>26</v>
      </c>
      <c r="C39" s="3">
        <v>29</v>
      </c>
      <c r="D39" s="3">
        <v>6</v>
      </c>
      <c r="E39" s="3" t="s">
        <v>267</v>
      </c>
      <c r="F39" s="3" t="s">
        <v>1151</v>
      </c>
      <c r="G39" s="3">
        <v>0</v>
      </c>
      <c r="H39" s="3">
        <v>0</v>
      </c>
      <c r="I39" s="3">
        <v>0</v>
      </c>
      <c r="J39" s="3">
        <v>0</v>
      </c>
      <c r="K39" s="3">
        <v>0</v>
      </c>
      <c r="L39" s="3">
        <v>0</v>
      </c>
      <c r="M39" s="3">
        <v>0</v>
      </c>
      <c r="N39" s="3">
        <v>0</v>
      </c>
      <c r="O39" s="3">
        <v>0</v>
      </c>
      <c r="P39" s="3">
        <v>0</v>
      </c>
      <c r="Q39" s="3">
        <v>0</v>
      </c>
      <c r="R39" s="3">
        <v>0</v>
      </c>
      <c r="S39" s="3">
        <v>0</v>
      </c>
      <c r="T39" s="3">
        <v>0</v>
      </c>
      <c r="U39" s="3">
        <v>0</v>
      </c>
      <c r="V39" s="3">
        <f>($J39*0.04)+($K39*4)+($L39*-2)+($N39*0.1)+($O39*6)+($Q39)+($R39*0.1)+($S39*6)+($T39*-2)</f>
        <v>0</v>
      </c>
      <c r="W39" s="3">
        <f ca="1">$P39/$H$33</f>
        <v>0</v>
      </c>
      <c r="X39" s="3" t="e">
        <f t="shared" si="0"/>
        <v>#DIV/0!</v>
      </c>
      <c r="Y39" s="3" t="e">
        <f t="shared" si="1"/>
        <v>#DIV/0!</v>
      </c>
      <c r="Z39" s="3" t="e">
        <f>$I39/$H39</f>
        <v>#DIV/0!</v>
      </c>
      <c r="AA39" s="3" t="e">
        <f>$K39/$H39</f>
        <v>#DIV/0!</v>
      </c>
      <c r="AB39" s="3">
        <f>(Admin!$C$3*$K39)+(Admin!$C$4*$J39)+(Admin!$C$5*$L39)+(Admin!$C$6*$T39)+(Admin!$C$7*$Q39)+(Admin!$C$8*$M39)+(Admin!$C$9*$N39)+(Admin!$C$10*$O39)+(Admin!$C$11*$R39)+(Admin!$C$12*$S39)+(Admin!$C$13*$U39)</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1172</v>
      </c>
      <c r="B46" s="2" t="s">
        <v>30</v>
      </c>
      <c r="C46" s="2">
        <v>26</v>
      </c>
      <c r="D46" s="2">
        <v>3</v>
      </c>
      <c r="E46" s="2" t="s">
        <v>65</v>
      </c>
      <c r="F46" s="2" t="s">
        <v>1151</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0" si="2">$N46/$M46</f>
        <v>#DIV/0!</v>
      </c>
      <c r="Y46" s="2" t="e">
        <f t="shared" ref="Y46:Y50" si="3">$R46/$Q46</f>
        <v>#DIV/0!</v>
      </c>
      <c r="Z46" s="2" t="e">
        <f>$I46/$H46</f>
        <v>#DIV/0!</v>
      </c>
      <c r="AA46" s="2" t="e">
        <f>$K46/$H46</f>
        <v>#DIV/0!</v>
      </c>
      <c r="AB46" s="2">
        <f>(Admin!$C$3*$K46)+(Admin!$C$4*$J46)+(Admin!$C$5*$L46)+(Admin!$C$6*$T46)+(Admin!$C$7*$Q46)+(Admin!$C$8*$M46)+(Admin!$C$9*$N46)+(Admin!$C$10*$O46)+(Admin!$C$11*$R46)+(Admin!$C$12*$S46)+(Admin!$C$13*$U46)</f>
        <v>0</v>
      </c>
    </row>
    <row r="47" spans="1:28" x14ac:dyDescent="0.25">
      <c r="A47" s="3" t="s">
        <v>1173</v>
      </c>
      <c r="B47" s="3" t="s">
        <v>30</v>
      </c>
      <c r="C47" s="3">
        <v>27</v>
      </c>
      <c r="D47" s="3">
        <v>6</v>
      </c>
      <c r="E47" s="3" t="s">
        <v>77</v>
      </c>
      <c r="F47" s="3" t="s">
        <v>1151</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1174</v>
      </c>
      <c r="B48" s="2" t="s">
        <v>30</v>
      </c>
      <c r="C48" s="2">
        <v>29</v>
      </c>
      <c r="D48" s="2">
        <v>8</v>
      </c>
      <c r="E48" s="2" t="s">
        <v>839</v>
      </c>
      <c r="F48" s="2" t="s">
        <v>1151</v>
      </c>
      <c r="G48" s="2">
        <v>0</v>
      </c>
      <c r="H48" s="2">
        <v>0</v>
      </c>
      <c r="I48" s="2">
        <v>0</v>
      </c>
      <c r="J48" s="2">
        <v>0</v>
      </c>
      <c r="K48" s="2">
        <v>0</v>
      </c>
      <c r="L48" s="2">
        <v>0</v>
      </c>
      <c r="M48" s="2">
        <v>5</v>
      </c>
      <c r="N48" s="2">
        <v>5</v>
      </c>
      <c r="O48" s="2">
        <v>5</v>
      </c>
      <c r="P48" s="2">
        <v>5</v>
      </c>
      <c r="Q48" s="2">
        <v>5</v>
      </c>
      <c r="R48" s="2">
        <v>5</v>
      </c>
      <c r="S48" s="2">
        <v>5</v>
      </c>
      <c r="T48" s="2">
        <v>5</v>
      </c>
      <c r="U48" s="2">
        <v>5</v>
      </c>
      <c r="V48" s="2">
        <f>($J48*0.04)+($K48*4)+($L48*-2)+($N48*0.1)+($O48*6)+($Q48)+($R48*0.1)+($S48*6)+($T48*-2)</f>
        <v>56</v>
      </c>
      <c r="W48" s="2">
        <f ca="1">$P48/$H$33</f>
        <v>1</v>
      </c>
      <c r="X48" s="2">
        <f t="shared" si="2"/>
        <v>1</v>
      </c>
      <c r="Y48" s="2">
        <f t="shared" si="3"/>
        <v>1</v>
      </c>
      <c r="Z48" s="2" t="e">
        <f>$I48/$H48</f>
        <v>#DIV/0!</v>
      </c>
      <c r="AA48" s="2" t="e">
        <f>$K48/$H48</f>
        <v>#DIV/0!</v>
      </c>
      <c r="AB48" s="2">
        <f>(Admin!$C$3*$K48)+(Admin!$C$4*$J48)+(Admin!$C$5*$L48)+(Admin!$C$6*$T48)+(Admin!$C$7*$Q48)+(Admin!$C$8*$M48)+(Admin!$C$9*$N48)+(Admin!$C$10*$O48)+(Admin!$C$11*$R48)+(Admin!$C$12*$S48)+(Admin!$C$13*$U48)</f>
        <v>66</v>
      </c>
    </row>
    <row r="49" spans="1:28" x14ac:dyDescent="0.25">
      <c r="A49" s="3" t="s">
        <v>1175</v>
      </c>
      <c r="B49" s="3" t="s">
        <v>30</v>
      </c>
      <c r="C49" s="3">
        <v>23</v>
      </c>
      <c r="D49" s="3">
        <v>1</v>
      </c>
      <c r="E49" s="3" t="s">
        <v>88</v>
      </c>
      <c r="F49" s="3" t="s">
        <v>1151</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1176</v>
      </c>
      <c r="B50" s="2" t="s">
        <v>30</v>
      </c>
      <c r="C50" s="2">
        <v>26</v>
      </c>
      <c r="D50" s="2">
        <v>4</v>
      </c>
      <c r="E50" s="2" t="s">
        <v>232</v>
      </c>
      <c r="F50" s="2" t="s">
        <v>1151</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1177</v>
      </c>
      <c r="B61" s="2" t="s">
        <v>42</v>
      </c>
      <c r="C61" s="2">
        <v>22</v>
      </c>
      <c r="D61" s="2">
        <v>2</v>
      </c>
      <c r="E61" s="2" t="s">
        <v>155</v>
      </c>
      <c r="F61" s="2" t="s">
        <v>1151</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2" si="4">$N61/$M61</f>
        <v>#DIV/0!</v>
      </c>
      <c r="Y61" s="2" t="e">
        <f t="shared" ref="Y61:Y72" si="5">$R61/$Q61</f>
        <v>#DIV/0!</v>
      </c>
      <c r="Z61" s="2" t="e">
        <f>$I61/$H61</f>
        <v>#DIV/0!</v>
      </c>
      <c r="AA61" s="2" t="e">
        <f>$K61/$H61</f>
        <v>#DIV/0!</v>
      </c>
      <c r="AB61" s="2">
        <f>(Admin!$C$3*$K61)+(Admin!$C$4*$J61)+(Admin!$C$5*$L61)+(Admin!$C$6*$T61)+(Admin!$C$7*$Q61)+(Admin!$C$8*$M61)+(Admin!$C$9*$N61)+(Admin!$C$10*$O61)+(Admin!$C$11*$R61)+(Admin!$C$12*$S61)+(Admin!$C$13*$U61)</f>
        <v>0</v>
      </c>
    </row>
    <row r="62" spans="1:28" x14ac:dyDescent="0.25">
      <c r="A62" s="3" t="s">
        <v>1178</v>
      </c>
      <c r="B62" s="3" t="s">
        <v>42</v>
      </c>
      <c r="C62" s="3">
        <v>26</v>
      </c>
      <c r="D62" s="3">
        <v>6</v>
      </c>
      <c r="E62" s="3" t="s">
        <v>284</v>
      </c>
      <c r="F62" s="3" t="s">
        <v>1151</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1179</v>
      </c>
      <c r="B63" s="2" t="s">
        <v>42</v>
      </c>
      <c r="C63" s="2">
        <v>27</v>
      </c>
      <c r="D63" s="2">
        <v>1</v>
      </c>
      <c r="E63" s="2" t="s">
        <v>380</v>
      </c>
      <c r="F63" s="2" t="s">
        <v>1151</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1180</v>
      </c>
      <c r="B64" s="3" t="s">
        <v>42</v>
      </c>
      <c r="C64" s="3">
        <v>26</v>
      </c>
      <c r="D64" s="3">
        <v>3</v>
      </c>
      <c r="E64" s="3" t="s">
        <v>1181</v>
      </c>
      <c r="F64" s="3" t="s">
        <v>1151</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1182</v>
      </c>
      <c r="B65" s="2" t="s">
        <v>42</v>
      </c>
      <c r="C65" s="2">
        <v>23</v>
      </c>
      <c r="D65" s="2">
        <v>0</v>
      </c>
      <c r="E65" s="2" t="s">
        <v>1183</v>
      </c>
      <c r="F65" s="2" t="s">
        <v>1151</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1184</v>
      </c>
      <c r="B66" s="3" t="s">
        <v>42</v>
      </c>
      <c r="C66" s="3">
        <v>25</v>
      </c>
      <c r="D66" s="3">
        <v>5</v>
      </c>
      <c r="E66" s="3" t="s">
        <v>333</v>
      </c>
      <c r="F66" s="3" t="s">
        <v>1151</v>
      </c>
      <c r="G66" s="3">
        <v>0</v>
      </c>
      <c r="H66" s="3">
        <v>0</v>
      </c>
      <c r="I66" s="3">
        <v>0</v>
      </c>
      <c r="J66" s="3">
        <v>0</v>
      </c>
      <c r="K66" s="3">
        <v>0</v>
      </c>
      <c r="L66" s="3">
        <v>0</v>
      </c>
      <c r="M66" s="3">
        <v>5</v>
      </c>
      <c r="N66" s="3">
        <v>5</v>
      </c>
      <c r="O66" s="3">
        <v>5</v>
      </c>
      <c r="P66" s="3">
        <v>5</v>
      </c>
      <c r="Q66" s="3">
        <v>5</v>
      </c>
      <c r="R66" s="3">
        <v>5</v>
      </c>
      <c r="S66" s="3">
        <v>5</v>
      </c>
      <c r="T66" s="3">
        <v>5</v>
      </c>
      <c r="U66" s="3">
        <v>5</v>
      </c>
      <c r="V66" s="3">
        <f>($J66*0.04)+($K66*4)+($L66*-2)+($N66*0.1)+($O66*6)+($Q66)+($R66*0.1)+($S66*6)+($T66*-2)</f>
        <v>56</v>
      </c>
      <c r="W66" s="3">
        <f ca="1">$P66/$H$33</f>
        <v>1</v>
      </c>
      <c r="X66" s="3">
        <f t="shared" si="4"/>
        <v>1</v>
      </c>
      <c r="Y66" s="3">
        <f t="shared" si="5"/>
        <v>1</v>
      </c>
      <c r="Z66" s="3" t="e">
        <f>$I66/$H66</f>
        <v>#DIV/0!</v>
      </c>
      <c r="AA66" s="3" t="e">
        <f>$K66/$H66</f>
        <v>#DIV/0!</v>
      </c>
      <c r="AB66" s="3">
        <f>(Admin!$C$3*$K66)+(Admin!$C$4*$J66)+(Admin!$C$5*$L66)+(Admin!$C$6*$T66)+(Admin!$C$7*$Q66)+(Admin!$C$8*$M66)+(Admin!$C$9*$N66)+(Admin!$C$10*$O66)+(Admin!$C$11*$R66)+(Admin!$C$12*$S66)+(Admin!$C$13*$U66)</f>
        <v>66</v>
      </c>
    </row>
    <row r="67" spans="1:28" x14ac:dyDescent="0.25">
      <c r="A67" s="2" t="s">
        <v>1185</v>
      </c>
      <c r="B67" s="2" t="s">
        <v>42</v>
      </c>
      <c r="C67" s="2">
        <v>24</v>
      </c>
      <c r="D67" s="2">
        <v>0</v>
      </c>
      <c r="E67" s="2" t="s">
        <v>269</v>
      </c>
      <c r="F67" s="2" t="s">
        <v>1151</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1186</v>
      </c>
      <c r="B68" s="3" t="s">
        <v>42</v>
      </c>
      <c r="C68" s="3">
        <v>23</v>
      </c>
      <c r="D68" s="3">
        <v>1</v>
      </c>
      <c r="E68" s="3" t="s">
        <v>557</v>
      </c>
      <c r="F68" s="3" t="s">
        <v>1151</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1187</v>
      </c>
      <c r="B69" s="2" t="s">
        <v>42</v>
      </c>
      <c r="C69" s="2">
        <v>25</v>
      </c>
      <c r="D69" s="2">
        <v>3</v>
      </c>
      <c r="E69" s="2" t="s">
        <v>127</v>
      </c>
      <c r="F69" s="2" t="s">
        <v>1151</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1188</v>
      </c>
      <c r="B70" s="3" t="s">
        <v>42</v>
      </c>
      <c r="C70" s="3">
        <v>28</v>
      </c>
      <c r="D70" s="3">
        <v>7</v>
      </c>
      <c r="E70" s="3" t="s">
        <v>173</v>
      </c>
      <c r="F70" s="3" t="s">
        <v>1151</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1189</v>
      </c>
      <c r="B71" s="2" t="s">
        <v>42</v>
      </c>
      <c r="C71" s="2">
        <v>28</v>
      </c>
      <c r="D71" s="2">
        <v>7</v>
      </c>
      <c r="E71" s="2" t="s">
        <v>350</v>
      </c>
      <c r="F71" s="2" t="s">
        <v>1151</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1190</v>
      </c>
      <c r="B72" s="3" t="s">
        <v>42</v>
      </c>
      <c r="C72" s="3">
        <v>26</v>
      </c>
      <c r="D72" s="3">
        <v>1</v>
      </c>
      <c r="E72" s="3" t="s">
        <v>500</v>
      </c>
      <c r="F72" s="3" t="s">
        <v>1151</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1191</v>
      </c>
      <c r="B76" s="2" t="s">
        <v>37</v>
      </c>
      <c r="C76" s="2">
        <v>27</v>
      </c>
      <c r="D76" s="2">
        <v>6</v>
      </c>
      <c r="E76" s="2" t="s">
        <v>338</v>
      </c>
      <c r="F76" s="2" t="s">
        <v>1151</v>
      </c>
      <c r="G76" s="2">
        <v>0</v>
      </c>
      <c r="H76" s="2">
        <v>0</v>
      </c>
      <c r="I76" s="2">
        <v>0</v>
      </c>
      <c r="J76" s="2">
        <v>0</v>
      </c>
      <c r="K76" s="2">
        <v>0</v>
      </c>
      <c r="L76" s="2">
        <v>0</v>
      </c>
      <c r="M76" s="2">
        <v>5</v>
      </c>
      <c r="N76" s="2">
        <v>5</v>
      </c>
      <c r="O76" s="2">
        <v>5</v>
      </c>
      <c r="P76" s="2">
        <v>5</v>
      </c>
      <c r="Q76" s="2">
        <v>5</v>
      </c>
      <c r="R76" s="2">
        <v>5</v>
      </c>
      <c r="S76" s="2">
        <v>5</v>
      </c>
      <c r="T76" s="2">
        <v>5</v>
      </c>
      <c r="U76" s="2">
        <v>5</v>
      </c>
      <c r="V76" s="2">
        <f>($J76*0.04)+($K76*4)+($L76*-2)+($N76*0.1)+($O76*6)+($Q76)+($R76*0.1)+($S76*6)+($T76*-2)</f>
        <v>56</v>
      </c>
      <c r="W76" s="2">
        <f ca="1">$P76/$H$33</f>
        <v>1</v>
      </c>
      <c r="X76" s="2">
        <f t="shared" ref="X76:X82" si="6">$N76/$M76</f>
        <v>1</v>
      </c>
      <c r="Y76" s="2">
        <f t="shared" ref="Y76:Y82" si="7">$R76/$Q76</f>
        <v>1</v>
      </c>
      <c r="Z76" s="2" t="e">
        <f>$I76/$H76</f>
        <v>#DIV/0!</v>
      </c>
      <c r="AA76" s="2" t="e">
        <f>$K76/$H76</f>
        <v>#DIV/0!</v>
      </c>
      <c r="AB76" s="2">
        <f>(Admin!$C$3*$K76)+(Admin!$C$4*$J76)+(Admin!$C$5*$L76)+(Admin!$C$6*$T76)+(Admin!$C$7*$Q76)+(Admin!$C$8*$M76)+(Admin!$C$9*$N76)+(Admin!$C$10*$O76)+(Admin!$C$11*$R76)+(Admin!$C$12*$S76)+(Admin!$C$13*$U76)</f>
        <v>66</v>
      </c>
    </row>
    <row r="77" spans="1:28" x14ac:dyDescent="0.25">
      <c r="A77" s="3" t="s">
        <v>1192</v>
      </c>
      <c r="B77" s="3" t="s">
        <v>37</v>
      </c>
      <c r="C77" s="3">
        <v>22</v>
      </c>
      <c r="D77" s="3">
        <v>0</v>
      </c>
      <c r="E77" s="3" t="s">
        <v>331</v>
      </c>
      <c r="F77" s="3" t="s">
        <v>1151</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1193</v>
      </c>
      <c r="B78" s="2" t="s">
        <v>37</v>
      </c>
      <c r="C78" s="2">
        <v>29</v>
      </c>
      <c r="D78" s="2">
        <v>7</v>
      </c>
      <c r="E78" s="2" t="s">
        <v>552</v>
      </c>
      <c r="F78" s="2" t="s">
        <v>1151</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1194</v>
      </c>
      <c r="B79" s="3" t="s">
        <v>37</v>
      </c>
      <c r="C79" s="3">
        <v>25</v>
      </c>
      <c r="D79" s="3">
        <v>3</v>
      </c>
      <c r="E79" s="3" t="s">
        <v>331</v>
      </c>
      <c r="F79" s="3" t="s">
        <v>1151</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1195</v>
      </c>
      <c r="B80" s="2" t="s">
        <v>37</v>
      </c>
      <c r="C80" s="2">
        <v>27</v>
      </c>
      <c r="D80" s="2">
        <v>6</v>
      </c>
      <c r="E80" s="2" t="s">
        <v>873</v>
      </c>
      <c r="F80" s="2" t="s">
        <v>1151</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1196</v>
      </c>
      <c r="B81" s="3" t="s">
        <v>37</v>
      </c>
      <c r="C81" s="3">
        <v>28</v>
      </c>
      <c r="D81" s="3">
        <v>2</v>
      </c>
      <c r="E81" s="3" t="s">
        <v>1197</v>
      </c>
      <c r="F81" s="3" t="s">
        <v>1151</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row r="82" spans="1:28" x14ac:dyDescent="0.25">
      <c r="A82" s="2" t="s">
        <v>1198</v>
      </c>
      <c r="B82" s="2" t="s">
        <v>37</v>
      </c>
      <c r="C82" s="2">
        <v>30</v>
      </c>
      <c r="D82" s="2">
        <v>7</v>
      </c>
      <c r="E82" s="2" t="s">
        <v>1199</v>
      </c>
      <c r="F82" s="2" t="s">
        <v>1151</v>
      </c>
      <c r="G82" s="2">
        <v>0</v>
      </c>
      <c r="H82" s="2">
        <v>0</v>
      </c>
      <c r="I82" s="2">
        <v>0</v>
      </c>
      <c r="J82" s="2">
        <v>0</v>
      </c>
      <c r="K82" s="2">
        <v>0</v>
      </c>
      <c r="L82" s="2">
        <v>0</v>
      </c>
      <c r="M82" s="2">
        <v>0</v>
      </c>
      <c r="N82" s="2">
        <v>0</v>
      </c>
      <c r="O82" s="2">
        <v>0</v>
      </c>
      <c r="P82" s="2">
        <v>0</v>
      </c>
      <c r="Q82" s="2">
        <v>0</v>
      </c>
      <c r="R82" s="2">
        <v>0</v>
      </c>
      <c r="S82" s="2">
        <v>0</v>
      </c>
      <c r="T82" s="2">
        <v>0</v>
      </c>
      <c r="U82" s="2">
        <v>0</v>
      </c>
      <c r="V82" s="2">
        <f>($J82*0.04)+($K82*4)+($L82*-2)+($N82*0.1)+($O82*6)+($Q82)+($R82*0.1)+($S82*6)+($T82*-2)</f>
        <v>0</v>
      </c>
      <c r="W82" s="2">
        <f ca="1">$P82/$H$33</f>
        <v>0</v>
      </c>
      <c r="X82" s="2" t="e">
        <f t="shared" si="6"/>
        <v>#DIV/0!</v>
      </c>
      <c r="Y82" s="2" t="e">
        <f t="shared" si="7"/>
        <v>#DIV/0!</v>
      </c>
      <c r="Z82" s="2" t="e">
        <f>$I82/$H82</f>
        <v>#DIV/0!</v>
      </c>
      <c r="AA82" s="2" t="e">
        <f>$K82/$H82</f>
        <v>#DIV/0!</v>
      </c>
      <c r="AB82" s="2">
        <f>(Admin!$C$3*$K82)+(Admin!$C$4*$J82)+(Admin!$C$5*$L82)+(Admin!$C$6*$T82)+(Admin!$C$7*$Q82)+(Admin!$C$8*$M82)+(Admin!$C$9*$N82)+(Admin!$C$10*$O82)+(Admin!$C$11*$R82)+(Admin!$C$12*$S82)+(Admin!$C$13*$U82)</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AB81"/>
  <sheetViews>
    <sheetView zoomScale="70" zoomScaleNormal="70" workbookViewId="0">
      <selection activeCell="U78" sqref="U78"/>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1200</v>
      </c>
      <c r="B2" s="2" t="s">
        <v>1201</v>
      </c>
      <c r="C2" s="2" t="s">
        <v>26</v>
      </c>
      <c r="D2" s="2">
        <v>10</v>
      </c>
      <c r="E2" s="2">
        <v>212</v>
      </c>
      <c r="F2" s="2">
        <v>127</v>
      </c>
      <c r="G2" s="2">
        <v>1272</v>
      </c>
      <c r="H2" s="2">
        <v>6</v>
      </c>
      <c r="I2" s="2">
        <v>9</v>
      </c>
      <c r="J2" s="2">
        <v>17</v>
      </c>
      <c r="K2" s="2">
        <v>83</v>
      </c>
      <c r="L2" s="2">
        <v>1</v>
      </c>
      <c r="M2" s="2">
        <v>0</v>
      </c>
      <c r="N2" s="2">
        <v>0</v>
      </c>
      <c r="O2" s="2">
        <v>0</v>
      </c>
      <c r="P2" s="2">
        <v>0</v>
      </c>
      <c r="Q2" s="2">
        <v>1</v>
      </c>
      <c r="R2" s="2">
        <v>0</v>
      </c>
      <c r="S2" s="2">
        <v>69.180000000000007</v>
      </c>
      <c r="T2" s="2">
        <v>0</v>
      </c>
      <c r="U2" s="2">
        <v>4.8823529411764701</v>
      </c>
      <c r="V2" s="2"/>
      <c r="W2" s="2">
        <v>0.59905660377358505</v>
      </c>
      <c r="X2" s="2">
        <v>2.83018867924528E-2</v>
      </c>
      <c r="Y2" s="2">
        <f>(Admin!$C$3*$H2)+(Admin!$C$4*$G2)+(Admin!$C$5*$I2)+(Admin!$C$6*$Q2)+(Admin!$C$7*$N2)+(Admin!$C$8*$J2)+(Admin!$C$9*$K2)+(Admin!$C$10*$L2)+(Admin!$C$11*$O2)+(Admin!$C$12*$P2)+(Admin!$C$13*$R2)</f>
        <v>69.179999999999993</v>
      </c>
    </row>
    <row r="3" spans="1:25" x14ac:dyDescent="0.25">
      <c r="A3" s="3" t="s">
        <v>648</v>
      </c>
      <c r="B3" s="3" t="s">
        <v>1201</v>
      </c>
      <c r="C3" s="3" t="s">
        <v>26</v>
      </c>
      <c r="D3" s="3">
        <v>11</v>
      </c>
      <c r="E3" s="3">
        <v>345</v>
      </c>
      <c r="F3" s="3">
        <v>224</v>
      </c>
      <c r="G3" s="3">
        <v>2120</v>
      </c>
      <c r="H3" s="3">
        <v>10</v>
      </c>
      <c r="I3" s="3">
        <v>12</v>
      </c>
      <c r="J3" s="3">
        <v>26</v>
      </c>
      <c r="K3" s="3">
        <v>96</v>
      </c>
      <c r="L3" s="3">
        <v>0</v>
      </c>
      <c r="M3" s="3">
        <v>0</v>
      </c>
      <c r="N3" s="3">
        <v>0</v>
      </c>
      <c r="O3" s="3">
        <v>0</v>
      </c>
      <c r="P3" s="3">
        <v>0</v>
      </c>
      <c r="Q3" s="3">
        <v>2</v>
      </c>
      <c r="R3" s="3">
        <v>0</v>
      </c>
      <c r="S3" s="3">
        <v>106.4</v>
      </c>
      <c r="T3" s="3">
        <v>0</v>
      </c>
      <c r="U3" s="3">
        <v>3.6923076923076898</v>
      </c>
      <c r="V3" s="3"/>
      <c r="W3" s="3">
        <v>0.64927536231884098</v>
      </c>
      <c r="X3" s="3">
        <v>2.8985507246376802E-2</v>
      </c>
      <c r="Y3" s="3">
        <f>(Admin!$C$3*$H3)+(Admin!$C$4*$G3)+(Admin!$C$5*$I3)+(Admin!$C$6*$Q3)+(Admin!$C$7*$N3)+(Admin!$C$8*$J3)+(Admin!$C$9*$K3)+(Admin!$C$10*$L3)+(Admin!$C$11*$O3)+(Admin!$C$12*$P3)+(Admin!$C$13*$R3)</f>
        <v>106.4</v>
      </c>
    </row>
    <row r="4" spans="1:25" x14ac:dyDescent="0.25">
      <c r="A4" s="2" t="s">
        <v>1202</v>
      </c>
      <c r="B4" s="2" t="s">
        <v>1201</v>
      </c>
      <c r="C4" s="2" t="s">
        <v>30</v>
      </c>
      <c r="D4" s="2">
        <v>17</v>
      </c>
      <c r="E4" s="2">
        <v>0</v>
      </c>
      <c r="F4" s="2">
        <v>0</v>
      </c>
      <c r="G4" s="2">
        <v>0</v>
      </c>
      <c r="H4" s="2">
        <v>0</v>
      </c>
      <c r="I4" s="2">
        <v>0</v>
      </c>
      <c r="J4" s="2">
        <v>184</v>
      </c>
      <c r="K4" s="2">
        <v>642</v>
      </c>
      <c r="L4" s="2">
        <v>3</v>
      </c>
      <c r="M4" s="2">
        <v>65</v>
      </c>
      <c r="N4" s="2">
        <v>51</v>
      </c>
      <c r="O4" s="2">
        <v>313</v>
      </c>
      <c r="P4" s="2">
        <v>2</v>
      </c>
      <c r="Q4" s="2">
        <v>0</v>
      </c>
      <c r="R4" s="2">
        <v>0</v>
      </c>
      <c r="S4" s="2">
        <v>174.5</v>
      </c>
      <c r="T4" s="2">
        <v>0.103011093502377</v>
      </c>
      <c r="U4" s="2">
        <v>3.4891304347826102</v>
      </c>
      <c r="V4" s="2">
        <v>6.1372549019607803</v>
      </c>
      <c r="W4" s="2"/>
      <c r="X4" s="2"/>
      <c r="Y4" s="2">
        <f>(Admin!$C$3*$H4)+(Admin!$C$4*$G4)+(Admin!$C$5*$I4)+(Admin!$C$6*$Q4)+(Admin!$C$7*$N4)+(Admin!$C$8*$J4)+(Admin!$C$9*$K4)+(Admin!$C$10*$L4)+(Admin!$C$11*$O4)+(Admin!$C$12*$P4)+(Admin!$C$13*$R4)</f>
        <v>176.5</v>
      </c>
    </row>
    <row r="5" spans="1:25" x14ac:dyDescent="0.25">
      <c r="A5" s="3" t="s">
        <v>1203</v>
      </c>
      <c r="B5" s="3" t="s">
        <v>1201</v>
      </c>
      <c r="C5" s="3" t="s">
        <v>30</v>
      </c>
      <c r="D5" s="3">
        <v>4</v>
      </c>
      <c r="E5" s="3">
        <v>0</v>
      </c>
      <c r="F5" s="3">
        <v>0</v>
      </c>
      <c r="G5" s="3">
        <v>0</v>
      </c>
      <c r="H5" s="3">
        <v>0</v>
      </c>
      <c r="I5" s="3">
        <v>0</v>
      </c>
      <c r="J5" s="3">
        <v>16</v>
      </c>
      <c r="K5" s="3">
        <v>65</v>
      </c>
      <c r="L5" s="3">
        <v>1</v>
      </c>
      <c r="M5" s="3">
        <v>3</v>
      </c>
      <c r="N5" s="3">
        <v>3</v>
      </c>
      <c r="O5" s="3">
        <v>58</v>
      </c>
      <c r="P5" s="3">
        <v>0</v>
      </c>
      <c r="Q5" s="3">
        <v>0</v>
      </c>
      <c r="R5" s="3">
        <v>0</v>
      </c>
      <c r="S5" s="3">
        <v>21.3</v>
      </c>
      <c r="T5" s="3">
        <v>4.7543581616481803E-3</v>
      </c>
      <c r="U5" s="3">
        <v>4.0625</v>
      </c>
      <c r="V5" s="3">
        <v>19.3333333333333</v>
      </c>
      <c r="W5" s="3"/>
      <c r="X5" s="3"/>
      <c r="Y5" s="3">
        <f>(Admin!$C$3*$H5)+(Admin!$C$4*$G5)+(Admin!$C$5*$I5)+(Admin!$C$6*$Q5)+(Admin!$C$7*$N5)+(Admin!$C$8*$J5)+(Admin!$C$9*$K5)+(Admin!$C$10*$L5)+(Admin!$C$11*$O5)+(Admin!$C$12*$P5)+(Admin!$C$13*$R5)</f>
        <v>21.3</v>
      </c>
    </row>
    <row r="6" spans="1:25" x14ac:dyDescent="0.25">
      <c r="A6" s="2" t="s">
        <v>1204</v>
      </c>
      <c r="B6" s="2" t="s">
        <v>1201</v>
      </c>
      <c r="C6" s="2" t="s">
        <v>30</v>
      </c>
      <c r="D6" s="2">
        <v>12</v>
      </c>
      <c r="E6" s="2">
        <v>0</v>
      </c>
      <c r="F6" s="2">
        <v>0</v>
      </c>
      <c r="G6" s="2">
        <v>0</v>
      </c>
      <c r="H6" s="2">
        <v>0</v>
      </c>
      <c r="I6" s="2">
        <v>0</v>
      </c>
      <c r="J6" s="2">
        <v>156</v>
      </c>
      <c r="K6" s="2">
        <v>619</v>
      </c>
      <c r="L6" s="2">
        <v>4</v>
      </c>
      <c r="M6" s="2">
        <v>51</v>
      </c>
      <c r="N6" s="2">
        <v>38</v>
      </c>
      <c r="O6" s="2">
        <v>238</v>
      </c>
      <c r="P6" s="2">
        <v>0</v>
      </c>
      <c r="Q6" s="2">
        <v>1</v>
      </c>
      <c r="R6" s="2">
        <v>0</v>
      </c>
      <c r="S6" s="2">
        <v>145.69999999999999</v>
      </c>
      <c r="T6" s="2">
        <v>8.0824088748018996E-2</v>
      </c>
      <c r="U6" s="2">
        <v>3.9679487179487198</v>
      </c>
      <c r="V6" s="2">
        <v>6.2631578947368398</v>
      </c>
      <c r="W6" s="2"/>
      <c r="X6" s="2"/>
      <c r="Y6" s="2">
        <f>(Admin!$C$3*$H6)+(Admin!$C$4*$G6)+(Admin!$C$5*$I6)+(Admin!$C$6*$Q6)+(Admin!$C$7*$N6)+(Admin!$C$8*$J6)+(Admin!$C$9*$K6)+(Admin!$C$10*$L6)+(Admin!$C$11*$O6)+(Admin!$C$12*$P6)+(Admin!$C$13*$R6)</f>
        <v>145.70000000000002</v>
      </c>
    </row>
    <row r="7" spans="1:25" x14ac:dyDescent="0.25">
      <c r="A7" s="3" t="s">
        <v>1205</v>
      </c>
      <c r="B7" s="3" t="s">
        <v>1201</v>
      </c>
      <c r="C7" s="3" t="s">
        <v>37</v>
      </c>
      <c r="D7" s="3">
        <v>13</v>
      </c>
      <c r="E7" s="3">
        <v>0</v>
      </c>
      <c r="F7" s="3">
        <v>0</v>
      </c>
      <c r="G7" s="3">
        <v>0</v>
      </c>
      <c r="H7" s="3">
        <v>0</v>
      </c>
      <c r="I7" s="3">
        <v>0</v>
      </c>
      <c r="J7" s="3">
        <v>0</v>
      </c>
      <c r="K7" s="3">
        <v>0</v>
      </c>
      <c r="L7" s="3">
        <v>0</v>
      </c>
      <c r="M7" s="3">
        <v>61</v>
      </c>
      <c r="N7" s="3">
        <v>42</v>
      </c>
      <c r="O7" s="3">
        <v>419</v>
      </c>
      <c r="P7" s="3">
        <v>6</v>
      </c>
      <c r="Q7" s="3">
        <v>0</v>
      </c>
      <c r="R7" s="3">
        <v>0</v>
      </c>
      <c r="S7" s="3">
        <v>119.9</v>
      </c>
      <c r="T7" s="3">
        <v>9.6671949286846304E-2</v>
      </c>
      <c r="U7" s="3"/>
      <c r="V7" s="3">
        <v>9.9761904761904798</v>
      </c>
      <c r="W7" s="3"/>
      <c r="X7" s="3"/>
      <c r="Y7" s="3">
        <f>(Admin!$C$3*$H7)+(Admin!$C$4*$G7)+(Admin!$C$5*$I7)+(Admin!$C$6*$Q7)+(Admin!$C$7*$N7)+(Admin!$C$8*$J7)+(Admin!$C$9*$K7)+(Admin!$C$10*$L7)+(Admin!$C$11*$O7)+(Admin!$C$12*$P7)+(Admin!$C$13*$R7)</f>
        <v>119.9</v>
      </c>
    </row>
    <row r="8" spans="1:25" x14ac:dyDescent="0.25">
      <c r="A8" s="2" t="s">
        <v>1206</v>
      </c>
      <c r="B8" s="2" t="s">
        <v>1201</v>
      </c>
      <c r="C8" s="2" t="s">
        <v>37</v>
      </c>
      <c r="D8" s="2">
        <v>15</v>
      </c>
      <c r="E8" s="2">
        <v>0</v>
      </c>
      <c r="F8" s="2">
        <v>0</v>
      </c>
      <c r="G8" s="2">
        <v>0</v>
      </c>
      <c r="H8" s="2">
        <v>0</v>
      </c>
      <c r="I8" s="2">
        <v>0</v>
      </c>
      <c r="J8" s="2">
        <v>0</v>
      </c>
      <c r="K8" s="2">
        <v>0</v>
      </c>
      <c r="L8" s="2">
        <v>0</v>
      </c>
      <c r="M8" s="2">
        <v>45</v>
      </c>
      <c r="N8" s="2">
        <v>29</v>
      </c>
      <c r="O8" s="2">
        <v>244</v>
      </c>
      <c r="P8" s="2">
        <v>2</v>
      </c>
      <c r="Q8" s="2">
        <v>0</v>
      </c>
      <c r="R8" s="2">
        <v>0</v>
      </c>
      <c r="S8" s="2">
        <v>65.400000000000006</v>
      </c>
      <c r="T8" s="2">
        <v>7.1315372424722703E-2</v>
      </c>
      <c r="U8" s="2"/>
      <c r="V8" s="2">
        <v>8.4137931034482794</v>
      </c>
      <c r="W8" s="2"/>
      <c r="X8" s="2"/>
      <c r="Y8" s="2">
        <f>(Admin!$C$3*$H8)+(Admin!$C$4*$G8)+(Admin!$C$5*$I8)+(Admin!$C$6*$Q8)+(Admin!$C$7*$N8)+(Admin!$C$8*$J8)+(Admin!$C$9*$K8)+(Admin!$C$10*$L8)+(Admin!$C$11*$O8)+(Admin!$C$12*$P8)+(Admin!$C$13*$R8)</f>
        <v>65.400000000000006</v>
      </c>
    </row>
    <row r="9" spans="1:25" x14ac:dyDescent="0.25">
      <c r="A9" s="3" t="s">
        <v>1207</v>
      </c>
      <c r="B9" s="3" t="s">
        <v>1201</v>
      </c>
      <c r="C9" s="3" t="s">
        <v>37</v>
      </c>
      <c r="D9" s="3">
        <v>9</v>
      </c>
      <c r="E9" s="3">
        <v>0</v>
      </c>
      <c r="F9" s="3">
        <v>0</v>
      </c>
      <c r="G9" s="3">
        <v>0</v>
      </c>
      <c r="H9" s="3">
        <v>0</v>
      </c>
      <c r="I9" s="3">
        <v>0</v>
      </c>
      <c r="J9" s="3">
        <v>0</v>
      </c>
      <c r="K9" s="3">
        <v>0</v>
      </c>
      <c r="L9" s="3">
        <v>0</v>
      </c>
      <c r="M9" s="3">
        <v>15</v>
      </c>
      <c r="N9" s="3">
        <v>13</v>
      </c>
      <c r="O9" s="3">
        <v>208</v>
      </c>
      <c r="P9" s="3">
        <v>1</v>
      </c>
      <c r="Q9" s="3">
        <v>0</v>
      </c>
      <c r="R9" s="3">
        <v>0</v>
      </c>
      <c r="S9" s="3">
        <v>37.799999999999997</v>
      </c>
      <c r="T9" s="3">
        <v>2.3771790808240899E-2</v>
      </c>
      <c r="U9" s="3"/>
      <c r="V9" s="3">
        <v>16</v>
      </c>
      <c r="W9" s="3"/>
      <c r="X9" s="3"/>
      <c r="Y9" s="3">
        <f>(Admin!$C$3*$H9)+(Admin!$C$4*$G9)+(Admin!$C$5*$I9)+(Admin!$C$6*$Q9)+(Admin!$C$7*$N9)+(Admin!$C$8*$J9)+(Admin!$C$9*$K9)+(Admin!$C$10*$L9)+(Admin!$C$11*$O9)+(Admin!$C$12*$P9)+(Admin!$C$13*$R9)</f>
        <v>39.799999999999997</v>
      </c>
    </row>
    <row r="10" spans="1:25" x14ac:dyDescent="0.25">
      <c r="A10" s="2" t="s">
        <v>1208</v>
      </c>
      <c r="B10" s="2" t="s">
        <v>1201</v>
      </c>
      <c r="C10" s="2" t="s">
        <v>42</v>
      </c>
      <c r="D10" s="2">
        <v>14</v>
      </c>
      <c r="E10" s="2">
        <v>0</v>
      </c>
      <c r="F10" s="2">
        <v>0</v>
      </c>
      <c r="G10" s="2">
        <v>0</v>
      </c>
      <c r="H10" s="2">
        <v>0</v>
      </c>
      <c r="I10" s="2">
        <v>0</v>
      </c>
      <c r="J10" s="2">
        <v>8</v>
      </c>
      <c r="K10" s="2">
        <v>41</v>
      </c>
      <c r="L10" s="2">
        <v>0</v>
      </c>
      <c r="M10" s="2">
        <v>79</v>
      </c>
      <c r="N10" s="2">
        <v>49</v>
      </c>
      <c r="O10" s="2">
        <v>561</v>
      </c>
      <c r="P10" s="2">
        <v>0</v>
      </c>
      <c r="Q10" s="2">
        <v>0</v>
      </c>
      <c r="R10" s="2">
        <v>0</v>
      </c>
      <c r="S10" s="2">
        <v>107.2</v>
      </c>
      <c r="T10" s="2">
        <v>0.125198098256735</v>
      </c>
      <c r="U10" s="2">
        <v>5.125</v>
      </c>
      <c r="V10" s="2">
        <v>11.4489795918367</v>
      </c>
      <c r="W10" s="2"/>
      <c r="X10" s="2"/>
      <c r="Y10" s="2">
        <f>(Admin!$C$3*$H10)+(Admin!$C$4*$G10)+(Admin!$C$5*$I10)+(Admin!$C$6*$Q10)+(Admin!$C$7*$N10)+(Admin!$C$8*$J10)+(Admin!$C$9*$K10)+(Admin!$C$10*$L10)+(Admin!$C$11*$O10)+(Admin!$C$12*$P10)+(Admin!$C$13*$R10)</f>
        <v>109.2</v>
      </c>
    </row>
    <row r="11" spans="1:25" x14ac:dyDescent="0.25">
      <c r="A11" s="3" t="s">
        <v>1209</v>
      </c>
      <c r="B11" s="3" t="s">
        <v>1201</v>
      </c>
      <c r="C11" s="3" t="s">
        <v>42</v>
      </c>
      <c r="D11" s="3">
        <v>13</v>
      </c>
      <c r="E11" s="3">
        <v>0</v>
      </c>
      <c r="F11" s="3">
        <v>0</v>
      </c>
      <c r="G11" s="3">
        <v>0</v>
      </c>
      <c r="H11" s="3">
        <v>0</v>
      </c>
      <c r="I11" s="3">
        <v>0</v>
      </c>
      <c r="J11" s="3">
        <v>0</v>
      </c>
      <c r="K11" s="3">
        <v>0</v>
      </c>
      <c r="L11" s="3">
        <v>0</v>
      </c>
      <c r="M11" s="3">
        <v>55</v>
      </c>
      <c r="N11" s="3">
        <v>33</v>
      </c>
      <c r="O11" s="3">
        <v>394</v>
      </c>
      <c r="P11" s="3">
        <v>0</v>
      </c>
      <c r="Q11" s="3">
        <v>0</v>
      </c>
      <c r="R11" s="3">
        <v>0</v>
      </c>
      <c r="S11" s="3">
        <v>72.400000000000006</v>
      </c>
      <c r="T11" s="3">
        <v>8.71632329635499E-2</v>
      </c>
      <c r="U11" s="3"/>
      <c r="V11" s="3">
        <v>11.9393939393939</v>
      </c>
      <c r="W11" s="3"/>
      <c r="X11" s="3"/>
      <c r="Y11" s="3">
        <f>(Admin!$C$3*$H11)+(Admin!$C$4*$G11)+(Admin!$C$5*$I11)+(Admin!$C$6*$Q11)+(Admin!$C$7*$N11)+(Admin!$C$8*$J11)+(Admin!$C$9*$K11)+(Admin!$C$10*$L11)+(Admin!$C$11*$O11)+(Admin!$C$12*$P11)+(Admin!$C$13*$R11)</f>
        <v>72.400000000000006</v>
      </c>
    </row>
    <row r="12" spans="1:25" x14ac:dyDescent="0.25">
      <c r="A12" s="2" t="s">
        <v>1210</v>
      </c>
      <c r="B12" s="2" t="s">
        <v>1201</v>
      </c>
      <c r="C12" s="2" t="s">
        <v>42</v>
      </c>
      <c r="D12" s="2">
        <v>9</v>
      </c>
      <c r="E12" s="2">
        <v>0</v>
      </c>
      <c r="F12" s="2">
        <v>0</v>
      </c>
      <c r="G12" s="2">
        <v>0</v>
      </c>
      <c r="H12" s="2">
        <v>0</v>
      </c>
      <c r="I12" s="2">
        <v>0</v>
      </c>
      <c r="J12" s="2">
        <v>1</v>
      </c>
      <c r="K12" s="2">
        <v>17</v>
      </c>
      <c r="L12" s="2">
        <v>0</v>
      </c>
      <c r="M12" s="2">
        <v>23</v>
      </c>
      <c r="N12" s="2">
        <v>7</v>
      </c>
      <c r="O12" s="2">
        <v>138</v>
      </c>
      <c r="P12" s="2">
        <v>0</v>
      </c>
      <c r="Q12" s="2">
        <v>0</v>
      </c>
      <c r="R12" s="2">
        <v>0</v>
      </c>
      <c r="S12" s="2">
        <v>28.5</v>
      </c>
      <c r="T12" s="2">
        <v>3.6450079239302699E-2</v>
      </c>
      <c r="U12" s="2">
        <v>17</v>
      </c>
      <c r="V12" s="2">
        <v>19.714285714285701</v>
      </c>
      <c r="W12" s="2"/>
      <c r="X12" s="2"/>
      <c r="Y12" s="2">
        <f>(Admin!$C$3*$H12)+(Admin!$C$4*$G12)+(Admin!$C$5*$I12)+(Admin!$C$6*$Q12)+(Admin!$C$7*$N12)+(Admin!$C$8*$J12)+(Admin!$C$9*$K12)+(Admin!$C$10*$L12)+(Admin!$C$11*$O12)+(Admin!$C$12*$P12)+(Admin!$C$13*$R12)</f>
        <v>22.5</v>
      </c>
    </row>
    <row r="13" spans="1:25" x14ac:dyDescent="0.25">
      <c r="A13" s="3" t="s">
        <v>1211</v>
      </c>
      <c r="B13" s="3" t="s">
        <v>1201</v>
      </c>
      <c r="C13" s="3" t="s">
        <v>42</v>
      </c>
      <c r="D13" s="3">
        <v>11</v>
      </c>
      <c r="E13" s="3">
        <v>0</v>
      </c>
      <c r="F13" s="3">
        <v>0</v>
      </c>
      <c r="G13" s="3">
        <v>0</v>
      </c>
      <c r="H13" s="3">
        <v>0</v>
      </c>
      <c r="I13" s="3">
        <v>0</v>
      </c>
      <c r="J13" s="3">
        <v>0</v>
      </c>
      <c r="K13" s="3">
        <v>0</v>
      </c>
      <c r="L13" s="3">
        <v>0</v>
      </c>
      <c r="M13" s="3">
        <v>47</v>
      </c>
      <c r="N13" s="3">
        <v>29</v>
      </c>
      <c r="O13" s="3">
        <v>260</v>
      </c>
      <c r="P13" s="3">
        <v>1</v>
      </c>
      <c r="Q13" s="3">
        <v>0</v>
      </c>
      <c r="R13" s="3">
        <v>0</v>
      </c>
      <c r="S13" s="3">
        <v>61</v>
      </c>
      <c r="T13" s="3">
        <v>7.4484944532488107E-2</v>
      </c>
      <c r="U13" s="3"/>
      <c r="V13" s="3">
        <v>8.9655172413793096</v>
      </c>
      <c r="W13" s="3"/>
      <c r="X13" s="3"/>
      <c r="Y13" s="3">
        <f>(Admin!$C$3*$H13)+(Admin!$C$4*$G13)+(Admin!$C$5*$I13)+(Admin!$C$6*$Q13)+(Admin!$C$7*$N13)+(Admin!$C$8*$J13)+(Admin!$C$9*$K13)+(Admin!$C$10*$L13)+(Admin!$C$11*$O13)+(Admin!$C$12*$P13)+(Admin!$C$13*$R13)</f>
        <v>61</v>
      </c>
    </row>
    <row r="14" spans="1:25" x14ac:dyDescent="0.25">
      <c r="A14" s="2" t="s">
        <v>1212</v>
      </c>
      <c r="B14" s="2" t="s">
        <v>1201</v>
      </c>
      <c r="C14" s="2" t="s">
        <v>42</v>
      </c>
      <c r="D14" s="2">
        <v>8</v>
      </c>
      <c r="E14" s="2">
        <v>0</v>
      </c>
      <c r="F14" s="2">
        <v>0</v>
      </c>
      <c r="G14" s="2">
        <v>0</v>
      </c>
      <c r="H14" s="2">
        <v>0</v>
      </c>
      <c r="I14" s="2">
        <v>0</v>
      </c>
      <c r="J14" s="2">
        <v>1</v>
      </c>
      <c r="K14" s="2">
        <v>4</v>
      </c>
      <c r="L14" s="2">
        <v>0</v>
      </c>
      <c r="M14" s="2">
        <v>55</v>
      </c>
      <c r="N14" s="2">
        <v>37</v>
      </c>
      <c r="O14" s="2">
        <v>406</v>
      </c>
      <c r="P14" s="2">
        <v>4</v>
      </c>
      <c r="Q14" s="2">
        <v>0</v>
      </c>
      <c r="R14" s="2">
        <v>0</v>
      </c>
      <c r="S14" s="2">
        <v>100</v>
      </c>
      <c r="T14" s="2">
        <v>8.71632329635499E-2</v>
      </c>
      <c r="U14" s="2">
        <v>4</v>
      </c>
      <c r="V14" s="2">
        <v>10.972972972973</v>
      </c>
      <c r="W14" s="2"/>
      <c r="X14" s="2"/>
      <c r="Y14" s="2">
        <f>(Admin!$C$3*$H14)+(Admin!$C$4*$G14)+(Admin!$C$5*$I14)+(Admin!$C$6*$Q14)+(Admin!$C$7*$N14)+(Admin!$C$8*$J14)+(Admin!$C$9*$K14)+(Admin!$C$10*$L14)+(Admin!$C$11*$O14)+(Admin!$C$12*$P14)+(Admin!$C$13*$R14)</f>
        <v>102</v>
      </c>
    </row>
    <row r="15" spans="1:25" x14ac:dyDescent="0.25">
      <c r="A15" s="3" t="s">
        <v>1213</v>
      </c>
      <c r="B15" s="3" t="s">
        <v>1201</v>
      </c>
      <c r="C15" s="3" t="s">
        <v>42</v>
      </c>
      <c r="D15" s="3">
        <v>3</v>
      </c>
      <c r="E15" s="3">
        <v>0</v>
      </c>
      <c r="F15" s="3">
        <v>0</v>
      </c>
      <c r="G15" s="3">
        <v>0</v>
      </c>
      <c r="H15" s="3">
        <v>0</v>
      </c>
      <c r="I15" s="3">
        <v>0</v>
      </c>
      <c r="J15" s="3">
        <v>0</v>
      </c>
      <c r="K15" s="3">
        <v>0</v>
      </c>
      <c r="L15" s="3">
        <v>0</v>
      </c>
      <c r="M15" s="3">
        <v>7</v>
      </c>
      <c r="N15" s="3">
        <v>2</v>
      </c>
      <c r="O15" s="3">
        <v>19</v>
      </c>
      <c r="P15" s="3">
        <v>0</v>
      </c>
      <c r="Q15" s="3">
        <v>0</v>
      </c>
      <c r="R15" s="3">
        <v>0</v>
      </c>
      <c r="S15" s="3">
        <v>3.9</v>
      </c>
      <c r="T15" s="3">
        <v>1.10935023771791E-2</v>
      </c>
      <c r="U15" s="3"/>
      <c r="V15" s="3">
        <v>9.5</v>
      </c>
      <c r="W15" s="3"/>
      <c r="X15" s="3"/>
      <c r="Y15" s="3">
        <f>(Admin!$C$3*$H15)+(Admin!$C$4*$G15)+(Admin!$C$5*$I15)+(Admin!$C$6*$Q15)+(Admin!$C$7*$N15)+(Admin!$C$8*$J15)+(Admin!$C$9*$K15)+(Admin!$C$10*$L15)+(Admin!$C$11*$O15)+(Admin!$C$12*$P15)+(Admin!$C$13*$R15)</f>
        <v>3.9000000000000004</v>
      </c>
    </row>
    <row r="16" spans="1:25" x14ac:dyDescent="0.25">
      <c r="A16" s="2" t="s">
        <v>1214</v>
      </c>
      <c r="B16" s="2" t="s">
        <v>1201</v>
      </c>
      <c r="C16" s="2" t="s">
        <v>42</v>
      </c>
      <c r="D16" s="2">
        <v>1</v>
      </c>
      <c r="E16" s="2">
        <v>0</v>
      </c>
      <c r="F16" s="2">
        <v>0</v>
      </c>
      <c r="G16" s="2">
        <v>0</v>
      </c>
      <c r="H16" s="2">
        <v>0</v>
      </c>
      <c r="I16" s="2">
        <v>0</v>
      </c>
      <c r="J16" s="2">
        <v>0</v>
      </c>
      <c r="K16" s="2">
        <v>0</v>
      </c>
      <c r="L16" s="2">
        <v>0</v>
      </c>
      <c r="M16" s="2">
        <v>0</v>
      </c>
      <c r="N16" s="2">
        <v>0</v>
      </c>
      <c r="O16" s="2">
        <v>0</v>
      </c>
      <c r="P16" s="2">
        <v>0</v>
      </c>
      <c r="Q16" s="2">
        <v>0</v>
      </c>
      <c r="R16" s="2">
        <v>0</v>
      </c>
      <c r="S16" s="2">
        <v>0</v>
      </c>
      <c r="T16" s="2">
        <v>0</v>
      </c>
      <c r="U16" s="2"/>
      <c r="V16" s="2"/>
      <c r="W16" s="2"/>
      <c r="X16" s="2"/>
      <c r="Y16" s="2">
        <f>(Admin!$C$3*$H16)+(Admin!$C$4*$G16)+(Admin!$C$5*$I16)+(Admin!$C$6*$Q16)+(Admin!$C$7*$N16)+(Admin!$C$8*$J16)+(Admin!$C$9*$K16)+(Admin!$C$10*$L16)+(Admin!$C$11*$O16)+(Admin!$C$12*$P16)+(Admin!$C$13*$R16)</f>
        <v>0</v>
      </c>
    </row>
    <row r="17" spans="1:25" x14ac:dyDescent="0.25">
      <c r="A17" s="3" t="s">
        <v>1215</v>
      </c>
      <c r="B17" s="3" t="s">
        <v>1201</v>
      </c>
      <c r="C17" s="3" t="s">
        <v>42</v>
      </c>
      <c r="D17" s="3">
        <v>7</v>
      </c>
      <c r="E17" s="3">
        <v>0</v>
      </c>
      <c r="F17" s="3">
        <v>0</v>
      </c>
      <c r="G17" s="3">
        <v>0</v>
      </c>
      <c r="H17" s="3">
        <v>0</v>
      </c>
      <c r="I17" s="3">
        <v>0</v>
      </c>
      <c r="J17" s="3">
        <v>3</v>
      </c>
      <c r="K17" s="3">
        <v>9</v>
      </c>
      <c r="L17" s="3">
        <v>0</v>
      </c>
      <c r="M17" s="3">
        <v>12</v>
      </c>
      <c r="N17" s="3">
        <v>5</v>
      </c>
      <c r="O17" s="3">
        <v>40</v>
      </c>
      <c r="P17" s="3">
        <v>0</v>
      </c>
      <c r="Q17" s="3">
        <v>0</v>
      </c>
      <c r="R17" s="3">
        <v>0</v>
      </c>
      <c r="S17" s="3">
        <v>9.9</v>
      </c>
      <c r="T17" s="3">
        <v>1.90174326465927E-2</v>
      </c>
      <c r="U17" s="3">
        <v>3</v>
      </c>
      <c r="V17" s="3">
        <v>8</v>
      </c>
      <c r="W17" s="3"/>
      <c r="X17" s="3"/>
      <c r="Y17" s="3">
        <f>(Admin!$C$3*$H17)+(Admin!$C$4*$G17)+(Admin!$C$5*$I17)+(Admin!$C$6*$Q17)+(Admin!$C$7*$N17)+(Admin!$C$8*$J17)+(Admin!$C$9*$K17)+(Admin!$C$10*$L17)+(Admin!$C$11*$O17)+(Admin!$C$12*$P17)+(Admin!$C$13*$R17)</f>
        <v>9.9</v>
      </c>
    </row>
    <row r="18" spans="1:25" x14ac:dyDescent="0.25">
      <c r="A18" s="2" t="s">
        <v>1216</v>
      </c>
      <c r="B18" s="2" t="s">
        <v>1201</v>
      </c>
      <c r="C18" s="2" t="s">
        <v>42</v>
      </c>
      <c r="D18" s="2">
        <v>9</v>
      </c>
      <c r="E18" s="2">
        <v>0</v>
      </c>
      <c r="F18" s="2">
        <v>0</v>
      </c>
      <c r="G18" s="2">
        <v>0</v>
      </c>
      <c r="H18" s="2">
        <v>0</v>
      </c>
      <c r="I18" s="2">
        <v>0</v>
      </c>
      <c r="J18" s="2">
        <v>3</v>
      </c>
      <c r="K18" s="2">
        <v>51</v>
      </c>
      <c r="L18" s="2">
        <v>0</v>
      </c>
      <c r="M18" s="2">
        <v>23</v>
      </c>
      <c r="N18" s="2">
        <v>13</v>
      </c>
      <c r="O18" s="2">
        <v>91</v>
      </c>
      <c r="P18" s="2">
        <v>0</v>
      </c>
      <c r="Q18" s="2">
        <v>0</v>
      </c>
      <c r="R18" s="2">
        <v>0</v>
      </c>
      <c r="S18" s="2">
        <v>27.2</v>
      </c>
      <c r="T18" s="2">
        <v>3.6450079239302699E-2</v>
      </c>
      <c r="U18" s="2">
        <v>17</v>
      </c>
      <c r="V18" s="2">
        <v>7</v>
      </c>
      <c r="W18" s="2"/>
      <c r="X18" s="2"/>
      <c r="Y18" s="2">
        <f>(Admin!$C$3*$H18)+(Admin!$C$4*$G18)+(Admin!$C$5*$I18)+(Admin!$C$6*$Q18)+(Admin!$C$7*$N18)+(Admin!$C$8*$J18)+(Admin!$C$9*$K18)+(Admin!$C$10*$L18)+(Admin!$C$11*$O18)+(Admin!$C$12*$P18)+(Admin!$C$13*$R18)</f>
        <v>27.200000000000003</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1201</v>
      </c>
      <c r="B31" s="2">
        <v>5019</v>
      </c>
      <c r="C31" s="2">
        <v>3392</v>
      </c>
      <c r="D31" s="2">
        <v>415</v>
      </c>
      <c r="E31" s="2">
        <v>1627</v>
      </c>
      <c r="F31" s="2">
        <v>9</v>
      </c>
      <c r="G31" s="2">
        <v>1150.28</v>
      </c>
      <c r="H31" s="2">
        <v>557</v>
      </c>
      <c r="I31" s="2">
        <v>0.63016157989228005</v>
      </c>
      <c r="J31" s="2">
        <v>16</v>
      </c>
      <c r="K31" s="2">
        <v>21</v>
      </c>
      <c r="L31" s="2">
        <v>4</v>
      </c>
      <c r="M31" s="2">
        <f ca="1">SUM(INDIRECT(A33 &amp; "_Table1[[#All],[f_custom]]"))</f>
        <v>1152.2800000000002</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NE</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1217</v>
      </c>
      <c r="B36" s="2" t="s">
        <v>26</v>
      </c>
      <c r="C36" s="2">
        <v>31</v>
      </c>
      <c r="D36" s="2">
        <v>9</v>
      </c>
      <c r="E36" s="2" t="s">
        <v>500</v>
      </c>
      <c r="F36" s="2" t="s">
        <v>1201</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9" si="0">$N36/$M36</f>
        <v>#DIV/0!</v>
      </c>
      <c r="Y36" s="2" t="e">
        <f t="shared" ref="Y36:Y39" si="1">$R36/$Q36</f>
        <v>#DIV/0!</v>
      </c>
      <c r="Z36" s="2" t="e">
        <f>$I36/$H36</f>
        <v>#DIV/0!</v>
      </c>
      <c r="AA36" s="2" t="e">
        <f>$K36/$H36</f>
        <v>#DIV/0!</v>
      </c>
      <c r="AB36" s="2">
        <f>(Admin!$C$3*$K36)+(Admin!$C$4*$J36)+(Admin!$C$5*$L36)+(Admin!$C$6*$T36)+(Admin!$C$7*$Q36)+(Admin!$C$8*$M36)+(Admin!$C$9*$N36)+(Admin!$C$10*$O36)+(Admin!$C$11*$R36)+(Admin!$C$12*$S36)+(Admin!$C$13*$U36)</f>
        <v>0</v>
      </c>
    </row>
    <row r="37" spans="1:28" x14ac:dyDescent="0.25">
      <c r="A37" s="3" t="s">
        <v>1218</v>
      </c>
      <c r="B37" s="3" t="s">
        <v>26</v>
      </c>
      <c r="C37" s="3">
        <v>21</v>
      </c>
      <c r="D37" s="3">
        <v>0</v>
      </c>
      <c r="E37" s="3" t="s">
        <v>65</v>
      </c>
      <c r="F37" s="3" t="s">
        <v>1201</v>
      </c>
      <c r="G37" s="3">
        <v>5</v>
      </c>
      <c r="H37" s="3">
        <v>5</v>
      </c>
      <c r="I37" s="3">
        <v>5</v>
      </c>
      <c r="J37" s="3">
        <v>5</v>
      </c>
      <c r="K37" s="3">
        <v>5</v>
      </c>
      <c r="L37" s="3">
        <v>5</v>
      </c>
      <c r="M37" s="3">
        <v>5</v>
      </c>
      <c r="N37" s="3">
        <v>5</v>
      </c>
      <c r="O37" s="3">
        <v>5</v>
      </c>
      <c r="P37" s="3">
        <v>5</v>
      </c>
      <c r="Q37" s="3">
        <v>5</v>
      </c>
      <c r="R37" s="3">
        <v>5</v>
      </c>
      <c r="S37" s="3">
        <v>5</v>
      </c>
      <c r="T37" s="3">
        <v>5</v>
      </c>
      <c r="U37" s="3">
        <v>5</v>
      </c>
      <c r="V37" s="3">
        <f>($J37*0.04)+($K37*4)+($L37*-2)+($N37*0.1)+($O37*6)+($Q37)+($R37*0.1)+($S37*6)+($T37*-2)</f>
        <v>66.2</v>
      </c>
      <c r="W37" s="3">
        <f ca="1">$P37/$H$33</f>
        <v>1</v>
      </c>
      <c r="X37" s="3">
        <f t="shared" si="0"/>
        <v>1</v>
      </c>
      <c r="Y37" s="3">
        <f t="shared" si="1"/>
        <v>1</v>
      </c>
      <c r="Z37" s="3">
        <f>$I37/$H37</f>
        <v>1</v>
      </c>
      <c r="AA37" s="3">
        <f>$K37/$H37</f>
        <v>1</v>
      </c>
      <c r="AB37" s="3">
        <f>(Admin!$C$3*$K37)+(Admin!$C$4*$J37)+(Admin!$C$5*$L37)+(Admin!$C$6*$T37)+(Admin!$C$7*$Q37)+(Admin!$C$8*$M37)+(Admin!$C$9*$N37)+(Admin!$C$10*$O37)+(Admin!$C$11*$R37)+(Admin!$C$12*$S37)+(Admin!$C$13*$U37)</f>
        <v>76.2</v>
      </c>
    </row>
    <row r="38" spans="1:28" x14ac:dyDescent="0.25">
      <c r="A38" s="2" t="s">
        <v>1219</v>
      </c>
      <c r="B38" s="2" t="s">
        <v>26</v>
      </c>
      <c r="C38" s="2">
        <v>24</v>
      </c>
      <c r="D38" s="2">
        <v>0</v>
      </c>
      <c r="E38" s="2" t="s">
        <v>399</v>
      </c>
      <c r="F38" s="2" t="s">
        <v>1201</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39" spans="1:28" x14ac:dyDescent="0.25">
      <c r="A39" s="3" t="s">
        <v>1220</v>
      </c>
      <c r="B39" s="3" t="s">
        <v>26</v>
      </c>
      <c r="C39" s="3">
        <v>25</v>
      </c>
      <c r="D39" s="3">
        <v>3</v>
      </c>
      <c r="E39" s="3" t="s">
        <v>380</v>
      </c>
      <c r="F39" s="3" t="s">
        <v>1201</v>
      </c>
      <c r="G39" s="3">
        <v>0</v>
      </c>
      <c r="H39" s="3">
        <v>0</v>
      </c>
      <c r="I39" s="3">
        <v>0</v>
      </c>
      <c r="J39" s="3">
        <v>0</v>
      </c>
      <c r="K39" s="3">
        <v>0</v>
      </c>
      <c r="L39" s="3">
        <v>0</v>
      </c>
      <c r="M39" s="3">
        <v>0</v>
      </c>
      <c r="N39" s="3">
        <v>0</v>
      </c>
      <c r="O39" s="3">
        <v>0</v>
      </c>
      <c r="P39" s="3">
        <v>0</v>
      </c>
      <c r="Q39" s="3">
        <v>0</v>
      </c>
      <c r="R39" s="3">
        <v>0</v>
      </c>
      <c r="S39" s="3">
        <v>0</v>
      </c>
      <c r="T39" s="3">
        <v>0</v>
      </c>
      <c r="U39" s="3">
        <v>0</v>
      </c>
      <c r="V39" s="3">
        <f>($J39*0.04)+($K39*4)+($L39*-2)+($N39*0.1)+($O39*6)+($Q39)+($R39*0.1)+($S39*6)+($T39*-2)</f>
        <v>0</v>
      </c>
      <c r="W39" s="3">
        <f ca="1">$P39/$H$33</f>
        <v>0</v>
      </c>
      <c r="X39" s="3" t="e">
        <f t="shared" si="0"/>
        <v>#DIV/0!</v>
      </c>
      <c r="Y39" s="3" t="e">
        <f t="shared" si="1"/>
        <v>#DIV/0!</v>
      </c>
      <c r="Z39" s="3" t="e">
        <f>$I39/$H39</f>
        <v>#DIV/0!</v>
      </c>
      <c r="AA39" s="3" t="e">
        <f>$K39/$H39</f>
        <v>#DIV/0!</v>
      </c>
      <c r="AB39" s="3">
        <f>(Admin!$C$3*$K39)+(Admin!$C$4*$J39)+(Admin!$C$5*$L39)+(Admin!$C$6*$T39)+(Admin!$C$7*$Q39)+(Admin!$C$8*$M39)+(Admin!$C$9*$N39)+(Admin!$C$10*$O39)+(Admin!$C$11*$R39)+(Admin!$C$12*$S39)+(Admin!$C$13*$U39)</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1221</v>
      </c>
      <c r="B46" s="2" t="s">
        <v>30</v>
      </c>
      <c r="C46" s="2">
        <v>26</v>
      </c>
      <c r="D46" s="2">
        <v>5</v>
      </c>
      <c r="E46" s="2" t="s">
        <v>611</v>
      </c>
      <c r="F46" s="2" t="s">
        <v>1201</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0" si="2">$N46/$M46</f>
        <v>#DIV/0!</v>
      </c>
      <c r="Y46" s="2" t="e">
        <f t="shared" ref="Y46:Y50" si="3">$R46/$Q46</f>
        <v>#DIV/0!</v>
      </c>
      <c r="Z46" s="2" t="e">
        <f>$I46/$H46</f>
        <v>#DIV/0!</v>
      </c>
      <c r="AA46" s="2" t="e">
        <f>$K46/$H46</f>
        <v>#DIV/0!</v>
      </c>
      <c r="AB46" s="2">
        <f>(Admin!$C$3*$K46)+(Admin!$C$4*$J46)+(Admin!$C$5*$L46)+(Admin!$C$6*$T46)+(Admin!$C$7*$Q46)+(Admin!$C$8*$M46)+(Admin!$C$9*$N46)+(Admin!$C$10*$O46)+(Admin!$C$11*$R46)+(Admin!$C$12*$S46)+(Admin!$C$13*$U46)</f>
        <v>0</v>
      </c>
    </row>
    <row r="47" spans="1:28" x14ac:dyDescent="0.25">
      <c r="A47" s="3" t="s">
        <v>1222</v>
      </c>
      <c r="B47" s="3" t="s">
        <v>30</v>
      </c>
      <c r="C47" s="3">
        <v>23</v>
      </c>
      <c r="D47" s="3">
        <v>2</v>
      </c>
      <c r="E47" s="3" t="s">
        <v>331</v>
      </c>
      <c r="F47" s="3" t="s">
        <v>1201</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1223</v>
      </c>
      <c r="B48" s="2" t="s">
        <v>30</v>
      </c>
      <c r="C48" s="2">
        <v>27</v>
      </c>
      <c r="D48" s="2">
        <v>5</v>
      </c>
      <c r="E48" s="2" t="s">
        <v>731</v>
      </c>
      <c r="F48" s="2" t="s">
        <v>1201</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1224</v>
      </c>
      <c r="B49" s="3" t="s">
        <v>30</v>
      </c>
      <c r="C49" s="3"/>
      <c r="D49" s="3">
        <v>0</v>
      </c>
      <c r="E49" s="3" t="s">
        <v>1040</v>
      </c>
      <c r="F49" s="3" t="s">
        <v>1201</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1225</v>
      </c>
      <c r="B50" s="2" t="s">
        <v>30</v>
      </c>
      <c r="C50" s="2">
        <v>26</v>
      </c>
      <c r="D50" s="2">
        <v>4</v>
      </c>
      <c r="E50" s="2" t="s">
        <v>57</v>
      </c>
      <c r="F50" s="2" t="s">
        <v>1201</v>
      </c>
      <c r="G50" s="2">
        <v>0</v>
      </c>
      <c r="H50" s="2">
        <v>0</v>
      </c>
      <c r="I50" s="2">
        <v>0</v>
      </c>
      <c r="J50" s="2">
        <v>0</v>
      </c>
      <c r="K50" s="2">
        <v>0</v>
      </c>
      <c r="L50" s="2">
        <v>0</v>
      </c>
      <c r="M50" s="2">
        <v>5</v>
      </c>
      <c r="N50" s="2">
        <v>5</v>
      </c>
      <c r="O50" s="2">
        <v>5</v>
      </c>
      <c r="P50" s="2">
        <v>5</v>
      </c>
      <c r="Q50" s="2">
        <v>5</v>
      </c>
      <c r="R50" s="2">
        <v>5</v>
      </c>
      <c r="S50" s="2">
        <v>5</v>
      </c>
      <c r="T50" s="2">
        <v>5</v>
      </c>
      <c r="U50" s="2">
        <v>5</v>
      </c>
      <c r="V50" s="2">
        <f>($J50*0.04)+($K50*4)+($L50*-2)+($N50*0.1)+($O50*6)+($Q50)+($R50*0.1)+($S50*6)+($T50*-2)</f>
        <v>56</v>
      </c>
      <c r="W50" s="2">
        <f ca="1">$P50/$H$33</f>
        <v>1</v>
      </c>
      <c r="X50" s="2">
        <f t="shared" si="2"/>
        <v>1</v>
      </c>
      <c r="Y50" s="2">
        <f t="shared" si="3"/>
        <v>1</v>
      </c>
      <c r="Z50" s="2" t="e">
        <f>$I50/$H50</f>
        <v>#DIV/0!</v>
      </c>
      <c r="AA50" s="2" t="e">
        <f>$K50/$H50</f>
        <v>#DIV/0!</v>
      </c>
      <c r="AB50" s="2">
        <f>(Admin!$C$3*$K50)+(Admin!$C$4*$J50)+(Admin!$C$5*$L50)+(Admin!$C$6*$T50)+(Admin!$C$7*$Q50)+(Admin!$C$8*$M50)+(Admin!$C$9*$N50)+(Admin!$C$10*$O50)+(Admin!$C$11*$R50)+(Admin!$C$12*$S50)+(Admin!$C$13*$U50)</f>
        <v>66</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1226</v>
      </c>
      <c r="B61" s="2" t="s">
        <v>42</v>
      </c>
      <c r="C61" s="2">
        <v>22</v>
      </c>
      <c r="D61" s="2">
        <v>0</v>
      </c>
      <c r="E61" s="2" t="s">
        <v>520</v>
      </c>
      <c r="F61" s="2" t="s">
        <v>1201</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3" si="4">$N61/$M61</f>
        <v>#DIV/0!</v>
      </c>
      <c r="Y61" s="2" t="e">
        <f t="shared" ref="Y61:Y73" si="5">$R61/$Q61</f>
        <v>#DIV/0!</v>
      </c>
      <c r="Z61" s="2" t="e">
        <f>$I61/$H61</f>
        <v>#DIV/0!</v>
      </c>
      <c r="AA61" s="2" t="e">
        <f>$K61/$H61</f>
        <v>#DIV/0!</v>
      </c>
      <c r="AB61" s="2">
        <f>(Admin!$C$3*$K61)+(Admin!$C$4*$J61)+(Admin!$C$5*$L61)+(Admin!$C$6*$T61)+(Admin!$C$7*$Q61)+(Admin!$C$8*$M61)+(Admin!$C$9*$N61)+(Admin!$C$10*$O61)+(Admin!$C$11*$R61)+(Admin!$C$12*$S61)+(Admin!$C$13*$U61)</f>
        <v>0</v>
      </c>
    </row>
    <row r="62" spans="1:28" x14ac:dyDescent="0.25">
      <c r="A62" s="3" t="s">
        <v>1227</v>
      </c>
      <c r="B62" s="3" t="s">
        <v>42</v>
      </c>
      <c r="C62" s="3">
        <v>25</v>
      </c>
      <c r="D62" s="3">
        <v>1</v>
      </c>
      <c r="E62" s="3" t="s">
        <v>410</v>
      </c>
      <c r="F62" s="3" t="s">
        <v>1201</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1228</v>
      </c>
      <c r="B63" s="2" t="s">
        <v>42</v>
      </c>
      <c r="C63" s="2">
        <v>29</v>
      </c>
      <c r="D63" s="2">
        <v>8</v>
      </c>
      <c r="E63" s="2" t="s">
        <v>406</v>
      </c>
      <c r="F63" s="2" t="s">
        <v>1201</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1229</v>
      </c>
      <c r="B64" s="3" t="s">
        <v>42</v>
      </c>
      <c r="C64" s="3">
        <v>22</v>
      </c>
      <c r="D64" s="3">
        <v>2</v>
      </c>
      <c r="E64" s="3" t="s">
        <v>333</v>
      </c>
      <c r="F64" s="3" t="s">
        <v>1201</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1230</v>
      </c>
      <c r="B65" s="2" t="s">
        <v>42</v>
      </c>
      <c r="C65" s="2">
        <v>23</v>
      </c>
      <c r="D65" s="2">
        <v>2</v>
      </c>
      <c r="E65" s="2" t="s">
        <v>1231</v>
      </c>
      <c r="F65" s="2" t="s">
        <v>1201</v>
      </c>
      <c r="G65" s="2">
        <v>0</v>
      </c>
      <c r="H65" s="2">
        <v>0</v>
      </c>
      <c r="I65" s="2">
        <v>0</v>
      </c>
      <c r="J65" s="2">
        <v>0</v>
      </c>
      <c r="K65" s="2">
        <v>0</v>
      </c>
      <c r="L65" s="2">
        <v>0</v>
      </c>
      <c r="M65" s="2">
        <v>5</v>
      </c>
      <c r="N65" s="2">
        <v>5</v>
      </c>
      <c r="O65" s="2">
        <v>5</v>
      </c>
      <c r="P65" s="2">
        <v>5</v>
      </c>
      <c r="Q65" s="2">
        <v>5</v>
      </c>
      <c r="R65" s="2">
        <v>5</v>
      </c>
      <c r="S65" s="2">
        <v>5</v>
      </c>
      <c r="T65" s="2">
        <v>5</v>
      </c>
      <c r="U65" s="2">
        <v>5</v>
      </c>
      <c r="V65" s="2">
        <f>($J65*0.04)+($K65*4)+($L65*-2)+($N65*0.1)+($O65*6)+($Q65)+($R65*0.1)+($S65*6)+($T65*-2)</f>
        <v>56</v>
      </c>
      <c r="W65" s="2">
        <f ca="1">$P65/$H$33</f>
        <v>1</v>
      </c>
      <c r="X65" s="2">
        <f t="shared" si="4"/>
        <v>1</v>
      </c>
      <c r="Y65" s="2">
        <f t="shared" si="5"/>
        <v>1</v>
      </c>
      <c r="Z65" s="2" t="e">
        <f>$I65/$H65</f>
        <v>#DIV/0!</v>
      </c>
      <c r="AA65" s="2" t="e">
        <f>$K65/$H65</f>
        <v>#DIV/0!</v>
      </c>
      <c r="AB65" s="2">
        <f>(Admin!$C$3*$K65)+(Admin!$C$4*$J65)+(Admin!$C$5*$L65)+(Admin!$C$6*$T65)+(Admin!$C$7*$Q65)+(Admin!$C$8*$M65)+(Admin!$C$9*$N65)+(Admin!$C$10*$O65)+(Admin!$C$11*$R65)+(Admin!$C$12*$S65)+(Admin!$C$13*$U65)</f>
        <v>66</v>
      </c>
    </row>
    <row r="66" spans="1:28" x14ac:dyDescent="0.25">
      <c r="A66" s="3" t="s">
        <v>1232</v>
      </c>
      <c r="B66" s="3" t="s">
        <v>42</v>
      </c>
      <c r="C66" s="3">
        <v>28</v>
      </c>
      <c r="D66" s="3">
        <v>4</v>
      </c>
      <c r="E66" s="3" t="s">
        <v>731</v>
      </c>
      <c r="F66" s="3" t="s">
        <v>1201</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1233</v>
      </c>
      <c r="B67" s="2" t="s">
        <v>42</v>
      </c>
      <c r="C67" s="2">
        <v>24</v>
      </c>
      <c r="D67" s="2">
        <v>0</v>
      </c>
      <c r="E67" s="2" t="s">
        <v>222</v>
      </c>
      <c r="F67" s="2" t="s">
        <v>1201</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1234</v>
      </c>
      <c r="B68" s="3" t="s">
        <v>42</v>
      </c>
      <c r="C68" s="3">
        <v>27</v>
      </c>
      <c r="D68" s="3">
        <v>5</v>
      </c>
      <c r="E68" s="3" t="s">
        <v>69</v>
      </c>
      <c r="F68" s="3" t="s">
        <v>1201</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1235</v>
      </c>
      <c r="B69" s="2" t="s">
        <v>42</v>
      </c>
      <c r="C69" s="2">
        <v>22</v>
      </c>
      <c r="D69" s="2">
        <v>0</v>
      </c>
      <c r="E69" s="2" t="s">
        <v>77</v>
      </c>
      <c r="F69" s="2" t="s">
        <v>1201</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1236</v>
      </c>
      <c r="B70" s="3" t="s">
        <v>42</v>
      </c>
      <c r="C70" s="3">
        <v>25</v>
      </c>
      <c r="D70" s="3">
        <v>5</v>
      </c>
      <c r="E70" s="3" t="s">
        <v>71</v>
      </c>
      <c r="F70" s="3" t="s">
        <v>1201</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1237</v>
      </c>
      <c r="B71" s="2" t="s">
        <v>42</v>
      </c>
      <c r="C71" s="2">
        <v>27</v>
      </c>
      <c r="D71" s="2">
        <v>8</v>
      </c>
      <c r="E71" s="2" t="s">
        <v>155</v>
      </c>
      <c r="F71" s="2" t="s">
        <v>1201</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1238</v>
      </c>
      <c r="B72" s="3" t="s">
        <v>42</v>
      </c>
      <c r="C72" s="3">
        <v>23</v>
      </c>
      <c r="D72" s="3">
        <v>3</v>
      </c>
      <c r="E72" s="3" t="s">
        <v>731</v>
      </c>
      <c r="F72" s="3" t="s">
        <v>1201</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3" spans="1:28" x14ac:dyDescent="0.25">
      <c r="A73" s="2" t="s">
        <v>1239</v>
      </c>
      <c r="B73" s="2" t="s">
        <v>42</v>
      </c>
      <c r="C73" s="2"/>
      <c r="D73" s="2">
        <v>0</v>
      </c>
      <c r="E73" s="2" t="s">
        <v>1240</v>
      </c>
      <c r="F73" s="2" t="s">
        <v>1201</v>
      </c>
      <c r="G73" s="2">
        <v>0</v>
      </c>
      <c r="H73" s="2">
        <v>0</v>
      </c>
      <c r="I73" s="2">
        <v>0</v>
      </c>
      <c r="J73" s="2">
        <v>0</v>
      </c>
      <c r="K73" s="2">
        <v>0</v>
      </c>
      <c r="L73" s="2">
        <v>0</v>
      </c>
      <c r="M73" s="2">
        <v>0</v>
      </c>
      <c r="N73" s="2">
        <v>0</v>
      </c>
      <c r="O73" s="2">
        <v>0</v>
      </c>
      <c r="P73" s="2">
        <v>0</v>
      </c>
      <c r="Q73" s="2">
        <v>0</v>
      </c>
      <c r="R73" s="2">
        <v>0</v>
      </c>
      <c r="S73" s="2">
        <v>0</v>
      </c>
      <c r="T73" s="2">
        <v>0</v>
      </c>
      <c r="U73" s="2">
        <v>0</v>
      </c>
      <c r="V73" s="2">
        <f>($J73*0.04)+($K73*4)+($L73*-2)+($N73*0.1)+($O73*6)+($Q73)+($R73*0.1)+($S73*6)+($T73*-2)</f>
        <v>0</v>
      </c>
      <c r="W73" s="2">
        <f ca="1">$P73/$H$33</f>
        <v>0</v>
      </c>
      <c r="X73" s="2" t="e">
        <f t="shared" si="4"/>
        <v>#DIV/0!</v>
      </c>
      <c r="Y73" s="2" t="e">
        <f t="shared" si="5"/>
        <v>#DIV/0!</v>
      </c>
      <c r="Z73" s="2" t="e">
        <f>$I73/$H73</f>
        <v>#DIV/0!</v>
      </c>
      <c r="AA73" s="2" t="e">
        <f>$K73/$H73</f>
        <v>#DIV/0!</v>
      </c>
      <c r="AB73" s="2">
        <f>(Admin!$C$3*$K73)+(Admin!$C$4*$J73)+(Admin!$C$5*$L73)+(Admin!$C$6*$T73)+(Admin!$C$7*$Q73)+(Admin!$C$8*$M73)+(Admin!$C$9*$N73)+(Admin!$C$10*$O73)+(Admin!$C$11*$R73)+(Admin!$C$12*$S73)+(Admin!$C$13*$U73)</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1241</v>
      </c>
      <c r="B76" s="2" t="s">
        <v>37</v>
      </c>
      <c r="C76" s="2">
        <v>23</v>
      </c>
      <c r="D76" s="2">
        <v>0</v>
      </c>
      <c r="E76" s="2" t="s">
        <v>63</v>
      </c>
      <c r="F76" s="2" t="s">
        <v>1201</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1" si="6">$N76/$M76</f>
        <v>#DIV/0!</v>
      </c>
      <c r="Y76" s="2" t="e">
        <f t="shared" ref="Y76:Y81" si="7">$R76/$Q76</f>
        <v>#DIV/0!</v>
      </c>
      <c r="Z76" s="2" t="e">
        <f>$I76/$H76</f>
        <v>#DIV/0!</v>
      </c>
      <c r="AA76" s="2" t="e">
        <f>$K76/$H76</f>
        <v>#DIV/0!</v>
      </c>
      <c r="AB76" s="2">
        <f>(Admin!$C$3*$K76)+(Admin!$C$4*$J76)+(Admin!$C$5*$L76)+(Admin!$C$6*$T76)+(Admin!$C$7*$Q76)+(Admin!$C$8*$M76)+(Admin!$C$9*$N76)+(Admin!$C$10*$O76)+(Admin!$C$11*$R76)+(Admin!$C$12*$S76)+(Admin!$C$13*$U76)</f>
        <v>0</v>
      </c>
    </row>
    <row r="77" spans="1:28" x14ac:dyDescent="0.25">
      <c r="A77" s="3" t="s">
        <v>1242</v>
      </c>
      <c r="B77" s="3" t="s">
        <v>37</v>
      </c>
      <c r="C77" s="3">
        <v>29</v>
      </c>
      <c r="D77" s="3">
        <v>9</v>
      </c>
      <c r="E77" s="3" t="s">
        <v>346</v>
      </c>
      <c r="F77" s="3" t="s">
        <v>1201</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1243</v>
      </c>
      <c r="B78" s="2" t="s">
        <v>37</v>
      </c>
      <c r="C78" s="2">
        <v>29</v>
      </c>
      <c r="D78" s="2">
        <v>9</v>
      </c>
      <c r="E78" s="2" t="s">
        <v>95</v>
      </c>
      <c r="F78" s="2" t="s">
        <v>1201</v>
      </c>
      <c r="G78" s="2">
        <v>0</v>
      </c>
      <c r="H78" s="2">
        <v>0</v>
      </c>
      <c r="I78" s="2">
        <v>0</v>
      </c>
      <c r="J78" s="2">
        <v>0</v>
      </c>
      <c r="K78" s="2">
        <v>0</v>
      </c>
      <c r="L78" s="2">
        <v>0</v>
      </c>
      <c r="M78" s="2">
        <v>5</v>
      </c>
      <c r="N78" s="2">
        <v>5</v>
      </c>
      <c r="O78" s="2">
        <v>5</v>
      </c>
      <c r="P78" s="2">
        <v>5</v>
      </c>
      <c r="Q78" s="2">
        <v>5</v>
      </c>
      <c r="R78" s="2">
        <v>5</v>
      </c>
      <c r="S78" s="2">
        <v>5</v>
      </c>
      <c r="T78" s="2">
        <v>5</v>
      </c>
      <c r="U78" s="2">
        <v>5</v>
      </c>
      <c r="V78" s="2">
        <f>($J78*0.04)+($K78*4)+($L78*-2)+($N78*0.1)+($O78*6)+($Q78)+($R78*0.1)+($S78*6)+($T78*-2)</f>
        <v>56</v>
      </c>
      <c r="W78" s="2">
        <f ca="1">$P78/$H$33</f>
        <v>1</v>
      </c>
      <c r="X78" s="2">
        <f t="shared" si="6"/>
        <v>1</v>
      </c>
      <c r="Y78" s="2">
        <f t="shared" si="7"/>
        <v>1</v>
      </c>
      <c r="Z78" s="2" t="e">
        <f>$I78/$H78</f>
        <v>#DIV/0!</v>
      </c>
      <c r="AA78" s="2" t="e">
        <f>$K78/$H78</f>
        <v>#DIV/0!</v>
      </c>
      <c r="AB78" s="2">
        <f>(Admin!$C$3*$K78)+(Admin!$C$4*$J78)+(Admin!$C$5*$L78)+(Admin!$C$6*$T78)+(Admin!$C$7*$Q78)+(Admin!$C$8*$M78)+(Admin!$C$9*$N78)+(Admin!$C$10*$O78)+(Admin!$C$11*$R78)+(Admin!$C$12*$S78)+(Admin!$C$13*$U78)</f>
        <v>66</v>
      </c>
    </row>
    <row r="79" spans="1:28" x14ac:dyDescent="0.25">
      <c r="A79" s="3" t="s">
        <v>1244</v>
      </c>
      <c r="B79" s="3" t="s">
        <v>37</v>
      </c>
      <c r="C79" s="3">
        <v>27</v>
      </c>
      <c r="D79" s="3">
        <v>1</v>
      </c>
      <c r="E79" s="3" t="s">
        <v>232</v>
      </c>
      <c r="F79" s="3" t="s">
        <v>1201</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1245</v>
      </c>
      <c r="B80" s="2" t="s">
        <v>37</v>
      </c>
      <c r="C80" s="2">
        <v>24</v>
      </c>
      <c r="D80" s="2">
        <v>0</v>
      </c>
      <c r="E80" s="2" t="s">
        <v>399</v>
      </c>
      <c r="F80" s="2" t="s">
        <v>1201</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1246</v>
      </c>
      <c r="B81" s="3" t="s">
        <v>37</v>
      </c>
      <c r="C81" s="3">
        <v>27</v>
      </c>
      <c r="D81" s="3">
        <v>4</v>
      </c>
      <c r="E81" s="3" t="s">
        <v>286</v>
      </c>
      <c r="F81" s="3" t="s">
        <v>1201</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AB82"/>
  <sheetViews>
    <sheetView zoomScale="70" zoomScaleNormal="70" workbookViewId="0">
      <selection activeCell="N85" sqref="N85"/>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1247</v>
      </c>
      <c r="B2" s="2" t="s">
        <v>1248</v>
      </c>
      <c r="C2" s="2" t="s">
        <v>108</v>
      </c>
      <c r="D2" s="2">
        <v>2</v>
      </c>
      <c r="E2" s="2">
        <v>0</v>
      </c>
      <c r="F2" s="2">
        <v>0</v>
      </c>
      <c r="G2" s="2">
        <v>0</v>
      </c>
      <c r="H2" s="2">
        <v>0</v>
      </c>
      <c r="I2" s="2">
        <v>0</v>
      </c>
      <c r="J2" s="2">
        <v>2</v>
      </c>
      <c r="K2" s="2">
        <v>12</v>
      </c>
      <c r="L2" s="2">
        <v>0</v>
      </c>
      <c r="M2" s="2">
        <v>3</v>
      </c>
      <c r="N2" s="2">
        <v>2</v>
      </c>
      <c r="O2" s="2">
        <v>12</v>
      </c>
      <c r="P2" s="2">
        <v>0</v>
      </c>
      <c r="Q2" s="2">
        <v>1</v>
      </c>
      <c r="R2" s="2">
        <v>0</v>
      </c>
      <c r="S2" s="2">
        <v>2.4</v>
      </c>
      <c r="T2" s="2">
        <v>5.3859964093357299E-3</v>
      </c>
      <c r="U2" s="2">
        <v>6</v>
      </c>
      <c r="V2" s="2">
        <v>6</v>
      </c>
      <c r="W2" s="2"/>
      <c r="X2" s="2"/>
      <c r="Y2" s="2">
        <f>(Admin!$C$3*$H2)+(Admin!$C$4*$G2)+(Admin!$C$5*$I2)+(Admin!$C$6*$Q2)+(Admin!$C$7*$N2)+(Admin!$C$8*$J2)+(Admin!$C$9*$K2)+(Admin!$C$10*$L2)+(Admin!$C$11*$O2)+(Admin!$C$12*$P2)+(Admin!$C$13*$R2)</f>
        <v>2.4000000000000004</v>
      </c>
    </row>
    <row r="3" spans="1:25" x14ac:dyDescent="0.25">
      <c r="A3" s="3" t="s">
        <v>1249</v>
      </c>
      <c r="B3" s="3" t="s">
        <v>1248</v>
      </c>
      <c r="C3" s="3" t="s">
        <v>26</v>
      </c>
      <c r="D3" s="3">
        <v>17</v>
      </c>
      <c r="E3" s="3">
        <v>548</v>
      </c>
      <c r="F3" s="3">
        <v>375</v>
      </c>
      <c r="G3" s="3">
        <v>3878</v>
      </c>
      <c r="H3" s="3">
        <v>25</v>
      </c>
      <c r="I3" s="3">
        <v>8</v>
      </c>
      <c r="J3" s="3">
        <v>32</v>
      </c>
      <c r="K3" s="3">
        <v>40</v>
      </c>
      <c r="L3" s="3">
        <v>0</v>
      </c>
      <c r="M3" s="3">
        <v>0</v>
      </c>
      <c r="N3" s="3">
        <v>0</v>
      </c>
      <c r="O3" s="3">
        <v>0</v>
      </c>
      <c r="P3" s="3">
        <v>0</v>
      </c>
      <c r="Q3" s="3">
        <v>3</v>
      </c>
      <c r="R3" s="3">
        <v>2</v>
      </c>
      <c r="S3" s="3">
        <v>241.12</v>
      </c>
      <c r="T3" s="3">
        <v>0</v>
      </c>
      <c r="U3" s="3">
        <v>1.25</v>
      </c>
      <c r="V3" s="3"/>
      <c r="W3" s="3">
        <v>0.684306569343066</v>
      </c>
      <c r="X3" s="3">
        <v>4.56204379562044E-2</v>
      </c>
      <c r="Y3" s="3">
        <f>(Admin!$C$3*$H3)+(Admin!$C$4*$G3)+(Admin!$C$5*$I3)+(Admin!$C$6*$Q3)+(Admin!$C$7*$N3)+(Admin!$C$8*$J3)+(Admin!$C$9*$K3)+(Admin!$C$10*$L3)+(Admin!$C$11*$O3)+(Admin!$C$12*$P3)+(Admin!$C$13*$R3)</f>
        <v>241.12</v>
      </c>
    </row>
    <row r="4" spans="1:25" x14ac:dyDescent="0.25">
      <c r="A4" s="2" t="s">
        <v>1250</v>
      </c>
      <c r="B4" s="2" t="s">
        <v>1248</v>
      </c>
      <c r="C4" s="2" t="s">
        <v>26</v>
      </c>
      <c r="D4" s="2">
        <v>6</v>
      </c>
      <c r="E4" s="2">
        <v>47</v>
      </c>
      <c r="F4" s="2">
        <v>25</v>
      </c>
      <c r="G4" s="2">
        <v>264</v>
      </c>
      <c r="H4" s="2">
        <v>2</v>
      </c>
      <c r="I4" s="2">
        <v>3</v>
      </c>
      <c r="J4" s="2">
        <v>5</v>
      </c>
      <c r="K4" s="2">
        <v>-6</v>
      </c>
      <c r="L4" s="2">
        <v>0</v>
      </c>
      <c r="M4" s="2">
        <v>0</v>
      </c>
      <c r="N4" s="2">
        <v>0</v>
      </c>
      <c r="O4" s="2">
        <v>0</v>
      </c>
      <c r="P4" s="2">
        <v>0</v>
      </c>
      <c r="Q4" s="2">
        <v>0</v>
      </c>
      <c r="R4" s="2">
        <v>0</v>
      </c>
      <c r="S4" s="2">
        <v>11.96</v>
      </c>
      <c r="T4" s="2">
        <v>0</v>
      </c>
      <c r="U4" s="2">
        <v>-1.2</v>
      </c>
      <c r="V4" s="2"/>
      <c r="W4" s="2">
        <v>0.53191489361702105</v>
      </c>
      <c r="X4" s="2">
        <v>4.2553191489361701E-2</v>
      </c>
      <c r="Y4" s="2">
        <f>(Admin!$C$3*$H4)+(Admin!$C$4*$G4)+(Admin!$C$5*$I4)+(Admin!$C$6*$Q4)+(Admin!$C$7*$N4)+(Admin!$C$8*$J4)+(Admin!$C$9*$K4)+(Admin!$C$10*$L4)+(Admin!$C$11*$O4)+(Admin!$C$12*$P4)+(Admin!$C$13*$R4)</f>
        <v>11.960000000000003</v>
      </c>
    </row>
    <row r="5" spans="1:25" x14ac:dyDescent="0.25">
      <c r="A5" s="3" t="s">
        <v>1118</v>
      </c>
      <c r="B5" s="3" t="s">
        <v>1248</v>
      </c>
      <c r="C5" s="3" t="s">
        <v>26</v>
      </c>
      <c r="D5" s="3">
        <v>16</v>
      </c>
      <c r="E5" s="3">
        <v>11</v>
      </c>
      <c r="F5" s="3">
        <v>6</v>
      </c>
      <c r="G5" s="3">
        <v>83</v>
      </c>
      <c r="H5" s="3">
        <v>1</v>
      </c>
      <c r="I5" s="3">
        <v>0</v>
      </c>
      <c r="J5" s="3">
        <v>81</v>
      </c>
      <c r="K5" s="3">
        <v>401</v>
      </c>
      <c r="L5" s="3">
        <v>4</v>
      </c>
      <c r="M5" s="3">
        <v>40</v>
      </c>
      <c r="N5" s="3">
        <v>33</v>
      </c>
      <c r="O5" s="3">
        <v>291</v>
      </c>
      <c r="P5" s="3">
        <v>2</v>
      </c>
      <c r="Q5" s="3">
        <v>1</v>
      </c>
      <c r="R5" s="3">
        <v>0</v>
      </c>
      <c r="S5" s="3">
        <v>143.52000000000001</v>
      </c>
      <c r="T5" s="3">
        <v>7.1813285457809697E-2</v>
      </c>
      <c r="U5" s="3">
        <v>4.9506172839506197</v>
      </c>
      <c r="V5" s="3">
        <v>8.8181818181818201</v>
      </c>
      <c r="W5" s="3">
        <v>0.54545454545454497</v>
      </c>
      <c r="X5" s="3">
        <v>9.0909090909090898E-2</v>
      </c>
      <c r="Y5" s="3">
        <f>(Admin!$C$3*$H5)+(Admin!$C$4*$G5)+(Admin!$C$5*$I5)+(Admin!$C$6*$Q5)+(Admin!$C$7*$N5)+(Admin!$C$8*$J5)+(Admin!$C$9*$K5)+(Admin!$C$10*$L5)+(Admin!$C$11*$O5)+(Admin!$C$12*$P5)+(Admin!$C$13*$R5)</f>
        <v>143.52000000000001</v>
      </c>
    </row>
    <row r="6" spans="1:25" x14ac:dyDescent="0.25">
      <c r="A6" s="2" t="s">
        <v>1251</v>
      </c>
      <c r="B6" s="2" t="s">
        <v>1248</v>
      </c>
      <c r="C6" s="2" t="s">
        <v>30</v>
      </c>
      <c r="D6" s="2">
        <v>13</v>
      </c>
      <c r="E6" s="2">
        <v>0</v>
      </c>
      <c r="F6" s="2">
        <v>0</v>
      </c>
      <c r="G6" s="2">
        <v>0</v>
      </c>
      <c r="H6" s="2">
        <v>0</v>
      </c>
      <c r="I6" s="2">
        <v>0</v>
      </c>
      <c r="J6" s="2">
        <v>180</v>
      </c>
      <c r="K6" s="2">
        <v>694</v>
      </c>
      <c r="L6" s="2">
        <v>5</v>
      </c>
      <c r="M6" s="2">
        <v>86</v>
      </c>
      <c r="N6" s="2">
        <v>75</v>
      </c>
      <c r="O6" s="2">
        <v>466</v>
      </c>
      <c r="P6" s="2">
        <v>1</v>
      </c>
      <c r="Q6" s="2">
        <v>0</v>
      </c>
      <c r="R6" s="2">
        <v>2</v>
      </c>
      <c r="S6" s="2">
        <v>233</v>
      </c>
      <c r="T6" s="2">
        <v>0.15439856373429101</v>
      </c>
      <c r="U6" s="2">
        <v>3.8555555555555601</v>
      </c>
      <c r="V6" s="2">
        <v>6.2133333333333303</v>
      </c>
      <c r="W6" s="2"/>
      <c r="X6" s="2"/>
      <c r="Y6" s="2">
        <f>(Admin!$C$3*$H6)+(Admin!$C$4*$G6)+(Admin!$C$5*$I6)+(Admin!$C$6*$Q6)+(Admin!$C$7*$N6)+(Admin!$C$8*$J6)+(Admin!$C$9*$K6)+(Admin!$C$10*$L6)+(Admin!$C$11*$O6)+(Admin!$C$12*$P6)+(Admin!$C$13*$R6)</f>
        <v>231</v>
      </c>
    </row>
    <row r="7" spans="1:25" x14ac:dyDescent="0.25">
      <c r="A7" s="3" t="s">
        <v>1252</v>
      </c>
      <c r="B7" s="3" t="s">
        <v>1248</v>
      </c>
      <c r="C7" s="3" t="s">
        <v>30</v>
      </c>
      <c r="D7" s="3">
        <v>1</v>
      </c>
      <c r="E7" s="3">
        <v>0</v>
      </c>
      <c r="F7" s="3">
        <v>0</v>
      </c>
      <c r="G7" s="3">
        <v>0</v>
      </c>
      <c r="H7" s="3">
        <v>0</v>
      </c>
      <c r="I7" s="3">
        <v>0</v>
      </c>
      <c r="J7" s="3">
        <v>0</v>
      </c>
      <c r="K7" s="3">
        <v>0</v>
      </c>
      <c r="L7" s="3">
        <v>0</v>
      </c>
      <c r="M7" s="3">
        <v>2</v>
      </c>
      <c r="N7" s="3">
        <v>0</v>
      </c>
      <c r="O7" s="3">
        <v>0</v>
      </c>
      <c r="P7" s="3">
        <v>0</v>
      </c>
      <c r="Q7" s="3">
        <v>0</v>
      </c>
      <c r="R7" s="3">
        <v>0</v>
      </c>
      <c r="S7" s="3">
        <v>0</v>
      </c>
      <c r="T7" s="3">
        <v>3.5906642728904801E-3</v>
      </c>
      <c r="U7" s="3"/>
      <c r="V7" s="3"/>
      <c r="W7" s="3"/>
      <c r="X7" s="3"/>
      <c r="Y7" s="3">
        <f>(Admin!$C$3*$H7)+(Admin!$C$4*$G7)+(Admin!$C$5*$I7)+(Admin!$C$6*$Q7)+(Admin!$C$7*$N7)+(Admin!$C$8*$J7)+(Admin!$C$9*$K7)+(Admin!$C$10*$L7)+(Admin!$C$11*$O7)+(Admin!$C$12*$P7)+(Admin!$C$13*$R7)</f>
        <v>0</v>
      </c>
    </row>
    <row r="8" spans="1:25" x14ac:dyDescent="0.25">
      <c r="A8" s="2" t="s">
        <v>589</v>
      </c>
      <c r="B8" s="2" t="s">
        <v>1248</v>
      </c>
      <c r="C8" s="2" t="s">
        <v>30</v>
      </c>
      <c r="D8" s="2">
        <v>13</v>
      </c>
      <c r="E8" s="2">
        <v>0</v>
      </c>
      <c r="F8" s="2">
        <v>0</v>
      </c>
      <c r="G8" s="2">
        <v>0</v>
      </c>
      <c r="H8" s="2">
        <v>0</v>
      </c>
      <c r="I8" s="2">
        <v>0</v>
      </c>
      <c r="J8" s="2">
        <v>106</v>
      </c>
      <c r="K8" s="2">
        <v>306</v>
      </c>
      <c r="L8" s="2">
        <v>1</v>
      </c>
      <c r="M8" s="2">
        <v>20</v>
      </c>
      <c r="N8" s="2">
        <v>18</v>
      </c>
      <c r="O8" s="2">
        <v>62</v>
      </c>
      <c r="P8" s="2">
        <v>0</v>
      </c>
      <c r="Q8" s="2">
        <v>0</v>
      </c>
      <c r="R8" s="2">
        <v>0</v>
      </c>
      <c r="S8" s="2">
        <v>60.8</v>
      </c>
      <c r="T8" s="2">
        <v>3.59066427289048E-2</v>
      </c>
      <c r="U8" s="2">
        <v>2.88679245283019</v>
      </c>
      <c r="V8" s="2">
        <v>3.4444444444444402</v>
      </c>
      <c r="W8" s="2"/>
      <c r="X8" s="2"/>
      <c r="Y8" s="2">
        <f>(Admin!$C$3*$H8)+(Admin!$C$4*$G8)+(Admin!$C$5*$I8)+(Admin!$C$6*$Q8)+(Admin!$C$7*$N8)+(Admin!$C$8*$J8)+(Admin!$C$9*$K8)+(Admin!$C$10*$L8)+(Admin!$C$11*$O8)+(Admin!$C$12*$P8)+(Admin!$C$13*$R8)</f>
        <v>60.800000000000004</v>
      </c>
    </row>
    <row r="9" spans="1:25" x14ac:dyDescent="0.25">
      <c r="A9" s="3" t="s">
        <v>1253</v>
      </c>
      <c r="B9" s="3" t="s">
        <v>1248</v>
      </c>
      <c r="C9" s="3" t="s">
        <v>30</v>
      </c>
      <c r="D9" s="3">
        <v>7</v>
      </c>
      <c r="E9" s="3">
        <v>0</v>
      </c>
      <c r="F9" s="3">
        <v>0</v>
      </c>
      <c r="G9" s="3">
        <v>0</v>
      </c>
      <c r="H9" s="3">
        <v>0</v>
      </c>
      <c r="I9" s="3">
        <v>0</v>
      </c>
      <c r="J9" s="3">
        <v>41</v>
      </c>
      <c r="K9" s="3">
        <v>156</v>
      </c>
      <c r="L9" s="3">
        <v>1</v>
      </c>
      <c r="M9" s="3">
        <v>11</v>
      </c>
      <c r="N9" s="3">
        <v>10</v>
      </c>
      <c r="O9" s="3">
        <v>117</v>
      </c>
      <c r="P9" s="3">
        <v>0</v>
      </c>
      <c r="Q9" s="3">
        <v>0</v>
      </c>
      <c r="R9" s="3">
        <v>0</v>
      </c>
      <c r="S9" s="3">
        <v>43.3</v>
      </c>
      <c r="T9" s="3">
        <v>1.97486535008977E-2</v>
      </c>
      <c r="U9" s="3">
        <v>3.8048780487804899</v>
      </c>
      <c r="V9" s="3">
        <v>11.7</v>
      </c>
      <c r="W9" s="3"/>
      <c r="X9" s="3"/>
      <c r="Y9" s="3">
        <f>(Admin!$C$3*$H9)+(Admin!$C$4*$G9)+(Admin!$C$5*$I9)+(Admin!$C$6*$Q9)+(Admin!$C$7*$N9)+(Admin!$C$8*$J9)+(Admin!$C$9*$K9)+(Admin!$C$10*$L9)+(Admin!$C$11*$O9)+(Admin!$C$12*$P9)+(Admin!$C$13*$R9)</f>
        <v>43.300000000000004</v>
      </c>
    </row>
    <row r="10" spans="1:25" x14ac:dyDescent="0.25">
      <c r="A10" s="2" t="s">
        <v>35</v>
      </c>
      <c r="B10" s="2" t="s">
        <v>1248</v>
      </c>
      <c r="C10" s="2" t="s">
        <v>30</v>
      </c>
      <c r="D10" s="2">
        <v>3</v>
      </c>
      <c r="E10" s="2">
        <v>0</v>
      </c>
      <c r="F10" s="2">
        <v>0</v>
      </c>
      <c r="G10" s="2">
        <v>0</v>
      </c>
      <c r="H10" s="2">
        <v>0</v>
      </c>
      <c r="I10" s="2">
        <v>0</v>
      </c>
      <c r="J10" s="2">
        <v>21</v>
      </c>
      <c r="K10" s="2">
        <v>70</v>
      </c>
      <c r="L10" s="2">
        <v>2</v>
      </c>
      <c r="M10" s="2">
        <v>6</v>
      </c>
      <c r="N10" s="2">
        <v>4</v>
      </c>
      <c r="O10" s="2">
        <v>21</v>
      </c>
      <c r="P10" s="2">
        <v>0</v>
      </c>
      <c r="Q10" s="2">
        <v>0</v>
      </c>
      <c r="R10" s="2">
        <v>0</v>
      </c>
      <c r="S10" s="2">
        <v>25.1</v>
      </c>
      <c r="T10" s="2">
        <v>1.07719928186715E-2</v>
      </c>
      <c r="U10" s="2">
        <v>3.3333333333333299</v>
      </c>
      <c r="V10" s="2">
        <v>5.25</v>
      </c>
      <c r="W10" s="2"/>
      <c r="X10" s="2"/>
      <c r="Y10" s="2">
        <f>(Admin!$C$3*$H10)+(Admin!$C$4*$G10)+(Admin!$C$5*$I10)+(Admin!$C$6*$Q10)+(Admin!$C$7*$N10)+(Admin!$C$8*$J10)+(Admin!$C$9*$K10)+(Admin!$C$10*$L10)+(Admin!$C$11*$O10)+(Admin!$C$12*$P10)+(Admin!$C$13*$R10)</f>
        <v>25.1</v>
      </c>
    </row>
    <row r="11" spans="1:25" x14ac:dyDescent="0.25">
      <c r="A11" s="3" t="s">
        <v>1254</v>
      </c>
      <c r="B11" s="3" t="s">
        <v>1248</v>
      </c>
      <c r="C11" s="3" t="s">
        <v>37</v>
      </c>
      <c r="D11" s="3">
        <v>11</v>
      </c>
      <c r="E11" s="3">
        <v>0</v>
      </c>
      <c r="F11" s="3">
        <v>0</v>
      </c>
      <c r="G11" s="3">
        <v>0</v>
      </c>
      <c r="H11" s="3">
        <v>0</v>
      </c>
      <c r="I11" s="3">
        <v>0</v>
      </c>
      <c r="J11" s="3">
        <v>0</v>
      </c>
      <c r="K11" s="3">
        <v>0</v>
      </c>
      <c r="L11" s="3">
        <v>0</v>
      </c>
      <c r="M11" s="3">
        <v>25</v>
      </c>
      <c r="N11" s="3">
        <v>21</v>
      </c>
      <c r="O11" s="3">
        <v>193</v>
      </c>
      <c r="P11" s="3">
        <v>1</v>
      </c>
      <c r="Q11" s="3">
        <v>0</v>
      </c>
      <c r="R11" s="3">
        <v>0</v>
      </c>
      <c r="S11" s="3">
        <v>46.3</v>
      </c>
      <c r="T11" s="3">
        <v>4.4883303411131101E-2</v>
      </c>
      <c r="U11" s="3"/>
      <c r="V11" s="3">
        <v>9.1904761904761898</v>
      </c>
      <c r="W11" s="3"/>
      <c r="X11" s="3"/>
      <c r="Y11" s="3">
        <f>(Admin!$C$3*$H11)+(Admin!$C$4*$G11)+(Admin!$C$5*$I11)+(Admin!$C$6*$Q11)+(Admin!$C$7*$N11)+(Admin!$C$8*$J11)+(Admin!$C$9*$K11)+(Admin!$C$10*$L11)+(Admin!$C$11*$O11)+(Admin!$C$12*$P11)+(Admin!$C$13*$R11)</f>
        <v>46.3</v>
      </c>
    </row>
    <row r="12" spans="1:25" x14ac:dyDescent="0.25">
      <c r="A12" s="2" t="s">
        <v>1255</v>
      </c>
      <c r="B12" s="2" t="s">
        <v>1248</v>
      </c>
      <c r="C12" s="2" t="s">
        <v>37</v>
      </c>
      <c r="D12" s="2">
        <v>5</v>
      </c>
      <c r="E12" s="2">
        <v>0</v>
      </c>
      <c r="F12" s="2">
        <v>0</v>
      </c>
      <c r="G12" s="2">
        <v>0</v>
      </c>
      <c r="H12" s="2">
        <v>0</v>
      </c>
      <c r="I12" s="2">
        <v>0</v>
      </c>
      <c r="J12" s="2">
        <v>0</v>
      </c>
      <c r="K12" s="2">
        <v>0</v>
      </c>
      <c r="L12" s="2">
        <v>0</v>
      </c>
      <c r="M12" s="2">
        <v>7</v>
      </c>
      <c r="N12" s="2">
        <v>6</v>
      </c>
      <c r="O12" s="2">
        <v>39</v>
      </c>
      <c r="P12" s="2">
        <v>4</v>
      </c>
      <c r="Q12" s="2">
        <v>0</v>
      </c>
      <c r="R12" s="2">
        <v>0</v>
      </c>
      <c r="S12" s="2">
        <v>33.9</v>
      </c>
      <c r="T12" s="2">
        <v>1.2567324955116701E-2</v>
      </c>
      <c r="U12" s="2"/>
      <c r="V12" s="2">
        <v>6.5</v>
      </c>
      <c r="W12" s="2"/>
      <c r="X12" s="2"/>
      <c r="Y12" s="2">
        <f>(Admin!$C$3*$H12)+(Admin!$C$4*$G12)+(Admin!$C$5*$I12)+(Admin!$C$6*$Q12)+(Admin!$C$7*$N12)+(Admin!$C$8*$J12)+(Admin!$C$9*$K12)+(Admin!$C$10*$L12)+(Admin!$C$11*$O12)+(Admin!$C$12*$P12)+(Admin!$C$13*$R12)</f>
        <v>33.9</v>
      </c>
    </row>
    <row r="13" spans="1:25" x14ac:dyDescent="0.25">
      <c r="A13" s="3" t="s">
        <v>1051</v>
      </c>
      <c r="B13" s="3" t="s">
        <v>1248</v>
      </c>
      <c r="C13" s="3" t="s">
        <v>37</v>
      </c>
      <c r="D13" s="3">
        <v>13</v>
      </c>
      <c r="E13" s="3">
        <v>0</v>
      </c>
      <c r="F13" s="3">
        <v>0</v>
      </c>
      <c r="G13" s="3">
        <v>0</v>
      </c>
      <c r="H13" s="3">
        <v>0</v>
      </c>
      <c r="I13" s="3">
        <v>0</v>
      </c>
      <c r="J13" s="3">
        <v>0</v>
      </c>
      <c r="K13" s="3">
        <v>0</v>
      </c>
      <c r="L13" s="3">
        <v>0</v>
      </c>
      <c r="M13" s="3">
        <v>59</v>
      </c>
      <c r="N13" s="3">
        <v>37</v>
      </c>
      <c r="O13" s="3">
        <v>368</v>
      </c>
      <c r="P13" s="3">
        <v>4</v>
      </c>
      <c r="Q13" s="3">
        <v>0</v>
      </c>
      <c r="R13" s="3">
        <v>0</v>
      </c>
      <c r="S13" s="3">
        <v>97.8</v>
      </c>
      <c r="T13" s="3">
        <v>0.10592459605026899</v>
      </c>
      <c r="U13" s="3"/>
      <c r="V13" s="3">
        <v>9.9459459459459492</v>
      </c>
      <c r="W13" s="3"/>
      <c r="X13" s="3"/>
      <c r="Y13" s="3">
        <f>(Admin!$C$3*$H13)+(Admin!$C$4*$G13)+(Admin!$C$5*$I13)+(Admin!$C$6*$Q13)+(Admin!$C$7*$N13)+(Admin!$C$8*$J13)+(Admin!$C$9*$K13)+(Admin!$C$10*$L13)+(Admin!$C$11*$O13)+(Admin!$C$12*$P13)+(Admin!$C$13*$R13)</f>
        <v>97.800000000000011</v>
      </c>
    </row>
    <row r="14" spans="1:25" x14ac:dyDescent="0.25">
      <c r="A14" s="2" t="s">
        <v>1256</v>
      </c>
      <c r="B14" s="2" t="s">
        <v>1248</v>
      </c>
      <c r="C14" s="2" t="s">
        <v>42</v>
      </c>
      <c r="D14" s="2">
        <v>8</v>
      </c>
      <c r="E14" s="2">
        <v>0</v>
      </c>
      <c r="F14" s="2">
        <v>0</v>
      </c>
      <c r="G14" s="2">
        <v>0</v>
      </c>
      <c r="H14" s="2">
        <v>0</v>
      </c>
      <c r="I14" s="2">
        <v>0</v>
      </c>
      <c r="J14" s="2">
        <v>0</v>
      </c>
      <c r="K14" s="2">
        <v>0</v>
      </c>
      <c r="L14" s="2">
        <v>0</v>
      </c>
      <c r="M14" s="2">
        <v>18</v>
      </c>
      <c r="N14" s="2">
        <v>12</v>
      </c>
      <c r="O14" s="2">
        <v>246</v>
      </c>
      <c r="P14" s="2">
        <v>4</v>
      </c>
      <c r="Q14" s="2">
        <v>0</v>
      </c>
      <c r="R14" s="2">
        <v>0</v>
      </c>
      <c r="S14" s="2">
        <v>60.6</v>
      </c>
      <c r="T14" s="2">
        <v>3.2315978456014402E-2</v>
      </c>
      <c r="U14" s="2"/>
      <c r="V14" s="2">
        <v>20.5</v>
      </c>
      <c r="W14" s="2"/>
      <c r="X14" s="2"/>
      <c r="Y14" s="2">
        <f>(Admin!$C$3*$H14)+(Admin!$C$4*$G14)+(Admin!$C$5*$I14)+(Admin!$C$6*$Q14)+(Admin!$C$7*$N14)+(Admin!$C$8*$J14)+(Admin!$C$9*$K14)+(Admin!$C$10*$L14)+(Admin!$C$11*$O14)+(Admin!$C$12*$P14)+(Admin!$C$13*$R14)</f>
        <v>60.6</v>
      </c>
    </row>
    <row r="15" spans="1:25" x14ac:dyDescent="0.25">
      <c r="A15" s="3" t="s">
        <v>1257</v>
      </c>
      <c r="B15" s="3" t="s">
        <v>1248</v>
      </c>
      <c r="C15" s="3" t="s">
        <v>42</v>
      </c>
      <c r="D15" s="3">
        <v>16</v>
      </c>
      <c r="E15" s="3">
        <v>0</v>
      </c>
      <c r="F15" s="3">
        <v>0</v>
      </c>
      <c r="G15" s="3">
        <v>0</v>
      </c>
      <c r="H15" s="3">
        <v>0</v>
      </c>
      <c r="I15" s="3">
        <v>0</v>
      </c>
      <c r="J15" s="3">
        <v>0</v>
      </c>
      <c r="K15" s="3">
        <v>0</v>
      </c>
      <c r="L15" s="3">
        <v>0</v>
      </c>
      <c r="M15" s="3">
        <v>138</v>
      </c>
      <c r="N15" s="3">
        <v>87</v>
      </c>
      <c r="O15" s="3">
        <v>1123</v>
      </c>
      <c r="P15" s="3">
        <v>5</v>
      </c>
      <c r="Q15" s="3">
        <v>0</v>
      </c>
      <c r="R15" s="3">
        <v>0</v>
      </c>
      <c r="S15" s="3">
        <v>231.3</v>
      </c>
      <c r="T15" s="3">
        <v>0.24775583482944299</v>
      </c>
      <c r="U15" s="3"/>
      <c r="V15" s="3">
        <v>12.908045977011501</v>
      </c>
      <c r="W15" s="3"/>
      <c r="X15" s="3"/>
      <c r="Y15" s="3">
        <f>(Admin!$C$3*$H15)+(Admin!$C$4*$G15)+(Admin!$C$5*$I15)+(Admin!$C$6*$Q15)+(Admin!$C$7*$N15)+(Admin!$C$8*$J15)+(Admin!$C$9*$K15)+(Admin!$C$10*$L15)+(Admin!$C$11*$O15)+(Admin!$C$12*$P15)+(Admin!$C$13*$R15)</f>
        <v>229.3</v>
      </c>
    </row>
    <row r="16" spans="1:25" x14ac:dyDescent="0.25">
      <c r="A16" s="2" t="s">
        <v>1258</v>
      </c>
      <c r="B16" s="2" t="s">
        <v>1248</v>
      </c>
      <c r="C16" s="2" t="s">
        <v>42</v>
      </c>
      <c r="D16" s="2">
        <v>7</v>
      </c>
      <c r="E16" s="2">
        <v>0</v>
      </c>
      <c r="F16" s="2">
        <v>0</v>
      </c>
      <c r="G16" s="2">
        <v>0</v>
      </c>
      <c r="H16" s="2">
        <v>0</v>
      </c>
      <c r="I16" s="2">
        <v>0</v>
      </c>
      <c r="J16" s="2">
        <v>0</v>
      </c>
      <c r="K16" s="2">
        <v>0</v>
      </c>
      <c r="L16" s="2">
        <v>0</v>
      </c>
      <c r="M16" s="2">
        <v>9</v>
      </c>
      <c r="N16" s="2">
        <v>5</v>
      </c>
      <c r="O16" s="2">
        <v>37</v>
      </c>
      <c r="P16" s="2">
        <v>1</v>
      </c>
      <c r="Q16" s="2">
        <v>0</v>
      </c>
      <c r="R16" s="2">
        <v>0</v>
      </c>
      <c r="S16" s="2">
        <v>14.7</v>
      </c>
      <c r="T16" s="2">
        <v>1.6157989228007201E-2</v>
      </c>
      <c r="U16" s="2"/>
      <c r="V16" s="2">
        <v>7.4</v>
      </c>
      <c r="W16" s="2"/>
      <c r="X16" s="2"/>
      <c r="Y16" s="2">
        <f>(Admin!$C$3*$H16)+(Admin!$C$4*$G16)+(Admin!$C$5*$I16)+(Admin!$C$6*$Q16)+(Admin!$C$7*$N16)+(Admin!$C$8*$J16)+(Admin!$C$9*$K16)+(Admin!$C$10*$L16)+(Admin!$C$11*$O16)+(Admin!$C$12*$P16)+(Admin!$C$13*$R16)</f>
        <v>14.7</v>
      </c>
    </row>
    <row r="17" spans="1:25" x14ac:dyDescent="0.25">
      <c r="A17" s="3" t="s">
        <v>1259</v>
      </c>
      <c r="B17" s="3" t="s">
        <v>1248</v>
      </c>
      <c r="C17" s="3" t="s">
        <v>42</v>
      </c>
      <c r="D17" s="3">
        <v>8</v>
      </c>
      <c r="E17" s="3">
        <v>0</v>
      </c>
      <c r="F17" s="3">
        <v>0</v>
      </c>
      <c r="G17" s="3">
        <v>0</v>
      </c>
      <c r="H17" s="3">
        <v>0</v>
      </c>
      <c r="I17" s="3">
        <v>0</v>
      </c>
      <c r="J17" s="3">
        <v>5</v>
      </c>
      <c r="K17" s="3">
        <v>32</v>
      </c>
      <c r="L17" s="3">
        <v>0</v>
      </c>
      <c r="M17" s="3">
        <v>16</v>
      </c>
      <c r="N17" s="3">
        <v>11</v>
      </c>
      <c r="O17" s="3">
        <v>83</v>
      </c>
      <c r="P17" s="3">
        <v>0</v>
      </c>
      <c r="Q17" s="3">
        <v>0</v>
      </c>
      <c r="R17" s="3">
        <v>0</v>
      </c>
      <c r="S17" s="3">
        <v>22.5</v>
      </c>
      <c r="T17" s="3">
        <v>2.87253141831239E-2</v>
      </c>
      <c r="U17" s="3">
        <v>6.4</v>
      </c>
      <c r="V17" s="3">
        <v>7.5454545454545503</v>
      </c>
      <c r="W17" s="3"/>
      <c r="X17" s="3"/>
      <c r="Y17" s="3">
        <f>(Admin!$C$3*$H17)+(Admin!$C$4*$G17)+(Admin!$C$5*$I17)+(Admin!$C$6*$Q17)+(Admin!$C$7*$N17)+(Admin!$C$8*$J17)+(Admin!$C$9*$K17)+(Admin!$C$10*$L17)+(Admin!$C$11*$O17)+(Admin!$C$12*$P17)+(Admin!$C$13*$R17)</f>
        <v>22.5</v>
      </c>
    </row>
    <row r="18" spans="1:25" x14ac:dyDescent="0.25">
      <c r="A18" s="2" t="s">
        <v>1260</v>
      </c>
      <c r="B18" s="2" t="s">
        <v>1248</v>
      </c>
      <c r="C18" s="2" t="s">
        <v>42</v>
      </c>
      <c r="D18" s="2">
        <v>10</v>
      </c>
      <c r="E18" s="2">
        <v>0</v>
      </c>
      <c r="F18" s="2">
        <v>0</v>
      </c>
      <c r="G18" s="2">
        <v>0</v>
      </c>
      <c r="H18" s="2">
        <v>0</v>
      </c>
      <c r="I18" s="2">
        <v>0</v>
      </c>
      <c r="J18" s="2">
        <v>0</v>
      </c>
      <c r="K18" s="2">
        <v>0</v>
      </c>
      <c r="L18" s="2">
        <v>0</v>
      </c>
      <c r="M18" s="2">
        <v>64</v>
      </c>
      <c r="N18" s="2">
        <v>39</v>
      </c>
      <c r="O18" s="2">
        <v>448</v>
      </c>
      <c r="P18" s="2">
        <v>1</v>
      </c>
      <c r="Q18" s="2">
        <v>0</v>
      </c>
      <c r="R18" s="2">
        <v>0</v>
      </c>
      <c r="S18" s="2">
        <v>89.8</v>
      </c>
      <c r="T18" s="2">
        <v>0.114901256732496</v>
      </c>
      <c r="U18" s="2"/>
      <c r="V18" s="2">
        <v>11.4871794871795</v>
      </c>
      <c r="W18" s="2"/>
      <c r="X18" s="2"/>
      <c r="Y18" s="2">
        <f>(Admin!$C$3*$H18)+(Admin!$C$4*$G18)+(Admin!$C$5*$I18)+(Admin!$C$6*$Q18)+(Admin!$C$7*$N18)+(Admin!$C$8*$J18)+(Admin!$C$9*$K18)+(Admin!$C$10*$L18)+(Admin!$C$11*$O18)+(Admin!$C$12*$P18)+(Admin!$C$13*$R18)</f>
        <v>89.800000000000011</v>
      </c>
    </row>
    <row r="19" spans="1:25" x14ac:dyDescent="0.25">
      <c r="A19" s="3" t="s">
        <v>1261</v>
      </c>
      <c r="B19" s="3" t="s">
        <v>1248</v>
      </c>
      <c r="C19" s="3" t="s">
        <v>42</v>
      </c>
      <c r="D19" s="3">
        <v>15</v>
      </c>
      <c r="E19" s="3">
        <v>0</v>
      </c>
      <c r="F19" s="3">
        <v>0</v>
      </c>
      <c r="G19" s="3">
        <v>0</v>
      </c>
      <c r="H19" s="3">
        <v>0</v>
      </c>
      <c r="I19" s="3">
        <v>0</v>
      </c>
      <c r="J19" s="3">
        <v>7</v>
      </c>
      <c r="K19" s="3">
        <v>37</v>
      </c>
      <c r="L19" s="3">
        <v>0</v>
      </c>
      <c r="M19" s="3">
        <v>75</v>
      </c>
      <c r="N19" s="3">
        <v>46</v>
      </c>
      <c r="O19" s="3">
        <v>719</v>
      </c>
      <c r="P19" s="3">
        <v>5</v>
      </c>
      <c r="Q19" s="3">
        <v>0</v>
      </c>
      <c r="R19" s="3">
        <v>0</v>
      </c>
      <c r="S19" s="3">
        <v>157.6</v>
      </c>
      <c r="T19" s="3">
        <v>0.13464991023339301</v>
      </c>
      <c r="U19" s="3">
        <v>5.28571428571429</v>
      </c>
      <c r="V19" s="3">
        <v>15.630434782608701</v>
      </c>
      <c r="W19" s="3"/>
      <c r="X19" s="3"/>
      <c r="Y19" s="3">
        <f>(Admin!$C$3*$H19)+(Admin!$C$4*$G19)+(Admin!$C$5*$I19)+(Admin!$C$6*$Q19)+(Admin!$C$7*$N19)+(Admin!$C$8*$J19)+(Admin!$C$9*$K19)+(Admin!$C$10*$L19)+(Admin!$C$11*$O19)+(Admin!$C$12*$P19)+(Admin!$C$13*$R19)</f>
        <v>151.60000000000002</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1248</v>
      </c>
      <c r="B31" s="2">
        <v>5967</v>
      </c>
      <c r="C31" s="2">
        <v>4225</v>
      </c>
      <c r="D31" s="2">
        <v>480</v>
      </c>
      <c r="E31" s="2">
        <v>1742</v>
      </c>
      <c r="F31" s="2">
        <v>13</v>
      </c>
      <c r="G31" s="2">
        <v>1515.7</v>
      </c>
      <c r="H31" s="2">
        <v>606</v>
      </c>
      <c r="I31" s="2">
        <v>0.66996699669966997</v>
      </c>
      <c r="J31" s="2">
        <v>28</v>
      </c>
      <c r="K31" s="2">
        <v>11</v>
      </c>
      <c r="L31" s="2">
        <v>5</v>
      </c>
      <c r="M31" s="2">
        <f ca="1">SUM(INDIRECT(A33 &amp; "_Table1[[#All],[f_custom]]"))</f>
        <v>1505.6999999999998</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NO</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1262</v>
      </c>
      <c r="B36" s="2" t="s">
        <v>26</v>
      </c>
      <c r="C36" s="2">
        <v>33</v>
      </c>
      <c r="D36" s="2">
        <v>11</v>
      </c>
      <c r="E36" s="2" t="s">
        <v>573</v>
      </c>
      <c r="F36" s="2" t="s">
        <v>1248</v>
      </c>
      <c r="G36" s="2">
        <v>5</v>
      </c>
      <c r="H36" s="2">
        <v>5</v>
      </c>
      <c r="I36" s="2">
        <v>5</v>
      </c>
      <c r="J36" s="2">
        <v>5</v>
      </c>
      <c r="K36" s="2">
        <v>5</v>
      </c>
      <c r="L36" s="2">
        <v>5</v>
      </c>
      <c r="M36" s="2">
        <v>5</v>
      </c>
      <c r="N36" s="2">
        <v>5</v>
      </c>
      <c r="O36" s="2">
        <v>5</v>
      </c>
      <c r="P36" s="2">
        <v>5</v>
      </c>
      <c r="Q36" s="2">
        <v>5</v>
      </c>
      <c r="R36" s="2">
        <v>5</v>
      </c>
      <c r="S36" s="2">
        <v>5</v>
      </c>
      <c r="T36" s="2">
        <v>5</v>
      </c>
      <c r="U36" s="2">
        <v>5</v>
      </c>
      <c r="V36" s="2">
        <f>($J36*0.04)+($K36*4)+($L36*-2)+($N36*0.1)+($O36*6)+($Q36)+($R36*0.1)+($S36*6)+($T36*-2)</f>
        <v>66.2</v>
      </c>
      <c r="W36" s="2">
        <f ca="1">$P36/$H$33</f>
        <v>1</v>
      </c>
      <c r="X36" s="2">
        <f t="shared" ref="X36:X39" si="0">$N36/$M36</f>
        <v>1</v>
      </c>
      <c r="Y36" s="2">
        <f t="shared" ref="Y36:Y39" si="1">$R36/$Q36</f>
        <v>1</v>
      </c>
      <c r="Z36" s="2">
        <f>$I36/$H36</f>
        <v>1</v>
      </c>
      <c r="AA36" s="2">
        <f>$K36/$H36</f>
        <v>1</v>
      </c>
      <c r="AB36" s="2">
        <f>(Admin!$C$3*$K36)+(Admin!$C$4*$J36)+(Admin!$C$5*$L36)+(Admin!$C$6*$T36)+(Admin!$C$7*$Q36)+(Admin!$C$8*$M36)+(Admin!$C$9*$N36)+(Admin!$C$10*$O36)+(Admin!$C$11*$R36)+(Admin!$C$12*$S36)+(Admin!$C$13*$U36)</f>
        <v>76.2</v>
      </c>
    </row>
    <row r="37" spans="1:28" x14ac:dyDescent="0.25">
      <c r="A37" s="3" t="s">
        <v>1263</v>
      </c>
      <c r="B37" s="3" t="s">
        <v>26</v>
      </c>
      <c r="C37" s="3">
        <v>25</v>
      </c>
      <c r="D37" s="3">
        <v>2</v>
      </c>
      <c r="E37" s="3" t="s">
        <v>573</v>
      </c>
      <c r="F37" s="3" t="s">
        <v>1248</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1264</v>
      </c>
      <c r="B38" s="2" t="s">
        <v>26</v>
      </c>
      <c r="C38" s="2">
        <v>33</v>
      </c>
      <c r="D38" s="2">
        <v>8</v>
      </c>
      <c r="E38" s="2" t="s">
        <v>133</v>
      </c>
      <c r="F38" s="2" t="s">
        <v>1248</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39" spans="1:28" x14ac:dyDescent="0.25">
      <c r="A39" s="3" t="s">
        <v>1265</v>
      </c>
      <c r="B39" s="3" t="s">
        <v>26</v>
      </c>
      <c r="C39" s="3">
        <v>23</v>
      </c>
      <c r="D39" s="3">
        <v>0</v>
      </c>
      <c r="E39" s="3" t="s">
        <v>331</v>
      </c>
      <c r="F39" s="3" t="s">
        <v>1248</v>
      </c>
      <c r="G39" s="3">
        <v>0</v>
      </c>
      <c r="H39" s="3">
        <v>0</v>
      </c>
      <c r="I39" s="3">
        <v>0</v>
      </c>
      <c r="J39" s="3">
        <v>0</v>
      </c>
      <c r="K39" s="3">
        <v>0</v>
      </c>
      <c r="L39" s="3">
        <v>0</v>
      </c>
      <c r="M39" s="3">
        <v>0</v>
      </c>
      <c r="N39" s="3">
        <v>0</v>
      </c>
      <c r="O39" s="3">
        <v>0</v>
      </c>
      <c r="P39" s="3">
        <v>0</v>
      </c>
      <c r="Q39" s="3">
        <v>0</v>
      </c>
      <c r="R39" s="3">
        <v>0</v>
      </c>
      <c r="S39" s="3">
        <v>0</v>
      </c>
      <c r="T39" s="3">
        <v>0</v>
      </c>
      <c r="U39" s="3">
        <v>0</v>
      </c>
      <c r="V39" s="3">
        <f>($J39*0.04)+($K39*4)+($L39*-2)+($N39*0.1)+($O39*6)+($Q39)+($R39*0.1)+($S39*6)+($T39*-2)</f>
        <v>0</v>
      </c>
      <c r="W39" s="3">
        <f ca="1">$P39/$H$33</f>
        <v>0</v>
      </c>
      <c r="X39" s="3" t="e">
        <f t="shared" si="0"/>
        <v>#DIV/0!</v>
      </c>
      <c r="Y39" s="3" t="e">
        <f t="shared" si="1"/>
        <v>#DIV/0!</v>
      </c>
      <c r="Z39" s="3" t="e">
        <f>$I39/$H39</f>
        <v>#DIV/0!</v>
      </c>
      <c r="AA39" s="3" t="e">
        <f>$K39/$H39</f>
        <v>#DIV/0!</v>
      </c>
      <c r="AB39" s="3">
        <f>(Admin!$C$3*$K39)+(Admin!$C$4*$J39)+(Admin!$C$5*$L39)+(Admin!$C$6*$T39)+(Admin!$C$7*$Q39)+(Admin!$C$8*$M39)+(Admin!$C$9*$N39)+(Admin!$C$10*$O39)+(Admin!$C$11*$R39)+(Admin!$C$12*$S39)+(Admin!$C$13*$U39)</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1266</v>
      </c>
      <c r="B46" s="2" t="s">
        <v>30</v>
      </c>
      <c r="C46" s="2">
        <v>29</v>
      </c>
      <c r="D46" s="2">
        <v>8</v>
      </c>
      <c r="E46" s="2" t="s">
        <v>399</v>
      </c>
      <c r="F46" s="2" t="s">
        <v>1248</v>
      </c>
      <c r="G46" s="2">
        <v>0</v>
      </c>
      <c r="H46" s="2">
        <v>0</v>
      </c>
      <c r="I46" s="2">
        <v>0</v>
      </c>
      <c r="J46" s="2">
        <v>0</v>
      </c>
      <c r="K46" s="2">
        <v>0</v>
      </c>
      <c r="L46" s="2">
        <v>0</v>
      </c>
      <c r="M46" s="2">
        <v>5</v>
      </c>
      <c r="N46" s="2">
        <v>5</v>
      </c>
      <c r="O46" s="2">
        <v>5</v>
      </c>
      <c r="P46" s="2">
        <v>5</v>
      </c>
      <c r="Q46" s="2">
        <v>5</v>
      </c>
      <c r="R46" s="2">
        <v>5</v>
      </c>
      <c r="S46" s="2">
        <v>5</v>
      </c>
      <c r="T46" s="2">
        <v>5</v>
      </c>
      <c r="U46" s="2">
        <v>5</v>
      </c>
      <c r="V46" s="2">
        <f>($J46*0.04)+($K46*4)+($L46*-2)+($N46*0.1)+($O46*6)+($Q46)+($R46*0.1)+($S46*6)+($T46*-2)</f>
        <v>56</v>
      </c>
      <c r="W46" s="2">
        <f ca="1">$P46/$H$33</f>
        <v>1</v>
      </c>
      <c r="X46" s="2">
        <f t="shared" ref="X46:X51" si="2">$N46/$M46</f>
        <v>1</v>
      </c>
      <c r="Y46" s="2">
        <f t="shared" ref="Y46:Y51" si="3">$R46/$Q46</f>
        <v>1</v>
      </c>
      <c r="Z46" s="2" t="e">
        <f>$I46/$H46</f>
        <v>#DIV/0!</v>
      </c>
      <c r="AA46" s="2" t="e">
        <f>$K46/$H46</f>
        <v>#DIV/0!</v>
      </c>
      <c r="AB46" s="2">
        <f>(Admin!$C$3*$K46)+(Admin!$C$4*$J46)+(Admin!$C$5*$L46)+(Admin!$C$6*$T46)+(Admin!$C$7*$Q46)+(Admin!$C$8*$M46)+(Admin!$C$9*$N46)+(Admin!$C$10*$O46)+(Admin!$C$11*$R46)+(Admin!$C$12*$S46)+(Admin!$C$13*$U46)</f>
        <v>66</v>
      </c>
    </row>
    <row r="47" spans="1:28" x14ac:dyDescent="0.25">
      <c r="A47" s="3" t="s">
        <v>1267</v>
      </c>
      <c r="B47" s="3" t="s">
        <v>30</v>
      </c>
      <c r="C47" s="3">
        <v>25</v>
      </c>
      <c r="D47" s="3">
        <v>0</v>
      </c>
      <c r="E47" s="3" t="s">
        <v>583</v>
      </c>
      <c r="F47" s="3" t="s">
        <v>1248</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1268</v>
      </c>
      <c r="B48" s="2" t="s">
        <v>30</v>
      </c>
      <c r="C48" s="2">
        <v>22</v>
      </c>
      <c r="D48" s="2">
        <v>2</v>
      </c>
      <c r="E48" s="2" t="s">
        <v>71</v>
      </c>
      <c r="F48" s="2" t="s">
        <v>1248</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1269</v>
      </c>
      <c r="B49" s="3" t="s">
        <v>30</v>
      </c>
      <c r="C49" s="3">
        <v>25</v>
      </c>
      <c r="D49" s="3">
        <v>1</v>
      </c>
      <c r="E49" s="3" t="s">
        <v>573</v>
      </c>
      <c r="F49" s="3" t="s">
        <v>1248</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1270</v>
      </c>
      <c r="B50" s="2" t="s">
        <v>30</v>
      </c>
      <c r="C50" s="2">
        <v>25</v>
      </c>
      <c r="D50" s="2">
        <v>4</v>
      </c>
      <c r="E50" s="2" t="s">
        <v>466</v>
      </c>
      <c r="F50" s="2" t="s">
        <v>1248</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1271</v>
      </c>
      <c r="B51" s="3" t="s">
        <v>30</v>
      </c>
      <c r="C51" s="3">
        <v>29</v>
      </c>
      <c r="D51" s="3">
        <v>8</v>
      </c>
      <c r="E51" s="3" t="s">
        <v>133</v>
      </c>
      <c r="F51" s="3" t="s">
        <v>1248</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1272</v>
      </c>
      <c r="B61" s="2" t="s">
        <v>42</v>
      </c>
      <c r="C61" s="2">
        <v>24</v>
      </c>
      <c r="D61" s="2">
        <v>1</v>
      </c>
      <c r="E61" s="2" t="s">
        <v>73</v>
      </c>
      <c r="F61" s="2" t="s">
        <v>1248</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1" si="4">$N61/$M61</f>
        <v>#DIV/0!</v>
      </c>
      <c r="Y61" s="2" t="e">
        <f t="shared" ref="Y61:Y71" si="5">$R61/$Q61</f>
        <v>#DIV/0!</v>
      </c>
      <c r="Z61" s="2" t="e">
        <f>$I61/$H61</f>
        <v>#DIV/0!</v>
      </c>
      <c r="AA61" s="2" t="e">
        <f>$K61/$H61</f>
        <v>#DIV/0!</v>
      </c>
      <c r="AB61" s="2">
        <f>(Admin!$C$3*$K61)+(Admin!$C$4*$J61)+(Admin!$C$5*$L61)+(Admin!$C$6*$T61)+(Admin!$C$7*$Q61)+(Admin!$C$8*$M61)+(Admin!$C$9*$N61)+(Admin!$C$10*$O61)+(Admin!$C$11*$R61)+(Admin!$C$12*$S61)+(Admin!$C$13*$U61)</f>
        <v>0</v>
      </c>
    </row>
    <row r="62" spans="1:28" x14ac:dyDescent="0.25">
      <c r="A62" s="3" t="s">
        <v>1273</v>
      </c>
      <c r="B62" s="3" t="s">
        <v>42</v>
      </c>
      <c r="C62" s="3">
        <v>26</v>
      </c>
      <c r="D62" s="3">
        <v>4</v>
      </c>
      <c r="E62" s="3" t="s">
        <v>399</v>
      </c>
      <c r="F62" s="3" t="s">
        <v>1248</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1274</v>
      </c>
      <c r="B63" s="2" t="s">
        <v>42</v>
      </c>
      <c r="C63" s="2">
        <v>23</v>
      </c>
      <c r="D63" s="2">
        <v>0</v>
      </c>
      <c r="E63" s="2" t="s">
        <v>67</v>
      </c>
      <c r="F63" s="2" t="s">
        <v>1248</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1275</v>
      </c>
      <c r="B64" s="3" t="s">
        <v>42</v>
      </c>
      <c r="C64" s="3">
        <v>27</v>
      </c>
      <c r="D64" s="3">
        <v>5</v>
      </c>
      <c r="E64" s="3" t="s">
        <v>104</v>
      </c>
      <c r="F64" s="3" t="s">
        <v>1248</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1276</v>
      </c>
      <c r="B65" s="2" t="s">
        <v>42</v>
      </c>
      <c r="C65" s="2">
        <v>26</v>
      </c>
      <c r="D65" s="2">
        <v>0</v>
      </c>
      <c r="E65" s="2" t="s">
        <v>133</v>
      </c>
      <c r="F65" s="2" t="s">
        <v>1248</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1277</v>
      </c>
      <c r="B66" s="3" t="s">
        <v>42</v>
      </c>
      <c r="C66" s="3">
        <v>24</v>
      </c>
      <c r="D66" s="3">
        <v>3</v>
      </c>
      <c r="E66" s="3" t="s">
        <v>83</v>
      </c>
      <c r="F66" s="3" t="s">
        <v>1248</v>
      </c>
      <c r="G66" s="3">
        <v>0</v>
      </c>
      <c r="H66" s="3">
        <v>0</v>
      </c>
      <c r="I66" s="3">
        <v>0</v>
      </c>
      <c r="J66" s="3">
        <v>0</v>
      </c>
      <c r="K66" s="3">
        <v>0</v>
      </c>
      <c r="L66" s="3">
        <v>0</v>
      </c>
      <c r="M66" s="3">
        <v>5</v>
      </c>
      <c r="N66" s="3">
        <v>5</v>
      </c>
      <c r="O66" s="3">
        <v>5</v>
      </c>
      <c r="P66" s="3">
        <v>5</v>
      </c>
      <c r="Q66" s="3">
        <v>5</v>
      </c>
      <c r="R66" s="3">
        <v>5</v>
      </c>
      <c r="S66" s="3">
        <v>5</v>
      </c>
      <c r="T66" s="3">
        <v>5</v>
      </c>
      <c r="U66" s="3">
        <v>5</v>
      </c>
      <c r="V66" s="3">
        <f>($J66*0.04)+($K66*4)+($L66*-2)+($N66*0.1)+($O66*6)+($Q66)+($R66*0.1)+($S66*6)+($T66*-2)</f>
        <v>56</v>
      </c>
      <c r="W66" s="3">
        <f ca="1">$P66/$H$33</f>
        <v>1</v>
      </c>
      <c r="X66" s="3">
        <f t="shared" si="4"/>
        <v>1</v>
      </c>
      <c r="Y66" s="3">
        <f t="shared" si="5"/>
        <v>1</v>
      </c>
      <c r="Z66" s="3" t="e">
        <f>$I66/$H66</f>
        <v>#DIV/0!</v>
      </c>
      <c r="AA66" s="3" t="e">
        <f>$K66/$H66</f>
        <v>#DIV/0!</v>
      </c>
      <c r="AB66" s="3">
        <f>(Admin!$C$3*$K66)+(Admin!$C$4*$J66)+(Admin!$C$5*$L66)+(Admin!$C$6*$T66)+(Admin!$C$7*$Q66)+(Admin!$C$8*$M66)+(Admin!$C$9*$N66)+(Admin!$C$10*$O66)+(Admin!$C$11*$R66)+(Admin!$C$12*$S66)+(Admin!$C$13*$U66)</f>
        <v>66</v>
      </c>
    </row>
    <row r="67" spans="1:28" x14ac:dyDescent="0.25">
      <c r="A67" s="2" t="s">
        <v>1278</v>
      </c>
      <c r="B67" s="2" t="s">
        <v>42</v>
      </c>
      <c r="C67" s="2">
        <v>24</v>
      </c>
      <c r="D67" s="2">
        <v>2</v>
      </c>
      <c r="E67" s="2" t="s">
        <v>81</v>
      </c>
      <c r="F67" s="2" t="s">
        <v>1248</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1279</v>
      </c>
      <c r="B68" s="3" t="s">
        <v>42</v>
      </c>
      <c r="C68" s="3">
        <v>25</v>
      </c>
      <c r="D68" s="3">
        <v>3</v>
      </c>
      <c r="E68" s="3" t="s">
        <v>1280</v>
      </c>
      <c r="F68" s="3" t="s">
        <v>1248</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1281</v>
      </c>
      <c r="B69" s="2" t="s">
        <v>42</v>
      </c>
      <c r="C69" s="2">
        <v>27</v>
      </c>
      <c r="D69" s="2">
        <v>7</v>
      </c>
      <c r="E69" s="2" t="s">
        <v>73</v>
      </c>
      <c r="F69" s="2" t="s">
        <v>1248</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1282</v>
      </c>
      <c r="B70" s="3" t="s">
        <v>42</v>
      </c>
      <c r="C70" s="3">
        <v>23</v>
      </c>
      <c r="D70" s="3">
        <v>0</v>
      </c>
      <c r="E70" s="3" t="s">
        <v>1283</v>
      </c>
      <c r="F70" s="3" t="s">
        <v>1248</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1284</v>
      </c>
      <c r="B71" s="2" t="s">
        <v>42</v>
      </c>
      <c r="C71" s="2">
        <v>29</v>
      </c>
      <c r="D71" s="2">
        <v>7</v>
      </c>
      <c r="E71" s="2" t="s">
        <v>143</v>
      </c>
      <c r="F71" s="2" t="s">
        <v>1248</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1285</v>
      </c>
      <c r="B76" s="2" t="s">
        <v>37</v>
      </c>
      <c r="C76" s="2"/>
      <c r="D76" s="2">
        <v>0</v>
      </c>
      <c r="E76" s="2" t="s">
        <v>459</v>
      </c>
      <c r="F76" s="2" t="s">
        <v>1248</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2" si="6">$N76/$M76</f>
        <v>#DIV/0!</v>
      </c>
      <c r="Y76" s="2" t="e">
        <f t="shared" ref="Y76:Y82" si="7">$R76/$Q76</f>
        <v>#DIV/0!</v>
      </c>
      <c r="Z76" s="2" t="e">
        <f>$I76/$H76</f>
        <v>#DIV/0!</v>
      </c>
      <c r="AA76" s="2" t="e">
        <f>$K76/$H76</f>
        <v>#DIV/0!</v>
      </c>
      <c r="AB76" s="2">
        <f>(Admin!$C$3*$K76)+(Admin!$C$4*$J76)+(Admin!$C$5*$L76)+(Admin!$C$6*$T76)+(Admin!$C$7*$Q76)+(Admin!$C$8*$M76)+(Admin!$C$9*$N76)+(Admin!$C$10*$O76)+(Admin!$C$11*$R76)+(Admin!$C$12*$S76)+(Admin!$C$13*$U76)</f>
        <v>0</v>
      </c>
    </row>
    <row r="77" spans="1:28" x14ac:dyDescent="0.25">
      <c r="A77" s="3" t="s">
        <v>1286</v>
      </c>
      <c r="B77" s="3" t="s">
        <v>37</v>
      </c>
      <c r="C77" s="3">
        <v>24</v>
      </c>
      <c r="D77" s="3">
        <v>0</v>
      </c>
      <c r="E77" s="3" t="s">
        <v>98</v>
      </c>
      <c r="F77" s="3" t="s">
        <v>1248</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1287</v>
      </c>
      <c r="B78" s="2" t="s">
        <v>37</v>
      </c>
      <c r="C78" s="2">
        <v>27</v>
      </c>
      <c r="D78" s="2">
        <v>2</v>
      </c>
      <c r="E78" s="2" t="s">
        <v>284</v>
      </c>
      <c r="F78" s="2" t="s">
        <v>1248</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1288</v>
      </c>
      <c r="B79" s="3" t="s">
        <v>37</v>
      </c>
      <c r="C79" s="3">
        <v>27</v>
      </c>
      <c r="D79" s="3">
        <v>1</v>
      </c>
      <c r="E79" s="3" t="s">
        <v>232</v>
      </c>
      <c r="F79" s="3" t="s">
        <v>1248</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1289</v>
      </c>
      <c r="B80" s="2" t="s">
        <v>37</v>
      </c>
      <c r="C80" s="2">
        <v>27</v>
      </c>
      <c r="D80" s="2">
        <v>5</v>
      </c>
      <c r="E80" s="2" t="s">
        <v>552</v>
      </c>
      <c r="F80" s="2" t="s">
        <v>1248</v>
      </c>
      <c r="G80" s="2">
        <v>0</v>
      </c>
      <c r="H80" s="2">
        <v>0</v>
      </c>
      <c r="I80" s="2">
        <v>0</v>
      </c>
      <c r="J80" s="2">
        <v>0</v>
      </c>
      <c r="K80" s="2">
        <v>0</v>
      </c>
      <c r="L80" s="2">
        <v>0</v>
      </c>
      <c r="M80" s="2">
        <v>5</v>
      </c>
      <c r="N80" s="2">
        <v>5</v>
      </c>
      <c r="O80" s="2">
        <v>5</v>
      </c>
      <c r="P80" s="2">
        <v>5</v>
      </c>
      <c r="Q80" s="2">
        <v>5</v>
      </c>
      <c r="R80" s="2">
        <v>5</v>
      </c>
      <c r="S80" s="2">
        <v>5</v>
      </c>
      <c r="T80" s="2">
        <v>5</v>
      </c>
      <c r="U80" s="2">
        <v>5</v>
      </c>
      <c r="V80" s="2">
        <f>($J80*0.04)+($K80*4)+($L80*-2)+($N80*0.1)+($O80*6)+($Q80)+($R80*0.1)+($S80*6)+($T80*-2)</f>
        <v>56</v>
      </c>
      <c r="W80" s="2">
        <f ca="1">$P80/$H$33</f>
        <v>1</v>
      </c>
      <c r="X80" s="2">
        <f t="shared" si="6"/>
        <v>1</v>
      </c>
      <c r="Y80" s="2">
        <f t="shared" si="7"/>
        <v>1</v>
      </c>
      <c r="Z80" s="2" t="e">
        <f>$I80/$H80</f>
        <v>#DIV/0!</v>
      </c>
      <c r="AA80" s="2" t="e">
        <f>$K80/$H80</f>
        <v>#DIV/0!</v>
      </c>
      <c r="AB80" s="2">
        <f>(Admin!$C$3*$K80)+(Admin!$C$4*$J80)+(Admin!$C$5*$L80)+(Admin!$C$6*$T80)+(Admin!$C$7*$Q80)+(Admin!$C$8*$M80)+(Admin!$C$9*$N80)+(Admin!$C$10*$O80)+(Admin!$C$11*$R80)+(Admin!$C$12*$S80)+(Admin!$C$13*$U80)</f>
        <v>66</v>
      </c>
    </row>
    <row r="81" spans="1:28" x14ac:dyDescent="0.25">
      <c r="A81" s="3" t="s">
        <v>1290</v>
      </c>
      <c r="B81" s="3" t="s">
        <v>37</v>
      </c>
      <c r="C81" s="3">
        <v>27</v>
      </c>
      <c r="D81" s="3">
        <v>6</v>
      </c>
      <c r="E81" s="3" t="s">
        <v>333</v>
      </c>
      <c r="F81" s="3" t="s">
        <v>1248</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row r="82" spans="1:28" x14ac:dyDescent="0.25">
      <c r="A82" s="2" t="s">
        <v>1291</v>
      </c>
      <c r="B82" s="2" t="s">
        <v>37</v>
      </c>
      <c r="C82" s="2">
        <v>29</v>
      </c>
      <c r="D82" s="2">
        <v>3</v>
      </c>
      <c r="E82" s="2" t="s">
        <v>608</v>
      </c>
      <c r="F82" s="2" t="s">
        <v>1248</v>
      </c>
      <c r="G82" s="2">
        <v>0</v>
      </c>
      <c r="H82" s="2">
        <v>0</v>
      </c>
      <c r="I82" s="2">
        <v>0</v>
      </c>
      <c r="J82" s="2">
        <v>0</v>
      </c>
      <c r="K82" s="2">
        <v>0</v>
      </c>
      <c r="L82" s="2">
        <v>0</v>
      </c>
      <c r="M82" s="2">
        <v>0</v>
      </c>
      <c r="N82" s="2">
        <v>0</v>
      </c>
      <c r="O82" s="2">
        <v>0</v>
      </c>
      <c r="P82" s="2">
        <v>0</v>
      </c>
      <c r="Q82" s="2">
        <v>0</v>
      </c>
      <c r="R82" s="2">
        <v>0</v>
      </c>
      <c r="S82" s="2">
        <v>0</v>
      </c>
      <c r="T82" s="2">
        <v>0</v>
      </c>
      <c r="U82" s="2">
        <v>0</v>
      </c>
      <c r="V82" s="2">
        <f>($J82*0.04)+($K82*4)+($L82*-2)+($N82*0.1)+($O82*6)+($Q82)+($R82*0.1)+($S82*6)+($T82*-2)</f>
        <v>0</v>
      </c>
      <c r="W82" s="2">
        <f ca="1">$P82/$H$33</f>
        <v>0</v>
      </c>
      <c r="X82" s="2" t="e">
        <f t="shared" si="6"/>
        <v>#DIV/0!</v>
      </c>
      <c r="Y82" s="2" t="e">
        <f t="shared" si="7"/>
        <v>#DIV/0!</v>
      </c>
      <c r="Z82" s="2" t="e">
        <f>$I82/$H82</f>
        <v>#DIV/0!</v>
      </c>
      <c r="AA82" s="2" t="e">
        <f>$K82/$H82</f>
        <v>#DIV/0!</v>
      </c>
      <c r="AB82" s="2">
        <f>(Admin!$C$3*$K82)+(Admin!$C$4*$J82)+(Admin!$C$5*$L82)+(Admin!$C$6*$T82)+(Admin!$C$7*$Q82)+(Admin!$C$8*$M82)+(Admin!$C$9*$N82)+(Admin!$C$10*$O82)+(Admin!$C$11*$R82)+(Admin!$C$12*$S82)+(Admin!$C$13*$U82)</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AB81"/>
  <sheetViews>
    <sheetView zoomScale="70" zoomScaleNormal="70" workbookViewId="0">
      <selection activeCell="U79" sqref="U79"/>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1292</v>
      </c>
      <c r="B2" s="2" t="s">
        <v>1293</v>
      </c>
      <c r="C2" s="2" t="s">
        <v>26</v>
      </c>
      <c r="D2" s="2">
        <v>6</v>
      </c>
      <c r="E2" s="2">
        <v>160</v>
      </c>
      <c r="F2" s="2">
        <v>108</v>
      </c>
      <c r="G2" s="2">
        <v>909</v>
      </c>
      <c r="H2" s="2">
        <v>2</v>
      </c>
      <c r="I2" s="2">
        <v>6</v>
      </c>
      <c r="J2" s="2">
        <v>40</v>
      </c>
      <c r="K2" s="2">
        <v>206</v>
      </c>
      <c r="L2" s="2">
        <v>1</v>
      </c>
      <c r="M2" s="2">
        <v>0</v>
      </c>
      <c r="N2" s="2">
        <v>0</v>
      </c>
      <c r="O2" s="2">
        <v>0</v>
      </c>
      <c r="P2" s="2">
        <v>0</v>
      </c>
      <c r="Q2" s="2">
        <v>1</v>
      </c>
      <c r="R2" s="2">
        <v>0</v>
      </c>
      <c r="S2" s="2">
        <v>56.96</v>
      </c>
      <c r="T2" s="2">
        <v>0</v>
      </c>
      <c r="U2" s="2">
        <v>5.15</v>
      </c>
      <c r="V2" s="2"/>
      <c r="W2" s="2">
        <v>0.67500000000000004</v>
      </c>
      <c r="X2" s="2">
        <v>1.2500000000000001E-2</v>
      </c>
      <c r="Y2" s="2">
        <f>(Admin!$C$3*$H2)+(Admin!$C$4*$G2)+(Admin!$C$5*$I2)+(Admin!$C$6*$Q2)+(Admin!$C$7*$N2)+(Admin!$C$8*$J2)+(Admin!$C$9*$K2)+(Admin!$C$10*$L2)+(Admin!$C$11*$O2)+(Admin!$C$12*$P2)+(Admin!$C$13*$R2)</f>
        <v>56.96</v>
      </c>
    </row>
    <row r="3" spans="1:25" x14ac:dyDescent="0.25">
      <c r="A3" s="3" t="s">
        <v>1294</v>
      </c>
      <c r="B3" s="3" t="s">
        <v>1293</v>
      </c>
      <c r="C3" s="3" t="s">
        <v>26</v>
      </c>
      <c r="D3" s="3">
        <v>9</v>
      </c>
      <c r="E3" s="3">
        <v>178</v>
      </c>
      <c r="F3" s="3">
        <v>114</v>
      </c>
      <c r="G3" s="3">
        <v>1101</v>
      </c>
      <c r="H3" s="3">
        <v>8</v>
      </c>
      <c r="I3" s="3">
        <v>3</v>
      </c>
      <c r="J3" s="3">
        <v>36</v>
      </c>
      <c r="K3" s="3">
        <v>195</v>
      </c>
      <c r="L3" s="3">
        <v>1</v>
      </c>
      <c r="M3" s="3">
        <v>0</v>
      </c>
      <c r="N3" s="3">
        <v>0</v>
      </c>
      <c r="O3" s="3">
        <v>0</v>
      </c>
      <c r="P3" s="3">
        <v>0</v>
      </c>
      <c r="Q3" s="3">
        <v>1</v>
      </c>
      <c r="R3" s="3">
        <v>0</v>
      </c>
      <c r="S3" s="3">
        <v>93.54</v>
      </c>
      <c r="T3" s="3">
        <v>0</v>
      </c>
      <c r="U3" s="3">
        <v>5.4166666666666696</v>
      </c>
      <c r="V3" s="3"/>
      <c r="W3" s="3">
        <v>0.64044943820224698</v>
      </c>
      <c r="X3" s="3">
        <v>4.49438202247191E-2</v>
      </c>
      <c r="Y3" s="3">
        <f>(Admin!$C$3*$H3)+(Admin!$C$4*$G3)+(Admin!$C$5*$I3)+(Admin!$C$6*$Q3)+(Admin!$C$7*$N3)+(Admin!$C$8*$J3)+(Admin!$C$9*$K3)+(Admin!$C$10*$L3)+(Admin!$C$11*$O3)+(Admin!$C$12*$P3)+(Admin!$C$13*$R3)</f>
        <v>93.539999999999992</v>
      </c>
    </row>
    <row r="4" spans="1:25" x14ac:dyDescent="0.25">
      <c r="A4" s="2" t="s">
        <v>375</v>
      </c>
      <c r="B4" s="2" t="s">
        <v>1293</v>
      </c>
      <c r="C4" s="2" t="s">
        <v>26</v>
      </c>
      <c r="D4" s="2">
        <v>10</v>
      </c>
      <c r="E4" s="2">
        <v>180</v>
      </c>
      <c r="F4" s="2">
        <v>116</v>
      </c>
      <c r="G4" s="2">
        <v>1341</v>
      </c>
      <c r="H4" s="2">
        <v>5</v>
      </c>
      <c r="I4" s="2">
        <v>3</v>
      </c>
      <c r="J4" s="2">
        <v>38</v>
      </c>
      <c r="K4" s="2">
        <v>197</v>
      </c>
      <c r="L4" s="2">
        <v>0</v>
      </c>
      <c r="M4" s="2">
        <v>0</v>
      </c>
      <c r="N4" s="2">
        <v>0</v>
      </c>
      <c r="O4" s="2">
        <v>0</v>
      </c>
      <c r="P4" s="2">
        <v>0</v>
      </c>
      <c r="Q4" s="2">
        <v>0</v>
      </c>
      <c r="R4" s="2">
        <v>0</v>
      </c>
      <c r="S4" s="2">
        <v>87.34</v>
      </c>
      <c r="T4" s="2">
        <v>0</v>
      </c>
      <c r="U4" s="2">
        <v>5.1842105263157903</v>
      </c>
      <c r="V4" s="2"/>
      <c r="W4" s="2">
        <v>0.64444444444444404</v>
      </c>
      <c r="X4" s="2">
        <v>2.7777777777777801E-2</v>
      </c>
      <c r="Y4" s="2">
        <f>(Admin!$C$3*$H4)+(Admin!$C$4*$G4)+(Admin!$C$5*$I4)+(Admin!$C$6*$Q4)+(Admin!$C$7*$N4)+(Admin!$C$8*$J4)+(Admin!$C$9*$K4)+(Admin!$C$10*$L4)+(Admin!$C$11*$O4)+(Admin!$C$12*$P4)+(Admin!$C$13*$R4)</f>
        <v>87.34</v>
      </c>
    </row>
    <row r="5" spans="1:25" x14ac:dyDescent="0.25">
      <c r="A5" s="3" t="s">
        <v>786</v>
      </c>
      <c r="B5" s="3" t="s">
        <v>1293</v>
      </c>
      <c r="C5" s="3" t="s">
        <v>30</v>
      </c>
      <c r="D5" s="3">
        <v>1</v>
      </c>
      <c r="E5" s="3">
        <v>0</v>
      </c>
      <c r="F5" s="3">
        <v>0</v>
      </c>
      <c r="G5" s="3">
        <v>0</v>
      </c>
      <c r="H5" s="3">
        <v>0</v>
      </c>
      <c r="I5" s="3">
        <v>0</v>
      </c>
      <c r="J5" s="3">
        <v>1</v>
      </c>
      <c r="K5" s="3">
        <v>2</v>
      </c>
      <c r="L5" s="3">
        <v>0</v>
      </c>
      <c r="M5" s="3">
        <v>0</v>
      </c>
      <c r="N5" s="3">
        <v>0</v>
      </c>
      <c r="O5" s="3">
        <v>0</v>
      </c>
      <c r="P5" s="3">
        <v>0</v>
      </c>
      <c r="Q5" s="3">
        <v>0</v>
      </c>
      <c r="R5" s="3">
        <v>0</v>
      </c>
      <c r="S5" s="3">
        <v>0.2</v>
      </c>
      <c r="T5" s="3">
        <v>0</v>
      </c>
      <c r="U5" s="3">
        <v>2</v>
      </c>
      <c r="V5" s="3"/>
      <c r="W5" s="3"/>
      <c r="X5" s="3"/>
      <c r="Y5" s="3">
        <f>(Admin!$C$3*$H5)+(Admin!$C$4*$G5)+(Admin!$C$5*$I5)+(Admin!$C$6*$Q5)+(Admin!$C$7*$N5)+(Admin!$C$8*$J5)+(Admin!$C$9*$K5)+(Admin!$C$10*$L5)+(Admin!$C$11*$O5)+(Admin!$C$12*$P5)+(Admin!$C$13*$R5)</f>
        <v>0.2</v>
      </c>
    </row>
    <row r="6" spans="1:25" x14ac:dyDescent="0.25">
      <c r="A6" s="2" t="s">
        <v>1295</v>
      </c>
      <c r="B6" s="2" t="s">
        <v>1293</v>
      </c>
      <c r="C6" s="2" t="s">
        <v>30</v>
      </c>
      <c r="D6" s="2">
        <v>5</v>
      </c>
      <c r="E6" s="2">
        <v>0</v>
      </c>
      <c r="F6" s="2">
        <v>0</v>
      </c>
      <c r="G6" s="2">
        <v>0</v>
      </c>
      <c r="H6" s="2">
        <v>0</v>
      </c>
      <c r="I6" s="2">
        <v>0</v>
      </c>
      <c r="J6" s="2">
        <v>17</v>
      </c>
      <c r="K6" s="2">
        <v>48</v>
      </c>
      <c r="L6" s="2">
        <v>0</v>
      </c>
      <c r="M6" s="2">
        <v>7</v>
      </c>
      <c r="N6" s="2">
        <v>6</v>
      </c>
      <c r="O6" s="2">
        <v>22</v>
      </c>
      <c r="P6" s="2">
        <v>0</v>
      </c>
      <c r="Q6" s="2">
        <v>0</v>
      </c>
      <c r="R6" s="2">
        <v>0</v>
      </c>
      <c r="S6" s="2">
        <v>13</v>
      </c>
      <c r="T6" s="2">
        <v>1.1551155115511601E-2</v>
      </c>
      <c r="U6" s="2">
        <v>2.8235294117647101</v>
      </c>
      <c r="V6" s="2">
        <v>3.6666666666666701</v>
      </c>
      <c r="W6" s="2"/>
      <c r="X6" s="2"/>
      <c r="Y6" s="2">
        <f>(Admin!$C$3*$H6)+(Admin!$C$4*$G6)+(Admin!$C$5*$I6)+(Admin!$C$6*$Q6)+(Admin!$C$7*$N6)+(Admin!$C$8*$J6)+(Admin!$C$9*$K6)+(Admin!$C$10*$L6)+(Admin!$C$11*$O6)+(Admin!$C$12*$P6)+(Admin!$C$13*$R6)</f>
        <v>13</v>
      </c>
    </row>
    <row r="7" spans="1:25" x14ac:dyDescent="0.25">
      <c r="A7" s="3" t="s">
        <v>1296</v>
      </c>
      <c r="B7" s="3" t="s">
        <v>1293</v>
      </c>
      <c r="C7" s="3" t="s">
        <v>30</v>
      </c>
      <c r="D7" s="3">
        <v>3</v>
      </c>
      <c r="E7" s="3">
        <v>0</v>
      </c>
      <c r="F7" s="3">
        <v>0</v>
      </c>
      <c r="G7" s="3">
        <v>0</v>
      </c>
      <c r="H7" s="3">
        <v>0</v>
      </c>
      <c r="I7" s="3">
        <v>0</v>
      </c>
      <c r="J7" s="3">
        <v>9</v>
      </c>
      <c r="K7" s="3">
        <v>19</v>
      </c>
      <c r="L7" s="3">
        <v>0</v>
      </c>
      <c r="M7" s="3">
        <v>7</v>
      </c>
      <c r="N7" s="3">
        <v>5</v>
      </c>
      <c r="O7" s="3">
        <v>47</v>
      </c>
      <c r="P7" s="3">
        <v>0</v>
      </c>
      <c r="Q7" s="3">
        <v>0</v>
      </c>
      <c r="R7" s="3">
        <v>0</v>
      </c>
      <c r="S7" s="3">
        <v>11.6</v>
      </c>
      <c r="T7" s="3">
        <v>1.1551155115511601E-2</v>
      </c>
      <c r="U7" s="3">
        <v>2.1111111111111098</v>
      </c>
      <c r="V7" s="3">
        <v>9.4</v>
      </c>
      <c r="W7" s="3"/>
      <c r="X7" s="3"/>
      <c r="Y7" s="3">
        <f>(Admin!$C$3*$H7)+(Admin!$C$4*$G7)+(Admin!$C$5*$I7)+(Admin!$C$6*$Q7)+(Admin!$C$7*$N7)+(Admin!$C$8*$J7)+(Admin!$C$9*$K7)+(Admin!$C$10*$L7)+(Admin!$C$11*$O7)+(Admin!$C$12*$P7)+(Admin!$C$13*$R7)</f>
        <v>11.600000000000001</v>
      </c>
    </row>
    <row r="8" spans="1:25" x14ac:dyDescent="0.25">
      <c r="A8" s="2" t="s">
        <v>1297</v>
      </c>
      <c r="B8" s="2" t="s">
        <v>1293</v>
      </c>
      <c r="C8" s="2" t="s">
        <v>30</v>
      </c>
      <c r="D8" s="2">
        <v>1</v>
      </c>
      <c r="E8" s="2">
        <v>0</v>
      </c>
      <c r="F8" s="2">
        <v>0</v>
      </c>
      <c r="G8" s="2">
        <v>0</v>
      </c>
      <c r="H8" s="2">
        <v>0</v>
      </c>
      <c r="I8" s="2">
        <v>0</v>
      </c>
      <c r="J8" s="2">
        <v>1</v>
      </c>
      <c r="K8" s="2">
        <v>1</v>
      </c>
      <c r="L8" s="2">
        <v>0</v>
      </c>
      <c r="M8" s="2">
        <v>3</v>
      </c>
      <c r="N8" s="2">
        <v>3</v>
      </c>
      <c r="O8" s="2">
        <v>12</v>
      </c>
      <c r="P8" s="2">
        <v>0</v>
      </c>
      <c r="Q8" s="2">
        <v>0</v>
      </c>
      <c r="R8" s="2">
        <v>0</v>
      </c>
      <c r="S8" s="2">
        <v>4.3</v>
      </c>
      <c r="T8" s="2">
        <v>4.9504950495049497E-3</v>
      </c>
      <c r="U8" s="2">
        <v>1</v>
      </c>
      <c r="V8" s="2">
        <v>4</v>
      </c>
      <c r="W8" s="2"/>
      <c r="X8" s="2"/>
      <c r="Y8" s="2">
        <f>(Admin!$C$3*$H8)+(Admin!$C$4*$G8)+(Admin!$C$5*$I8)+(Admin!$C$6*$Q8)+(Admin!$C$7*$N8)+(Admin!$C$8*$J8)+(Admin!$C$9*$K8)+(Admin!$C$10*$L8)+(Admin!$C$11*$O8)+(Admin!$C$12*$P8)+(Admin!$C$13*$R8)</f>
        <v>4.3000000000000007</v>
      </c>
    </row>
    <row r="9" spans="1:25" x14ac:dyDescent="0.25">
      <c r="A9" s="3" t="s">
        <v>1298</v>
      </c>
      <c r="B9" s="3" t="s">
        <v>1293</v>
      </c>
      <c r="C9" s="3" t="s">
        <v>30</v>
      </c>
      <c r="D9" s="3">
        <v>15</v>
      </c>
      <c r="E9" s="3">
        <v>0</v>
      </c>
      <c r="F9" s="3">
        <v>0</v>
      </c>
      <c r="G9" s="3">
        <v>0</v>
      </c>
      <c r="H9" s="3">
        <v>0</v>
      </c>
      <c r="I9" s="3">
        <v>0</v>
      </c>
      <c r="J9" s="3">
        <v>55</v>
      </c>
      <c r="K9" s="3">
        <v>151</v>
      </c>
      <c r="L9" s="3">
        <v>1</v>
      </c>
      <c r="M9" s="3">
        <v>21</v>
      </c>
      <c r="N9" s="3">
        <v>17</v>
      </c>
      <c r="O9" s="3">
        <v>88</v>
      </c>
      <c r="P9" s="3">
        <v>0</v>
      </c>
      <c r="Q9" s="3">
        <v>0</v>
      </c>
      <c r="R9" s="3">
        <v>0</v>
      </c>
      <c r="S9" s="3">
        <v>46.9</v>
      </c>
      <c r="T9" s="3">
        <v>3.4653465346534698E-2</v>
      </c>
      <c r="U9" s="3">
        <v>2.74545454545455</v>
      </c>
      <c r="V9" s="3">
        <v>5.1764705882352899</v>
      </c>
      <c r="W9" s="3"/>
      <c r="X9" s="3"/>
      <c r="Y9" s="3">
        <f>(Admin!$C$3*$H9)+(Admin!$C$4*$G9)+(Admin!$C$5*$I9)+(Admin!$C$6*$Q9)+(Admin!$C$7*$N9)+(Admin!$C$8*$J9)+(Admin!$C$9*$K9)+(Admin!$C$10*$L9)+(Admin!$C$11*$O9)+(Admin!$C$12*$P9)+(Admin!$C$13*$R9)</f>
        <v>46.900000000000006</v>
      </c>
    </row>
    <row r="10" spans="1:25" x14ac:dyDescent="0.25">
      <c r="A10" s="2" t="s">
        <v>1299</v>
      </c>
      <c r="B10" s="2" t="s">
        <v>1293</v>
      </c>
      <c r="C10" s="2" t="s">
        <v>30</v>
      </c>
      <c r="D10" s="2">
        <v>14</v>
      </c>
      <c r="E10" s="2">
        <v>0</v>
      </c>
      <c r="F10" s="2">
        <v>0</v>
      </c>
      <c r="G10" s="2">
        <v>0</v>
      </c>
      <c r="H10" s="2">
        <v>0</v>
      </c>
      <c r="I10" s="2">
        <v>0</v>
      </c>
      <c r="J10" s="2">
        <v>247</v>
      </c>
      <c r="K10" s="2">
        <v>962</v>
      </c>
      <c r="L10" s="2">
        <v>6</v>
      </c>
      <c r="M10" s="2">
        <v>60</v>
      </c>
      <c r="N10" s="2">
        <v>41</v>
      </c>
      <c r="O10" s="2">
        <v>280</v>
      </c>
      <c r="P10" s="2">
        <v>4</v>
      </c>
      <c r="Q10" s="2">
        <v>2</v>
      </c>
      <c r="R10" s="2">
        <v>1</v>
      </c>
      <c r="S10" s="2">
        <v>223.2</v>
      </c>
      <c r="T10" s="2">
        <v>9.9009900990099001E-2</v>
      </c>
      <c r="U10" s="2">
        <v>3.8947368421052602</v>
      </c>
      <c r="V10" s="2">
        <v>6.8292682926829302</v>
      </c>
      <c r="W10" s="2"/>
      <c r="X10" s="2"/>
      <c r="Y10" s="2">
        <f>(Admin!$C$3*$H10)+(Admin!$C$4*$G10)+(Admin!$C$5*$I10)+(Admin!$C$6*$Q10)+(Admin!$C$7*$N10)+(Admin!$C$8*$J10)+(Admin!$C$9*$K10)+(Admin!$C$10*$L10)+(Admin!$C$11*$O10)+(Admin!$C$12*$P10)+(Admin!$C$13*$R10)</f>
        <v>223.2</v>
      </c>
    </row>
    <row r="11" spans="1:25" x14ac:dyDescent="0.25">
      <c r="A11" s="3" t="s">
        <v>1300</v>
      </c>
      <c r="B11" s="3" t="s">
        <v>1293</v>
      </c>
      <c r="C11" s="3" t="s">
        <v>37</v>
      </c>
      <c r="D11" s="3">
        <v>13</v>
      </c>
      <c r="E11" s="3">
        <v>0</v>
      </c>
      <c r="F11" s="3">
        <v>0</v>
      </c>
      <c r="G11" s="3">
        <v>0</v>
      </c>
      <c r="H11" s="3">
        <v>0</v>
      </c>
      <c r="I11" s="3">
        <v>0</v>
      </c>
      <c r="J11" s="3">
        <v>0</v>
      </c>
      <c r="K11" s="3">
        <v>0</v>
      </c>
      <c r="L11" s="3">
        <v>0</v>
      </c>
      <c r="M11" s="3">
        <v>28</v>
      </c>
      <c r="N11" s="3">
        <v>25</v>
      </c>
      <c r="O11" s="3">
        <v>255</v>
      </c>
      <c r="P11" s="3">
        <v>0</v>
      </c>
      <c r="Q11" s="3">
        <v>0</v>
      </c>
      <c r="R11" s="3">
        <v>0</v>
      </c>
      <c r="S11" s="3">
        <v>50.5</v>
      </c>
      <c r="T11" s="3">
        <v>4.6204620462046202E-2</v>
      </c>
      <c r="U11" s="3"/>
      <c r="V11" s="3">
        <v>10.199999999999999</v>
      </c>
      <c r="W11" s="3"/>
      <c r="X11" s="3"/>
      <c r="Y11" s="3">
        <f>(Admin!$C$3*$H11)+(Admin!$C$4*$G11)+(Admin!$C$5*$I11)+(Admin!$C$6*$Q11)+(Admin!$C$7*$N11)+(Admin!$C$8*$J11)+(Admin!$C$9*$K11)+(Admin!$C$10*$L11)+(Admin!$C$11*$O11)+(Admin!$C$12*$P11)+(Admin!$C$13*$R11)</f>
        <v>50.5</v>
      </c>
    </row>
    <row r="12" spans="1:25" x14ac:dyDescent="0.25">
      <c r="A12" s="2" t="s">
        <v>1301</v>
      </c>
      <c r="B12" s="2" t="s">
        <v>1293</v>
      </c>
      <c r="C12" s="2" t="s">
        <v>37</v>
      </c>
      <c r="D12" s="2">
        <v>12</v>
      </c>
      <c r="E12" s="2">
        <v>0</v>
      </c>
      <c r="F12" s="2">
        <v>0</v>
      </c>
      <c r="G12" s="2">
        <v>0</v>
      </c>
      <c r="H12" s="2">
        <v>0</v>
      </c>
      <c r="I12" s="2">
        <v>0</v>
      </c>
      <c r="J12" s="2">
        <v>0</v>
      </c>
      <c r="K12" s="2">
        <v>0</v>
      </c>
      <c r="L12" s="2">
        <v>0</v>
      </c>
      <c r="M12" s="2">
        <v>74</v>
      </c>
      <c r="N12" s="2">
        <v>52</v>
      </c>
      <c r="O12" s="2">
        <v>552</v>
      </c>
      <c r="P12" s="2">
        <v>1</v>
      </c>
      <c r="Q12" s="2">
        <v>0</v>
      </c>
      <c r="R12" s="2">
        <v>0</v>
      </c>
      <c r="S12" s="2">
        <v>113.2</v>
      </c>
      <c r="T12" s="2">
        <v>0.12211221122112199</v>
      </c>
      <c r="U12" s="2"/>
      <c r="V12" s="2">
        <v>10.615384615384601</v>
      </c>
      <c r="W12" s="2"/>
      <c r="X12" s="2"/>
      <c r="Y12" s="2">
        <f>(Admin!$C$3*$H12)+(Admin!$C$4*$G12)+(Admin!$C$5*$I12)+(Admin!$C$6*$Q12)+(Admin!$C$7*$N12)+(Admin!$C$8*$J12)+(Admin!$C$9*$K12)+(Admin!$C$10*$L12)+(Admin!$C$11*$O12)+(Admin!$C$12*$P12)+(Admin!$C$13*$R12)</f>
        <v>113.2</v>
      </c>
    </row>
    <row r="13" spans="1:25" x14ac:dyDescent="0.25">
      <c r="A13" s="3" t="s">
        <v>1302</v>
      </c>
      <c r="B13" s="3" t="s">
        <v>1293</v>
      </c>
      <c r="C13" s="3" t="s">
        <v>37</v>
      </c>
      <c r="D13" s="3">
        <v>3</v>
      </c>
      <c r="E13" s="3">
        <v>0</v>
      </c>
      <c r="F13" s="3">
        <v>0</v>
      </c>
      <c r="G13" s="3">
        <v>0</v>
      </c>
      <c r="H13" s="3">
        <v>0</v>
      </c>
      <c r="I13" s="3">
        <v>0</v>
      </c>
      <c r="J13" s="3">
        <v>0</v>
      </c>
      <c r="K13" s="3">
        <v>0</v>
      </c>
      <c r="L13" s="3">
        <v>0</v>
      </c>
      <c r="M13" s="3">
        <v>5</v>
      </c>
      <c r="N13" s="3">
        <v>4</v>
      </c>
      <c r="O13" s="3">
        <v>36</v>
      </c>
      <c r="P13" s="3">
        <v>1</v>
      </c>
      <c r="Q13" s="3">
        <v>0</v>
      </c>
      <c r="R13" s="3">
        <v>0</v>
      </c>
      <c r="S13" s="3">
        <v>13.6</v>
      </c>
      <c r="T13" s="3">
        <v>8.2508250825082501E-3</v>
      </c>
      <c r="U13" s="3"/>
      <c r="V13" s="3">
        <v>9</v>
      </c>
      <c r="W13" s="3"/>
      <c r="X13" s="3"/>
      <c r="Y13" s="3">
        <f>(Admin!$C$3*$H13)+(Admin!$C$4*$G13)+(Admin!$C$5*$I13)+(Admin!$C$6*$Q13)+(Admin!$C$7*$N13)+(Admin!$C$8*$J13)+(Admin!$C$9*$K13)+(Admin!$C$10*$L13)+(Admin!$C$11*$O13)+(Admin!$C$12*$P13)+(Admin!$C$13*$R13)</f>
        <v>13.6</v>
      </c>
    </row>
    <row r="14" spans="1:25" x14ac:dyDescent="0.25">
      <c r="A14" s="2" t="s">
        <v>1303</v>
      </c>
      <c r="B14" s="2" t="s">
        <v>1293</v>
      </c>
      <c r="C14" s="2" t="s">
        <v>42</v>
      </c>
      <c r="D14" s="2">
        <v>17</v>
      </c>
      <c r="E14" s="2">
        <v>0</v>
      </c>
      <c r="F14" s="2">
        <v>0</v>
      </c>
      <c r="G14" s="2">
        <v>0</v>
      </c>
      <c r="H14" s="2">
        <v>0</v>
      </c>
      <c r="I14" s="2">
        <v>0</v>
      </c>
      <c r="J14" s="2">
        <v>0</v>
      </c>
      <c r="K14" s="2">
        <v>0</v>
      </c>
      <c r="L14" s="2">
        <v>0</v>
      </c>
      <c r="M14" s="2">
        <v>79</v>
      </c>
      <c r="N14" s="2">
        <v>50</v>
      </c>
      <c r="O14" s="2">
        <v>770</v>
      </c>
      <c r="P14" s="2">
        <v>4</v>
      </c>
      <c r="Q14" s="2">
        <v>0</v>
      </c>
      <c r="R14" s="2">
        <v>0</v>
      </c>
      <c r="S14" s="2">
        <v>151</v>
      </c>
      <c r="T14" s="2">
        <v>0.13036303630363</v>
      </c>
      <c r="U14" s="2"/>
      <c r="V14" s="2">
        <v>15.4</v>
      </c>
      <c r="W14" s="2"/>
      <c r="X14" s="2"/>
      <c r="Y14" s="2">
        <f>(Admin!$C$3*$H14)+(Admin!$C$4*$G14)+(Admin!$C$5*$I14)+(Admin!$C$6*$Q14)+(Admin!$C$7*$N14)+(Admin!$C$8*$J14)+(Admin!$C$9*$K14)+(Admin!$C$10*$L14)+(Admin!$C$11*$O14)+(Admin!$C$12*$P14)+(Admin!$C$13*$R14)</f>
        <v>151</v>
      </c>
    </row>
    <row r="15" spans="1:25" x14ac:dyDescent="0.25">
      <c r="A15" s="3" t="s">
        <v>1304</v>
      </c>
      <c r="B15" s="3" t="s">
        <v>1293</v>
      </c>
      <c r="C15" s="3" t="s">
        <v>42</v>
      </c>
      <c r="D15" s="3">
        <v>1</v>
      </c>
      <c r="E15" s="3">
        <v>0</v>
      </c>
      <c r="F15" s="3">
        <v>0</v>
      </c>
      <c r="G15" s="3">
        <v>0</v>
      </c>
      <c r="H15" s="3">
        <v>0</v>
      </c>
      <c r="I15" s="3">
        <v>0</v>
      </c>
      <c r="J15" s="3">
        <v>0</v>
      </c>
      <c r="K15" s="3">
        <v>0</v>
      </c>
      <c r="L15" s="3">
        <v>0</v>
      </c>
      <c r="M15" s="3">
        <v>0</v>
      </c>
      <c r="N15" s="3">
        <v>0</v>
      </c>
      <c r="O15" s="3">
        <v>0</v>
      </c>
      <c r="P15" s="3">
        <v>0</v>
      </c>
      <c r="Q15" s="3">
        <v>0</v>
      </c>
      <c r="R15" s="3">
        <v>0</v>
      </c>
      <c r="S15" s="3">
        <v>6</v>
      </c>
      <c r="T15" s="3">
        <v>0</v>
      </c>
      <c r="U15" s="3"/>
      <c r="V15" s="3"/>
      <c r="W15" s="3"/>
      <c r="X15" s="3"/>
      <c r="Y15" s="3">
        <f>(Admin!$C$3*$H15)+(Admin!$C$4*$G15)+(Admin!$C$5*$I15)+(Admin!$C$6*$Q15)+(Admin!$C$7*$N15)+(Admin!$C$8*$J15)+(Admin!$C$9*$K15)+(Admin!$C$10*$L15)+(Admin!$C$11*$O15)+(Admin!$C$12*$P15)+(Admin!$C$13*$R15)</f>
        <v>0</v>
      </c>
    </row>
    <row r="16" spans="1:25" x14ac:dyDescent="0.25">
      <c r="A16" s="2" t="s">
        <v>1305</v>
      </c>
      <c r="B16" s="2" t="s">
        <v>1293</v>
      </c>
      <c r="C16" s="2" t="s">
        <v>42</v>
      </c>
      <c r="D16" s="2">
        <v>14</v>
      </c>
      <c r="E16" s="2">
        <v>0</v>
      </c>
      <c r="F16" s="2">
        <v>0</v>
      </c>
      <c r="G16" s="2">
        <v>0</v>
      </c>
      <c r="H16" s="2">
        <v>0</v>
      </c>
      <c r="I16" s="2">
        <v>0</v>
      </c>
      <c r="J16" s="2">
        <v>0</v>
      </c>
      <c r="K16" s="2">
        <v>0</v>
      </c>
      <c r="L16" s="2">
        <v>0</v>
      </c>
      <c r="M16" s="2">
        <v>33</v>
      </c>
      <c r="N16" s="2">
        <v>21</v>
      </c>
      <c r="O16" s="2">
        <v>230</v>
      </c>
      <c r="P16" s="2">
        <v>3</v>
      </c>
      <c r="Q16" s="2">
        <v>0</v>
      </c>
      <c r="R16" s="2">
        <v>0</v>
      </c>
      <c r="S16" s="2">
        <v>60</v>
      </c>
      <c r="T16" s="2">
        <v>5.4455445544554497E-2</v>
      </c>
      <c r="U16" s="2"/>
      <c r="V16" s="2">
        <v>10.952380952381001</v>
      </c>
      <c r="W16" s="2"/>
      <c r="X16" s="2"/>
      <c r="Y16" s="2">
        <f>(Admin!$C$3*$H16)+(Admin!$C$4*$G16)+(Admin!$C$5*$I16)+(Admin!$C$6*$Q16)+(Admin!$C$7*$N16)+(Admin!$C$8*$J16)+(Admin!$C$9*$K16)+(Admin!$C$10*$L16)+(Admin!$C$11*$O16)+(Admin!$C$12*$P16)+(Admin!$C$13*$R16)</f>
        <v>62</v>
      </c>
    </row>
    <row r="17" spans="1:25" x14ac:dyDescent="0.25">
      <c r="A17" s="3" t="s">
        <v>1306</v>
      </c>
      <c r="B17" s="3" t="s">
        <v>1293</v>
      </c>
      <c r="C17" s="3" t="s">
        <v>42</v>
      </c>
      <c r="D17" s="3">
        <v>13</v>
      </c>
      <c r="E17" s="3">
        <v>0</v>
      </c>
      <c r="F17" s="3">
        <v>0</v>
      </c>
      <c r="G17" s="3">
        <v>0</v>
      </c>
      <c r="H17" s="3">
        <v>0</v>
      </c>
      <c r="I17" s="3">
        <v>0</v>
      </c>
      <c r="J17" s="3">
        <v>0</v>
      </c>
      <c r="K17" s="3">
        <v>0</v>
      </c>
      <c r="L17" s="3">
        <v>0</v>
      </c>
      <c r="M17" s="3">
        <v>40</v>
      </c>
      <c r="N17" s="3">
        <v>23</v>
      </c>
      <c r="O17" s="3">
        <v>373</v>
      </c>
      <c r="P17" s="3">
        <v>0</v>
      </c>
      <c r="Q17" s="3">
        <v>0</v>
      </c>
      <c r="R17" s="3">
        <v>0</v>
      </c>
      <c r="S17" s="3">
        <v>60.3</v>
      </c>
      <c r="T17" s="3">
        <v>6.6006600660066E-2</v>
      </c>
      <c r="U17" s="3"/>
      <c r="V17" s="3">
        <v>16.2173913043478</v>
      </c>
      <c r="W17" s="3"/>
      <c r="X17" s="3"/>
      <c r="Y17" s="3">
        <f>(Admin!$C$3*$H17)+(Admin!$C$4*$G17)+(Admin!$C$5*$I17)+(Admin!$C$6*$Q17)+(Admin!$C$7*$N17)+(Admin!$C$8*$J17)+(Admin!$C$9*$K17)+(Admin!$C$10*$L17)+(Admin!$C$11*$O17)+(Admin!$C$12*$P17)+(Admin!$C$13*$R17)</f>
        <v>60.300000000000004</v>
      </c>
    </row>
    <row r="18" spans="1:25" x14ac:dyDescent="0.25">
      <c r="A18" s="2" t="s">
        <v>1307</v>
      </c>
      <c r="B18" s="2" t="s">
        <v>1293</v>
      </c>
      <c r="C18" s="2" t="s">
        <v>42</v>
      </c>
      <c r="D18" s="2">
        <v>8</v>
      </c>
      <c r="E18" s="2">
        <v>0</v>
      </c>
      <c r="F18" s="2">
        <v>0</v>
      </c>
      <c r="G18" s="2">
        <v>0</v>
      </c>
      <c r="H18" s="2">
        <v>0</v>
      </c>
      <c r="I18" s="2">
        <v>0</v>
      </c>
      <c r="J18" s="2">
        <v>0</v>
      </c>
      <c r="K18" s="2">
        <v>0</v>
      </c>
      <c r="L18" s="2">
        <v>0</v>
      </c>
      <c r="M18" s="2">
        <v>27</v>
      </c>
      <c r="N18" s="2">
        <v>20</v>
      </c>
      <c r="O18" s="2">
        <v>104</v>
      </c>
      <c r="P18" s="2">
        <v>0</v>
      </c>
      <c r="Q18" s="2">
        <v>0</v>
      </c>
      <c r="R18" s="2">
        <v>0</v>
      </c>
      <c r="S18" s="2">
        <v>30.4</v>
      </c>
      <c r="T18" s="2">
        <v>4.4554455445544601E-2</v>
      </c>
      <c r="U18" s="2"/>
      <c r="V18" s="2">
        <v>5.2</v>
      </c>
      <c r="W18" s="2"/>
      <c r="X18" s="2"/>
      <c r="Y18" s="2">
        <f>(Admin!$C$3*$H18)+(Admin!$C$4*$G18)+(Admin!$C$5*$I18)+(Admin!$C$6*$Q18)+(Admin!$C$7*$N18)+(Admin!$C$8*$J18)+(Admin!$C$9*$K18)+(Admin!$C$10*$L18)+(Admin!$C$11*$O18)+(Admin!$C$12*$P18)+(Admin!$C$13*$R18)</f>
        <v>30.4</v>
      </c>
    </row>
    <row r="19" spans="1:25" x14ac:dyDescent="0.25">
      <c r="A19" s="3" t="s">
        <v>1308</v>
      </c>
      <c r="B19" s="3" t="s">
        <v>1293</v>
      </c>
      <c r="C19" s="3" t="s">
        <v>42</v>
      </c>
      <c r="D19" s="3">
        <v>10</v>
      </c>
      <c r="E19" s="3">
        <v>0</v>
      </c>
      <c r="F19" s="3">
        <v>0</v>
      </c>
      <c r="G19" s="3">
        <v>0</v>
      </c>
      <c r="H19" s="3">
        <v>0</v>
      </c>
      <c r="I19" s="3">
        <v>0</v>
      </c>
      <c r="J19" s="3">
        <v>1</v>
      </c>
      <c r="K19" s="3">
        <v>6</v>
      </c>
      <c r="L19" s="3">
        <v>0</v>
      </c>
      <c r="M19" s="3">
        <v>22</v>
      </c>
      <c r="N19" s="3">
        <v>10</v>
      </c>
      <c r="O19" s="3">
        <v>57</v>
      </c>
      <c r="P19" s="3">
        <v>1</v>
      </c>
      <c r="Q19" s="3">
        <v>0</v>
      </c>
      <c r="R19" s="3">
        <v>0</v>
      </c>
      <c r="S19" s="3">
        <v>22.3</v>
      </c>
      <c r="T19" s="3">
        <v>3.6303630363036299E-2</v>
      </c>
      <c r="U19" s="3">
        <v>6</v>
      </c>
      <c r="V19" s="3">
        <v>5.7</v>
      </c>
      <c r="W19" s="3"/>
      <c r="X19" s="3"/>
      <c r="Y19" s="3">
        <f>(Admin!$C$3*$H19)+(Admin!$C$4*$G19)+(Admin!$C$5*$I19)+(Admin!$C$6*$Q19)+(Admin!$C$7*$N19)+(Admin!$C$8*$J19)+(Admin!$C$9*$K19)+(Admin!$C$10*$L19)+(Admin!$C$11*$O19)+(Admin!$C$12*$P19)+(Admin!$C$13*$R19)</f>
        <v>22.3</v>
      </c>
    </row>
    <row r="20" spans="1:25" x14ac:dyDescent="0.25">
      <c r="A20" s="2" t="s">
        <v>1309</v>
      </c>
      <c r="B20" s="2" t="s">
        <v>1293</v>
      </c>
      <c r="C20" s="2" t="s">
        <v>42</v>
      </c>
      <c r="D20" s="2">
        <v>15</v>
      </c>
      <c r="E20" s="2">
        <v>0</v>
      </c>
      <c r="F20" s="2">
        <v>0</v>
      </c>
      <c r="G20" s="2">
        <v>0</v>
      </c>
      <c r="H20" s="2">
        <v>0</v>
      </c>
      <c r="I20" s="2">
        <v>0</v>
      </c>
      <c r="J20" s="2">
        <v>9</v>
      </c>
      <c r="K20" s="2">
        <v>87</v>
      </c>
      <c r="L20" s="2">
        <v>1</v>
      </c>
      <c r="M20" s="2">
        <v>78</v>
      </c>
      <c r="N20" s="2">
        <v>60</v>
      </c>
      <c r="O20" s="2">
        <v>525</v>
      </c>
      <c r="P20" s="2">
        <v>1</v>
      </c>
      <c r="Q20" s="2">
        <v>0</v>
      </c>
      <c r="R20" s="2">
        <v>0</v>
      </c>
      <c r="S20" s="2">
        <v>133.19999999999999</v>
      </c>
      <c r="T20" s="2">
        <v>0.12871287128712899</v>
      </c>
      <c r="U20" s="2">
        <v>9.6666666666666696</v>
      </c>
      <c r="V20" s="2">
        <v>8.75</v>
      </c>
      <c r="W20" s="2"/>
      <c r="X20" s="2"/>
      <c r="Y20" s="2">
        <f>(Admin!$C$3*$H20)+(Admin!$C$4*$G20)+(Admin!$C$5*$I20)+(Admin!$C$6*$Q20)+(Admin!$C$7*$N20)+(Admin!$C$8*$J20)+(Admin!$C$9*$K20)+(Admin!$C$10*$L20)+(Admin!$C$11*$O20)+(Admin!$C$12*$P20)+(Admin!$C$13*$R20)</f>
        <v>133.19999999999999</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1293</v>
      </c>
      <c r="B31" s="2">
        <v>5225</v>
      </c>
      <c r="C31" s="2">
        <v>3351</v>
      </c>
      <c r="D31" s="2">
        <v>454</v>
      </c>
      <c r="E31" s="2">
        <v>1874</v>
      </c>
      <c r="F31" s="2">
        <v>10</v>
      </c>
      <c r="G31" s="2">
        <v>1177.54</v>
      </c>
      <c r="H31" s="2">
        <v>518</v>
      </c>
      <c r="I31" s="2">
        <v>0.65250965250965298</v>
      </c>
      <c r="J31" s="2">
        <v>15</v>
      </c>
      <c r="K31" s="2">
        <v>12</v>
      </c>
      <c r="L31" s="2">
        <v>4</v>
      </c>
      <c r="M31" s="2">
        <f ca="1">SUM(INDIRECT(A33 &amp; "_Table1[[#All],[f_custom]]"))</f>
        <v>1173.54</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NYG</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1310</v>
      </c>
      <c r="B36" s="2" t="s">
        <v>26</v>
      </c>
      <c r="C36" s="2">
        <v>25</v>
      </c>
      <c r="D36" s="2">
        <v>2</v>
      </c>
      <c r="E36" s="2" t="s">
        <v>100</v>
      </c>
      <c r="F36" s="2" t="s">
        <v>1293</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8" si="0">$N36/$M36</f>
        <v>#DIV/0!</v>
      </c>
      <c r="Y36" s="2" t="e">
        <f t="shared" ref="Y36:Y38" si="1">$R36/$Q36</f>
        <v>#DIV/0!</v>
      </c>
      <c r="Z36" s="2" t="e">
        <f>$I36/$H36</f>
        <v>#DIV/0!</v>
      </c>
      <c r="AA36" s="2" t="e">
        <f>$K36/$H36</f>
        <v>#DIV/0!</v>
      </c>
      <c r="AB36" s="2">
        <f>(Admin!$C$3*$K36)+(Admin!$C$4*$J36)+(Admin!$C$5*$L36)+(Admin!$C$6*$T36)+(Admin!$C$7*$Q36)+(Admin!$C$8*$M36)+(Admin!$C$9*$N36)+(Admin!$C$10*$O36)+(Admin!$C$11*$R36)+(Admin!$C$12*$S36)+(Admin!$C$13*$U36)</f>
        <v>0</v>
      </c>
    </row>
    <row r="37" spans="1:28" x14ac:dyDescent="0.25">
      <c r="A37" s="3" t="s">
        <v>1311</v>
      </c>
      <c r="B37" s="3" t="s">
        <v>26</v>
      </c>
      <c r="C37" s="3">
        <v>27</v>
      </c>
      <c r="D37" s="3">
        <v>6</v>
      </c>
      <c r="E37" s="3" t="s">
        <v>664</v>
      </c>
      <c r="F37" s="3" t="s">
        <v>1293</v>
      </c>
      <c r="G37" s="3">
        <v>5</v>
      </c>
      <c r="H37" s="3">
        <v>5</v>
      </c>
      <c r="I37" s="3">
        <v>5</v>
      </c>
      <c r="J37" s="3">
        <v>5</v>
      </c>
      <c r="K37" s="3">
        <v>5</v>
      </c>
      <c r="L37" s="3">
        <v>5</v>
      </c>
      <c r="M37" s="3">
        <v>5</v>
      </c>
      <c r="N37" s="3">
        <v>5</v>
      </c>
      <c r="O37" s="3">
        <v>5</v>
      </c>
      <c r="P37" s="3">
        <v>5</v>
      </c>
      <c r="Q37" s="3">
        <v>5</v>
      </c>
      <c r="R37" s="3">
        <v>5</v>
      </c>
      <c r="S37" s="3">
        <v>5</v>
      </c>
      <c r="T37" s="3">
        <v>5</v>
      </c>
      <c r="U37" s="3">
        <v>5</v>
      </c>
      <c r="V37" s="3">
        <f>($J37*0.04)+($K37*4)+($L37*-2)+($N37*0.1)+($O37*6)+($Q37)+($R37*0.1)+($S37*6)+($T37*-2)</f>
        <v>66.2</v>
      </c>
      <c r="W37" s="3">
        <f ca="1">$P37/$H$33</f>
        <v>1</v>
      </c>
      <c r="X37" s="3">
        <f t="shared" si="0"/>
        <v>1</v>
      </c>
      <c r="Y37" s="3">
        <f t="shared" si="1"/>
        <v>1</v>
      </c>
      <c r="Z37" s="3">
        <f>$I37/$H37</f>
        <v>1</v>
      </c>
      <c r="AA37" s="3">
        <f>$K37/$H37</f>
        <v>1</v>
      </c>
      <c r="AB37" s="3">
        <f>(Admin!$C$3*$K37)+(Admin!$C$4*$J37)+(Admin!$C$5*$L37)+(Admin!$C$6*$T37)+(Admin!$C$7*$Q37)+(Admin!$C$8*$M37)+(Admin!$C$9*$N37)+(Admin!$C$10*$O37)+(Admin!$C$11*$R37)+(Admin!$C$12*$S37)+(Admin!$C$13*$U37)</f>
        <v>76.2</v>
      </c>
    </row>
    <row r="38" spans="1:28" x14ac:dyDescent="0.25">
      <c r="A38" s="2" t="s">
        <v>1312</v>
      </c>
      <c r="B38" s="2" t="s">
        <v>26</v>
      </c>
      <c r="C38" s="2">
        <v>27</v>
      </c>
      <c r="D38" s="2">
        <v>6</v>
      </c>
      <c r="E38" s="2" t="s">
        <v>555</v>
      </c>
      <c r="F38" s="2" t="s">
        <v>1293</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1313</v>
      </c>
      <c r="B46" s="2" t="s">
        <v>30</v>
      </c>
      <c r="C46" s="2">
        <v>23</v>
      </c>
      <c r="D46" s="2">
        <v>2</v>
      </c>
      <c r="E46" s="2" t="s">
        <v>63</v>
      </c>
      <c r="F46" s="2" t="s">
        <v>1293</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1" si="2">$N46/$M46</f>
        <v>#DIV/0!</v>
      </c>
      <c r="Y46" s="2" t="e">
        <f t="shared" ref="Y46:Y51" si="3">$R46/$Q46</f>
        <v>#DIV/0!</v>
      </c>
      <c r="Z46" s="2" t="e">
        <f>$I46/$H46</f>
        <v>#DIV/0!</v>
      </c>
      <c r="AA46" s="2" t="e">
        <f>$K46/$H46</f>
        <v>#DIV/0!</v>
      </c>
      <c r="AB46" s="2">
        <f>(Admin!$C$3*$K46)+(Admin!$C$4*$J46)+(Admin!$C$5*$L46)+(Admin!$C$6*$T46)+(Admin!$C$7*$Q46)+(Admin!$C$8*$M46)+(Admin!$C$9*$N46)+(Admin!$C$10*$O46)+(Admin!$C$11*$R46)+(Admin!$C$12*$S46)+(Admin!$C$13*$U46)</f>
        <v>0</v>
      </c>
    </row>
    <row r="47" spans="1:28" x14ac:dyDescent="0.25">
      <c r="A47" s="3" t="s">
        <v>1314</v>
      </c>
      <c r="B47" s="3" t="s">
        <v>30</v>
      </c>
      <c r="C47" s="3">
        <v>24</v>
      </c>
      <c r="D47" s="3">
        <v>2</v>
      </c>
      <c r="E47" s="3" t="s">
        <v>57</v>
      </c>
      <c r="F47" s="3" t="s">
        <v>1293</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1315</v>
      </c>
      <c r="B48" s="2" t="s">
        <v>30</v>
      </c>
      <c r="C48" s="2">
        <v>25</v>
      </c>
      <c r="D48" s="2">
        <v>0</v>
      </c>
      <c r="E48" s="2" t="s">
        <v>331</v>
      </c>
      <c r="F48" s="2" t="s">
        <v>1293</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1316</v>
      </c>
      <c r="B49" s="3" t="s">
        <v>30</v>
      </c>
      <c r="C49" s="3">
        <v>24</v>
      </c>
      <c r="D49" s="3">
        <v>1</v>
      </c>
      <c r="E49" s="3" t="s">
        <v>1317</v>
      </c>
      <c r="F49" s="3" t="s">
        <v>1293</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1318</v>
      </c>
      <c r="B50" s="2" t="s">
        <v>30</v>
      </c>
      <c r="C50" s="2">
        <v>26</v>
      </c>
      <c r="D50" s="2">
        <v>6</v>
      </c>
      <c r="E50" s="2" t="s">
        <v>522</v>
      </c>
      <c r="F50" s="2" t="s">
        <v>1293</v>
      </c>
      <c r="G50" s="2">
        <v>0</v>
      </c>
      <c r="H50" s="2">
        <v>0</v>
      </c>
      <c r="I50" s="2">
        <v>0</v>
      </c>
      <c r="J50" s="2">
        <v>0</v>
      </c>
      <c r="K50" s="2">
        <v>0</v>
      </c>
      <c r="L50" s="2">
        <v>0</v>
      </c>
      <c r="M50" s="2">
        <v>5</v>
      </c>
      <c r="N50" s="2">
        <v>5</v>
      </c>
      <c r="O50" s="2">
        <v>5</v>
      </c>
      <c r="P50" s="2">
        <v>5</v>
      </c>
      <c r="Q50" s="2">
        <v>5</v>
      </c>
      <c r="R50" s="2">
        <v>5</v>
      </c>
      <c r="S50" s="2">
        <v>5</v>
      </c>
      <c r="T50" s="2">
        <v>5</v>
      </c>
      <c r="U50" s="2">
        <v>5</v>
      </c>
      <c r="V50" s="2">
        <f>($J50*0.04)+($K50*4)+($L50*-2)+($N50*0.1)+($O50*6)+($Q50)+($R50*0.1)+($S50*6)+($T50*-2)</f>
        <v>56</v>
      </c>
      <c r="W50" s="2">
        <f ca="1">$P50/$H$33</f>
        <v>1</v>
      </c>
      <c r="X50" s="2">
        <f t="shared" si="2"/>
        <v>1</v>
      </c>
      <c r="Y50" s="2">
        <f t="shared" si="3"/>
        <v>1</v>
      </c>
      <c r="Z50" s="2" t="e">
        <f>$I50/$H50</f>
        <v>#DIV/0!</v>
      </c>
      <c r="AA50" s="2" t="e">
        <f>$K50/$H50</f>
        <v>#DIV/0!</v>
      </c>
      <c r="AB50" s="2">
        <f>(Admin!$C$3*$K50)+(Admin!$C$4*$J50)+(Admin!$C$5*$L50)+(Admin!$C$6*$T50)+(Admin!$C$7*$Q50)+(Admin!$C$8*$M50)+(Admin!$C$9*$N50)+(Admin!$C$10*$O50)+(Admin!$C$11*$R50)+(Admin!$C$12*$S50)+(Admin!$C$13*$U50)</f>
        <v>66</v>
      </c>
    </row>
    <row r="51" spans="1:28" x14ac:dyDescent="0.25">
      <c r="A51" s="3" t="s">
        <v>1319</v>
      </c>
      <c r="B51" s="3" t="s">
        <v>30</v>
      </c>
      <c r="C51" s="3">
        <v>24</v>
      </c>
      <c r="D51" s="3">
        <v>0</v>
      </c>
      <c r="E51" s="3" t="s">
        <v>164</v>
      </c>
      <c r="F51" s="3" t="s">
        <v>1293</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1320</v>
      </c>
      <c r="B61" s="2" t="s">
        <v>42</v>
      </c>
      <c r="C61" s="2">
        <v>23</v>
      </c>
      <c r="D61" s="2">
        <v>0</v>
      </c>
      <c r="E61" s="2" t="s">
        <v>258</v>
      </c>
      <c r="F61" s="2" t="s">
        <v>1293</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3" si="4">$N61/$M61</f>
        <v>#DIV/0!</v>
      </c>
      <c r="Y61" s="2" t="e">
        <f t="shared" ref="Y61:Y73" si="5">$R61/$Q61</f>
        <v>#DIV/0!</v>
      </c>
      <c r="Z61" s="2" t="e">
        <f>$I61/$H61</f>
        <v>#DIV/0!</v>
      </c>
      <c r="AA61" s="2" t="e">
        <f>$K61/$H61</f>
        <v>#DIV/0!</v>
      </c>
      <c r="AB61" s="2">
        <f>(Admin!$C$3*$K61)+(Admin!$C$4*$J61)+(Admin!$C$5*$L61)+(Admin!$C$6*$T61)+(Admin!$C$7*$Q61)+(Admin!$C$8*$M61)+(Admin!$C$9*$N61)+(Admin!$C$10*$O61)+(Admin!$C$11*$R61)+(Admin!$C$12*$S61)+(Admin!$C$13*$U61)</f>
        <v>0</v>
      </c>
    </row>
    <row r="62" spans="1:28" x14ac:dyDescent="0.25">
      <c r="A62" s="3" t="s">
        <v>1321</v>
      </c>
      <c r="B62" s="3" t="s">
        <v>42</v>
      </c>
      <c r="C62" s="3">
        <v>27</v>
      </c>
      <c r="D62" s="3">
        <v>6</v>
      </c>
      <c r="E62" s="3" t="s">
        <v>73</v>
      </c>
      <c r="F62" s="3" t="s">
        <v>1293</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1322</v>
      </c>
      <c r="B63" s="2" t="s">
        <v>42</v>
      </c>
      <c r="C63" s="2">
        <v>24</v>
      </c>
      <c r="D63" s="2">
        <v>2</v>
      </c>
      <c r="E63" s="2" t="s">
        <v>325</v>
      </c>
      <c r="F63" s="2" t="s">
        <v>1293</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1323</v>
      </c>
      <c r="B64" s="3" t="s">
        <v>42</v>
      </c>
      <c r="C64" s="3">
        <v>25</v>
      </c>
      <c r="D64" s="3">
        <v>4</v>
      </c>
      <c r="E64" s="3" t="s">
        <v>238</v>
      </c>
      <c r="F64" s="3" t="s">
        <v>1293</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1324</v>
      </c>
      <c r="B65" s="2" t="s">
        <v>42</v>
      </c>
      <c r="C65" s="2">
        <v>25</v>
      </c>
      <c r="D65" s="2">
        <v>1</v>
      </c>
      <c r="E65" s="2" t="s">
        <v>1325</v>
      </c>
      <c r="F65" s="2" t="s">
        <v>1293</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1326</v>
      </c>
      <c r="B66" s="3" t="s">
        <v>42</v>
      </c>
      <c r="C66" s="3">
        <v>22</v>
      </c>
      <c r="D66" s="3">
        <v>2</v>
      </c>
      <c r="E66" s="3" t="s">
        <v>399</v>
      </c>
      <c r="F66" s="3" t="s">
        <v>1293</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1327</v>
      </c>
      <c r="B67" s="2" t="s">
        <v>42</v>
      </c>
      <c r="C67" s="2">
        <v>24</v>
      </c>
      <c r="D67" s="2">
        <v>0</v>
      </c>
      <c r="E67" s="2" t="s">
        <v>564</v>
      </c>
      <c r="F67" s="2" t="s">
        <v>1293</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1328</v>
      </c>
      <c r="B68" s="3" t="s">
        <v>42</v>
      </c>
      <c r="C68" s="3">
        <v>29</v>
      </c>
      <c r="D68" s="3">
        <v>8</v>
      </c>
      <c r="E68" s="3" t="s">
        <v>171</v>
      </c>
      <c r="F68" s="3" t="s">
        <v>1293</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1329</v>
      </c>
      <c r="B69" s="2" t="s">
        <v>42</v>
      </c>
      <c r="C69" s="2">
        <v>21</v>
      </c>
      <c r="D69" s="2">
        <v>0</v>
      </c>
      <c r="E69" s="2" t="s">
        <v>333</v>
      </c>
      <c r="F69" s="2" t="s">
        <v>1293</v>
      </c>
      <c r="G69" s="2">
        <v>0</v>
      </c>
      <c r="H69" s="2">
        <v>0</v>
      </c>
      <c r="I69" s="2">
        <v>0</v>
      </c>
      <c r="J69" s="2">
        <v>0</v>
      </c>
      <c r="K69" s="2">
        <v>0</v>
      </c>
      <c r="L69" s="2">
        <v>0</v>
      </c>
      <c r="M69" s="2">
        <v>5</v>
      </c>
      <c r="N69" s="2">
        <v>5</v>
      </c>
      <c r="O69" s="2">
        <v>5</v>
      </c>
      <c r="P69" s="2">
        <v>5</v>
      </c>
      <c r="Q69" s="2">
        <v>5</v>
      </c>
      <c r="R69" s="2">
        <v>5</v>
      </c>
      <c r="S69" s="2">
        <v>5</v>
      </c>
      <c r="T69" s="2">
        <v>5</v>
      </c>
      <c r="U69" s="2">
        <v>5</v>
      </c>
      <c r="V69" s="2">
        <f>($J69*0.04)+($K69*4)+($L69*-2)+($N69*0.1)+($O69*6)+($Q69)+($R69*0.1)+($S69*6)+($T69*-2)</f>
        <v>56</v>
      </c>
      <c r="W69" s="2">
        <f ca="1">$P69/$H$33</f>
        <v>1</v>
      </c>
      <c r="X69" s="2">
        <f t="shared" si="4"/>
        <v>1</v>
      </c>
      <c r="Y69" s="2">
        <f t="shared" si="5"/>
        <v>1</v>
      </c>
      <c r="Z69" s="2" t="e">
        <f>$I69/$H69</f>
        <v>#DIV/0!</v>
      </c>
      <c r="AA69" s="2" t="e">
        <f>$K69/$H69</f>
        <v>#DIV/0!</v>
      </c>
      <c r="AB69" s="2">
        <f>(Admin!$C$3*$K69)+(Admin!$C$4*$J69)+(Admin!$C$5*$L69)+(Admin!$C$6*$T69)+(Admin!$C$7*$Q69)+(Admin!$C$8*$M69)+(Admin!$C$9*$N69)+(Admin!$C$10*$O69)+(Admin!$C$11*$R69)+(Admin!$C$12*$S69)+(Admin!$C$13*$U69)</f>
        <v>66</v>
      </c>
    </row>
    <row r="70" spans="1:28" x14ac:dyDescent="0.25">
      <c r="A70" s="3" t="s">
        <v>1330</v>
      </c>
      <c r="B70" s="3" t="s">
        <v>42</v>
      </c>
      <c r="C70" s="3">
        <v>27</v>
      </c>
      <c r="D70" s="3">
        <v>6</v>
      </c>
      <c r="E70" s="3" t="s">
        <v>1331</v>
      </c>
      <c r="F70" s="3" t="s">
        <v>1293</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1332</v>
      </c>
      <c r="B71" s="2" t="s">
        <v>42</v>
      </c>
      <c r="C71" s="2">
        <v>23</v>
      </c>
      <c r="D71" s="2">
        <v>3</v>
      </c>
      <c r="E71" s="2" t="s">
        <v>145</v>
      </c>
      <c r="F71" s="2" t="s">
        <v>1293</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1333</v>
      </c>
      <c r="B72" s="3" t="s">
        <v>42</v>
      </c>
      <c r="C72" s="3">
        <v>30</v>
      </c>
      <c r="D72" s="3">
        <v>11</v>
      </c>
      <c r="E72" s="3" t="s">
        <v>79</v>
      </c>
      <c r="F72" s="3" t="s">
        <v>1293</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3" spans="1:28" x14ac:dyDescent="0.25">
      <c r="A73" s="2" t="s">
        <v>1334</v>
      </c>
      <c r="B73" s="2" t="s">
        <v>42</v>
      </c>
      <c r="C73" s="2">
        <v>27</v>
      </c>
      <c r="D73" s="2">
        <v>6</v>
      </c>
      <c r="E73" s="2" t="s">
        <v>456</v>
      </c>
      <c r="F73" s="2" t="s">
        <v>1293</v>
      </c>
      <c r="G73" s="2">
        <v>0</v>
      </c>
      <c r="H73" s="2">
        <v>0</v>
      </c>
      <c r="I73" s="2">
        <v>0</v>
      </c>
      <c r="J73" s="2">
        <v>0</v>
      </c>
      <c r="K73" s="2">
        <v>0</v>
      </c>
      <c r="L73" s="2">
        <v>0</v>
      </c>
      <c r="M73" s="2">
        <v>0</v>
      </c>
      <c r="N73" s="2">
        <v>0</v>
      </c>
      <c r="O73" s="2">
        <v>0</v>
      </c>
      <c r="P73" s="2">
        <v>0</v>
      </c>
      <c r="Q73" s="2">
        <v>0</v>
      </c>
      <c r="R73" s="2">
        <v>0</v>
      </c>
      <c r="S73" s="2">
        <v>0</v>
      </c>
      <c r="T73" s="2">
        <v>0</v>
      </c>
      <c r="U73" s="2">
        <v>0</v>
      </c>
      <c r="V73" s="2">
        <f>($J73*0.04)+($K73*4)+($L73*-2)+($N73*0.1)+($O73*6)+($Q73)+($R73*0.1)+($S73*6)+($T73*-2)</f>
        <v>0</v>
      </c>
      <c r="W73" s="2">
        <f ca="1">$P73/$H$33</f>
        <v>0</v>
      </c>
      <c r="X73" s="2" t="e">
        <f t="shared" si="4"/>
        <v>#DIV/0!</v>
      </c>
      <c r="Y73" s="2" t="e">
        <f t="shared" si="5"/>
        <v>#DIV/0!</v>
      </c>
      <c r="Z73" s="2" t="e">
        <f>$I73/$H73</f>
        <v>#DIV/0!</v>
      </c>
      <c r="AA73" s="2" t="e">
        <f>$K73/$H73</f>
        <v>#DIV/0!</v>
      </c>
      <c r="AB73" s="2">
        <f>(Admin!$C$3*$K73)+(Admin!$C$4*$J73)+(Admin!$C$5*$L73)+(Admin!$C$6*$T73)+(Admin!$C$7*$Q73)+(Admin!$C$8*$M73)+(Admin!$C$9*$N73)+(Admin!$C$10*$O73)+(Admin!$C$11*$R73)+(Admin!$C$12*$S73)+(Admin!$C$13*$U73)</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1335</v>
      </c>
      <c r="B76" s="2" t="s">
        <v>37</v>
      </c>
      <c r="C76" s="2">
        <v>23</v>
      </c>
      <c r="D76" s="2">
        <v>3</v>
      </c>
      <c r="E76" s="2" t="s">
        <v>158</v>
      </c>
      <c r="F76" s="2" t="s">
        <v>1293</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1" si="6">$N76/$M76</f>
        <v>#DIV/0!</v>
      </c>
      <c r="Y76" s="2" t="e">
        <f t="shared" ref="Y76:Y81" si="7">$R76/$Q76</f>
        <v>#DIV/0!</v>
      </c>
      <c r="Z76" s="2" t="e">
        <f>$I76/$H76</f>
        <v>#DIV/0!</v>
      </c>
      <c r="AA76" s="2" t="e">
        <f>$K76/$H76</f>
        <v>#DIV/0!</v>
      </c>
      <c r="AB76" s="2">
        <f>(Admin!$C$3*$K76)+(Admin!$C$4*$J76)+(Admin!$C$5*$L76)+(Admin!$C$6*$T76)+(Admin!$C$7*$Q76)+(Admin!$C$8*$M76)+(Admin!$C$9*$N76)+(Admin!$C$10*$O76)+(Admin!$C$11*$R76)+(Admin!$C$12*$S76)+(Admin!$C$13*$U76)</f>
        <v>0</v>
      </c>
    </row>
    <row r="77" spans="1:28" x14ac:dyDescent="0.25">
      <c r="A77" s="3" t="s">
        <v>1336</v>
      </c>
      <c r="B77" s="3" t="s">
        <v>37</v>
      </c>
      <c r="C77" s="3">
        <v>26</v>
      </c>
      <c r="D77" s="3">
        <v>4</v>
      </c>
      <c r="E77" s="3" t="s">
        <v>171</v>
      </c>
      <c r="F77" s="3" t="s">
        <v>1293</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1337</v>
      </c>
      <c r="B78" s="2" t="s">
        <v>37</v>
      </c>
      <c r="C78" s="2">
        <v>26</v>
      </c>
      <c r="D78" s="2">
        <v>3</v>
      </c>
      <c r="E78" s="2" t="s">
        <v>978</v>
      </c>
      <c r="F78" s="2" t="s">
        <v>1293</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1338</v>
      </c>
      <c r="B79" s="3" t="s">
        <v>37</v>
      </c>
      <c r="C79" s="3">
        <v>23</v>
      </c>
      <c r="D79" s="3">
        <v>0</v>
      </c>
      <c r="E79" s="3" t="s">
        <v>79</v>
      </c>
      <c r="F79" s="3" t="s">
        <v>1293</v>
      </c>
      <c r="G79" s="3">
        <v>0</v>
      </c>
      <c r="H79" s="3">
        <v>0</v>
      </c>
      <c r="I79" s="3">
        <v>0</v>
      </c>
      <c r="J79" s="3">
        <v>0</v>
      </c>
      <c r="K79" s="3">
        <v>0</v>
      </c>
      <c r="L79" s="3">
        <v>0</v>
      </c>
      <c r="M79" s="3">
        <v>5</v>
      </c>
      <c r="N79" s="3">
        <v>5</v>
      </c>
      <c r="O79" s="3">
        <v>5</v>
      </c>
      <c r="P79" s="3">
        <v>5</v>
      </c>
      <c r="Q79" s="3">
        <v>5</v>
      </c>
      <c r="R79" s="3">
        <v>5</v>
      </c>
      <c r="S79" s="3">
        <v>5</v>
      </c>
      <c r="T79" s="3">
        <v>5</v>
      </c>
      <c r="U79" s="3">
        <v>5</v>
      </c>
      <c r="V79" s="3">
        <f>($J79*0.04)+($K79*4)+($L79*-2)+($N79*0.1)+($O79*6)+($Q79)+($R79*0.1)+($S79*6)+($T79*-2)</f>
        <v>56</v>
      </c>
      <c r="W79" s="3">
        <f ca="1">$P79/$H$33</f>
        <v>1</v>
      </c>
      <c r="X79" s="3">
        <f t="shared" si="6"/>
        <v>1</v>
      </c>
      <c r="Y79" s="3">
        <f t="shared" si="7"/>
        <v>1</v>
      </c>
      <c r="Z79" s="3" t="e">
        <f>$I79/$H79</f>
        <v>#DIV/0!</v>
      </c>
      <c r="AA79" s="3" t="e">
        <f>$K79/$H79</f>
        <v>#DIV/0!</v>
      </c>
      <c r="AB79" s="3">
        <f>(Admin!$C$3*$K79)+(Admin!$C$4*$J79)+(Admin!$C$5*$L79)+(Admin!$C$6*$T79)+(Admin!$C$7*$Q79)+(Admin!$C$8*$M79)+(Admin!$C$9*$N79)+(Admin!$C$10*$O79)+(Admin!$C$11*$R79)+(Admin!$C$12*$S79)+(Admin!$C$13*$U79)</f>
        <v>66</v>
      </c>
    </row>
    <row r="80" spans="1:28" x14ac:dyDescent="0.25">
      <c r="A80" s="2" t="s">
        <v>1339</v>
      </c>
      <c r="B80" s="2" t="s">
        <v>37</v>
      </c>
      <c r="C80" s="2">
        <v>32</v>
      </c>
      <c r="D80" s="2">
        <v>9</v>
      </c>
      <c r="E80" s="2" t="s">
        <v>1340</v>
      </c>
      <c r="F80" s="2" t="s">
        <v>1293</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1341</v>
      </c>
      <c r="B81" s="3" t="s">
        <v>37</v>
      </c>
      <c r="C81" s="3">
        <v>26</v>
      </c>
      <c r="D81" s="3">
        <v>4</v>
      </c>
      <c r="E81" s="3" t="s">
        <v>104</v>
      </c>
      <c r="F81" s="3" t="s">
        <v>1293</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B81"/>
  <sheetViews>
    <sheetView zoomScale="70" zoomScaleNormal="70" workbookViewId="0">
      <selection activeCell="U76" sqref="U76"/>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1342</v>
      </c>
      <c r="B2" s="2" t="s">
        <v>1343</v>
      </c>
      <c r="C2" s="2" t="s">
        <v>108</v>
      </c>
      <c r="D2" s="2">
        <v>5</v>
      </c>
      <c r="E2" s="2">
        <v>0</v>
      </c>
      <c r="F2" s="2">
        <v>0</v>
      </c>
      <c r="G2" s="2">
        <v>0</v>
      </c>
      <c r="H2" s="2">
        <v>0</v>
      </c>
      <c r="I2" s="2">
        <v>0</v>
      </c>
      <c r="J2" s="2">
        <v>2</v>
      </c>
      <c r="K2" s="2">
        <v>4</v>
      </c>
      <c r="L2" s="2">
        <v>1</v>
      </c>
      <c r="M2" s="2">
        <v>3</v>
      </c>
      <c r="N2" s="2">
        <v>3</v>
      </c>
      <c r="O2" s="2">
        <v>21</v>
      </c>
      <c r="P2" s="2">
        <v>0</v>
      </c>
      <c r="Q2" s="2">
        <v>0</v>
      </c>
      <c r="R2" s="2">
        <v>0</v>
      </c>
      <c r="S2" s="2">
        <v>11.5</v>
      </c>
      <c r="T2" s="2">
        <v>5.7915057915057903E-3</v>
      </c>
      <c r="U2" s="2">
        <v>2</v>
      </c>
      <c r="V2" s="2">
        <v>7</v>
      </c>
      <c r="W2" s="2"/>
      <c r="X2" s="2"/>
      <c r="Y2" s="2">
        <f>(Admin!$C$3*$H2)+(Admin!$C$4*$G2)+(Admin!$C$5*$I2)+(Admin!$C$6*$Q2)+(Admin!$C$7*$N2)+(Admin!$C$8*$J2)+(Admin!$C$9*$K2)+(Admin!$C$10*$L2)+(Admin!$C$11*$O2)+(Admin!$C$12*$P2)+(Admin!$C$13*$R2)</f>
        <v>11.5</v>
      </c>
    </row>
    <row r="3" spans="1:25" x14ac:dyDescent="0.25">
      <c r="A3" s="3" t="s">
        <v>798</v>
      </c>
      <c r="B3" s="3" t="s">
        <v>1343</v>
      </c>
      <c r="C3" s="3" t="s">
        <v>26</v>
      </c>
      <c r="D3" s="3">
        <v>1</v>
      </c>
      <c r="E3" s="3">
        <v>1</v>
      </c>
      <c r="F3" s="3">
        <v>0</v>
      </c>
      <c r="G3" s="3">
        <v>0</v>
      </c>
      <c r="H3" s="3">
        <v>0</v>
      </c>
      <c r="I3" s="3">
        <v>0</v>
      </c>
      <c r="J3" s="3">
        <v>0</v>
      </c>
      <c r="K3" s="3">
        <v>0</v>
      </c>
      <c r="L3" s="3">
        <v>0</v>
      </c>
      <c r="M3" s="3">
        <v>0</v>
      </c>
      <c r="N3" s="3">
        <v>0</v>
      </c>
      <c r="O3" s="3">
        <v>0</v>
      </c>
      <c r="P3" s="3">
        <v>0</v>
      </c>
      <c r="Q3" s="3">
        <v>0</v>
      </c>
      <c r="R3" s="3">
        <v>0</v>
      </c>
      <c r="S3" s="3">
        <v>0</v>
      </c>
      <c r="T3" s="3">
        <v>0</v>
      </c>
      <c r="U3" s="3"/>
      <c r="V3" s="3"/>
      <c r="W3" s="3">
        <v>0</v>
      </c>
      <c r="X3" s="3">
        <v>0</v>
      </c>
      <c r="Y3" s="3">
        <f>(Admin!$C$3*$H3)+(Admin!$C$4*$G3)+(Admin!$C$5*$I3)+(Admin!$C$6*$Q3)+(Admin!$C$7*$N3)+(Admin!$C$8*$J3)+(Admin!$C$9*$K3)+(Admin!$C$10*$L3)+(Admin!$C$11*$O3)+(Admin!$C$12*$P3)+(Admin!$C$13*$R3)</f>
        <v>0</v>
      </c>
    </row>
    <row r="4" spans="1:25" x14ac:dyDescent="0.25">
      <c r="A4" s="2" t="s">
        <v>1344</v>
      </c>
      <c r="B4" s="2" t="s">
        <v>1343</v>
      </c>
      <c r="C4" s="2" t="s">
        <v>26</v>
      </c>
      <c r="D4" s="2">
        <v>3</v>
      </c>
      <c r="E4" s="2">
        <v>77</v>
      </c>
      <c r="F4" s="2">
        <v>48</v>
      </c>
      <c r="G4" s="2">
        <v>360</v>
      </c>
      <c r="H4" s="2">
        <v>1</v>
      </c>
      <c r="I4" s="2">
        <v>4</v>
      </c>
      <c r="J4" s="2">
        <v>4</v>
      </c>
      <c r="K4" s="2">
        <v>5</v>
      </c>
      <c r="L4" s="2">
        <v>0</v>
      </c>
      <c r="M4" s="2">
        <v>0</v>
      </c>
      <c r="N4" s="2">
        <v>0</v>
      </c>
      <c r="O4" s="2">
        <v>0</v>
      </c>
      <c r="P4" s="2">
        <v>0</v>
      </c>
      <c r="Q4" s="2">
        <v>0</v>
      </c>
      <c r="R4" s="2">
        <v>0</v>
      </c>
      <c r="S4" s="2">
        <v>10.9</v>
      </c>
      <c r="T4" s="2">
        <v>0</v>
      </c>
      <c r="U4" s="2">
        <v>1.25</v>
      </c>
      <c r="V4" s="2"/>
      <c r="W4" s="2">
        <v>0.62337662337662303</v>
      </c>
      <c r="X4" s="2">
        <v>1.2987012987013E-2</v>
      </c>
      <c r="Y4" s="2">
        <f>(Admin!$C$3*$H4)+(Admin!$C$4*$G4)+(Admin!$C$5*$I4)+(Admin!$C$6*$Q4)+(Admin!$C$7*$N4)+(Admin!$C$8*$J4)+(Admin!$C$9*$K4)+(Admin!$C$10*$L4)+(Admin!$C$11*$O4)+(Admin!$C$12*$P4)+(Admin!$C$13*$R4)</f>
        <v>10.899999999999999</v>
      </c>
    </row>
    <row r="5" spans="1:25" x14ac:dyDescent="0.25">
      <c r="A5" s="3" t="s">
        <v>1345</v>
      </c>
      <c r="B5" s="3" t="s">
        <v>1343</v>
      </c>
      <c r="C5" s="3" t="s">
        <v>26</v>
      </c>
      <c r="D5" s="3">
        <v>5</v>
      </c>
      <c r="E5" s="3">
        <v>153</v>
      </c>
      <c r="F5" s="3">
        <v>86</v>
      </c>
      <c r="G5" s="3">
        <v>724</v>
      </c>
      <c r="H5" s="3">
        <v>2</v>
      </c>
      <c r="I5" s="3">
        <v>4</v>
      </c>
      <c r="J5" s="3">
        <v>11</v>
      </c>
      <c r="K5" s="3">
        <v>40</v>
      </c>
      <c r="L5" s="3">
        <v>0</v>
      </c>
      <c r="M5" s="3">
        <v>0</v>
      </c>
      <c r="N5" s="3">
        <v>0</v>
      </c>
      <c r="O5" s="3">
        <v>0</v>
      </c>
      <c r="P5" s="3">
        <v>0</v>
      </c>
      <c r="Q5" s="3">
        <v>3</v>
      </c>
      <c r="R5" s="3">
        <v>0</v>
      </c>
      <c r="S5" s="3">
        <v>26.96</v>
      </c>
      <c r="T5" s="3">
        <v>0</v>
      </c>
      <c r="U5" s="3">
        <v>3.6363636363636398</v>
      </c>
      <c r="V5" s="3"/>
      <c r="W5" s="3">
        <v>0.56209150326797397</v>
      </c>
      <c r="X5" s="3">
        <v>1.30718954248366E-2</v>
      </c>
      <c r="Y5" s="3">
        <f>(Admin!$C$3*$H5)+(Admin!$C$4*$G5)+(Admin!$C$5*$I5)+(Admin!$C$6*$Q5)+(Admin!$C$7*$N5)+(Admin!$C$8*$J5)+(Admin!$C$9*$K5)+(Admin!$C$10*$L5)+(Admin!$C$11*$O5)+(Admin!$C$12*$P5)+(Admin!$C$13*$R5)</f>
        <v>26.96</v>
      </c>
    </row>
    <row r="6" spans="1:25" x14ac:dyDescent="0.25">
      <c r="A6" s="2" t="s">
        <v>1346</v>
      </c>
      <c r="B6" s="2" t="s">
        <v>1343</v>
      </c>
      <c r="C6" s="2" t="s">
        <v>26</v>
      </c>
      <c r="D6" s="2">
        <v>12</v>
      </c>
      <c r="E6" s="2">
        <v>368</v>
      </c>
      <c r="F6" s="2">
        <v>221</v>
      </c>
      <c r="G6" s="2">
        <v>2271</v>
      </c>
      <c r="H6" s="2">
        <v>8</v>
      </c>
      <c r="I6" s="2">
        <v>7</v>
      </c>
      <c r="J6" s="2">
        <v>36</v>
      </c>
      <c r="K6" s="2">
        <v>211</v>
      </c>
      <c r="L6" s="2">
        <v>0</v>
      </c>
      <c r="M6" s="2">
        <v>0</v>
      </c>
      <c r="N6" s="2">
        <v>0</v>
      </c>
      <c r="O6" s="2">
        <v>0</v>
      </c>
      <c r="P6" s="2">
        <v>0</v>
      </c>
      <c r="Q6" s="2">
        <v>7</v>
      </c>
      <c r="R6" s="2">
        <v>2</v>
      </c>
      <c r="S6" s="2">
        <v>119.94</v>
      </c>
      <c r="T6" s="2">
        <v>0</v>
      </c>
      <c r="U6" s="2">
        <v>5.8611111111111098</v>
      </c>
      <c r="V6" s="2"/>
      <c r="W6" s="2">
        <v>0.60054347826086996</v>
      </c>
      <c r="X6" s="2">
        <v>2.1739130434782601E-2</v>
      </c>
      <c r="Y6" s="2">
        <f>(Admin!$C$3*$H6)+(Admin!$C$4*$G6)+(Admin!$C$5*$I6)+(Admin!$C$6*$Q6)+(Admin!$C$7*$N6)+(Admin!$C$8*$J6)+(Admin!$C$9*$K6)+(Admin!$C$10*$L6)+(Admin!$C$11*$O6)+(Admin!$C$12*$P6)+(Admin!$C$13*$R6)</f>
        <v>119.94</v>
      </c>
    </row>
    <row r="7" spans="1:25" x14ac:dyDescent="0.25">
      <c r="A7" s="3" t="s">
        <v>1347</v>
      </c>
      <c r="B7" s="3" t="s">
        <v>1343</v>
      </c>
      <c r="C7" s="3" t="s">
        <v>30</v>
      </c>
      <c r="D7" s="3">
        <v>17</v>
      </c>
      <c r="E7" s="3">
        <v>0</v>
      </c>
      <c r="F7" s="3">
        <v>0</v>
      </c>
      <c r="G7" s="3">
        <v>0</v>
      </c>
      <c r="H7" s="3">
        <v>0</v>
      </c>
      <c r="I7" s="3">
        <v>0</v>
      </c>
      <c r="J7" s="3">
        <v>223</v>
      </c>
      <c r="K7" s="3">
        <v>994</v>
      </c>
      <c r="L7" s="3">
        <v>5</v>
      </c>
      <c r="M7" s="3">
        <v>95</v>
      </c>
      <c r="N7" s="3">
        <v>76</v>
      </c>
      <c r="O7" s="3">
        <v>591</v>
      </c>
      <c r="P7" s="3">
        <v>4</v>
      </c>
      <c r="Q7" s="3">
        <v>0</v>
      </c>
      <c r="R7" s="3">
        <v>1</v>
      </c>
      <c r="S7" s="3">
        <v>290.5</v>
      </c>
      <c r="T7" s="3">
        <v>0.183397683397683</v>
      </c>
      <c r="U7" s="3">
        <v>4.4573991031390099</v>
      </c>
      <c r="V7" s="3">
        <v>7.7763157894736796</v>
      </c>
      <c r="W7" s="3"/>
      <c r="X7" s="3"/>
      <c r="Y7" s="3">
        <f>(Admin!$C$3*$H7)+(Admin!$C$4*$G7)+(Admin!$C$5*$I7)+(Admin!$C$6*$Q7)+(Admin!$C$7*$N7)+(Admin!$C$8*$J7)+(Admin!$C$9*$K7)+(Admin!$C$10*$L7)+(Admin!$C$11*$O7)+(Admin!$C$12*$P7)+(Admin!$C$13*$R7)</f>
        <v>290.5</v>
      </c>
    </row>
    <row r="8" spans="1:25" x14ac:dyDescent="0.25">
      <c r="A8" s="2" t="s">
        <v>1348</v>
      </c>
      <c r="B8" s="2" t="s">
        <v>1343</v>
      </c>
      <c r="C8" s="2" t="s">
        <v>30</v>
      </c>
      <c r="D8" s="2">
        <v>14</v>
      </c>
      <c r="E8" s="2">
        <v>0</v>
      </c>
      <c r="F8" s="2">
        <v>0</v>
      </c>
      <c r="G8" s="2">
        <v>0</v>
      </c>
      <c r="H8" s="2">
        <v>0</v>
      </c>
      <c r="I8" s="2">
        <v>0</v>
      </c>
      <c r="J8" s="2">
        <v>67</v>
      </c>
      <c r="K8" s="2">
        <v>214</v>
      </c>
      <c r="L8" s="2">
        <v>0</v>
      </c>
      <c r="M8" s="2">
        <v>20</v>
      </c>
      <c r="N8" s="2">
        <v>15</v>
      </c>
      <c r="O8" s="2">
        <v>78</v>
      </c>
      <c r="P8" s="2">
        <v>0</v>
      </c>
      <c r="Q8" s="2">
        <v>2</v>
      </c>
      <c r="R8" s="2">
        <v>0</v>
      </c>
      <c r="S8" s="2">
        <v>40.200000000000003</v>
      </c>
      <c r="T8" s="2">
        <v>3.8610038610038602E-2</v>
      </c>
      <c r="U8" s="2">
        <v>3.1940298507462699</v>
      </c>
      <c r="V8" s="2">
        <v>5.2</v>
      </c>
      <c r="W8" s="2"/>
      <c r="X8" s="2"/>
      <c r="Y8" s="2">
        <f>(Admin!$C$3*$H8)+(Admin!$C$4*$G8)+(Admin!$C$5*$I8)+(Admin!$C$6*$Q8)+(Admin!$C$7*$N8)+(Admin!$C$8*$J8)+(Admin!$C$9*$K8)+(Admin!$C$10*$L8)+(Admin!$C$11*$O8)+(Admin!$C$12*$P8)+(Admin!$C$13*$R8)</f>
        <v>40.200000000000003</v>
      </c>
    </row>
    <row r="9" spans="1:25" x14ac:dyDescent="0.25">
      <c r="A9" s="3" t="s">
        <v>1349</v>
      </c>
      <c r="B9" s="3" t="s">
        <v>1343</v>
      </c>
      <c r="C9" s="3" t="s">
        <v>30</v>
      </c>
      <c r="D9" s="3">
        <v>6</v>
      </c>
      <c r="E9" s="3">
        <v>0</v>
      </c>
      <c r="F9" s="3">
        <v>0</v>
      </c>
      <c r="G9" s="3">
        <v>0</v>
      </c>
      <c r="H9" s="3">
        <v>0</v>
      </c>
      <c r="I9" s="3">
        <v>0</v>
      </c>
      <c r="J9" s="3">
        <v>22</v>
      </c>
      <c r="K9" s="3">
        <v>70</v>
      </c>
      <c r="L9" s="3">
        <v>0</v>
      </c>
      <c r="M9" s="3">
        <v>11</v>
      </c>
      <c r="N9" s="3">
        <v>7</v>
      </c>
      <c r="O9" s="3">
        <v>43</v>
      </c>
      <c r="P9" s="3">
        <v>0</v>
      </c>
      <c r="Q9" s="3">
        <v>0</v>
      </c>
      <c r="R9" s="3">
        <v>0</v>
      </c>
      <c r="S9" s="3">
        <v>18.3</v>
      </c>
      <c r="T9" s="3">
        <v>2.12355212355212E-2</v>
      </c>
      <c r="U9" s="3">
        <v>3.1818181818181799</v>
      </c>
      <c r="V9" s="3">
        <v>6.1428571428571397</v>
      </c>
      <c r="W9" s="3"/>
      <c r="X9" s="3"/>
      <c r="Y9" s="3">
        <f>(Admin!$C$3*$H9)+(Admin!$C$4*$G9)+(Admin!$C$5*$I9)+(Admin!$C$6*$Q9)+(Admin!$C$7*$N9)+(Admin!$C$8*$J9)+(Admin!$C$9*$K9)+(Admin!$C$10*$L9)+(Admin!$C$11*$O9)+(Admin!$C$12*$P9)+(Admin!$C$13*$R9)</f>
        <v>18.3</v>
      </c>
    </row>
    <row r="10" spans="1:25" x14ac:dyDescent="0.25">
      <c r="A10" s="2" t="s">
        <v>34</v>
      </c>
      <c r="B10" s="2" t="s">
        <v>1343</v>
      </c>
      <c r="C10" s="2" t="s">
        <v>30</v>
      </c>
      <c r="D10" s="2">
        <v>9</v>
      </c>
      <c r="E10" s="2">
        <v>0</v>
      </c>
      <c r="F10" s="2">
        <v>0</v>
      </c>
      <c r="G10" s="2">
        <v>0</v>
      </c>
      <c r="H10" s="2">
        <v>0</v>
      </c>
      <c r="I10" s="2">
        <v>0</v>
      </c>
      <c r="J10" s="2">
        <v>8</v>
      </c>
      <c r="K10" s="2">
        <v>38</v>
      </c>
      <c r="L10" s="2">
        <v>0</v>
      </c>
      <c r="M10" s="2">
        <v>20</v>
      </c>
      <c r="N10" s="2">
        <v>15</v>
      </c>
      <c r="O10" s="2">
        <v>68</v>
      </c>
      <c r="P10" s="2">
        <v>0</v>
      </c>
      <c r="Q10" s="2">
        <v>0</v>
      </c>
      <c r="R10" s="2">
        <v>0</v>
      </c>
      <c r="S10" s="2">
        <v>25.6</v>
      </c>
      <c r="T10" s="2">
        <v>3.8610038610038602E-2</v>
      </c>
      <c r="U10" s="2">
        <v>4.75</v>
      </c>
      <c r="V10" s="2">
        <v>4.5333333333333297</v>
      </c>
      <c r="W10" s="2"/>
      <c r="X10" s="2"/>
      <c r="Y10" s="2">
        <f>(Admin!$C$3*$H10)+(Admin!$C$4*$G10)+(Admin!$C$5*$I10)+(Admin!$C$6*$Q10)+(Admin!$C$7*$N10)+(Admin!$C$8*$J10)+(Admin!$C$9*$K10)+(Admin!$C$10*$L10)+(Admin!$C$11*$O10)+(Admin!$C$12*$P10)+(Admin!$C$13*$R10)</f>
        <v>25.6</v>
      </c>
    </row>
    <row r="11" spans="1:25" x14ac:dyDescent="0.25">
      <c r="A11" s="3" t="s">
        <v>1350</v>
      </c>
      <c r="B11" s="3" t="s">
        <v>1343</v>
      </c>
      <c r="C11" s="3" t="s">
        <v>37</v>
      </c>
      <c r="D11" s="3">
        <v>7</v>
      </c>
      <c r="E11" s="3">
        <v>0</v>
      </c>
      <c r="F11" s="3">
        <v>0</v>
      </c>
      <c r="G11" s="3">
        <v>0</v>
      </c>
      <c r="H11" s="3">
        <v>0</v>
      </c>
      <c r="I11" s="3">
        <v>0</v>
      </c>
      <c r="J11" s="3">
        <v>0</v>
      </c>
      <c r="K11" s="3">
        <v>0</v>
      </c>
      <c r="L11" s="3">
        <v>0</v>
      </c>
      <c r="M11" s="3">
        <v>12</v>
      </c>
      <c r="N11" s="3">
        <v>8</v>
      </c>
      <c r="O11" s="3">
        <v>58</v>
      </c>
      <c r="P11" s="3">
        <v>1</v>
      </c>
      <c r="Q11" s="3">
        <v>0</v>
      </c>
      <c r="R11" s="3">
        <v>0</v>
      </c>
      <c r="S11" s="3">
        <v>19.8</v>
      </c>
      <c r="T11" s="3">
        <v>2.31660231660232E-2</v>
      </c>
      <c r="U11" s="3"/>
      <c r="V11" s="3">
        <v>7.25</v>
      </c>
      <c r="W11" s="3"/>
      <c r="X11" s="3"/>
      <c r="Y11" s="3">
        <f>(Admin!$C$3*$H11)+(Admin!$C$4*$G11)+(Admin!$C$5*$I11)+(Admin!$C$6*$Q11)+(Admin!$C$7*$N11)+(Admin!$C$8*$J11)+(Admin!$C$9*$K11)+(Admin!$C$10*$L11)+(Admin!$C$11*$O11)+(Admin!$C$12*$P11)+(Admin!$C$13*$R11)</f>
        <v>19.8</v>
      </c>
    </row>
    <row r="12" spans="1:25" x14ac:dyDescent="0.25">
      <c r="A12" s="2" t="s">
        <v>1351</v>
      </c>
      <c r="B12" s="2" t="s">
        <v>1343</v>
      </c>
      <c r="C12" s="2" t="s">
        <v>37</v>
      </c>
      <c r="D12" s="2">
        <v>10</v>
      </c>
      <c r="E12" s="2">
        <v>0</v>
      </c>
      <c r="F12" s="2">
        <v>0</v>
      </c>
      <c r="G12" s="2">
        <v>0</v>
      </c>
      <c r="H12" s="2">
        <v>0</v>
      </c>
      <c r="I12" s="2">
        <v>0</v>
      </c>
      <c r="J12" s="2">
        <v>0</v>
      </c>
      <c r="K12" s="2">
        <v>0</v>
      </c>
      <c r="L12" s="2">
        <v>0</v>
      </c>
      <c r="M12" s="2">
        <v>22</v>
      </c>
      <c r="N12" s="2">
        <v>16</v>
      </c>
      <c r="O12" s="2">
        <v>151</v>
      </c>
      <c r="P12" s="2">
        <v>0</v>
      </c>
      <c r="Q12" s="2">
        <v>0</v>
      </c>
      <c r="R12" s="2">
        <v>0</v>
      </c>
      <c r="S12" s="2">
        <v>31.1</v>
      </c>
      <c r="T12" s="2">
        <v>4.2471042471042497E-2</v>
      </c>
      <c r="U12" s="2"/>
      <c r="V12" s="2">
        <v>9.4375</v>
      </c>
      <c r="W12" s="2"/>
      <c r="X12" s="2"/>
      <c r="Y12" s="2">
        <f>(Admin!$C$3*$H12)+(Admin!$C$4*$G12)+(Admin!$C$5*$I12)+(Admin!$C$6*$Q12)+(Admin!$C$7*$N12)+(Admin!$C$8*$J12)+(Admin!$C$9*$K12)+(Admin!$C$10*$L12)+(Admin!$C$11*$O12)+(Admin!$C$12*$P12)+(Admin!$C$13*$R12)</f>
        <v>31.1</v>
      </c>
    </row>
    <row r="13" spans="1:25" x14ac:dyDescent="0.25">
      <c r="A13" s="3" t="s">
        <v>1352</v>
      </c>
      <c r="B13" s="3" t="s">
        <v>1343</v>
      </c>
      <c r="C13" s="3" t="s">
        <v>37</v>
      </c>
      <c r="D13" s="3">
        <v>2</v>
      </c>
      <c r="E13" s="3">
        <v>0</v>
      </c>
      <c r="F13" s="3">
        <v>0</v>
      </c>
      <c r="G13" s="3">
        <v>0</v>
      </c>
      <c r="H13" s="3">
        <v>0</v>
      </c>
      <c r="I13" s="3">
        <v>0</v>
      </c>
      <c r="J13" s="3">
        <v>0</v>
      </c>
      <c r="K13" s="3">
        <v>0</v>
      </c>
      <c r="L13" s="3">
        <v>0</v>
      </c>
      <c r="M13" s="3">
        <v>4</v>
      </c>
      <c r="N13" s="3">
        <v>2</v>
      </c>
      <c r="O13" s="3">
        <v>28</v>
      </c>
      <c r="P13" s="3">
        <v>0</v>
      </c>
      <c r="Q13" s="3">
        <v>0</v>
      </c>
      <c r="R13" s="3">
        <v>0</v>
      </c>
      <c r="S13" s="3">
        <v>4.8</v>
      </c>
      <c r="T13" s="3">
        <v>7.7220077220077196E-3</v>
      </c>
      <c r="U13" s="3"/>
      <c r="V13" s="3">
        <v>14</v>
      </c>
      <c r="W13" s="3"/>
      <c r="X13" s="3"/>
      <c r="Y13" s="3">
        <f>(Admin!$C$3*$H13)+(Admin!$C$4*$G13)+(Admin!$C$5*$I13)+(Admin!$C$6*$Q13)+(Admin!$C$7*$N13)+(Admin!$C$8*$J13)+(Admin!$C$9*$K13)+(Admin!$C$10*$L13)+(Admin!$C$11*$O13)+(Admin!$C$12*$P13)+(Admin!$C$13*$R13)</f>
        <v>4.8000000000000007</v>
      </c>
    </row>
    <row r="14" spans="1:25" x14ac:dyDescent="0.25">
      <c r="A14" s="2" t="s">
        <v>1353</v>
      </c>
      <c r="B14" s="2" t="s">
        <v>1343</v>
      </c>
      <c r="C14" s="2" t="s">
        <v>37</v>
      </c>
      <c r="D14" s="2">
        <v>17</v>
      </c>
      <c r="E14" s="2">
        <v>0</v>
      </c>
      <c r="F14" s="2">
        <v>0</v>
      </c>
      <c r="G14" s="2">
        <v>0</v>
      </c>
      <c r="H14" s="2">
        <v>0</v>
      </c>
      <c r="I14" s="2">
        <v>0</v>
      </c>
      <c r="J14" s="2">
        <v>1</v>
      </c>
      <c r="K14" s="2">
        <v>0</v>
      </c>
      <c r="L14" s="2">
        <v>0</v>
      </c>
      <c r="M14" s="2">
        <v>87</v>
      </c>
      <c r="N14" s="2">
        <v>61</v>
      </c>
      <c r="O14" s="2">
        <v>621</v>
      </c>
      <c r="P14" s="2">
        <v>0</v>
      </c>
      <c r="Q14" s="2">
        <v>0</v>
      </c>
      <c r="R14" s="2">
        <v>0</v>
      </c>
      <c r="S14" s="2">
        <v>123.1</v>
      </c>
      <c r="T14" s="2">
        <v>0.16795366795366801</v>
      </c>
      <c r="U14" s="2">
        <v>0</v>
      </c>
      <c r="V14" s="2">
        <v>10.180327868852499</v>
      </c>
      <c r="W14" s="2"/>
      <c r="X14" s="2"/>
      <c r="Y14" s="2">
        <f>(Admin!$C$3*$H14)+(Admin!$C$4*$G14)+(Admin!$C$5*$I14)+(Admin!$C$6*$Q14)+(Admin!$C$7*$N14)+(Admin!$C$8*$J14)+(Admin!$C$9*$K14)+(Admin!$C$10*$L14)+(Admin!$C$11*$O14)+(Admin!$C$12*$P14)+(Admin!$C$13*$R14)</f>
        <v>123.1</v>
      </c>
    </row>
    <row r="15" spans="1:25" x14ac:dyDescent="0.25">
      <c r="A15" s="3" t="s">
        <v>1354</v>
      </c>
      <c r="B15" s="3" t="s">
        <v>1343</v>
      </c>
      <c r="C15" s="3" t="s">
        <v>42</v>
      </c>
      <c r="D15" s="3">
        <v>13</v>
      </c>
      <c r="E15" s="3">
        <v>0</v>
      </c>
      <c r="F15" s="3">
        <v>0</v>
      </c>
      <c r="G15" s="3">
        <v>0</v>
      </c>
      <c r="H15" s="3">
        <v>0</v>
      </c>
      <c r="I15" s="3">
        <v>0</v>
      </c>
      <c r="J15" s="3">
        <v>0</v>
      </c>
      <c r="K15" s="3">
        <v>0</v>
      </c>
      <c r="L15" s="3">
        <v>0</v>
      </c>
      <c r="M15" s="3">
        <v>49</v>
      </c>
      <c r="N15" s="3">
        <v>23</v>
      </c>
      <c r="O15" s="3">
        <v>311</v>
      </c>
      <c r="P15" s="3">
        <v>1</v>
      </c>
      <c r="Q15" s="3">
        <v>0</v>
      </c>
      <c r="R15" s="3">
        <v>0</v>
      </c>
      <c r="S15" s="3">
        <v>60.1</v>
      </c>
      <c r="T15" s="3">
        <v>9.45945945945946E-2</v>
      </c>
      <c r="U15" s="3"/>
      <c r="V15" s="3">
        <v>13.521739130434799</v>
      </c>
      <c r="W15" s="3"/>
      <c r="X15" s="3"/>
      <c r="Y15" s="3">
        <f>(Admin!$C$3*$H15)+(Admin!$C$4*$G15)+(Admin!$C$5*$I15)+(Admin!$C$6*$Q15)+(Admin!$C$7*$N15)+(Admin!$C$8*$J15)+(Admin!$C$9*$K15)+(Admin!$C$10*$L15)+(Admin!$C$11*$O15)+(Admin!$C$12*$P15)+(Admin!$C$13*$R15)</f>
        <v>60.1</v>
      </c>
    </row>
    <row r="16" spans="1:25" x14ac:dyDescent="0.25">
      <c r="A16" s="2" t="s">
        <v>1355</v>
      </c>
      <c r="B16" s="2" t="s">
        <v>1343</v>
      </c>
      <c r="C16" s="2" t="s">
        <v>42</v>
      </c>
      <c r="D16" s="2">
        <v>17</v>
      </c>
      <c r="E16" s="2">
        <v>1</v>
      </c>
      <c r="F16" s="2">
        <v>0</v>
      </c>
      <c r="G16" s="2">
        <v>0</v>
      </c>
      <c r="H16" s="2">
        <v>0</v>
      </c>
      <c r="I16" s="2">
        <v>0</v>
      </c>
      <c r="J16" s="2">
        <v>4</v>
      </c>
      <c r="K16" s="2">
        <v>0</v>
      </c>
      <c r="L16" s="2">
        <v>0</v>
      </c>
      <c r="M16" s="2">
        <v>168</v>
      </c>
      <c r="N16" s="2">
        <v>95</v>
      </c>
      <c r="O16" s="2">
        <v>1042</v>
      </c>
      <c r="P16" s="2">
        <v>3</v>
      </c>
      <c r="Q16" s="2">
        <v>0</v>
      </c>
      <c r="R16" s="2">
        <v>0</v>
      </c>
      <c r="S16" s="2">
        <v>213.2</v>
      </c>
      <c r="T16" s="2">
        <v>0.32432432432432401</v>
      </c>
      <c r="U16" s="2">
        <v>0</v>
      </c>
      <c r="V16" s="2">
        <v>10.9684210526316</v>
      </c>
      <c r="W16" s="2">
        <v>0</v>
      </c>
      <c r="X16" s="2">
        <v>0</v>
      </c>
      <c r="Y16" s="2">
        <f>(Admin!$C$3*$H16)+(Admin!$C$4*$G16)+(Admin!$C$5*$I16)+(Admin!$C$6*$Q16)+(Admin!$C$7*$N16)+(Admin!$C$8*$J16)+(Admin!$C$9*$K16)+(Admin!$C$10*$L16)+(Admin!$C$11*$O16)+(Admin!$C$12*$P16)+(Admin!$C$13*$R16)</f>
        <v>217.2</v>
      </c>
    </row>
    <row r="17" spans="1:25" x14ac:dyDescent="0.25">
      <c r="A17" s="3" t="s">
        <v>1356</v>
      </c>
      <c r="B17" s="3" t="s">
        <v>1343</v>
      </c>
      <c r="C17" s="3" t="s">
        <v>42</v>
      </c>
      <c r="D17" s="3">
        <v>1</v>
      </c>
      <c r="E17" s="3">
        <v>0</v>
      </c>
      <c r="F17" s="3">
        <v>0</v>
      </c>
      <c r="G17" s="3">
        <v>0</v>
      </c>
      <c r="H17" s="3">
        <v>0</v>
      </c>
      <c r="I17" s="3">
        <v>0</v>
      </c>
      <c r="J17" s="3">
        <v>0</v>
      </c>
      <c r="K17" s="3">
        <v>0</v>
      </c>
      <c r="L17" s="3">
        <v>0</v>
      </c>
      <c r="M17" s="3">
        <v>1</v>
      </c>
      <c r="N17" s="3">
        <v>0</v>
      </c>
      <c r="O17" s="3">
        <v>0</v>
      </c>
      <c r="P17" s="3">
        <v>0</v>
      </c>
      <c r="Q17" s="3">
        <v>0</v>
      </c>
      <c r="R17" s="3">
        <v>0</v>
      </c>
      <c r="S17" s="3">
        <v>0</v>
      </c>
      <c r="T17" s="3">
        <v>1.9305019305019299E-3</v>
      </c>
      <c r="U17" s="3"/>
      <c r="V17" s="3"/>
      <c r="W17" s="3"/>
      <c r="X17" s="3"/>
      <c r="Y17" s="3">
        <f>(Admin!$C$3*$H17)+(Admin!$C$4*$G17)+(Admin!$C$5*$I17)+(Admin!$C$6*$Q17)+(Admin!$C$7*$N17)+(Admin!$C$8*$J17)+(Admin!$C$9*$K17)+(Admin!$C$10*$L17)+(Admin!$C$11*$O17)+(Admin!$C$12*$P17)+(Admin!$C$13*$R17)</f>
        <v>0</v>
      </c>
    </row>
    <row r="18" spans="1:25" x14ac:dyDescent="0.25">
      <c r="A18" s="2" t="s">
        <v>1357</v>
      </c>
      <c r="B18" s="2" t="s">
        <v>1343</v>
      </c>
      <c r="C18" s="2" t="s">
        <v>42</v>
      </c>
      <c r="D18" s="2">
        <v>4</v>
      </c>
      <c r="E18" s="2">
        <v>0</v>
      </c>
      <c r="F18" s="2">
        <v>0</v>
      </c>
      <c r="G18" s="2">
        <v>0</v>
      </c>
      <c r="H18" s="2">
        <v>0</v>
      </c>
      <c r="I18" s="2">
        <v>0</v>
      </c>
      <c r="J18" s="2">
        <v>0</v>
      </c>
      <c r="K18" s="2">
        <v>0</v>
      </c>
      <c r="L18" s="2">
        <v>0</v>
      </c>
      <c r="M18" s="2">
        <v>8</v>
      </c>
      <c r="N18" s="2">
        <v>5</v>
      </c>
      <c r="O18" s="2">
        <v>56</v>
      </c>
      <c r="P18" s="2">
        <v>1</v>
      </c>
      <c r="Q18" s="2">
        <v>0</v>
      </c>
      <c r="R18" s="2">
        <v>0</v>
      </c>
      <c r="S18" s="2">
        <v>16.600000000000001</v>
      </c>
      <c r="T18" s="2">
        <v>1.5444015444015399E-2</v>
      </c>
      <c r="U18" s="2"/>
      <c r="V18" s="2">
        <v>11.2</v>
      </c>
      <c r="W18" s="2"/>
      <c r="X18" s="2"/>
      <c r="Y18" s="2">
        <f>(Admin!$C$3*$H18)+(Admin!$C$4*$G18)+(Admin!$C$5*$I18)+(Admin!$C$6*$Q18)+(Admin!$C$7*$N18)+(Admin!$C$8*$J18)+(Admin!$C$9*$K18)+(Admin!$C$10*$L18)+(Admin!$C$11*$O18)+(Admin!$C$12*$P18)+(Admin!$C$13*$R18)</f>
        <v>16.600000000000001</v>
      </c>
    </row>
    <row r="19" spans="1:25" x14ac:dyDescent="0.25">
      <c r="A19" s="3" t="s">
        <v>908</v>
      </c>
      <c r="B19" s="3" t="s">
        <v>1343</v>
      </c>
      <c r="C19" s="3" t="s">
        <v>42</v>
      </c>
      <c r="D19" s="3">
        <v>2</v>
      </c>
      <c r="E19" s="3">
        <v>0</v>
      </c>
      <c r="F19" s="3">
        <v>0</v>
      </c>
      <c r="G19" s="3">
        <v>0</v>
      </c>
      <c r="H19" s="3">
        <v>0</v>
      </c>
      <c r="I19" s="3">
        <v>0</v>
      </c>
      <c r="J19" s="3">
        <v>0</v>
      </c>
      <c r="K19" s="3">
        <v>0</v>
      </c>
      <c r="L19" s="3">
        <v>0</v>
      </c>
      <c r="M19" s="3">
        <v>3</v>
      </c>
      <c r="N19" s="3">
        <v>1</v>
      </c>
      <c r="O19" s="3">
        <v>6</v>
      </c>
      <c r="P19" s="3">
        <v>0</v>
      </c>
      <c r="Q19" s="3">
        <v>0</v>
      </c>
      <c r="R19" s="3">
        <v>0</v>
      </c>
      <c r="S19" s="3">
        <v>1.6</v>
      </c>
      <c r="T19" s="3">
        <v>5.7915057915057903E-3</v>
      </c>
      <c r="U19" s="3"/>
      <c r="V19" s="3">
        <v>6</v>
      </c>
      <c r="W19" s="3"/>
      <c r="X19" s="3"/>
      <c r="Y19" s="3">
        <f>(Admin!$C$3*$H19)+(Admin!$C$4*$G19)+(Admin!$C$5*$I19)+(Admin!$C$6*$Q19)+(Admin!$C$7*$N19)+(Admin!$C$8*$J19)+(Admin!$C$9*$K19)+(Admin!$C$10*$L19)+(Admin!$C$11*$O19)+(Admin!$C$12*$P19)+(Admin!$C$13*$R19)</f>
        <v>1.6</v>
      </c>
    </row>
    <row r="20" spans="1:25" x14ac:dyDescent="0.25">
      <c r="A20" s="2" t="s">
        <v>1358</v>
      </c>
      <c r="B20" s="2" t="s">
        <v>1343</v>
      </c>
      <c r="C20" s="2" t="s">
        <v>42</v>
      </c>
      <c r="D20" s="2">
        <v>2</v>
      </c>
      <c r="E20" s="2">
        <v>0</v>
      </c>
      <c r="F20" s="2">
        <v>0</v>
      </c>
      <c r="G20" s="2">
        <v>0</v>
      </c>
      <c r="H20" s="2">
        <v>0</v>
      </c>
      <c r="I20" s="2">
        <v>0</v>
      </c>
      <c r="J20" s="2">
        <v>0</v>
      </c>
      <c r="K20" s="2">
        <v>0</v>
      </c>
      <c r="L20" s="2">
        <v>0</v>
      </c>
      <c r="M20" s="2">
        <v>4</v>
      </c>
      <c r="N20" s="2">
        <v>2</v>
      </c>
      <c r="O20" s="2">
        <v>13</v>
      </c>
      <c r="P20" s="2">
        <v>0</v>
      </c>
      <c r="Q20" s="2">
        <v>0</v>
      </c>
      <c r="R20" s="2">
        <v>0</v>
      </c>
      <c r="S20" s="2">
        <v>3.3</v>
      </c>
      <c r="T20" s="2">
        <v>7.7220077220077196E-3</v>
      </c>
      <c r="U20" s="2"/>
      <c r="V20" s="2">
        <v>6.5</v>
      </c>
      <c r="W20" s="2"/>
      <c r="X20" s="2"/>
      <c r="Y20" s="2">
        <f>(Admin!$C$3*$H20)+(Admin!$C$4*$G20)+(Admin!$C$5*$I20)+(Admin!$C$6*$Q20)+(Admin!$C$7*$N20)+(Admin!$C$8*$J20)+(Admin!$C$9*$K20)+(Admin!$C$10*$L20)+(Admin!$C$11*$O20)+(Admin!$C$12*$P20)+(Admin!$C$13*$R20)</f>
        <v>3.3</v>
      </c>
    </row>
    <row r="21" spans="1:25" x14ac:dyDescent="0.25">
      <c r="A21" s="3" t="s">
        <v>1359</v>
      </c>
      <c r="B21" s="3" t="s">
        <v>1343</v>
      </c>
      <c r="C21" s="3" t="s">
        <v>42</v>
      </c>
      <c r="D21" s="3">
        <v>9</v>
      </c>
      <c r="E21" s="3">
        <v>0</v>
      </c>
      <c r="F21" s="3">
        <v>0</v>
      </c>
      <c r="G21" s="3">
        <v>0</v>
      </c>
      <c r="H21" s="3">
        <v>0</v>
      </c>
      <c r="I21" s="3">
        <v>0</v>
      </c>
      <c r="J21" s="3">
        <v>0</v>
      </c>
      <c r="K21" s="3">
        <v>0</v>
      </c>
      <c r="L21" s="3">
        <v>0</v>
      </c>
      <c r="M21" s="3">
        <v>17</v>
      </c>
      <c r="N21" s="3">
        <v>5</v>
      </c>
      <c r="O21" s="3">
        <v>39</v>
      </c>
      <c r="P21" s="3">
        <v>1</v>
      </c>
      <c r="Q21" s="3">
        <v>0</v>
      </c>
      <c r="R21" s="3">
        <v>0</v>
      </c>
      <c r="S21" s="3">
        <v>16.899999999999999</v>
      </c>
      <c r="T21" s="3">
        <v>3.2818532818532802E-2</v>
      </c>
      <c r="U21" s="3"/>
      <c r="V21" s="3">
        <v>7.8</v>
      </c>
      <c r="W21" s="3"/>
      <c r="X21" s="3"/>
      <c r="Y21" s="3">
        <f>(Admin!$C$3*$H21)+(Admin!$C$4*$G21)+(Admin!$C$5*$I21)+(Admin!$C$6*$Q21)+(Admin!$C$7*$N21)+(Admin!$C$8*$J21)+(Admin!$C$9*$K21)+(Admin!$C$10*$L21)+(Admin!$C$11*$O21)+(Admin!$C$12*$P21)+(Admin!$C$13*$R21)</f>
        <v>14.9</v>
      </c>
    </row>
    <row r="22" spans="1:25" x14ac:dyDescent="0.25">
      <c r="A22" s="2" t="s">
        <v>1360</v>
      </c>
      <c r="B22" s="2" t="s">
        <v>1343</v>
      </c>
      <c r="C22" s="2" t="s">
        <v>42</v>
      </c>
      <c r="D22" s="2">
        <v>14</v>
      </c>
      <c r="E22" s="2">
        <v>0</v>
      </c>
      <c r="F22" s="2">
        <v>0</v>
      </c>
      <c r="G22" s="2">
        <v>0</v>
      </c>
      <c r="H22" s="2">
        <v>0</v>
      </c>
      <c r="I22" s="2">
        <v>0</v>
      </c>
      <c r="J22" s="2">
        <v>8</v>
      </c>
      <c r="K22" s="2">
        <v>68</v>
      </c>
      <c r="L22" s="2">
        <v>1</v>
      </c>
      <c r="M22" s="2">
        <v>38</v>
      </c>
      <c r="N22" s="2">
        <v>21</v>
      </c>
      <c r="O22" s="2">
        <v>229</v>
      </c>
      <c r="P22" s="2">
        <v>0</v>
      </c>
      <c r="Q22" s="2">
        <v>0</v>
      </c>
      <c r="R22" s="2">
        <v>0</v>
      </c>
      <c r="S22" s="2">
        <v>62.7</v>
      </c>
      <c r="T22" s="2">
        <v>7.3359073359073407E-2</v>
      </c>
      <c r="U22" s="2">
        <v>8.5</v>
      </c>
      <c r="V22" s="2">
        <v>10.9047619047619</v>
      </c>
      <c r="W22" s="2"/>
      <c r="X22" s="2"/>
      <c r="Y22" s="2">
        <f>(Admin!$C$3*$H22)+(Admin!$C$4*$G22)+(Admin!$C$5*$I22)+(Admin!$C$6*$Q22)+(Admin!$C$7*$N22)+(Admin!$C$8*$J22)+(Admin!$C$9*$K22)+(Admin!$C$10*$L22)+(Admin!$C$11*$O22)+(Admin!$C$12*$P22)+(Admin!$C$13*$R22)</f>
        <v>56.7</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1343</v>
      </c>
      <c r="B31" s="2">
        <v>4999</v>
      </c>
      <c r="C31" s="2">
        <v>3355</v>
      </c>
      <c r="D31" s="2">
        <v>386</v>
      </c>
      <c r="E31" s="2">
        <v>1644</v>
      </c>
      <c r="F31" s="2">
        <v>7</v>
      </c>
      <c r="G31" s="2">
        <v>1097.0999999999999</v>
      </c>
      <c r="H31" s="2">
        <v>600</v>
      </c>
      <c r="I31" s="2">
        <v>0.59166666666666701</v>
      </c>
      <c r="J31" s="2">
        <v>11</v>
      </c>
      <c r="K31" s="2">
        <v>15</v>
      </c>
      <c r="L31" s="2">
        <v>12</v>
      </c>
      <c r="M31" s="2">
        <f ca="1">SUM(INDIRECT(A33 &amp; "_Table1[[#All],[f_custom]]"))</f>
        <v>1093.1000000000001</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NYJ</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1361</v>
      </c>
      <c r="B36" s="2" t="s">
        <v>26</v>
      </c>
      <c r="C36" s="2">
        <v>24</v>
      </c>
      <c r="D36" s="2">
        <v>1</v>
      </c>
      <c r="E36" s="2" t="s">
        <v>557</v>
      </c>
      <c r="F36" s="2" t="s">
        <v>1343</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40" si="0">$N36/$M36</f>
        <v>#DIV/0!</v>
      </c>
      <c r="Y36" s="2" t="e">
        <f t="shared" ref="Y36:Y40" si="1">$R36/$Q36</f>
        <v>#DIV/0!</v>
      </c>
      <c r="Z36" s="2" t="e">
        <f>$I36/$H36</f>
        <v>#DIV/0!</v>
      </c>
      <c r="AA36" s="2" t="e">
        <f>$K36/$H36</f>
        <v>#DIV/0!</v>
      </c>
      <c r="AB36" s="2">
        <f>(Admin!$C$3*$K36)+(Admin!$C$4*$J36)+(Admin!$C$5*$L36)+(Admin!$C$6*$T36)+(Admin!$C$7*$Q36)+(Admin!$C$8*$M36)+(Admin!$C$9*$N36)+(Admin!$C$10*$O36)+(Admin!$C$11*$R36)+(Admin!$C$12*$S36)+(Admin!$C$13*$U36)</f>
        <v>0</v>
      </c>
    </row>
    <row r="37" spans="1:28" x14ac:dyDescent="0.25">
      <c r="A37" s="3" t="s">
        <v>1362</v>
      </c>
      <c r="B37" s="3" t="s">
        <v>26</v>
      </c>
      <c r="C37" s="3">
        <v>24</v>
      </c>
      <c r="D37" s="3">
        <v>0</v>
      </c>
      <c r="E37" s="3" t="s">
        <v>258</v>
      </c>
      <c r="F37" s="3" t="s">
        <v>1343</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1363</v>
      </c>
      <c r="B38" s="2" t="s">
        <v>26</v>
      </c>
      <c r="C38" s="2">
        <v>40</v>
      </c>
      <c r="D38" s="2">
        <v>20</v>
      </c>
      <c r="E38" s="2" t="s">
        <v>392</v>
      </c>
      <c r="F38" s="2" t="s">
        <v>1343</v>
      </c>
      <c r="G38" s="2">
        <v>5</v>
      </c>
      <c r="H38" s="2">
        <v>5</v>
      </c>
      <c r="I38" s="2">
        <v>5</v>
      </c>
      <c r="J38" s="2">
        <v>5</v>
      </c>
      <c r="K38" s="2">
        <v>5</v>
      </c>
      <c r="L38" s="2">
        <v>5</v>
      </c>
      <c r="M38" s="2">
        <v>5</v>
      </c>
      <c r="N38" s="2">
        <v>5</v>
      </c>
      <c r="O38" s="2">
        <v>5</v>
      </c>
      <c r="P38" s="2">
        <v>5</v>
      </c>
      <c r="Q38" s="2">
        <v>5</v>
      </c>
      <c r="R38" s="2">
        <v>5</v>
      </c>
      <c r="S38" s="2">
        <v>5</v>
      </c>
      <c r="T38" s="2">
        <v>5</v>
      </c>
      <c r="U38" s="2">
        <v>5</v>
      </c>
      <c r="V38" s="2">
        <f>($J38*0.04)+($K38*4)+($L38*-2)+($N38*0.1)+($O38*6)+($Q38)+($R38*0.1)+($S38*6)+($T38*-2)</f>
        <v>66.2</v>
      </c>
      <c r="W38" s="2">
        <f ca="1">$P38/$H$33</f>
        <v>1</v>
      </c>
      <c r="X38" s="2">
        <f t="shared" si="0"/>
        <v>1</v>
      </c>
      <c r="Y38" s="2">
        <f t="shared" si="1"/>
        <v>1</v>
      </c>
      <c r="Z38" s="2">
        <f>$I38/$H38</f>
        <v>1</v>
      </c>
      <c r="AA38" s="2">
        <f>$K38/$H38</f>
        <v>1</v>
      </c>
      <c r="AB38" s="2">
        <f>(Admin!$C$3*$K38)+(Admin!$C$4*$J38)+(Admin!$C$5*$L38)+(Admin!$C$6*$T38)+(Admin!$C$7*$Q38)+(Admin!$C$8*$M38)+(Admin!$C$9*$N38)+(Admin!$C$10*$O38)+(Admin!$C$11*$R38)+(Admin!$C$12*$S38)+(Admin!$C$13*$U38)</f>
        <v>76.2</v>
      </c>
    </row>
    <row r="39" spans="1:28" x14ac:dyDescent="0.25">
      <c r="A39" s="3" t="s">
        <v>1364</v>
      </c>
      <c r="B39" s="3" t="s">
        <v>26</v>
      </c>
      <c r="C39" s="3">
        <v>35</v>
      </c>
      <c r="D39" s="3">
        <v>14</v>
      </c>
      <c r="E39" s="3" t="s">
        <v>317</v>
      </c>
      <c r="F39" s="3" t="s">
        <v>1343</v>
      </c>
      <c r="G39" s="3">
        <v>0</v>
      </c>
      <c r="H39" s="3">
        <v>0</v>
      </c>
      <c r="I39" s="3">
        <v>0</v>
      </c>
      <c r="J39" s="3">
        <v>0</v>
      </c>
      <c r="K39" s="3">
        <v>0</v>
      </c>
      <c r="L39" s="3">
        <v>0</v>
      </c>
      <c r="M39" s="3">
        <v>0</v>
      </c>
      <c r="N39" s="3">
        <v>0</v>
      </c>
      <c r="O39" s="3">
        <v>0</v>
      </c>
      <c r="P39" s="3">
        <v>0</v>
      </c>
      <c r="Q39" s="3">
        <v>0</v>
      </c>
      <c r="R39" s="3">
        <v>0</v>
      </c>
      <c r="S39" s="3">
        <v>0</v>
      </c>
      <c r="T39" s="3">
        <v>0</v>
      </c>
      <c r="U39" s="3">
        <v>0</v>
      </c>
      <c r="V39" s="3">
        <f>($J39*0.04)+($K39*4)+($L39*-2)+($N39*0.1)+($O39*6)+($Q39)+($R39*0.1)+($S39*6)+($T39*-2)</f>
        <v>0</v>
      </c>
      <c r="W39" s="3">
        <f ca="1">$P39/$H$33</f>
        <v>0</v>
      </c>
      <c r="X39" s="3" t="e">
        <f t="shared" si="0"/>
        <v>#DIV/0!</v>
      </c>
      <c r="Y39" s="3" t="e">
        <f t="shared" si="1"/>
        <v>#DIV/0!</v>
      </c>
      <c r="Z39" s="3" t="e">
        <f>$I39/$H39</f>
        <v>#DIV/0!</v>
      </c>
      <c r="AA39" s="3" t="e">
        <f>$K39/$H39</f>
        <v>#DIV/0!</v>
      </c>
      <c r="AB39" s="3">
        <f>(Admin!$C$3*$K39)+(Admin!$C$4*$J39)+(Admin!$C$5*$L39)+(Admin!$C$6*$T39)+(Admin!$C$7*$Q39)+(Admin!$C$8*$M39)+(Admin!$C$9*$N39)+(Admin!$C$10*$O39)+(Admin!$C$11*$R39)+(Admin!$C$12*$S39)+(Admin!$C$13*$U39)</f>
        <v>0</v>
      </c>
    </row>
    <row r="40" spans="1:28" x14ac:dyDescent="0.25">
      <c r="A40" s="2" t="s">
        <v>1365</v>
      </c>
      <c r="B40" s="2" t="s">
        <v>26</v>
      </c>
      <c r="C40" s="2">
        <v>24</v>
      </c>
      <c r="D40" s="2">
        <v>0</v>
      </c>
      <c r="E40" s="2" t="s">
        <v>63</v>
      </c>
      <c r="F40" s="2" t="s">
        <v>1343</v>
      </c>
      <c r="G40" s="2">
        <v>0</v>
      </c>
      <c r="H40" s="2">
        <v>0</v>
      </c>
      <c r="I40" s="2">
        <v>0</v>
      </c>
      <c r="J40" s="2">
        <v>0</v>
      </c>
      <c r="K40" s="2">
        <v>0</v>
      </c>
      <c r="L40" s="2">
        <v>0</v>
      </c>
      <c r="M40" s="2">
        <v>0</v>
      </c>
      <c r="N40" s="2">
        <v>0</v>
      </c>
      <c r="O40" s="2">
        <v>0</v>
      </c>
      <c r="P40" s="2">
        <v>0</v>
      </c>
      <c r="Q40" s="2">
        <v>0</v>
      </c>
      <c r="R40" s="2">
        <v>0</v>
      </c>
      <c r="S40" s="2">
        <v>0</v>
      </c>
      <c r="T40" s="2">
        <v>0</v>
      </c>
      <c r="U40" s="2">
        <v>0</v>
      </c>
      <c r="V40" s="2">
        <f>($J40*0.04)+($K40*4)+($L40*-2)+($N40*0.1)+($O40*6)+($Q40)+($R40*0.1)+($S40*6)+($T40*-2)</f>
        <v>0</v>
      </c>
      <c r="W40" s="2">
        <f ca="1">$P40/$H$33</f>
        <v>0</v>
      </c>
      <c r="X40" s="2" t="e">
        <f t="shared" si="0"/>
        <v>#DIV/0!</v>
      </c>
      <c r="Y40" s="2" t="e">
        <f t="shared" si="1"/>
        <v>#DIV/0!</v>
      </c>
      <c r="Z40" s="2" t="e">
        <f>$I40/$H40</f>
        <v>#DIV/0!</v>
      </c>
      <c r="AA40" s="2" t="e">
        <f>$K40/$H40</f>
        <v>#DIV/0!</v>
      </c>
      <c r="AB40" s="2">
        <f>(Admin!$C$3*$K40)+(Admin!$C$4*$J40)+(Admin!$C$5*$L40)+(Admin!$C$6*$T40)+(Admin!$C$7*$Q40)+(Admin!$C$8*$M40)+(Admin!$C$9*$N40)+(Admin!$C$10*$O40)+(Admin!$C$11*$R40)+(Admin!$C$12*$S40)+(Admin!$C$13*$U40)</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1366</v>
      </c>
      <c r="B46" s="2" t="s">
        <v>30</v>
      </c>
      <c r="C46" s="2">
        <v>21</v>
      </c>
      <c r="D46" s="2">
        <v>2</v>
      </c>
      <c r="E46" s="2" t="s">
        <v>67</v>
      </c>
      <c r="F46" s="2" t="s">
        <v>1343</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0" si="2">$N46/$M46</f>
        <v>#DIV/0!</v>
      </c>
      <c r="Y46" s="2" t="e">
        <f t="shared" ref="Y46:Y50" si="3">$R46/$Q46</f>
        <v>#DIV/0!</v>
      </c>
      <c r="Z46" s="2" t="e">
        <f>$I46/$H46</f>
        <v>#DIV/0!</v>
      </c>
      <c r="AA46" s="2" t="e">
        <f>$K46/$H46</f>
        <v>#DIV/0!</v>
      </c>
      <c r="AB46" s="2">
        <f>(Admin!$C$3*$K46)+(Admin!$C$4*$J46)+(Admin!$C$5*$L46)+(Admin!$C$6*$T46)+(Admin!$C$7*$Q46)+(Admin!$C$8*$M46)+(Admin!$C$9*$N46)+(Admin!$C$10*$O46)+(Admin!$C$11*$R46)+(Admin!$C$12*$S46)+(Admin!$C$13*$U46)</f>
        <v>0</v>
      </c>
    </row>
    <row r="47" spans="1:28" x14ac:dyDescent="0.25">
      <c r="A47" s="3" t="s">
        <v>1367</v>
      </c>
      <c r="B47" s="3" t="s">
        <v>30</v>
      </c>
      <c r="C47" s="3">
        <v>20</v>
      </c>
      <c r="D47" s="3">
        <v>0</v>
      </c>
      <c r="E47" s="3" t="s">
        <v>462</v>
      </c>
      <c r="F47" s="3" t="s">
        <v>1343</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1368</v>
      </c>
      <c r="B48" s="2" t="s">
        <v>30</v>
      </c>
      <c r="C48" s="2">
        <v>22</v>
      </c>
      <c r="D48" s="2">
        <v>0</v>
      </c>
      <c r="E48" s="2" t="s">
        <v>504</v>
      </c>
      <c r="F48" s="2" t="s">
        <v>1343</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1369</v>
      </c>
      <c r="B49" s="3" t="s">
        <v>30</v>
      </c>
      <c r="C49" s="3">
        <v>23</v>
      </c>
      <c r="D49" s="3">
        <v>3</v>
      </c>
      <c r="E49" s="3" t="s">
        <v>232</v>
      </c>
      <c r="F49" s="3" t="s">
        <v>1343</v>
      </c>
      <c r="G49" s="3">
        <v>0</v>
      </c>
      <c r="H49" s="3">
        <v>0</v>
      </c>
      <c r="I49" s="3">
        <v>0</v>
      </c>
      <c r="J49" s="3">
        <v>0</v>
      </c>
      <c r="K49" s="3">
        <v>0</v>
      </c>
      <c r="L49" s="3">
        <v>0</v>
      </c>
      <c r="M49" s="3">
        <v>5</v>
      </c>
      <c r="N49" s="3">
        <v>5</v>
      </c>
      <c r="O49" s="3">
        <v>5</v>
      </c>
      <c r="P49" s="3">
        <v>5</v>
      </c>
      <c r="Q49" s="3">
        <v>5</v>
      </c>
      <c r="R49" s="3">
        <v>5</v>
      </c>
      <c r="S49" s="3">
        <v>5</v>
      </c>
      <c r="T49" s="3">
        <v>5</v>
      </c>
      <c r="U49" s="3">
        <v>5</v>
      </c>
      <c r="V49" s="3">
        <f>($J49*0.04)+($K49*4)+($L49*-2)+($N49*0.1)+($O49*6)+($Q49)+($R49*0.1)+($S49*6)+($T49*-2)</f>
        <v>56</v>
      </c>
      <c r="W49" s="3">
        <f ca="1">$P49/$H$33</f>
        <v>1</v>
      </c>
      <c r="X49" s="3">
        <f t="shared" si="2"/>
        <v>1</v>
      </c>
      <c r="Y49" s="3">
        <f t="shared" si="3"/>
        <v>1</v>
      </c>
      <c r="Z49" s="3" t="e">
        <f>$I49/$H49</f>
        <v>#DIV/0!</v>
      </c>
      <c r="AA49" s="3" t="e">
        <f>$K49/$H49</f>
        <v>#DIV/0!</v>
      </c>
      <c r="AB49" s="3">
        <f>(Admin!$C$3*$K49)+(Admin!$C$4*$J49)+(Admin!$C$5*$L49)+(Admin!$C$6*$T49)+(Admin!$C$7*$Q49)+(Admin!$C$8*$M49)+(Admin!$C$9*$N49)+(Admin!$C$10*$O49)+(Admin!$C$11*$R49)+(Admin!$C$12*$S49)+(Admin!$C$13*$U49)</f>
        <v>66</v>
      </c>
    </row>
    <row r="50" spans="1:28" x14ac:dyDescent="0.25">
      <c r="A50" s="2" t="s">
        <v>1370</v>
      </c>
      <c r="B50" s="2" t="s">
        <v>30</v>
      </c>
      <c r="C50" s="2">
        <v>26</v>
      </c>
      <c r="D50" s="2">
        <v>1</v>
      </c>
      <c r="E50" s="2" t="s">
        <v>284</v>
      </c>
      <c r="F50" s="2" t="s">
        <v>1343</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1371</v>
      </c>
      <c r="B61" s="2" t="s">
        <v>42</v>
      </c>
      <c r="C61" s="2">
        <v>25</v>
      </c>
      <c r="D61" s="2">
        <v>2</v>
      </c>
      <c r="E61" s="2" t="s">
        <v>267</v>
      </c>
      <c r="F61" s="2" t="s">
        <v>1343</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4" si="4">$N61/$M61</f>
        <v>#DIV/0!</v>
      </c>
      <c r="Y61" s="2" t="e">
        <f t="shared" ref="Y61:Y74" si="5">$R61/$Q61</f>
        <v>#DIV/0!</v>
      </c>
      <c r="Z61" s="2" t="e">
        <f>$I61/$H61</f>
        <v>#DIV/0!</v>
      </c>
      <c r="AA61" s="2" t="e">
        <f>$K61/$H61</f>
        <v>#DIV/0!</v>
      </c>
      <c r="AB61" s="2">
        <f>(Admin!$C$3*$K61)+(Admin!$C$4*$J61)+(Admin!$C$5*$L61)+(Admin!$C$6*$T61)+(Admin!$C$7*$Q61)+(Admin!$C$8*$M61)+(Admin!$C$9*$N61)+(Admin!$C$10*$O61)+(Admin!$C$11*$R61)+(Admin!$C$12*$S61)+(Admin!$C$13*$U61)</f>
        <v>0</v>
      </c>
    </row>
    <row r="62" spans="1:28" x14ac:dyDescent="0.25">
      <c r="A62" s="3" t="s">
        <v>1372</v>
      </c>
      <c r="B62" s="3" t="s">
        <v>42</v>
      </c>
      <c r="C62" s="3">
        <v>27</v>
      </c>
      <c r="D62" s="3">
        <v>2</v>
      </c>
      <c r="E62" s="3" t="s">
        <v>1373</v>
      </c>
      <c r="F62" s="3" t="s">
        <v>1343</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1374</v>
      </c>
      <c r="B63" s="2" t="s">
        <v>42</v>
      </c>
      <c r="C63" s="2">
        <v>22</v>
      </c>
      <c r="D63" s="2">
        <v>0</v>
      </c>
      <c r="E63" s="2" t="s">
        <v>380</v>
      </c>
      <c r="F63" s="2" t="s">
        <v>1343</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1375</v>
      </c>
      <c r="B64" s="3" t="s">
        <v>42</v>
      </c>
      <c r="C64" s="3">
        <v>24</v>
      </c>
      <c r="D64" s="3">
        <v>0</v>
      </c>
      <c r="E64" s="3" t="s">
        <v>149</v>
      </c>
      <c r="F64" s="3" t="s">
        <v>1343</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1376</v>
      </c>
      <c r="B65" s="2" t="s">
        <v>42</v>
      </c>
      <c r="C65" s="2">
        <v>23</v>
      </c>
      <c r="D65" s="2">
        <v>2</v>
      </c>
      <c r="E65" s="2" t="s">
        <v>1377</v>
      </c>
      <c r="F65" s="2" t="s">
        <v>1343</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1378</v>
      </c>
      <c r="B66" s="3" t="s">
        <v>42</v>
      </c>
      <c r="C66" s="3">
        <v>24</v>
      </c>
      <c r="D66" s="3">
        <v>0</v>
      </c>
      <c r="E66" s="3" t="s">
        <v>69</v>
      </c>
      <c r="F66" s="3" t="s">
        <v>1343</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1379</v>
      </c>
      <c r="B67" s="2" t="s">
        <v>42</v>
      </c>
      <c r="C67" s="2">
        <v>28</v>
      </c>
      <c r="D67" s="2">
        <v>6</v>
      </c>
      <c r="E67" s="2" t="s">
        <v>232</v>
      </c>
      <c r="F67" s="2" t="s">
        <v>1343</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1380</v>
      </c>
      <c r="B68" s="3" t="s">
        <v>42</v>
      </c>
      <c r="C68" s="3">
        <v>25</v>
      </c>
      <c r="D68" s="3">
        <v>2</v>
      </c>
      <c r="E68" s="3" t="s">
        <v>1381</v>
      </c>
      <c r="F68" s="3" t="s">
        <v>1343</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1382</v>
      </c>
      <c r="B69" s="2" t="s">
        <v>42</v>
      </c>
      <c r="C69" s="2">
        <v>25</v>
      </c>
      <c r="D69" s="2">
        <v>0</v>
      </c>
      <c r="E69" s="2" t="s">
        <v>1040</v>
      </c>
      <c r="F69" s="2" t="s">
        <v>1343</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1383</v>
      </c>
      <c r="B70" s="3" t="s">
        <v>42</v>
      </c>
      <c r="C70" s="3">
        <v>25</v>
      </c>
      <c r="D70" s="3">
        <v>1</v>
      </c>
      <c r="E70" s="3" t="s">
        <v>338</v>
      </c>
      <c r="F70" s="3" t="s">
        <v>1343</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1384</v>
      </c>
      <c r="B71" s="2" t="s">
        <v>42</v>
      </c>
      <c r="C71" s="2">
        <v>28</v>
      </c>
      <c r="D71" s="2">
        <v>3</v>
      </c>
      <c r="E71" s="2" t="s">
        <v>1385</v>
      </c>
      <c r="F71" s="2" t="s">
        <v>1343</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1386</v>
      </c>
      <c r="B72" s="3" t="s">
        <v>42</v>
      </c>
      <c r="C72" s="3">
        <v>29</v>
      </c>
      <c r="D72" s="3">
        <v>8</v>
      </c>
      <c r="E72" s="3" t="s">
        <v>160</v>
      </c>
      <c r="F72" s="3" t="s">
        <v>1343</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3" spans="1:28" x14ac:dyDescent="0.25">
      <c r="A73" s="2" t="s">
        <v>1387</v>
      </c>
      <c r="B73" s="2" t="s">
        <v>42</v>
      </c>
      <c r="C73" s="2">
        <v>24</v>
      </c>
      <c r="D73" s="2">
        <v>3</v>
      </c>
      <c r="E73" s="2" t="s">
        <v>83</v>
      </c>
      <c r="F73" s="2" t="s">
        <v>1343</v>
      </c>
      <c r="G73" s="2">
        <v>0</v>
      </c>
      <c r="H73" s="2">
        <v>0</v>
      </c>
      <c r="I73" s="2">
        <v>0</v>
      </c>
      <c r="J73" s="2">
        <v>0</v>
      </c>
      <c r="K73" s="2">
        <v>0</v>
      </c>
      <c r="L73" s="2">
        <v>0</v>
      </c>
      <c r="M73" s="2">
        <v>5</v>
      </c>
      <c r="N73" s="2">
        <v>5</v>
      </c>
      <c r="O73" s="2">
        <v>5</v>
      </c>
      <c r="P73" s="2">
        <v>5</v>
      </c>
      <c r="Q73" s="2">
        <v>5</v>
      </c>
      <c r="R73" s="2">
        <v>5</v>
      </c>
      <c r="S73" s="2">
        <v>5</v>
      </c>
      <c r="T73" s="2">
        <v>5</v>
      </c>
      <c r="U73" s="2">
        <v>5</v>
      </c>
      <c r="V73" s="2">
        <f>($J73*0.04)+($K73*4)+($L73*-2)+($N73*0.1)+($O73*6)+($Q73)+($R73*0.1)+($S73*6)+($T73*-2)</f>
        <v>56</v>
      </c>
      <c r="W73" s="2">
        <f ca="1">$P73/$H$33</f>
        <v>1</v>
      </c>
      <c r="X73" s="2">
        <f t="shared" si="4"/>
        <v>1</v>
      </c>
      <c r="Y73" s="2">
        <f t="shared" si="5"/>
        <v>1</v>
      </c>
      <c r="Z73" s="2" t="e">
        <f>$I73/$H73</f>
        <v>#DIV/0!</v>
      </c>
      <c r="AA73" s="2" t="e">
        <f>$K73/$H73</f>
        <v>#DIV/0!</v>
      </c>
      <c r="AB73" s="2">
        <f>(Admin!$C$3*$K73)+(Admin!$C$4*$J73)+(Admin!$C$5*$L73)+(Admin!$C$6*$T73)+(Admin!$C$7*$Q73)+(Admin!$C$8*$M73)+(Admin!$C$9*$N73)+(Admin!$C$10*$O73)+(Admin!$C$11*$R73)+(Admin!$C$12*$S73)+(Admin!$C$13*$U73)</f>
        <v>66</v>
      </c>
    </row>
    <row r="74" spans="1:28" x14ac:dyDescent="0.25">
      <c r="A74" s="3" t="s">
        <v>1388</v>
      </c>
      <c r="B74" s="3" t="s">
        <v>42</v>
      </c>
      <c r="C74" s="3">
        <v>24</v>
      </c>
      <c r="D74" s="3">
        <v>0</v>
      </c>
      <c r="E74" s="3" t="s">
        <v>85</v>
      </c>
      <c r="F74" s="3" t="s">
        <v>1343</v>
      </c>
      <c r="G74" s="3">
        <v>0</v>
      </c>
      <c r="H74" s="3">
        <v>0</v>
      </c>
      <c r="I74" s="3">
        <v>0</v>
      </c>
      <c r="J74" s="3">
        <v>0</v>
      </c>
      <c r="K74" s="3">
        <v>0</v>
      </c>
      <c r="L74" s="3">
        <v>0</v>
      </c>
      <c r="M74" s="3">
        <v>0</v>
      </c>
      <c r="N74" s="3">
        <v>0</v>
      </c>
      <c r="O74" s="3">
        <v>0</v>
      </c>
      <c r="P74" s="3">
        <v>0</v>
      </c>
      <c r="Q74" s="3">
        <v>0</v>
      </c>
      <c r="R74" s="3">
        <v>0</v>
      </c>
      <c r="S74" s="3">
        <v>0</v>
      </c>
      <c r="T74" s="3">
        <v>0</v>
      </c>
      <c r="U74" s="3">
        <v>0</v>
      </c>
      <c r="V74" s="3">
        <f>($J74*0.04)+($K74*4)+($L74*-2)+($N74*0.1)+($O74*6)+($Q74)+($R74*0.1)+($S74*6)+($T74*-2)</f>
        <v>0</v>
      </c>
      <c r="W74" s="3">
        <f ca="1">$P74/$H$33</f>
        <v>0</v>
      </c>
      <c r="X74" s="3" t="e">
        <f t="shared" si="4"/>
        <v>#DIV/0!</v>
      </c>
      <c r="Y74" s="3" t="e">
        <f t="shared" si="5"/>
        <v>#DIV/0!</v>
      </c>
      <c r="Z74" s="3" t="e">
        <f>$I74/$H74</f>
        <v>#DIV/0!</v>
      </c>
      <c r="AA74" s="3" t="e">
        <f>$K74/$H74</f>
        <v>#DIV/0!</v>
      </c>
      <c r="AB74" s="3">
        <f>(Admin!$C$3*$K74)+(Admin!$C$4*$J74)+(Admin!$C$5*$L74)+(Admin!$C$6*$T74)+(Admin!$C$7*$Q74)+(Admin!$C$8*$M74)+(Admin!$C$9*$N74)+(Admin!$C$10*$O74)+(Admin!$C$11*$R74)+(Admin!$C$12*$S74)+(Admin!$C$13*$U74)</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1389</v>
      </c>
      <c r="B76" s="2" t="s">
        <v>37</v>
      </c>
      <c r="C76" s="2">
        <v>29</v>
      </c>
      <c r="D76" s="2">
        <v>7</v>
      </c>
      <c r="E76" s="2" t="s">
        <v>546</v>
      </c>
      <c r="F76" s="2" t="s">
        <v>1343</v>
      </c>
      <c r="G76" s="2">
        <v>0</v>
      </c>
      <c r="H76" s="2">
        <v>0</v>
      </c>
      <c r="I76" s="2">
        <v>0</v>
      </c>
      <c r="J76" s="2">
        <v>0</v>
      </c>
      <c r="K76" s="2">
        <v>0</v>
      </c>
      <c r="L76" s="2">
        <v>0</v>
      </c>
      <c r="M76" s="2">
        <v>5</v>
      </c>
      <c r="N76" s="2">
        <v>5</v>
      </c>
      <c r="O76" s="2">
        <v>5</v>
      </c>
      <c r="P76" s="2">
        <v>5</v>
      </c>
      <c r="Q76" s="2">
        <v>5</v>
      </c>
      <c r="R76" s="2">
        <v>5</v>
      </c>
      <c r="S76" s="2">
        <v>5</v>
      </c>
      <c r="T76" s="2">
        <v>5</v>
      </c>
      <c r="U76" s="2">
        <v>5</v>
      </c>
      <c r="V76" s="2">
        <f>($J76*0.04)+($K76*4)+($L76*-2)+($N76*0.1)+($O76*6)+($Q76)+($R76*0.1)+($S76*6)+($T76*-2)</f>
        <v>56</v>
      </c>
      <c r="W76" s="2">
        <f ca="1">$P76/$H$33</f>
        <v>1</v>
      </c>
      <c r="X76" s="2">
        <f t="shared" ref="X76:X81" si="6">$N76/$M76</f>
        <v>1</v>
      </c>
      <c r="Y76" s="2">
        <f t="shared" ref="Y76:Y81" si="7">$R76/$Q76</f>
        <v>1</v>
      </c>
      <c r="Z76" s="2" t="e">
        <f>$I76/$H76</f>
        <v>#DIV/0!</v>
      </c>
      <c r="AA76" s="2" t="e">
        <f>$K76/$H76</f>
        <v>#DIV/0!</v>
      </c>
      <c r="AB76" s="2">
        <f>(Admin!$C$3*$K76)+(Admin!$C$4*$J76)+(Admin!$C$5*$L76)+(Admin!$C$6*$T76)+(Admin!$C$7*$Q76)+(Admin!$C$8*$M76)+(Admin!$C$9*$N76)+(Admin!$C$10*$O76)+(Admin!$C$11*$R76)+(Admin!$C$12*$S76)+(Admin!$C$13*$U76)</f>
        <v>66</v>
      </c>
    </row>
    <row r="77" spans="1:28" x14ac:dyDescent="0.25">
      <c r="A77" s="3" t="s">
        <v>1390</v>
      </c>
      <c r="B77" s="3" t="s">
        <v>37</v>
      </c>
      <c r="C77" s="3">
        <v>29</v>
      </c>
      <c r="D77" s="3">
        <v>7</v>
      </c>
      <c r="E77" s="3" t="s">
        <v>1391</v>
      </c>
      <c r="F77" s="3" t="s">
        <v>1343</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1392</v>
      </c>
      <c r="B78" s="2" t="s">
        <v>37</v>
      </c>
      <c r="C78" s="2">
        <v>25</v>
      </c>
      <c r="D78" s="2">
        <v>1</v>
      </c>
      <c r="E78" s="2" t="s">
        <v>90</v>
      </c>
      <c r="F78" s="2" t="s">
        <v>1343</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1393</v>
      </c>
      <c r="B79" s="3" t="s">
        <v>37</v>
      </c>
      <c r="C79" s="3">
        <v>23</v>
      </c>
      <c r="D79" s="3">
        <v>3</v>
      </c>
      <c r="E79" s="3" t="s">
        <v>83</v>
      </c>
      <c r="F79" s="3" t="s">
        <v>1343</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1394</v>
      </c>
      <c r="B80" s="2" t="s">
        <v>37</v>
      </c>
      <c r="C80" s="2">
        <v>25</v>
      </c>
      <c r="D80" s="2">
        <v>0</v>
      </c>
      <c r="E80" s="2" t="s">
        <v>410</v>
      </c>
      <c r="F80" s="2" t="s">
        <v>1343</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1395</v>
      </c>
      <c r="B81" s="3" t="s">
        <v>37</v>
      </c>
      <c r="C81" s="3">
        <v>25</v>
      </c>
      <c r="D81" s="3">
        <v>4</v>
      </c>
      <c r="E81" s="3" t="s">
        <v>224</v>
      </c>
      <c r="F81" s="3" t="s">
        <v>1343</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AB81"/>
  <sheetViews>
    <sheetView zoomScale="70" zoomScaleNormal="70" workbookViewId="0">
      <selection activeCell="U78" sqref="U78"/>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1396</v>
      </c>
      <c r="B2" s="2" t="s">
        <v>1397</v>
      </c>
      <c r="C2" s="2" t="s">
        <v>26</v>
      </c>
      <c r="D2" s="2">
        <v>17</v>
      </c>
      <c r="E2" s="2">
        <v>538</v>
      </c>
      <c r="F2" s="2">
        <v>352</v>
      </c>
      <c r="G2" s="2">
        <v>3858</v>
      </c>
      <c r="H2" s="2">
        <v>23</v>
      </c>
      <c r="I2" s="2">
        <v>15</v>
      </c>
      <c r="J2" s="2">
        <v>157</v>
      </c>
      <c r="K2" s="2">
        <v>605</v>
      </c>
      <c r="L2" s="2">
        <v>15</v>
      </c>
      <c r="M2" s="2">
        <v>0</v>
      </c>
      <c r="N2" s="2">
        <v>0</v>
      </c>
      <c r="O2" s="2">
        <v>0</v>
      </c>
      <c r="P2" s="2">
        <v>0</v>
      </c>
      <c r="Q2" s="2">
        <v>5</v>
      </c>
      <c r="R2" s="2">
        <v>0</v>
      </c>
      <c r="S2" s="2">
        <v>356.82</v>
      </c>
      <c r="T2" s="2">
        <v>0</v>
      </c>
      <c r="U2" s="2">
        <v>3.85350318471338</v>
      </c>
      <c r="V2" s="2"/>
      <c r="W2" s="2">
        <v>0.65427509293680297</v>
      </c>
      <c r="X2" s="2">
        <v>4.2750929368029697E-2</v>
      </c>
      <c r="Y2" s="2">
        <f>(Admin!$C$3*$H2)+(Admin!$C$4*$G2)+(Admin!$C$5*$I2)+(Admin!$C$6*$Q2)+(Admin!$C$7*$N2)+(Admin!$C$8*$J2)+(Admin!$C$9*$K2)+(Admin!$C$10*$L2)+(Admin!$C$11*$O2)+(Admin!$C$12*$P2)+(Admin!$C$13*$R2)</f>
        <v>356.82</v>
      </c>
    </row>
    <row r="3" spans="1:25" x14ac:dyDescent="0.25">
      <c r="A3" s="3" t="s">
        <v>1398</v>
      </c>
      <c r="B3" s="3" t="s">
        <v>1397</v>
      </c>
      <c r="C3" s="3" t="s">
        <v>26</v>
      </c>
      <c r="D3" s="3">
        <v>2</v>
      </c>
      <c r="E3" s="3">
        <v>23</v>
      </c>
      <c r="F3" s="3">
        <v>15</v>
      </c>
      <c r="G3" s="3">
        <v>164</v>
      </c>
      <c r="H3" s="3">
        <v>1</v>
      </c>
      <c r="I3" s="3">
        <v>1</v>
      </c>
      <c r="J3" s="3">
        <v>8</v>
      </c>
      <c r="K3" s="3">
        <v>52</v>
      </c>
      <c r="L3" s="3">
        <v>0</v>
      </c>
      <c r="M3" s="3">
        <v>0</v>
      </c>
      <c r="N3" s="3">
        <v>0</v>
      </c>
      <c r="O3" s="3">
        <v>0</v>
      </c>
      <c r="P3" s="3">
        <v>0</v>
      </c>
      <c r="Q3" s="3">
        <v>1</v>
      </c>
      <c r="R3" s="3">
        <v>0</v>
      </c>
      <c r="S3" s="3">
        <v>11.76</v>
      </c>
      <c r="T3" s="3">
        <v>0</v>
      </c>
      <c r="U3" s="3">
        <v>6.5</v>
      </c>
      <c r="V3" s="3"/>
      <c r="W3" s="3">
        <v>0.65217391304347805</v>
      </c>
      <c r="X3" s="3">
        <v>4.3478260869565202E-2</v>
      </c>
      <c r="Y3" s="3">
        <f>(Admin!$C$3*$H3)+(Admin!$C$4*$G3)+(Admin!$C$5*$I3)+(Admin!$C$6*$Q3)+(Admin!$C$7*$N3)+(Admin!$C$8*$J3)+(Admin!$C$9*$K3)+(Admin!$C$10*$L3)+(Admin!$C$11*$O3)+(Admin!$C$12*$P3)+(Admin!$C$13*$R3)</f>
        <v>11.760000000000002</v>
      </c>
    </row>
    <row r="4" spans="1:25" x14ac:dyDescent="0.25">
      <c r="A4" s="2" t="s">
        <v>1399</v>
      </c>
      <c r="B4" s="2" t="s">
        <v>1397</v>
      </c>
      <c r="C4" s="2" t="s">
        <v>30</v>
      </c>
      <c r="D4" s="2">
        <v>10</v>
      </c>
      <c r="E4" s="2">
        <v>0</v>
      </c>
      <c r="F4" s="2">
        <v>0</v>
      </c>
      <c r="G4" s="2">
        <v>0</v>
      </c>
      <c r="H4" s="2">
        <v>0</v>
      </c>
      <c r="I4" s="2">
        <v>0</v>
      </c>
      <c r="J4" s="2">
        <v>20</v>
      </c>
      <c r="K4" s="2">
        <v>86</v>
      </c>
      <c r="L4" s="2">
        <v>0</v>
      </c>
      <c r="M4" s="2">
        <v>6</v>
      </c>
      <c r="N4" s="2">
        <v>4</v>
      </c>
      <c r="O4" s="2">
        <v>52</v>
      </c>
      <c r="P4" s="2">
        <v>0</v>
      </c>
      <c r="Q4" s="2">
        <v>0</v>
      </c>
      <c r="R4" s="2">
        <v>0</v>
      </c>
      <c r="S4" s="2">
        <v>17.8</v>
      </c>
      <c r="T4" s="2">
        <v>0.01</v>
      </c>
      <c r="U4" s="2">
        <v>4.3</v>
      </c>
      <c r="V4" s="2">
        <v>13</v>
      </c>
      <c r="W4" s="2"/>
      <c r="X4" s="2"/>
      <c r="Y4" s="2">
        <f>(Admin!$C$3*$H4)+(Admin!$C$4*$G4)+(Admin!$C$5*$I4)+(Admin!$C$6*$Q4)+(Admin!$C$7*$N4)+(Admin!$C$8*$J4)+(Admin!$C$9*$K4)+(Admin!$C$10*$L4)+(Admin!$C$11*$O4)+(Admin!$C$12*$P4)+(Admin!$C$13*$R4)</f>
        <v>17.8</v>
      </c>
    </row>
    <row r="5" spans="1:25" x14ac:dyDescent="0.25">
      <c r="A5" s="3" t="s">
        <v>1400</v>
      </c>
      <c r="B5" s="3" t="s">
        <v>1397</v>
      </c>
      <c r="C5" s="3" t="s">
        <v>30</v>
      </c>
      <c r="D5" s="3">
        <v>16</v>
      </c>
      <c r="E5" s="3">
        <v>0</v>
      </c>
      <c r="F5" s="3">
        <v>0</v>
      </c>
      <c r="G5" s="3">
        <v>0</v>
      </c>
      <c r="H5" s="3">
        <v>0</v>
      </c>
      <c r="I5" s="3">
        <v>0</v>
      </c>
      <c r="J5" s="3">
        <v>229</v>
      </c>
      <c r="K5" s="3">
        <v>1049</v>
      </c>
      <c r="L5" s="3">
        <v>5</v>
      </c>
      <c r="M5" s="3">
        <v>49</v>
      </c>
      <c r="N5" s="3">
        <v>39</v>
      </c>
      <c r="O5" s="3">
        <v>214</v>
      </c>
      <c r="P5" s="3">
        <v>1</v>
      </c>
      <c r="Q5" s="3">
        <v>0</v>
      </c>
      <c r="R5" s="3">
        <v>0</v>
      </c>
      <c r="S5" s="3">
        <v>199.3</v>
      </c>
      <c r="T5" s="3">
        <v>8.1666666666666707E-2</v>
      </c>
      <c r="U5" s="3">
        <v>4.5807860262008697</v>
      </c>
      <c r="V5" s="3">
        <v>5.4871794871794899</v>
      </c>
      <c r="W5" s="3"/>
      <c r="X5" s="3"/>
      <c r="Y5" s="3">
        <f>(Admin!$C$3*$H5)+(Admin!$C$4*$G5)+(Admin!$C$5*$I5)+(Admin!$C$6*$Q5)+(Admin!$C$7*$N5)+(Admin!$C$8*$J5)+(Admin!$C$9*$K5)+(Admin!$C$10*$L5)+(Admin!$C$11*$O5)+(Admin!$C$12*$P5)+(Admin!$C$13*$R5)</f>
        <v>201.3</v>
      </c>
    </row>
    <row r="6" spans="1:25" x14ac:dyDescent="0.25">
      <c r="A6" s="2" t="s">
        <v>1401</v>
      </c>
      <c r="B6" s="2" t="s">
        <v>1397</v>
      </c>
      <c r="C6" s="2" t="s">
        <v>30</v>
      </c>
      <c r="D6" s="2">
        <v>16</v>
      </c>
      <c r="E6" s="2">
        <v>1</v>
      </c>
      <c r="F6" s="2">
        <v>1</v>
      </c>
      <c r="G6" s="2">
        <v>17</v>
      </c>
      <c r="H6" s="2">
        <v>0</v>
      </c>
      <c r="I6" s="2">
        <v>0</v>
      </c>
      <c r="J6" s="2">
        <v>84</v>
      </c>
      <c r="K6" s="2">
        <v>364</v>
      </c>
      <c r="L6" s="2">
        <v>2</v>
      </c>
      <c r="M6" s="2">
        <v>37</v>
      </c>
      <c r="N6" s="2">
        <v>30</v>
      </c>
      <c r="O6" s="2">
        <v>183</v>
      </c>
      <c r="P6" s="2">
        <v>0</v>
      </c>
      <c r="Q6" s="2">
        <v>1</v>
      </c>
      <c r="R6" s="2">
        <v>1</v>
      </c>
      <c r="S6" s="2">
        <v>97.38</v>
      </c>
      <c r="T6" s="2">
        <v>6.1666666666666703E-2</v>
      </c>
      <c r="U6" s="2">
        <v>4.3333333333333304</v>
      </c>
      <c r="V6" s="2">
        <v>6.1</v>
      </c>
      <c r="W6" s="2">
        <v>1</v>
      </c>
      <c r="X6" s="2">
        <v>0</v>
      </c>
      <c r="Y6" s="2">
        <f>(Admin!$C$3*$H6)+(Admin!$C$4*$G6)+(Admin!$C$5*$I6)+(Admin!$C$6*$Q6)+(Admin!$C$7*$N6)+(Admin!$C$8*$J6)+(Admin!$C$9*$K6)+(Admin!$C$10*$L6)+(Admin!$C$11*$O6)+(Admin!$C$12*$P6)+(Admin!$C$13*$R6)</f>
        <v>97.38</v>
      </c>
    </row>
    <row r="7" spans="1:25" x14ac:dyDescent="0.25">
      <c r="A7" s="3" t="s">
        <v>1402</v>
      </c>
      <c r="B7" s="3" t="s">
        <v>1397</v>
      </c>
      <c r="C7" s="3" t="s">
        <v>30</v>
      </c>
      <c r="D7" s="3">
        <v>3</v>
      </c>
      <c r="E7" s="3">
        <v>0</v>
      </c>
      <c r="F7" s="3">
        <v>0</v>
      </c>
      <c r="G7" s="3">
        <v>0</v>
      </c>
      <c r="H7" s="3">
        <v>0</v>
      </c>
      <c r="I7" s="3">
        <v>0</v>
      </c>
      <c r="J7" s="3">
        <v>11</v>
      </c>
      <c r="K7" s="3">
        <v>33</v>
      </c>
      <c r="L7" s="3">
        <v>0</v>
      </c>
      <c r="M7" s="3">
        <v>1</v>
      </c>
      <c r="N7" s="3">
        <v>1</v>
      </c>
      <c r="O7" s="3">
        <v>5</v>
      </c>
      <c r="P7" s="3">
        <v>0</v>
      </c>
      <c r="Q7" s="3">
        <v>0</v>
      </c>
      <c r="R7" s="3">
        <v>0</v>
      </c>
      <c r="S7" s="3">
        <v>4.8</v>
      </c>
      <c r="T7" s="3">
        <v>1.66666666666667E-3</v>
      </c>
      <c r="U7" s="3">
        <v>3</v>
      </c>
      <c r="V7" s="3">
        <v>5</v>
      </c>
      <c r="W7" s="3"/>
      <c r="X7" s="3"/>
      <c r="Y7" s="3">
        <f>(Admin!$C$3*$H7)+(Admin!$C$4*$G7)+(Admin!$C$5*$I7)+(Admin!$C$6*$Q7)+(Admin!$C$7*$N7)+(Admin!$C$8*$J7)+(Admin!$C$9*$K7)+(Admin!$C$10*$L7)+(Admin!$C$11*$O7)+(Admin!$C$12*$P7)+(Admin!$C$13*$R7)</f>
        <v>4.8000000000000007</v>
      </c>
    </row>
    <row r="8" spans="1:25" x14ac:dyDescent="0.25">
      <c r="A8" s="2" t="s">
        <v>1403</v>
      </c>
      <c r="B8" s="2" t="s">
        <v>1397</v>
      </c>
      <c r="C8" s="2" t="s">
        <v>37</v>
      </c>
      <c r="D8" s="2">
        <v>1</v>
      </c>
      <c r="E8" s="2">
        <v>0</v>
      </c>
      <c r="F8" s="2">
        <v>0</v>
      </c>
      <c r="G8" s="2">
        <v>0</v>
      </c>
      <c r="H8" s="2">
        <v>0</v>
      </c>
      <c r="I8" s="2">
        <v>0</v>
      </c>
      <c r="J8" s="2">
        <v>0</v>
      </c>
      <c r="K8" s="2">
        <v>0</v>
      </c>
      <c r="L8" s="2">
        <v>0</v>
      </c>
      <c r="M8" s="2">
        <v>1</v>
      </c>
      <c r="N8" s="2">
        <v>0</v>
      </c>
      <c r="O8" s="2">
        <v>0</v>
      </c>
      <c r="P8" s="2">
        <v>0</v>
      </c>
      <c r="Q8" s="2">
        <v>0</v>
      </c>
      <c r="R8" s="2">
        <v>0</v>
      </c>
      <c r="S8" s="2">
        <v>0</v>
      </c>
      <c r="T8" s="2">
        <v>1.66666666666667E-3</v>
      </c>
      <c r="U8" s="2"/>
      <c r="V8" s="2"/>
      <c r="W8" s="2"/>
      <c r="X8" s="2"/>
      <c r="Y8" s="2">
        <f>(Admin!$C$3*$H8)+(Admin!$C$4*$G8)+(Admin!$C$5*$I8)+(Admin!$C$6*$Q8)+(Admin!$C$7*$N8)+(Admin!$C$8*$J8)+(Admin!$C$9*$K8)+(Admin!$C$10*$L8)+(Admin!$C$11*$O8)+(Admin!$C$12*$P8)+(Admin!$C$13*$R8)</f>
        <v>0</v>
      </c>
    </row>
    <row r="9" spans="1:25" x14ac:dyDescent="0.25">
      <c r="A9" s="3" t="s">
        <v>1404</v>
      </c>
      <c r="B9" s="3" t="s">
        <v>1397</v>
      </c>
      <c r="C9" s="3" t="s">
        <v>37</v>
      </c>
      <c r="D9" s="3">
        <v>14</v>
      </c>
      <c r="E9" s="3">
        <v>0</v>
      </c>
      <c r="F9" s="3">
        <v>0</v>
      </c>
      <c r="G9" s="3">
        <v>0</v>
      </c>
      <c r="H9" s="3">
        <v>0</v>
      </c>
      <c r="I9" s="3">
        <v>0</v>
      </c>
      <c r="J9" s="3">
        <v>1</v>
      </c>
      <c r="K9" s="3">
        <v>1</v>
      </c>
      <c r="L9" s="3">
        <v>0</v>
      </c>
      <c r="M9" s="3">
        <v>83</v>
      </c>
      <c r="N9" s="3">
        <v>59</v>
      </c>
      <c r="O9" s="3">
        <v>592</v>
      </c>
      <c r="P9" s="3">
        <v>3</v>
      </c>
      <c r="Q9" s="3">
        <v>0</v>
      </c>
      <c r="R9" s="3">
        <v>0</v>
      </c>
      <c r="S9" s="3">
        <v>136.30000000000001</v>
      </c>
      <c r="T9" s="3">
        <v>0.138333333333333</v>
      </c>
      <c r="U9" s="3">
        <v>1</v>
      </c>
      <c r="V9" s="3">
        <v>10.033898305084699</v>
      </c>
      <c r="W9" s="3"/>
      <c r="X9" s="3"/>
      <c r="Y9" s="3">
        <f>(Admin!$C$3*$H9)+(Admin!$C$4*$G9)+(Admin!$C$5*$I9)+(Admin!$C$6*$Q9)+(Admin!$C$7*$N9)+(Admin!$C$8*$J9)+(Admin!$C$9*$K9)+(Admin!$C$10*$L9)+(Admin!$C$11*$O9)+(Admin!$C$12*$P9)+(Admin!$C$13*$R9)</f>
        <v>136.30000000000001</v>
      </c>
    </row>
    <row r="10" spans="1:25" x14ac:dyDescent="0.25">
      <c r="A10" s="2" t="s">
        <v>1405</v>
      </c>
      <c r="B10" s="2" t="s">
        <v>1397</v>
      </c>
      <c r="C10" s="2" t="s">
        <v>37</v>
      </c>
      <c r="D10" s="2">
        <v>2</v>
      </c>
      <c r="E10" s="2">
        <v>0</v>
      </c>
      <c r="F10" s="2">
        <v>0</v>
      </c>
      <c r="G10" s="2">
        <v>0</v>
      </c>
      <c r="H10" s="2">
        <v>0</v>
      </c>
      <c r="I10" s="2">
        <v>0</v>
      </c>
      <c r="J10" s="2">
        <v>0</v>
      </c>
      <c r="K10" s="2">
        <v>0</v>
      </c>
      <c r="L10" s="2">
        <v>0</v>
      </c>
      <c r="M10" s="2">
        <v>4</v>
      </c>
      <c r="N10" s="2">
        <v>4</v>
      </c>
      <c r="O10" s="2">
        <v>39</v>
      </c>
      <c r="P10" s="2">
        <v>0</v>
      </c>
      <c r="Q10" s="2">
        <v>0</v>
      </c>
      <c r="R10" s="2">
        <v>0</v>
      </c>
      <c r="S10" s="2">
        <v>7.9</v>
      </c>
      <c r="T10" s="2">
        <v>6.6666666666666697E-3</v>
      </c>
      <c r="U10" s="2"/>
      <c r="V10" s="2">
        <v>9.75</v>
      </c>
      <c r="W10" s="2"/>
      <c r="X10" s="2"/>
      <c r="Y10" s="2">
        <f>(Admin!$C$3*$H10)+(Admin!$C$4*$G10)+(Admin!$C$5*$I10)+(Admin!$C$6*$Q10)+(Admin!$C$7*$N10)+(Admin!$C$8*$J10)+(Admin!$C$9*$K10)+(Admin!$C$10*$L10)+(Admin!$C$11*$O10)+(Admin!$C$12*$P10)+(Admin!$C$13*$R10)</f>
        <v>7.9</v>
      </c>
    </row>
    <row r="11" spans="1:25" x14ac:dyDescent="0.25">
      <c r="A11" s="3" t="s">
        <v>1406</v>
      </c>
      <c r="B11" s="3" t="s">
        <v>1397</v>
      </c>
      <c r="C11" s="3" t="s">
        <v>37</v>
      </c>
      <c r="D11" s="3">
        <v>5</v>
      </c>
      <c r="E11" s="3">
        <v>0</v>
      </c>
      <c r="F11" s="3">
        <v>0</v>
      </c>
      <c r="G11" s="3">
        <v>0</v>
      </c>
      <c r="H11" s="3">
        <v>0</v>
      </c>
      <c r="I11" s="3">
        <v>0</v>
      </c>
      <c r="J11" s="3">
        <v>0</v>
      </c>
      <c r="K11" s="3">
        <v>0</v>
      </c>
      <c r="L11" s="3">
        <v>0</v>
      </c>
      <c r="M11" s="3">
        <v>8</v>
      </c>
      <c r="N11" s="3">
        <v>5</v>
      </c>
      <c r="O11" s="3">
        <v>38</v>
      </c>
      <c r="P11" s="3">
        <v>0</v>
      </c>
      <c r="Q11" s="3">
        <v>0</v>
      </c>
      <c r="R11" s="3">
        <v>0</v>
      </c>
      <c r="S11" s="3">
        <v>8.8000000000000007</v>
      </c>
      <c r="T11" s="3">
        <v>1.3333333333333299E-2</v>
      </c>
      <c r="U11" s="3"/>
      <c r="V11" s="3">
        <v>7.6</v>
      </c>
      <c r="W11" s="3"/>
      <c r="X11" s="3"/>
      <c r="Y11" s="3">
        <f>(Admin!$C$3*$H11)+(Admin!$C$4*$G11)+(Admin!$C$5*$I11)+(Admin!$C$6*$Q11)+(Admin!$C$7*$N11)+(Admin!$C$8*$J11)+(Admin!$C$9*$K11)+(Admin!$C$10*$L11)+(Admin!$C$11*$O11)+(Admin!$C$12*$P11)+(Admin!$C$13*$R11)</f>
        <v>8.8000000000000007</v>
      </c>
    </row>
    <row r="12" spans="1:25" x14ac:dyDescent="0.25">
      <c r="A12" s="2" t="s">
        <v>1407</v>
      </c>
      <c r="B12" s="2" t="s">
        <v>1397</v>
      </c>
      <c r="C12" s="2" t="s">
        <v>42</v>
      </c>
      <c r="D12" s="2">
        <v>17</v>
      </c>
      <c r="E12" s="2">
        <v>0</v>
      </c>
      <c r="F12" s="2">
        <v>0</v>
      </c>
      <c r="G12" s="2">
        <v>0</v>
      </c>
      <c r="H12" s="2">
        <v>0</v>
      </c>
      <c r="I12" s="2">
        <v>0</v>
      </c>
      <c r="J12" s="2">
        <v>0</v>
      </c>
      <c r="K12" s="2">
        <v>0</v>
      </c>
      <c r="L12" s="2">
        <v>0</v>
      </c>
      <c r="M12" s="2">
        <v>158</v>
      </c>
      <c r="N12" s="2">
        <v>106</v>
      </c>
      <c r="O12" s="2">
        <v>1456</v>
      </c>
      <c r="P12" s="2">
        <v>7</v>
      </c>
      <c r="Q12" s="2">
        <v>0</v>
      </c>
      <c r="R12" s="2">
        <v>0</v>
      </c>
      <c r="S12" s="2">
        <v>289.60000000000002</v>
      </c>
      <c r="T12" s="2">
        <v>0.26333333333333298</v>
      </c>
      <c r="U12" s="2"/>
      <c r="V12" s="2">
        <v>13.735849056603801</v>
      </c>
      <c r="W12" s="2"/>
      <c r="X12" s="2"/>
      <c r="Y12" s="2">
        <f>(Admin!$C$3*$H12)+(Admin!$C$4*$G12)+(Admin!$C$5*$I12)+(Admin!$C$6*$Q12)+(Admin!$C$7*$N12)+(Admin!$C$8*$J12)+(Admin!$C$9*$K12)+(Admin!$C$10*$L12)+(Admin!$C$11*$O12)+(Admin!$C$12*$P12)+(Admin!$C$13*$R12)</f>
        <v>293.60000000000002</v>
      </c>
    </row>
    <row r="13" spans="1:25" x14ac:dyDescent="0.25">
      <c r="A13" s="3" t="s">
        <v>1408</v>
      </c>
      <c r="B13" s="3" t="s">
        <v>1397</v>
      </c>
      <c r="C13" s="3" t="s">
        <v>42</v>
      </c>
      <c r="D13" s="3">
        <v>2</v>
      </c>
      <c r="E13" s="3">
        <v>0</v>
      </c>
      <c r="F13" s="3">
        <v>0</v>
      </c>
      <c r="G13" s="3">
        <v>0</v>
      </c>
      <c r="H13" s="3">
        <v>0</v>
      </c>
      <c r="I13" s="3">
        <v>0</v>
      </c>
      <c r="J13" s="3">
        <v>0</v>
      </c>
      <c r="K13" s="3">
        <v>0</v>
      </c>
      <c r="L13" s="3">
        <v>0</v>
      </c>
      <c r="M13" s="3">
        <v>6</v>
      </c>
      <c r="N13" s="3">
        <v>4</v>
      </c>
      <c r="O13" s="3">
        <v>42</v>
      </c>
      <c r="P13" s="3">
        <v>0</v>
      </c>
      <c r="Q13" s="3">
        <v>0</v>
      </c>
      <c r="R13" s="3">
        <v>0</v>
      </c>
      <c r="S13" s="3">
        <v>8.1999999999999993</v>
      </c>
      <c r="T13" s="3">
        <v>0.01</v>
      </c>
      <c r="U13" s="3"/>
      <c r="V13" s="3">
        <v>10.5</v>
      </c>
      <c r="W13" s="3"/>
      <c r="X13" s="3"/>
      <c r="Y13" s="3">
        <f>(Admin!$C$3*$H13)+(Admin!$C$4*$G13)+(Admin!$C$5*$I13)+(Admin!$C$6*$Q13)+(Admin!$C$7*$N13)+(Admin!$C$8*$J13)+(Admin!$C$9*$K13)+(Admin!$C$10*$L13)+(Admin!$C$11*$O13)+(Admin!$C$12*$P13)+(Admin!$C$13*$R13)</f>
        <v>8.1999999999999993</v>
      </c>
    </row>
    <row r="14" spans="1:25" x14ac:dyDescent="0.25">
      <c r="A14" s="2" t="s">
        <v>1409</v>
      </c>
      <c r="B14" s="2" t="s">
        <v>1397</v>
      </c>
      <c r="C14" s="2" t="s">
        <v>42</v>
      </c>
      <c r="D14" s="2">
        <v>16</v>
      </c>
      <c r="E14" s="2">
        <v>0</v>
      </c>
      <c r="F14" s="2">
        <v>0</v>
      </c>
      <c r="G14" s="2">
        <v>0</v>
      </c>
      <c r="H14" s="2">
        <v>0</v>
      </c>
      <c r="I14" s="2">
        <v>0</v>
      </c>
      <c r="J14" s="2">
        <v>0</v>
      </c>
      <c r="K14" s="2">
        <v>0</v>
      </c>
      <c r="L14" s="2">
        <v>0</v>
      </c>
      <c r="M14" s="2">
        <v>112</v>
      </c>
      <c r="N14" s="2">
        <v>81</v>
      </c>
      <c r="O14" s="2">
        <v>1066</v>
      </c>
      <c r="P14" s="2">
        <v>7</v>
      </c>
      <c r="Q14" s="2">
        <v>0</v>
      </c>
      <c r="R14" s="2">
        <v>0</v>
      </c>
      <c r="S14" s="2">
        <v>227.6</v>
      </c>
      <c r="T14" s="2">
        <v>0.18666666666666701</v>
      </c>
      <c r="U14" s="2"/>
      <c r="V14" s="2">
        <v>13.160493827160501</v>
      </c>
      <c r="W14" s="2"/>
      <c r="X14" s="2"/>
      <c r="Y14" s="2">
        <f>(Admin!$C$3*$H14)+(Admin!$C$4*$G14)+(Admin!$C$5*$I14)+(Admin!$C$6*$Q14)+(Admin!$C$7*$N14)+(Admin!$C$8*$J14)+(Admin!$C$9*$K14)+(Admin!$C$10*$L14)+(Admin!$C$11*$O14)+(Admin!$C$12*$P14)+(Admin!$C$13*$R14)</f>
        <v>229.60000000000002</v>
      </c>
    </row>
    <row r="15" spans="1:25" x14ac:dyDescent="0.25">
      <c r="A15" s="3" t="s">
        <v>1410</v>
      </c>
      <c r="B15" s="3" t="s">
        <v>1397</v>
      </c>
      <c r="C15" s="3" t="s">
        <v>42</v>
      </c>
      <c r="D15" s="3">
        <v>8</v>
      </c>
      <c r="E15" s="3">
        <v>0</v>
      </c>
      <c r="F15" s="3">
        <v>0</v>
      </c>
      <c r="G15" s="3">
        <v>0</v>
      </c>
      <c r="H15" s="3">
        <v>0</v>
      </c>
      <c r="I15" s="3">
        <v>0</v>
      </c>
      <c r="J15" s="3">
        <v>0</v>
      </c>
      <c r="K15" s="3">
        <v>0</v>
      </c>
      <c r="L15" s="3">
        <v>0</v>
      </c>
      <c r="M15" s="3">
        <v>19</v>
      </c>
      <c r="N15" s="3">
        <v>11</v>
      </c>
      <c r="O15" s="3">
        <v>74</v>
      </c>
      <c r="P15" s="3">
        <v>3</v>
      </c>
      <c r="Q15" s="3">
        <v>0</v>
      </c>
      <c r="R15" s="3">
        <v>0</v>
      </c>
      <c r="S15" s="3">
        <v>36.4</v>
      </c>
      <c r="T15" s="3">
        <v>3.1666666666666697E-2</v>
      </c>
      <c r="U15" s="3"/>
      <c r="V15" s="3">
        <v>6.7272727272727302</v>
      </c>
      <c r="W15" s="3"/>
      <c r="X15" s="3"/>
      <c r="Y15" s="3">
        <f>(Admin!$C$3*$H15)+(Admin!$C$4*$G15)+(Admin!$C$5*$I15)+(Admin!$C$6*$Q15)+(Admin!$C$7*$N15)+(Admin!$C$8*$J15)+(Admin!$C$9*$K15)+(Admin!$C$10*$L15)+(Admin!$C$11*$O15)+(Admin!$C$12*$P15)+(Admin!$C$13*$R15)</f>
        <v>36.4</v>
      </c>
    </row>
    <row r="16" spans="1:25" x14ac:dyDescent="0.25">
      <c r="A16" s="2" t="s">
        <v>1411</v>
      </c>
      <c r="B16" s="2" t="s">
        <v>1397</v>
      </c>
      <c r="C16" s="2" t="s">
        <v>42</v>
      </c>
      <c r="D16" s="2">
        <v>11</v>
      </c>
      <c r="E16" s="2">
        <v>0</v>
      </c>
      <c r="F16" s="2">
        <v>0</v>
      </c>
      <c r="G16" s="2">
        <v>0</v>
      </c>
      <c r="H16" s="2">
        <v>0</v>
      </c>
      <c r="I16" s="2">
        <v>0</v>
      </c>
      <c r="J16" s="2">
        <v>0</v>
      </c>
      <c r="K16" s="2">
        <v>0</v>
      </c>
      <c r="L16" s="2">
        <v>0</v>
      </c>
      <c r="M16" s="2">
        <v>20</v>
      </c>
      <c r="N16" s="2">
        <v>10</v>
      </c>
      <c r="O16" s="2">
        <v>164</v>
      </c>
      <c r="P16" s="2">
        <v>2</v>
      </c>
      <c r="Q16" s="2">
        <v>0</v>
      </c>
      <c r="R16" s="2">
        <v>0</v>
      </c>
      <c r="S16" s="2">
        <v>38.4</v>
      </c>
      <c r="T16" s="2">
        <v>3.3333333333333298E-2</v>
      </c>
      <c r="U16" s="2"/>
      <c r="V16" s="2">
        <v>16.399999999999999</v>
      </c>
      <c r="W16" s="2"/>
      <c r="X16" s="2"/>
      <c r="Y16" s="2">
        <f>(Admin!$C$3*$H16)+(Admin!$C$4*$G16)+(Admin!$C$5*$I16)+(Admin!$C$6*$Q16)+(Admin!$C$7*$N16)+(Admin!$C$8*$J16)+(Admin!$C$9*$K16)+(Admin!$C$10*$L16)+(Admin!$C$11*$O16)+(Admin!$C$12*$P16)+(Admin!$C$13*$R16)</f>
        <v>38.400000000000006</v>
      </c>
    </row>
    <row r="17" spans="1:25" x14ac:dyDescent="0.25">
      <c r="A17" s="3" t="s">
        <v>1412</v>
      </c>
      <c r="B17" s="3" t="s">
        <v>1397</v>
      </c>
      <c r="C17" s="3" t="s">
        <v>42</v>
      </c>
      <c r="D17" s="3">
        <v>5</v>
      </c>
      <c r="E17" s="3">
        <v>0</v>
      </c>
      <c r="F17" s="3">
        <v>0</v>
      </c>
      <c r="G17" s="3">
        <v>0</v>
      </c>
      <c r="H17" s="3">
        <v>0</v>
      </c>
      <c r="I17" s="3">
        <v>0</v>
      </c>
      <c r="J17" s="3">
        <v>0</v>
      </c>
      <c r="K17" s="3">
        <v>0</v>
      </c>
      <c r="L17" s="3">
        <v>0</v>
      </c>
      <c r="M17" s="3">
        <v>21</v>
      </c>
      <c r="N17" s="3">
        <v>15</v>
      </c>
      <c r="O17" s="3">
        <v>142</v>
      </c>
      <c r="P17" s="3">
        <v>1</v>
      </c>
      <c r="Q17" s="3">
        <v>0</v>
      </c>
      <c r="R17" s="3">
        <v>0</v>
      </c>
      <c r="S17" s="3">
        <v>35.200000000000003</v>
      </c>
      <c r="T17" s="3">
        <v>3.5000000000000003E-2</v>
      </c>
      <c r="U17" s="3"/>
      <c r="V17" s="3">
        <v>9.4666666666666703</v>
      </c>
      <c r="W17" s="3"/>
      <c r="X17" s="3"/>
      <c r="Y17" s="3">
        <f>(Admin!$C$3*$H17)+(Admin!$C$4*$G17)+(Admin!$C$5*$I17)+(Admin!$C$6*$Q17)+(Admin!$C$7*$N17)+(Admin!$C$8*$J17)+(Admin!$C$9*$K17)+(Admin!$C$10*$L17)+(Admin!$C$11*$O17)+(Admin!$C$12*$P17)+(Admin!$C$13*$R17)</f>
        <v>35.200000000000003</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1397</v>
      </c>
      <c r="B31" s="2">
        <v>6229</v>
      </c>
      <c r="C31" s="2">
        <v>4039</v>
      </c>
      <c r="D31" s="2">
        <v>510</v>
      </c>
      <c r="E31" s="2">
        <v>2190</v>
      </c>
      <c r="F31" s="2">
        <v>22</v>
      </c>
      <c r="G31" s="2">
        <v>1476.26</v>
      </c>
      <c r="H31" s="2">
        <v>562</v>
      </c>
      <c r="I31" s="2">
        <v>0.65480427046263301</v>
      </c>
      <c r="J31" s="2">
        <v>24</v>
      </c>
      <c r="K31" s="2">
        <v>16</v>
      </c>
      <c r="L31" s="2">
        <v>7</v>
      </c>
      <c r="M31" s="2">
        <f ca="1">SUM(INDIRECT(A33 &amp; "_Table1[[#All],[f_custom]]"))</f>
        <v>1484.2600000000004</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PHI</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1413</v>
      </c>
      <c r="B36" s="2" t="s">
        <v>26</v>
      </c>
      <c r="C36" s="2">
        <v>29</v>
      </c>
      <c r="D36" s="2">
        <v>6</v>
      </c>
      <c r="E36" s="2" t="s">
        <v>325</v>
      </c>
      <c r="F36" s="2" t="s">
        <v>1397</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9" si="0">$N36/$M36</f>
        <v>#DIV/0!</v>
      </c>
      <c r="Y36" s="2" t="e">
        <f t="shared" ref="Y36:Y39" si="1">$R36/$Q36</f>
        <v>#DIV/0!</v>
      </c>
      <c r="Z36" s="2" t="e">
        <f>$I36/$H36</f>
        <v>#DIV/0!</v>
      </c>
      <c r="AA36" s="2" t="e">
        <f>$K36/$H36</f>
        <v>#DIV/0!</v>
      </c>
      <c r="AB36" s="2">
        <f>(Admin!$C$3*$K36)+(Admin!$C$4*$J36)+(Admin!$C$5*$L36)+(Admin!$C$6*$T36)+(Admin!$C$7*$Q36)+(Admin!$C$8*$M36)+(Admin!$C$9*$N36)+(Admin!$C$10*$O36)+(Admin!$C$11*$R36)+(Admin!$C$12*$S36)+(Admin!$C$13*$U36)</f>
        <v>0</v>
      </c>
    </row>
    <row r="37" spans="1:28" x14ac:dyDescent="0.25">
      <c r="A37" s="3" t="s">
        <v>1414</v>
      </c>
      <c r="B37" s="3" t="s">
        <v>26</v>
      </c>
      <c r="C37" s="3">
        <v>25</v>
      </c>
      <c r="D37" s="3">
        <v>5</v>
      </c>
      <c r="E37" s="3" t="s">
        <v>57</v>
      </c>
      <c r="F37" s="3" t="s">
        <v>1397</v>
      </c>
      <c r="G37" s="3">
        <v>5</v>
      </c>
      <c r="H37" s="3">
        <v>5</v>
      </c>
      <c r="I37" s="3">
        <v>5</v>
      </c>
      <c r="J37" s="3">
        <v>5</v>
      </c>
      <c r="K37" s="3">
        <v>5</v>
      </c>
      <c r="L37" s="3">
        <v>5</v>
      </c>
      <c r="M37" s="3">
        <v>5</v>
      </c>
      <c r="N37" s="3">
        <v>5</v>
      </c>
      <c r="O37" s="3">
        <v>5</v>
      </c>
      <c r="P37" s="3">
        <v>5</v>
      </c>
      <c r="Q37" s="3">
        <v>5</v>
      </c>
      <c r="R37" s="3">
        <v>5</v>
      </c>
      <c r="S37" s="3">
        <v>5</v>
      </c>
      <c r="T37" s="3">
        <v>5</v>
      </c>
      <c r="U37" s="3">
        <v>5</v>
      </c>
      <c r="V37" s="3">
        <f>($J37*0.04)+($K37*4)+($L37*-2)+($N37*0.1)+($O37*6)+($Q37)+($R37*0.1)+($S37*6)+($T37*-2)</f>
        <v>66.2</v>
      </c>
      <c r="W37" s="3">
        <f ca="1">$P37/$H$33</f>
        <v>1</v>
      </c>
      <c r="X37" s="3">
        <f t="shared" si="0"/>
        <v>1</v>
      </c>
      <c r="Y37" s="3">
        <f t="shared" si="1"/>
        <v>1</v>
      </c>
      <c r="Z37" s="3">
        <f>$I37/$H37</f>
        <v>1</v>
      </c>
      <c r="AA37" s="3">
        <f>$K37/$H37</f>
        <v>1</v>
      </c>
      <c r="AB37" s="3">
        <f>(Admin!$C$3*$K37)+(Admin!$C$4*$J37)+(Admin!$C$5*$L37)+(Admin!$C$6*$T37)+(Admin!$C$7*$Q37)+(Admin!$C$8*$M37)+(Admin!$C$9*$N37)+(Admin!$C$10*$O37)+(Admin!$C$11*$R37)+(Admin!$C$12*$S37)+(Admin!$C$13*$U37)</f>
        <v>76.2</v>
      </c>
    </row>
    <row r="38" spans="1:28" x14ac:dyDescent="0.25">
      <c r="A38" s="2" t="s">
        <v>1415</v>
      </c>
      <c r="B38" s="2" t="s">
        <v>26</v>
      </c>
      <c r="C38" s="2">
        <v>24</v>
      </c>
      <c r="D38" s="2">
        <v>2</v>
      </c>
      <c r="E38" s="2" t="s">
        <v>95</v>
      </c>
      <c r="F38" s="2" t="s">
        <v>1397</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39" spans="1:28" x14ac:dyDescent="0.25">
      <c r="A39" s="3" t="s">
        <v>1416</v>
      </c>
      <c r="B39" s="3" t="s">
        <v>26</v>
      </c>
      <c r="C39" s="3">
        <v>26</v>
      </c>
      <c r="D39" s="3">
        <v>3</v>
      </c>
      <c r="E39" s="3" t="s">
        <v>67</v>
      </c>
      <c r="F39" s="3" t="s">
        <v>1397</v>
      </c>
      <c r="G39" s="3">
        <v>0</v>
      </c>
      <c r="H39" s="3">
        <v>0</v>
      </c>
      <c r="I39" s="3">
        <v>0</v>
      </c>
      <c r="J39" s="3">
        <v>0</v>
      </c>
      <c r="K39" s="3">
        <v>0</v>
      </c>
      <c r="L39" s="3">
        <v>0</v>
      </c>
      <c r="M39" s="3">
        <v>0</v>
      </c>
      <c r="N39" s="3">
        <v>0</v>
      </c>
      <c r="O39" s="3">
        <v>0</v>
      </c>
      <c r="P39" s="3">
        <v>0</v>
      </c>
      <c r="Q39" s="3">
        <v>0</v>
      </c>
      <c r="R39" s="3">
        <v>0</v>
      </c>
      <c r="S39" s="3">
        <v>0</v>
      </c>
      <c r="T39" s="3">
        <v>0</v>
      </c>
      <c r="U39" s="3">
        <v>0</v>
      </c>
      <c r="V39" s="3">
        <f>($J39*0.04)+($K39*4)+($L39*-2)+($N39*0.1)+($O39*6)+($Q39)+($R39*0.1)+($S39*6)+($T39*-2)</f>
        <v>0</v>
      </c>
      <c r="W39" s="3">
        <f ca="1">$P39/$H$33</f>
        <v>0</v>
      </c>
      <c r="X39" s="3" t="e">
        <f t="shared" si="0"/>
        <v>#DIV/0!</v>
      </c>
      <c r="Y39" s="3" t="e">
        <f t="shared" si="1"/>
        <v>#DIV/0!</v>
      </c>
      <c r="Z39" s="3" t="e">
        <f>$I39/$H39</f>
        <v>#DIV/0!</v>
      </c>
      <c r="AA39" s="3" t="e">
        <f>$K39/$H39</f>
        <v>#DIV/0!</v>
      </c>
      <c r="AB39" s="3">
        <f>(Admin!$C$3*$K39)+(Admin!$C$4*$J39)+(Admin!$C$5*$L39)+(Admin!$C$6*$T39)+(Admin!$C$7*$Q39)+(Admin!$C$8*$M39)+(Admin!$C$9*$N39)+(Admin!$C$10*$O39)+(Admin!$C$11*$R39)+(Admin!$C$12*$S39)+(Admin!$C$13*$U39)</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1417</v>
      </c>
      <c r="B46" s="2" t="s">
        <v>30</v>
      </c>
      <c r="C46" s="2">
        <v>27</v>
      </c>
      <c r="D46" s="2">
        <v>7</v>
      </c>
      <c r="E46" s="2" t="s">
        <v>79</v>
      </c>
      <c r="F46" s="2" t="s">
        <v>1397</v>
      </c>
      <c r="G46" s="2">
        <v>0</v>
      </c>
      <c r="H46" s="2">
        <v>0</v>
      </c>
      <c r="I46" s="2">
        <v>0</v>
      </c>
      <c r="J46" s="2">
        <v>0</v>
      </c>
      <c r="K46" s="2">
        <v>0</v>
      </c>
      <c r="L46" s="2">
        <v>0</v>
      </c>
      <c r="M46" s="2">
        <v>5</v>
      </c>
      <c r="N46" s="2">
        <v>5</v>
      </c>
      <c r="O46" s="2">
        <v>5</v>
      </c>
      <c r="P46" s="2">
        <v>5</v>
      </c>
      <c r="Q46" s="2">
        <v>5</v>
      </c>
      <c r="R46" s="2">
        <v>5</v>
      </c>
      <c r="S46" s="2">
        <v>5</v>
      </c>
      <c r="T46" s="2">
        <v>5</v>
      </c>
      <c r="U46" s="2">
        <v>5</v>
      </c>
      <c r="V46" s="2">
        <f>($J46*0.04)+($K46*4)+($L46*-2)+($N46*0.1)+($O46*6)+($Q46)+($R46*0.1)+($S46*6)+($T46*-2)</f>
        <v>56</v>
      </c>
      <c r="W46" s="2">
        <f ca="1">$P46/$H$33</f>
        <v>1</v>
      </c>
      <c r="X46" s="2">
        <f t="shared" ref="X46:X51" si="2">$N46/$M46</f>
        <v>1</v>
      </c>
      <c r="Y46" s="2">
        <f t="shared" ref="Y46:Y51" si="3">$R46/$Q46</f>
        <v>1</v>
      </c>
      <c r="Z46" s="2" t="e">
        <f>$I46/$H46</f>
        <v>#DIV/0!</v>
      </c>
      <c r="AA46" s="2" t="e">
        <f>$K46/$H46</f>
        <v>#DIV/0!</v>
      </c>
      <c r="AB46" s="2">
        <f>(Admin!$C$3*$K46)+(Admin!$C$4*$J46)+(Admin!$C$5*$L46)+(Admin!$C$6*$T46)+(Admin!$C$7*$Q46)+(Admin!$C$8*$M46)+(Admin!$C$9*$N46)+(Admin!$C$10*$O46)+(Admin!$C$11*$R46)+(Admin!$C$12*$S46)+(Admin!$C$13*$U46)</f>
        <v>66</v>
      </c>
    </row>
    <row r="47" spans="1:28" x14ac:dyDescent="0.25">
      <c r="A47" s="3" t="s">
        <v>1418</v>
      </c>
      <c r="B47" s="3" t="s">
        <v>30</v>
      </c>
      <c r="C47" s="3">
        <v>23</v>
      </c>
      <c r="D47" s="3">
        <v>3</v>
      </c>
      <c r="E47" s="3" t="s">
        <v>333</v>
      </c>
      <c r="F47" s="3" t="s">
        <v>1397</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1419</v>
      </c>
      <c r="B48" s="2" t="s">
        <v>30</v>
      </c>
      <c r="C48" s="2">
        <v>25</v>
      </c>
      <c r="D48" s="2">
        <v>4</v>
      </c>
      <c r="E48" s="2" t="s">
        <v>611</v>
      </c>
      <c r="F48" s="2" t="s">
        <v>1397</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1420</v>
      </c>
      <c r="B49" s="3" t="s">
        <v>30</v>
      </c>
      <c r="C49" s="3">
        <v>22</v>
      </c>
      <c r="D49" s="3">
        <v>0</v>
      </c>
      <c r="E49" s="3" t="s">
        <v>171</v>
      </c>
      <c r="F49" s="3" t="s">
        <v>1397</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1421</v>
      </c>
      <c r="B50" s="2" t="s">
        <v>30</v>
      </c>
      <c r="C50" s="2">
        <v>22</v>
      </c>
      <c r="D50" s="2">
        <v>1</v>
      </c>
      <c r="E50" s="2" t="s">
        <v>546</v>
      </c>
      <c r="F50" s="2" t="s">
        <v>1397</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1422</v>
      </c>
      <c r="B51" s="3" t="s">
        <v>30</v>
      </c>
      <c r="C51" s="3">
        <v>21</v>
      </c>
      <c r="D51" s="3">
        <v>0</v>
      </c>
      <c r="E51" s="3" t="s">
        <v>160</v>
      </c>
      <c r="F51" s="3" t="s">
        <v>1397</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1423</v>
      </c>
      <c r="B61" s="2" t="s">
        <v>42</v>
      </c>
      <c r="C61" s="2">
        <v>27</v>
      </c>
      <c r="D61" s="2">
        <v>6</v>
      </c>
      <c r="E61" s="2" t="s">
        <v>224</v>
      </c>
      <c r="F61" s="2" t="s">
        <v>1397</v>
      </c>
      <c r="G61" s="2">
        <v>0</v>
      </c>
      <c r="H61" s="2">
        <v>0</v>
      </c>
      <c r="I61" s="2">
        <v>0</v>
      </c>
      <c r="J61" s="2">
        <v>0</v>
      </c>
      <c r="K61" s="2">
        <v>0</v>
      </c>
      <c r="L61" s="2">
        <v>0</v>
      </c>
      <c r="M61" s="2">
        <v>5</v>
      </c>
      <c r="N61" s="2">
        <v>5</v>
      </c>
      <c r="O61" s="2">
        <v>5</v>
      </c>
      <c r="P61" s="2">
        <v>5</v>
      </c>
      <c r="Q61" s="2">
        <v>5</v>
      </c>
      <c r="R61" s="2">
        <v>5</v>
      </c>
      <c r="S61" s="2">
        <v>5</v>
      </c>
      <c r="T61" s="2">
        <v>5</v>
      </c>
      <c r="U61" s="2">
        <v>5</v>
      </c>
      <c r="V61" s="2">
        <f>($J61*0.04)+($K61*4)+($L61*-2)+($N61*0.1)+($O61*6)+($Q61)+($R61*0.1)+($S61*6)+($T61*-2)</f>
        <v>56</v>
      </c>
      <c r="W61" s="2">
        <f ca="1">$P61/$H$33</f>
        <v>1</v>
      </c>
      <c r="X61" s="2">
        <f t="shared" ref="X61:X72" si="4">$N61/$M61</f>
        <v>1</v>
      </c>
      <c r="Y61" s="2">
        <f t="shared" ref="Y61:Y72" si="5">$R61/$Q61</f>
        <v>1</v>
      </c>
      <c r="Z61" s="2" t="e">
        <f>$I61/$H61</f>
        <v>#DIV/0!</v>
      </c>
      <c r="AA61" s="2" t="e">
        <f>$K61/$H61</f>
        <v>#DIV/0!</v>
      </c>
      <c r="AB61" s="2">
        <f>(Admin!$C$3*$K61)+(Admin!$C$4*$J61)+(Admin!$C$5*$L61)+(Admin!$C$6*$T61)+(Admin!$C$7*$Q61)+(Admin!$C$8*$M61)+(Admin!$C$9*$N61)+(Admin!$C$10*$O61)+(Admin!$C$11*$R61)+(Admin!$C$12*$S61)+(Admin!$C$13*$U61)</f>
        <v>66</v>
      </c>
    </row>
    <row r="62" spans="1:28" x14ac:dyDescent="0.25">
      <c r="A62" s="3" t="s">
        <v>1424</v>
      </c>
      <c r="B62" s="3" t="s">
        <v>42</v>
      </c>
      <c r="C62" s="3">
        <v>27</v>
      </c>
      <c r="D62" s="3">
        <v>6</v>
      </c>
      <c r="E62" s="3" t="s">
        <v>83</v>
      </c>
      <c r="F62" s="3" t="s">
        <v>1397</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1425</v>
      </c>
      <c r="B63" s="2" t="s">
        <v>42</v>
      </c>
      <c r="C63" s="2">
        <v>27</v>
      </c>
      <c r="D63" s="2">
        <v>3</v>
      </c>
      <c r="E63" s="2" t="s">
        <v>290</v>
      </c>
      <c r="F63" s="2" t="s">
        <v>1397</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1426</v>
      </c>
      <c r="B64" s="3" t="s">
        <v>42</v>
      </c>
      <c r="C64" s="3">
        <v>24</v>
      </c>
      <c r="D64" s="3">
        <v>1</v>
      </c>
      <c r="E64" s="3" t="s">
        <v>1427</v>
      </c>
      <c r="F64" s="3" t="s">
        <v>1397</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1428</v>
      </c>
      <c r="B65" s="2" t="s">
        <v>42</v>
      </c>
      <c r="C65" s="2">
        <v>27</v>
      </c>
      <c r="D65" s="2">
        <v>3</v>
      </c>
      <c r="E65" s="2" t="s">
        <v>520</v>
      </c>
      <c r="F65" s="2" t="s">
        <v>1397</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1429</v>
      </c>
      <c r="B66" s="3" t="s">
        <v>42</v>
      </c>
      <c r="C66" s="3">
        <v>25</v>
      </c>
      <c r="D66" s="3">
        <v>1</v>
      </c>
      <c r="E66" s="3" t="s">
        <v>1031</v>
      </c>
      <c r="F66" s="3" t="s">
        <v>1397</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1430</v>
      </c>
      <c r="B67" s="2" t="s">
        <v>42</v>
      </c>
      <c r="C67" s="2">
        <v>23</v>
      </c>
      <c r="D67" s="2">
        <v>1</v>
      </c>
      <c r="E67" s="2" t="s">
        <v>160</v>
      </c>
      <c r="F67" s="2" t="s">
        <v>1397</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1431</v>
      </c>
      <c r="B68" s="3" t="s">
        <v>42</v>
      </c>
      <c r="C68" s="3">
        <v>28</v>
      </c>
      <c r="D68" s="3">
        <v>6</v>
      </c>
      <c r="E68" s="3" t="s">
        <v>77</v>
      </c>
      <c r="F68" s="3" t="s">
        <v>1397</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1432</v>
      </c>
      <c r="B69" s="2" t="s">
        <v>42</v>
      </c>
      <c r="C69" s="2">
        <v>23</v>
      </c>
      <c r="D69" s="2">
        <v>0</v>
      </c>
      <c r="E69" s="2" t="s">
        <v>446</v>
      </c>
      <c r="F69" s="2" t="s">
        <v>1397</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1433</v>
      </c>
      <c r="B70" s="3" t="s">
        <v>42</v>
      </c>
      <c r="C70" s="3">
        <v>25</v>
      </c>
      <c r="D70" s="3">
        <v>4</v>
      </c>
      <c r="E70" s="3" t="s">
        <v>137</v>
      </c>
      <c r="F70" s="3" t="s">
        <v>1397</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1434</v>
      </c>
      <c r="B71" s="2" t="s">
        <v>42</v>
      </c>
      <c r="C71" s="2">
        <v>26</v>
      </c>
      <c r="D71" s="2">
        <v>1</v>
      </c>
      <c r="E71" s="2" t="s">
        <v>88</v>
      </c>
      <c r="F71" s="2" t="s">
        <v>1397</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1435</v>
      </c>
      <c r="B72" s="3" t="s">
        <v>42</v>
      </c>
      <c r="C72" s="3">
        <v>23</v>
      </c>
      <c r="D72" s="3">
        <v>0</v>
      </c>
      <c r="E72" s="3" t="s">
        <v>63</v>
      </c>
      <c r="F72" s="3" t="s">
        <v>1397</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1436</v>
      </c>
      <c r="B76" s="2" t="s">
        <v>37</v>
      </c>
      <c r="C76" s="2">
        <v>25</v>
      </c>
      <c r="D76" s="2">
        <v>3</v>
      </c>
      <c r="E76" s="2" t="s">
        <v>260</v>
      </c>
      <c r="F76" s="2" t="s">
        <v>1397</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1" si="6">$N76/$M76</f>
        <v>#DIV/0!</v>
      </c>
      <c r="Y76" s="2" t="e">
        <f t="shared" ref="Y76:Y81" si="7">$R76/$Q76</f>
        <v>#DIV/0!</v>
      </c>
      <c r="Z76" s="2" t="e">
        <f>$I76/$H76</f>
        <v>#DIV/0!</v>
      </c>
      <c r="AA76" s="2" t="e">
        <f>$K76/$H76</f>
        <v>#DIV/0!</v>
      </c>
      <c r="AB76" s="2">
        <f>(Admin!$C$3*$K76)+(Admin!$C$4*$J76)+(Admin!$C$5*$L76)+(Admin!$C$6*$T76)+(Admin!$C$7*$Q76)+(Admin!$C$8*$M76)+(Admin!$C$9*$N76)+(Admin!$C$10*$O76)+(Admin!$C$11*$R76)+(Admin!$C$12*$S76)+(Admin!$C$13*$U76)</f>
        <v>0</v>
      </c>
    </row>
    <row r="77" spans="1:28" x14ac:dyDescent="0.25">
      <c r="A77" s="3" t="s">
        <v>1437</v>
      </c>
      <c r="B77" s="3" t="s">
        <v>37</v>
      </c>
      <c r="C77" s="3">
        <v>23</v>
      </c>
      <c r="D77" s="3">
        <v>0</v>
      </c>
      <c r="E77" s="3" t="s">
        <v>1438</v>
      </c>
      <c r="F77" s="3" t="s">
        <v>1397</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1439</v>
      </c>
      <c r="B78" s="2" t="s">
        <v>37</v>
      </c>
      <c r="C78" s="2">
        <v>29</v>
      </c>
      <c r="D78" s="2">
        <v>7</v>
      </c>
      <c r="E78" s="2" t="s">
        <v>504</v>
      </c>
      <c r="F78" s="2" t="s">
        <v>1397</v>
      </c>
      <c r="G78" s="2">
        <v>0</v>
      </c>
      <c r="H78" s="2">
        <v>0</v>
      </c>
      <c r="I78" s="2">
        <v>0</v>
      </c>
      <c r="J78" s="2">
        <v>0</v>
      </c>
      <c r="K78" s="2">
        <v>0</v>
      </c>
      <c r="L78" s="2">
        <v>0</v>
      </c>
      <c r="M78" s="2">
        <v>5</v>
      </c>
      <c r="N78" s="2">
        <v>5</v>
      </c>
      <c r="O78" s="2">
        <v>5</v>
      </c>
      <c r="P78" s="2">
        <v>5</v>
      </c>
      <c r="Q78" s="2">
        <v>5</v>
      </c>
      <c r="R78" s="2">
        <v>5</v>
      </c>
      <c r="S78" s="2">
        <v>5</v>
      </c>
      <c r="T78" s="2">
        <v>5</v>
      </c>
      <c r="U78" s="2">
        <v>5</v>
      </c>
      <c r="V78" s="2">
        <f>($J78*0.04)+($K78*4)+($L78*-2)+($N78*0.1)+($O78*6)+($Q78)+($R78*0.1)+($S78*6)+($T78*-2)</f>
        <v>56</v>
      </c>
      <c r="W78" s="2">
        <f ca="1">$P78/$H$33</f>
        <v>1</v>
      </c>
      <c r="X78" s="2">
        <f t="shared" si="6"/>
        <v>1</v>
      </c>
      <c r="Y78" s="2">
        <f t="shared" si="7"/>
        <v>1</v>
      </c>
      <c r="Z78" s="2" t="e">
        <f>$I78/$H78</f>
        <v>#DIV/0!</v>
      </c>
      <c r="AA78" s="2" t="e">
        <f>$K78/$H78</f>
        <v>#DIV/0!</v>
      </c>
      <c r="AB78" s="2">
        <f>(Admin!$C$3*$K78)+(Admin!$C$4*$J78)+(Admin!$C$5*$L78)+(Admin!$C$6*$T78)+(Admin!$C$7*$Q78)+(Admin!$C$8*$M78)+(Admin!$C$9*$N78)+(Admin!$C$10*$O78)+(Admin!$C$11*$R78)+(Admin!$C$12*$S78)+(Admin!$C$13*$U78)</f>
        <v>66</v>
      </c>
    </row>
    <row r="79" spans="1:28" x14ac:dyDescent="0.25">
      <c r="A79" s="3" t="s">
        <v>1440</v>
      </c>
      <c r="B79" s="3" t="s">
        <v>37</v>
      </c>
      <c r="C79" s="3">
        <v>25</v>
      </c>
      <c r="D79" s="3">
        <v>1</v>
      </c>
      <c r="E79" s="3" t="s">
        <v>508</v>
      </c>
      <c r="F79" s="3" t="s">
        <v>1397</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1441</v>
      </c>
      <c r="B80" s="2" t="s">
        <v>37</v>
      </c>
      <c r="C80" s="2">
        <v>26</v>
      </c>
      <c r="D80" s="2">
        <v>5</v>
      </c>
      <c r="E80" s="2" t="s">
        <v>555</v>
      </c>
      <c r="F80" s="2" t="s">
        <v>1397</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1442</v>
      </c>
      <c r="B81" s="3" t="s">
        <v>37</v>
      </c>
      <c r="C81" s="3">
        <v>31</v>
      </c>
      <c r="D81" s="3">
        <v>10</v>
      </c>
      <c r="E81" s="3" t="s">
        <v>456</v>
      </c>
      <c r="F81" s="3" t="s">
        <v>1397</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AB81"/>
  <sheetViews>
    <sheetView zoomScale="70" zoomScaleNormal="70" workbookViewId="0">
      <selection activeCell="U76" sqref="U76"/>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1443</v>
      </c>
      <c r="B2" s="2" t="s">
        <v>1444</v>
      </c>
      <c r="C2" s="2" t="s">
        <v>26</v>
      </c>
      <c r="D2" s="2">
        <v>12</v>
      </c>
      <c r="E2" s="2">
        <v>324</v>
      </c>
      <c r="F2" s="2">
        <v>201</v>
      </c>
      <c r="G2" s="2">
        <v>2070</v>
      </c>
      <c r="H2" s="2">
        <v>6</v>
      </c>
      <c r="I2" s="2">
        <v>4</v>
      </c>
      <c r="J2" s="2">
        <v>42</v>
      </c>
      <c r="K2" s="2">
        <v>54</v>
      </c>
      <c r="L2" s="2">
        <v>1</v>
      </c>
      <c r="M2" s="2">
        <v>0</v>
      </c>
      <c r="N2" s="2">
        <v>0</v>
      </c>
      <c r="O2" s="2">
        <v>0</v>
      </c>
      <c r="P2" s="2">
        <v>0</v>
      </c>
      <c r="Q2" s="2">
        <v>0</v>
      </c>
      <c r="R2" s="2">
        <v>0</v>
      </c>
      <c r="S2" s="2">
        <v>110.2</v>
      </c>
      <c r="T2" s="2">
        <v>0</v>
      </c>
      <c r="U2" s="2">
        <v>1.28571428571429</v>
      </c>
      <c r="V2" s="2"/>
      <c r="W2" s="2">
        <v>0.62037037037037002</v>
      </c>
      <c r="X2" s="2">
        <v>1.85185185185185E-2</v>
      </c>
      <c r="Y2" s="2">
        <f>(Admin!$C$3*$H2)+(Admin!$C$4*$G2)+(Admin!$C$5*$I2)+(Admin!$C$6*$Q2)+(Admin!$C$7*$N2)+(Admin!$C$8*$J2)+(Admin!$C$9*$K2)+(Admin!$C$10*$L2)+(Admin!$C$11*$O2)+(Admin!$C$12*$P2)+(Admin!$C$13*$R2)</f>
        <v>110.2</v>
      </c>
    </row>
    <row r="3" spans="1:25" x14ac:dyDescent="0.25">
      <c r="A3" s="3" t="s">
        <v>1445</v>
      </c>
      <c r="B3" s="3" t="s">
        <v>1444</v>
      </c>
      <c r="C3" s="3" t="s">
        <v>26</v>
      </c>
      <c r="D3" s="3">
        <v>4</v>
      </c>
      <c r="E3" s="3">
        <v>74</v>
      </c>
      <c r="F3" s="3">
        <v>55</v>
      </c>
      <c r="G3" s="3">
        <v>719</v>
      </c>
      <c r="H3" s="3">
        <v>3</v>
      </c>
      <c r="I3" s="3">
        <v>0</v>
      </c>
      <c r="J3" s="3">
        <v>10</v>
      </c>
      <c r="K3" s="3">
        <v>8</v>
      </c>
      <c r="L3" s="3">
        <v>0</v>
      </c>
      <c r="M3" s="3">
        <v>0</v>
      </c>
      <c r="N3" s="3">
        <v>0</v>
      </c>
      <c r="O3" s="3">
        <v>0</v>
      </c>
      <c r="P3" s="3">
        <v>0</v>
      </c>
      <c r="Q3" s="3">
        <v>1</v>
      </c>
      <c r="R3" s="3">
        <v>0</v>
      </c>
      <c r="S3" s="3">
        <v>39.56</v>
      </c>
      <c r="T3" s="3">
        <v>0</v>
      </c>
      <c r="U3" s="3">
        <v>0.8</v>
      </c>
      <c r="V3" s="3"/>
      <c r="W3" s="3">
        <v>0.74324324324324298</v>
      </c>
      <c r="X3" s="3">
        <v>4.0540540540540501E-2</v>
      </c>
      <c r="Y3" s="3">
        <f>(Admin!$C$3*$H3)+(Admin!$C$4*$G3)+(Admin!$C$5*$I3)+(Admin!$C$6*$Q3)+(Admin!$C$7*$N3)+(Admin!$C$8*$J3)+(Admin!$C$9*$K3)+(Admin!$C$10*$L3)+(Admin!$C$11*$O3)+(Admin!$C$12*$P3)+(Admin!$C$13*$R3)</f>
        <v>39.56</v>
      </c>
    </row>
    <row r="4" spans="1:25" x14ac:dyDescent="0.25">
      <c r="A4" s="2" t="s">
        <v>1446</v>
      </c>
      <c r="B4" s="2" t="s">
        <v>1444</v>
      </c>
      <c r="C4" s="2" t="s">
        <v>26</v>
      </c>
      <c r="D4" s="2">
        <v>5</v>
      </c>
      <c r="E4" s="2">
        <v>107</v>
      </c>
      <c r="F4" s="2">
        <v>67</v>
      </c>
      <c r="G4" s="2">
        <v>632</v>
      </c>
      <c r="H4" s="2">
        <v>4</v>
      </c>
      <c r="I4" s="2">
        <v>5</v>
      </c>
      <c r="J4" s="2">
        <v>16</v>
      </c>
      <c r="K4" s="2">
        <v>54</v>
      </c>
      <c r="L4" s="2">
        <v>2</v>
      </c>
      <c r="M4" s="2">
        <v>0</v>
      </c>
      <c r="N4" s="2">
        <v>0</v>
      </c>
      <c r="O4" s="2">
        <v>0</v>
      </c>
      <c r="P4" s="2">
        <v>0</v>
      </c>
      <c r="Q4" s="2">
        <v>1</v>
      </c>
      <c r="R4" s="2">
        <v>1</v>
      </c>
      <c r="S4" s="2">
        <v>48.68</v>
      </c>
      <c r="T4" s="2">
        <v>0</v>
      </c>
      <c r="U4" s="2">
        <v>3.375</v>
      </c>
      <c r="V4" s="2"/>
      <c r="W4" s="2">
        <v>0.62616822429906505</v>
      </c>
      <c r="X4" s="2">
        <v>3.7383177570093497E-2</v>
      </c>
      <c r="Y4" s="2">
        <f>(Admin!$C$3*$H4)+(Admin!$C$4*$G4)+(Admin!$C$5*$I4)+(Admin!$C$6*$Q4)+(Admin!$C$7*$N4)+(Admin!$C$8*$J4)+(Admin!$C$9*$K4)+(Admin!$C$10*$L4)+(Admin!$C$11*$O4)+(Admin!$C$12*$P4)+(Admin!$C$13*$R4)</f>
        <v>48.68</v>
      </c>
    </row>
    <row r="5" spans="1:25" x14ac:dyDescent="0.25">
      <c r="A5" s="3" t="s">
        <v>1447</v>
      </c>
      <c r="B5" s="3" t="s">
        <v>1444</v>
      </c>
      <c r="C5" s="3" t="s">
        <v>30</v>
      </c>
      <c r="D5" s="3">
        <v>1</v>
      </c>
      <c r="E5" s="3">
        <v>0</v>
      </c>
      <c r="F5" s="3">
        <v>0</v>
      </c>
      <c r="G5" s="3">
        <v>0</v>
      </c>
      <c r="H5" s="3">
        <v>0</v>
      </c>
      <c r="I5" s="3">
        <v>0</v>
      </c>
      <c r="J5" s="3">
        <v>0</v>
      </c>
      <c r="K5" s="3">
        <v>0</v>
      </c>
      <c r="L5" s="3">
        <v>0</v>
      </c>
      <c r="M5" s="3">
        <v>2</v>
      </c>
      <c r="N5" s="3">
        <v>2</v>
      </c>
      <c r="O5" s="3">
        <v>11</v>
      </c>
      <c r="P5" s="3">
        <v>0</v>
      </c>
      <c r="Q5" s="3">
        <v>0</v>
      </c>
      <c r="R5" s="3">
        <v>0</v>
      </c>
      <c r="S5" s="3">
        <v>3.1</v>
      </c>
      <c r="T5" s="3">
        <v>3.5587188612099599E-3</v>
      </c>
      <c r="U5" s="3"/>
      <c r="V5" s="3">
        <v>5.5</v>
      </c>
      <c r="W5" s="3"/>
      <c r="X5" s="3"/>
      <c r="Y5" s="3">
        <f>(Admin!$C$3*$H5)+(Admin!$C$4*$G5)+(Admin!$C$5*$I5)+(Admin!$C$6*$Q5)+(Admin!$C$7*$N5)+(Admin!$C$8*$J5)+(Admin!$C$9*$K5)+(Admin!$C$10*$L5)+(Admin!$C$11*$O5)+(Admin!$C$12*$P5)+(Admin!$C$13*$R5)</f>
        <v>3.1</v>
      </c>
    </row>
    <row r="6" spans="1:25" x14ac:dyDescent="0.25">
      <c r="A6" s="2" t="s">
        <v>1448</v>
      </c>
      <c r="B6" s="2" t="s">
        <v>1444</v>
      </c>
      <c r="C6" s="2" t="s">
        <v>30</v>
      </c>
      <c r="D6" s="2">
        <v>17</v>
      </c>
      <c r="E6" s="2">
        <v>0</v>
      </c>
      <c r="F6" s="2">
        <v>0</v>
      </c>
      <c r="G6" s="2">
        <v>0</v>
      </c>
      <c r="H6" s="2">
        <v>0</v>
      </c>
      <c r="I6" s="2">
        <v>0</v>
      </c>
      <c r="J6" s="2">
        <v>149</v>
      </c>
      <c r="K6" s="2">
        <v>784</v>
      </c>
      <c r="L6" s="2">
        <v>4</v>
      </c>
      <c r="M6" s="2">
        <v>74</v>
      </c>
      <c r="N6" s="2">
        <v>61</v>
      </c>
      <c r="O6" s="2">
        <v>370</v>
      </c>
      <c r="P6" s="2">
        <v>0</v>
      </c>
      <c r="Q6" s="2">
        <v>1</v>
      </c>
      <c r="R6" s="2">
        <v>0</v>
      </c>
      <c r="S6" s="2">
        <v>196.4</v>
      </c>
      <c r="T6" s="2">
        <v>0.13167259786476901</v>
      </c>
      <c r="U6" s="2">
        <v>5.2617449664429499</v>
      </c>
      <c r="V6" s="2">
        <v>6.0655737704917998</v>
      </c>
      <c r="W6" s="2"/>
      <c r="X6" s="2"/>
      <c r="Y6" s="2">
        <f>(Admin!$C$3*$H6)+(Admin!$C$4*$G6)+(Admin!$C$5*$I6)+(Admin!$C$6*$Q6)+(Admin!$C$7*$N6)+(Admin!$C$8*$J6)+(Admin!$C$9*$K6)+(Admin!$C$10*$L6)+(Admin!$C$11*$O6)+(Admin!$C$12*$P6)+(Admin!$C$13*$R6)</f>
        <v>198.4</v>
      </c>
    </row>
    <row r="7" spans="1:25" x14ac:dyDescent="0.25">
      <c r="A7" s="3" t="s">
        <v>1449</v>
      </c>
      <c r="B7" s="3" t="s">
        <v>1444</v>
      </c>
      <c r="C7" s="3" t="s">
        <v>30</v>
      </c>
      <c r="D7" s="3">
        <v>17</v>
      </c>
      <c r="E7" s="3">
        <v>0</v>
      </c>
      <c r="F7" s="3">
        <v>0</v>
      </c>
      <c r="G7" s="3">
        <v>0</v>
      </c>
      <c r="H7" s="3">
        <v>0</v>
      </c>
      <c r="I7" s="3">
        <v>0</v>
      </c>
      <c r="J7" s="3">
        <v>255</v>
      </c>
      <c r="K7" s="3">
        <v>1035</v>
      </c>
      <c r="L7" s="3">
        <v>8</v>
      </c>
      <c r="M7" s="3">
        <v>38</v>
      </c>
      <c r="N7" s="3">
        <v>29</v>
      </c>
      <c r="O7" s="3">
        <v>170</v>
      </c>
      <c r="P7" s="3">
        <v>0</v>
      </c>
      <c r="Q7" s="3">
        <v>1</v>
      </c>
      <c r="R7" s="3">
        <v>0</v>
      </c>
      <c r="S7" s="3">
        <v>195.5</v>
      </c>
      <c r="T7" s="3">
        <v>6.76156583629893E-2</v>
      </c>
      <c r="U7" s="3">
        <v>4.0588235294117601</v>
      </c>
      <c r="V7" s="3">
        <v>5.8620689655172402</v>
      </c>
      <c r="W7" s="3"/>
      <c r="X7" s="3"/>
      <c r="Y7" s="3">
        <f>(Admin!$C$3*$H7)+(Admin!$C$4*$G7)+(Admin!$C$5*$I7)+(Admin!$C$6*$Q7)+(Admin!$C$7*$N7)+(Admin!$C$8*$J7)+(Admin!$C$9*$K7)+(Admin!$C$10*$L7)+(Admin!$C$11*$O7)+(Admin!$C$12*$P7)+(Admin!$C$13*$R7)</f>
        <v>195.5</v>
      </c>
    </row>
    <row r="8" spans="1:25" x14ac:dyDescent="0.25">
      <c r="A8" s="2" t="s">
        <v>1450</v>
      </c>
      <c r="B8" s="2" t="s">
        <v>1444</v>
      </c>
      <c r="C8" s="2" t="s">
        <v>37</v>
      </c>
      <c r="D8" s="2">
        <v>11</v>
      </c>
      <c r="E8" s="2">
        <v>1</v>
      </c>
      <c r="F8" s="2">
        <v>0</v>
      </c>
      <c r="G8" s="2">
        <v>0</v>
      </c>
      <c r="H8" s="2">
        <v>0</v>
      </c>
      <c r="I8" s="2">
        <v>0</v>
      </c>
      <c r="J8" s="2">
        <v>1</v>
      </c>
      <c r="K8" s="2">
        <v>0</v>
      </c>
      <c r="L8" s="2">
        <v>0</v>
      </c>
      <c r="M8" s="2">
        <v>34</v>
      </c>
      <c r="N8" s="2">
        <v>23</v>
      </c>
      <c r="O8" s="2">
        <v>167</v>
      </c>
      <c r="P8" s="2">
        <v>0</v>
      </c>
      <c r="Q8" s="2">
        <v>0</v>
      </c>
      <c r="R8" s="2">
        <v>0</v>
      </c>
      <c r="S8" s="2">
        <v>39.700000000000003</v>
      </c>
      <c r="T8" s="2">
        <v>6.0498220640569401E-2</v>
      </c>
      <c r="U8" s="2">
        <v>0</v>
      </c>
      <c r="V8" s="2">
        <v>7.2608695652173898</v>
      </c>
      <c r="W8" s="2">
        <v>0</v>
      </c>
      <c r="X8" s="2">
        <v>0</v>
      </c>
      <c r="Y8" s="2">
        <f>(Admin!$C$3*$H8)+(Admin!$C$4*$G8)+(Admin!$C$5*$I8)+(Admin!$C$6*$Q8)+(Admin!$C$7*$N8)+(Admin!$C$8*$J8)+(Admin!$C$9*$K8)+(Admin!$C$10*$L8)+(Admin!$C$11*$O8)+(Admin!$C$12*$P8)+(Admin!$C$13*$R8)</f>
        <v>39.700000000000003</v>
      </c>
    </row>
    <row r="9" spans="1:25" x14ac:dyDescent="0.25">
      <c r="A9" s="3" t="s">
        <v>1451</v>
      </c>
      <c r="B9" s="3" t="s">
        <v>1444</v>
      </c>
      <c r="C9" s="3" t="s">
        <v>37</v>
      </c>
      <c r="D9" s="3">
        <v>8</v>
      </c>
      <c r="E9" s="3">
        <v>0</v>
      </c>
      <c r="F9" s="3">
        <v>0</v>
      </c>
      <c r="G9" s="3">
        <v>0</v>
      </c>
      <c r="H9" s="3">
        <v>0</v>
      </c>
      <c r="I9" s="3">
        <v>0</v>
      </c>
      <c r="J9" s="3">
        <v>0</v>
      </c>
      <c r="K9" s="3">
        <v>0</v>
      </c>
      <c r="L9" s="3">
        <v>0</v>
      </c>
      <c r="M9" s="3">
        <v>10</v>
      </c>
      <c r="N9" s="3">
        <v>7</v>
      </c>
      <c r="O9" s="3">
        <v>61</v>
      </c>
      <c r="P9" s="3">
        <v>0</v>
      </c>
      <c r="Q9" s="3">
        <v>0</v>
      </c>
      <c r="R9" s="3">
        <v>0</v>
      </c>
      <c r="S9" s="3">
        <v>13.1</v>
      </c>
      <c r="T9" s="3">
        <v>1.7793594306049799E-2</v>
      </c>
      <c r="U9" s="3"/>
      <c r="V9" s="3">
        <v>8.71428571428571</v>
      </c>
      <c r="W9" s="3"/>
      <c r="X9" s="3"/>
      <c r="Y9" s="3">
        <f>(Admin!$C$3*$H9)+(Admin!$C$4*$G9)+(Admin!$C$5*$I9)+(Admin!$C$6*$Q9)+(Admin!$C$7*$N9)+(Admin!$C$8*$J9)+(Admin!$C$9*$K9)+(Admin!$C$10*$L9)+(Admin!$C$11*$O9)+(Admin!$C$12*$P9)+(Admin!$C$13*$R9)</f>
        <v>13.100000000000001</v>
      </c>
    </row>
    <row r="10" spans="1:25" x14ac:dyDescent="0.25">
      <c r="A10" s="2" t="s">
        <v>1452</v>
      </c>
      <c r="B10" s="2" t="s">
        <v>1444</v>
      </c>
      <c r="C10" s="2" t="s">
        <v>37</v>
      </c>
      <c r="D10" s="2">
        <v>11</v>
      </c>
      <c r="E10" s="2">
        <v>0</v>
      </c>
      <c r="F10" s="2">
        <v>0</v>
      </c>
      <c r="G10" s="2">
        <v>0</v>
      </c>
      <c r="H10" s="2">
        <v>0</v>
      </c>
      <c r="I10" s="2">
        <v>0</v>
      </c>
      <c r="J10" s="2">
        <v>0</v>
      </c>
      <c r="K10" s="2">
        <v>0</v>
      </c>
      <c r="L10" s="2">
        <v>0</v>
      </c>
      <c r="M10" s="2">
        <v>47</v>
      </c>
      <c r="N10" s="2">
        <v>32</v>
      </c>
      <c r="O10" s="2">
        <v>308</v>
      </c>
      <c r="P10" s="2">
        <v>2</v>
      </c>
      <c r="Q10" s="2">
        <v>0</v>
      </c>
      <c r="R10" s="2">
        <v>0</v>
      </c>
      <c r="S10" s="2">
        <v>76.8</v>
      </c>
      <c r="T10" s="2">
        <v>8.36298932384342E-2</v>
      </c>
      <c r="U10" s="2"/>
      <c r="V10" s="2">
        <v>9.625</v>
      </c>
      <c r="W10" s="2"/>
      <c r="X10" s="2"/>
      <c r="Y10" s="2">
        <f>(Admin!$C$3*$H10)+(Admin!$C$4*$G10)+(Admin!$C$5*$I10)+(Admin!$C$6*$Q10)+(Admin!$C$7*$N10)+(Admin!$C$8*$J10)+(Admin!$C$9*$K10)+(Admin!$C$10*$L10)+(Admin!$C$11*$O10)+(Admin!$C$12*$P10)+(Admin!$C$13*$R10)</f>
        <v>74.8</v>
      </c>
    </row>
    <row r="11" spans="1:25" x14ac:dyDescent="0.25">
      <c r="A11" s="3" t="s">
        <v>1453</v>
      </c>
      <c r="B11" s="3" t="s">
        <v>1444</v>
      </c>
      <c r="C11" s="3" t="s">
        <v>37</v>
      </c>
      <c r="D11" s="3">
        <v>1</v>
      </c>
      <c r="E11" s="3">
        <v>0</v>
      </c>
      <c r="F11" s="3">
        <v>0</v>
      </c>
      <c r="G11" s="3">
        <v>0</v>
      </c>
      <c r="H11" s="3">
        <v>0</v>
      </c>
      <c r="I11" s="3">
        <v>0</v>
      </c>
      <c r="J11" s="3">
        <v>0</v>
      </c>
      <c r="K11" s="3">
        <v>0</v>
      </c>
      <c r="L11" s="3">
        <v>0</v>
      </c>
      <c r="M11" s="3">
        <v>2</v>
      </c>
      <c r="N11" s="3">
        <v>0</v>
      </c>
      <c r="O11" s="3">
        <v>0</v>
      </c>
      <c r="P11" s="3">
        <v>0</v>
      </c>
      <c r="Q11" s="3">
        <v>0</v>
      </c>
      <c r="R11" s="3">
        <v>0</v>
      </c>
      <c r="S11" s="3">
        <v>0</v>
      </c>
      <c r="T11" s="3">
        <v>3.5587188612099599E-3</v>
      </c>
      <c r="U11" s="3"/>
      <c r="V11" s="3"/>
      <c r="W11" s="3"/>
      <c r="X11" s="3"/>
      <c r="Y11" s="3">
        <f>(Admin!$C$3*$H11)+(Admin!$C$4*$G11)+(Admin!$C$5*$I11)+(Admin!$C$6*$Q11)+(Admin!$C$7*$N11)+(Admin!$C$8*$J11)+(Admin!$C$9*$K11)+(Admin!$C$10*$L11)+(Admin!$C$11*$O11)+(Admin!$C$12*$P11)+(Admin!$C$13*$R11)</f>
        <v>0</v>
      </c>
    </row>
    <row r="12" spans="1:25" x14ac:dyDescent="0.25">
      <c r="A12" s="2" t="s">
        <v>1454</v>
      </c>
      <c r="B12" s="2" t="s">
        <v>1444</v>
      </c>
      <c r="C12" s="2" t="s">
        <v>42</v>
      </c>
      <c r="D12" s="2">
        <v>15</v>
      </c>
      <c r="E12" s="2">
        <v>0</v>
      </c>
      <c r="F12" s="2">
        <v>0</v>
      </c>
      <c r="G12" s="2">
        <v>0</v>
      </c>
      <c r="H12" s="2">
        <v>0</v>
      </c>
      <c r="I12" s="2">
        <v>0</v>
      </c>
      <c r="J12" s="2">
        <v>0</v>
      </c>
      <c r="K12" s="2">
        <v>0</v>
      </c>
      <c r="L12" s="2">
        <v>0</v>
      </c>
      <c r="M12" s="2">
        <v>49</v>
      </c>
      <c r="N12" s="2">
        <v>34</v>
      </c>
      <c r="O12" s="2">
        <v>280</v>
      </c>
      <c r="P12" s="2">
        <v>0</v>
      </c>
      <c r="Q12" s="2">
        <v>0</v>
      </c>
      <c r="R12" s="2">
        <v>0</v>
      </c>
      <c r="S12" s="2">
        <v>62</v>
      </c>
      <c r="T12" s="2">
        <v>8.7188612099644097E-2</v>
      </c>
      <c r="U12" s="2"/>
      <c r="V12" s="2">
        <v>8.2352941176470598</v>
      </c>
      <c r="W12" s="2"/>
      <c r="X12" s="2"/>
      <c r="Y12" s="2">
        <f>(Admin!$C$3*$H12)+(Admin!$C$4*$G12)+(Admin!$C$5*$I12)+(Admin!$C$6*$Q12)+(Admin!$C$7*$N12)+(Admin!$C$8*$J12)+(Admin!$C$9*$K12)+(Admin!$C$10*$L12)+(Admin!$C$11*$O12)+(Admin!$C$12*$P12)+(Admin!$C$13*$R12)</f>
        <v>62</v>
      </c>
    </row>
    <row r="13" spans="1:25" x14ac:dyDescent="0.25">
      <c r="A13" s="3" t="s">
        <v>1455</v>
      </c>
      <c r="B13" s="3" t="s">
        <v>1444</v>
      </c>
      <c r="C13" s="3" t="s">
        <v>42</v>
      </c>
      <c r="D13" s="3">
        <v>14</v>
      </c>
      <c r="E13" s="3">
        <v>0</v>
      </c>
      <c r="F13" s="3">
        <v>0</v>
      </c>
      <c r="G13" s="3">
        <v>0</v>
      </c>
      <c r="H13" s="3">
        <v>0</v>
      </c>
      <c r="I13" s="3">
        <v>0</v>
      </c>
      <c r="J13" s="3">
        <v>11</v>
      </c>
      <c r="K13" s="3">
        <v>57</v>
      </c>
      <c r="L13" s="3">
        <v>1</v>
      </c>
      <c r="M13" s="3">
        <v>30</v>
      </c>
      <c r="N13" s="3">
        <v>17</v>
      </c>
      <c r="O13" s="3">
        <v>180</v>
      </c>
      <c r="P13" s="3">
        <v>1</v>
      </c>
      <c r="Q13" s="3">
        <v>0</v>
      </c>
      <c r="R13" s="3">
        <v>0</v>
      </c>
      <c r="S13" s="3">
        <v>52.7</v>
      </c>
      <c r="T13" s="3">
        <v>5.3380782918149502E-2</v>
      </c>
      <c r="U13" s="3">
        <v>5.1818181818181799</v>
      </c>
      <c r="V13" s="3">
        <v>10.588235294117601</v>
      </c>
      <c r="W13" s="3"/>
      <c r="X13" s="3"/>
      <c r="Y13" s="3">
        <f>(Admin!$C$3*$H13)+(Admin!$C$4*$G13)+(Admin!$C$5*$I13)+(Admin!$C$6*$Q13)+(Admin!$C$7*$N13)+(Admin!$C$8*$J13)+(Admin!$C$9*$K13)+(Admin!$C$10*$L13)+(Admin!$C$11*$O13)+(Admin!$C$12*$P13)+(Admin!$C$13*$R13)</f>
        <v>52.7</v>
      </c>
    </row>
    <row r="14" spans="1:25" x14ac:dyDescent="0.25">
      <c r="A14" s="2" t="s">
        <v>845</v>
      </c>
      <c r="B14" s="2" t="s">
        <v>1444</v>
      </c>
      <c r="C14" s="2" t="s">
        <v>42</v>
      </c>
      <c r="D14" s="2">
        <v>13</v>
      </c>
      <c r="E14" s="2">
        <v>0</v>
      </c>
      <c r="F14" s="2">
        <v>0</v>
      </c>
      <c r="G14" s="2">
        <v>0</v>
      </c>
      <c r="H14" s="2">
        <v>0</v>
      </c>
      <c r="I14" s="2">
        <v>0</v>
      </c>
      <c r="J14" s="2">
        <v>0</v>
      </c>
      <c r="K14" s="2">
        <v>0</v>
      </c>
      <c r="L14" s="2">
        <v>0</v>
      </c>
      <c r="M14" s="2">
        <v>87</v>
      </c>
      <c r="N14" s="2">
        <v>51</v>
      </c>
      <c r="O14" s="2">
        <v>717</v>
      </c>
      <c r="P14" s="2">
        <v>5</v>
      </c>
      <c r="Q14" s="2">
        <v>0</v>
      </c>
      <c r="R14" s="2">
        <v>0</v>
      </c>
      <c r="S14" s="2">
        <v>152.69999999999999</v>
      </c>
      <c r="T14" s="2">
        <v>0.15480427046263301</v>
      </c>
      <c r="U14" s="2"/>
      <c r="V14" s="2">
        <v>14.0588235294118</v>
      </c>
      <c r="W14" s="2"/>
      <c r="X14" s="2"/>
      <c r="Y14" s="2">
        <f>(Admin!$C$3*$H14)+(Admin!$C$4*$G14)+(Admin!$C$5*$I14)+(Admin!$C$6*$Q14)+(Admin!$C$7*$N14)+(Admin!$C$8*$J14)+(Admin!$C$9*$K14)+(Admin!$C$10*$L14)+(Admin!$C$11*$O14)+(Admin!$C$12*$P14)+(Admin!$C$13*$R14)</f>
        <v>152.69999999999999</v>
      </c>
    </row>
    <row r="15" spans="1:25" x14ac:dyDescent="0.25">
      <c r="A15" s="3" t="s">
        <v>1304</v>
      </c>
      <c r="B15" s="3" t="s">
        <v>1444</v>
      </c>
      <c r="C15" s="3" t="s">
        <v>42</v>
      </c>
      <c r="D15" s="3">
        <v>1</v>
      </c>
      <c r="E15" s="3">
        <v>0</v>
      </c>
      <c r="F15" s="3">
        <v>0</v>
      </c>
      <c r="G15" s="3">
        <v>0</v>
      </c>
      <c r="H15" s="3">
        <v>0</v>
      </c>
      <c r="I15" s="3">
        <v>0</v>
      </c>
      <c r="J15" s="3">
        <v>0</v>
      </c>
      <c r="K15" s="3">
        <v>0</v>
      </c>
      <c r="L15" s="3">
        <v>0</v>
      </c>
      <c r="M15" s="3">
        <v>1</v>
      </c>
      <c r="N15" s="3">
        <v>1</v>
      </c>
      <c r="O15" s="3">
        <v>0</v>
      </c>
      <c r="P15" s="3">
        <v>0</v>
      </c>
      <c r="Q15" s="3">
        <v>0</v>
      </c>
      <c r="R15" s="3">
        <v>0</v>
      </c>
      <c r="S15" s="3">
        <v>-1</v>
      </c>
      <c r="T15" s="3">
        <v>1.7793594306049799E-3</v>
      </c>
      <c r="U15" s="3"/>
      <c r="V15" s="3">
        <v>0</v>
      </c>
      <c r="W15" s="3"/>
      <c r="X15" s="3"/>
      <c r="Y15" s="3">
        <f>(Admin!$C$3*$H15)+(Admin!$C$4*$G15)+(Admin!$C$5*$I15)+(Admin!$C$6*$Q15)+(Admin!$C$7*$N15)+(Admin!$C$8*$J15)+(Admin!$C$9*$K15)+(Admin!$C$10*$L15)+(Admin!$C$11*$O15)+(Admin!$C$12*$P15)+(Admin!$C$13*$R15)</f>
        <v>1</v>
      </c>
    </row>
    <row r="16" spans="1:25" x14ac:dyDescent="0.25">
      <c r="A16" s="2" t="s">
        <v>1456</v>
      </c>
      <c r="B16" s="2" t="s">
        <v>1444</v>
      </c>
      <c r="C16" s="2" t="s">
        <v>42</v>
      </c>
      <c r="D16" s="2">
        <v>17</v>
      </c>
      <c r="E16" s="2">
        <v>0</v>
      </c>
      <c r="F16" s="2">
        <v>0</v>
      </c>
      <c r="G16" s="2">
        <v>0</v>
      </c>
      <c r="H16" s="2">
        <v>0</v>
      </c>
      <c r="I16" s="2">
        <v>0</v>
      </c>
      <c r="J16" s="2">
        <v>3</v>
      </c>
      <c r="K16" s="2">
        <v>18</v>
      </c>
      <c r="L16" s="2">
        <v>0</v>
      </c>
      <c r="M16" s="2">
        <v>106</v>
      </c>
      <c r="N16" s="2">
        <v>63</v>
      </c>
      <c r="O16" s="2">
        <v>1140</v>
      </c>
      <c r="P16" s="2">
        <v>5</v>
      </c>
      <c r="Q16" s="2">
        <v>0</v>
      </c>
      <c r="R16" s="2">
        <v>0</v>
      </c>
      <c r="S16" s="2">
        <v>208.8</v>
      </c>
      <c r="T16" s="2">
        <v>0.18861209964412801</v>
      </c>
      <c r="U16" s="2">
        <v>6</v>
      </c>
      <c r="V16" s="2">
        <v>18.095238095238098</v>
      </c>
      <c r="W16" s="2"/>
      <c r="X16" s="2"/>
      <c r="Y16" s="2">
        <f>(Admin!$C$3*$H16)+(Admin!$C$4*$G16)+(Admin!$C$5*$I16)+(Admin!$C$6*$Q16)+(Admin!$C$7*$N16)+(Admin!$C$8*$J16)+(Admin!$C$9*$K16)+(Admin!$C$10*$L16)+(Admin!$C$11*$O16)+(Admin!$C$12*$P16)+(Admin!$C$13*$R16)</f>
        <v>208.8</v>
      </c>
    </row>
    <row r="17" spans="1:25" x14ac:dyDescent="0.25">
      <c r="A17" s="3" t="s">
        <v>1457</v>
      </c>
      <c r="B17" s="3" t="s">
        <v>1444</v>
      </c>
      <c r="C17" s="3" t="s">
        <v>42</v>
      </c>
      <c r="D17" s="3">
        <v>4</v>
      </c>
      <c r="E17" s="3">
        <v>0</v>
      </c>
      <c r="F17" s="3">
        <v>0</v>
      </c>
      <c r="G17" s="3">
        <v>0</v>
      </c>
      <c r="H17" s="3">
        <v>0</v>
      </c>
      <c r="I17" s="3">
        <v>0</v>
      </c>
      <c r="J17" s="3">
        <v>0</v>
      </c>
      <c r="K17" s="3">
        <v>0</v>
      </c>
      <c r="L17" s="3">
        <v>0</v>
      </c>
      <c r="M17" s="3">
        <v>4</v>
      </c>
      <c r="N17" s="3">
        <v>3</v>
      </c>
      <c r="O17" s="3">
        <v>17</v>
      </c>
      <c r="P17" s="3">
        <v>0</v>
      </c>
      <c r="Q17" s="3">
        <v>0</v>
      </c>
      <c r="R17" s="3">
        <v>0</v>
      </c>
      <c r="S17" s="3">
        <v>4.7</v>
      </c>
      <c r="T17" s="3">
        <v>7.1174377224199302E-3</v>
      </c>
      <c r="U17" s="3"/>
      <c r="V17" s="3">
        <v>5.6666666666666696</v>
      </c>
      <c r="W17" s="3"/>
      <c r="X17" s="3"/>
      <c r="Y17" s="3">
        <f>(Admin!$C$3*$H17)+(Admin!$C$4*$G17)+(Admin!$C$5*$I17)+(Admin!$C$6*$Q17)+(Admin!$C$7*$N17)+(Admin!$C$8*$J17)+(Admin!$C$9*$K17)+(Admin!$C$10*$L17)+(Admin!$C$11*$O17)+(Admin!$C$12*$P17)+(Admin!$C$13*$R17)</f>
        <v>4.7</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1444</v>
      </c>
      <c r="B31" s="2">
        <v>5431</v>
      </c>
      <c r="C31" s="2">
        <v>3421</v>
      </c>
      <c r="D31" s="2">
        <v>487</v>
      </c>
      <c r="E31" s="2">
        <v>2010</v>
      </c>
      <c r="F31" s="2">
        <v>16</v>
      </c>
      <c r="G31" s="2">
        <v>1202.94</v>
      </c>
      <c r="H31" s="2">
        <v>506</v>
      </c>
      <c r="I31" s="2">
        <v>0.63833992094861702</v>
      </c>
      <c r="J31" s="2">
        <v>13</v>
      </c>
      <c r="K31" s="2">
        <v>9</v>
      </c>
      <c r="L31" s="2">
        <v>4</v>
      </c>
      <c r="M31" s="2">
        <f ca="1">SUM(INDIRECT(A33 &amp; "_Table1[[#All],[f_custom]]"))</f>
        <v>1204.94</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PIT</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1458</v>
      </c>
      <c r="B36" s="2" t="s">
        <v>26</v>
      </c>
      <c r="C36" s="2">
        <v>28</v>
      </c>
      <c r="D36" s="2">
        <v>6</v>
      </c>
      <c r="E36" s="2" t="s">
        <v>61</v>
      </c>
      <c r="F36" s="2" t="s">
        <v>1444</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9" si="0">$N36/$M36</f>
        <v>#DIV/0!</v>
      </c>
      <c r="Y36" s="2" t="e">
        <f t="shared" ref="Y36:Y39" si="1">$R36/$Q36</f>
        <v>#DIV/0!</v>
      </c>
      <c r="Z36" s="2" t="e">
        <f>$I36/$H36</f>
        <v>#DIV/0!</v>
      </c>
      <c r="AA36" s="2" t="e">
        <f>$K36/$H36</f>
        <v>#DIV/0!</v>
      </c>
      <c r="AB36" s="2">
        <f>(Admin!$C$3*$K36)+(Admin!$C$4*$J36)+(Admin!$C$5*$L36)+(Admin!$C$6*$T36)+(Admin!$C$7*$Q36)+(Admin!$C$8*$M36)+(Admin!$C$9*$N36)+(Admin!$C$10*$O36)+(Admin!$C$11*$R36)+(Admin!$C$12*$S36)+(Admin!$C$13*$U36)</f>
        <v>0</v>
      </c>
    </row>
    <row r="37" spans="1:28" x14ac:dyDescent="0.25">
      <c r="A37" s="3" t="s">
        <v>1459</v>
      </c>
      <c r="B37" s="3" t="s">
        <v>26</v>
      </c>
      <c r="C37" s="3">
        <v>25</v>
      </c>
      <c r="D37" s="3">
        <v>4</v>
      </c>
      <c r="E37" s="3" t="s">
        <v>83</v>
      </c>
      <c r="F37" s="3" t="s">
        <v>1444</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1460</v>
      </c>
      <c r="B38" s="2" t="s">
        <v>26</v>
      </c>
      <c r="C38" s="2">
        <v>23</v>
      </c>
      <c r="D38" s="2">
        <v>0</v>
      </c>
      <c r="E38" s="2" t="s">
        <v>520</v>
      </c>
      <c r="F38" s="2" t="s">
        <v>1444</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39" spans="1:28" x14ac:dyDescent="0.25">
      <c r="A39" s="3" t="s">
        <v>1461</v>
      </c>
      <c r="B39" s="3" t="s">
        <v>26</v>
      </c>
      <c r="C39" s="3">
        <v>35</v>
      </c>
      <c r="D39" s="3">
        <v>13</v>
      </c>
      <c r="E39" s="3" t="s">
        <v>462</v>
      </c>
      <c r="F39" s="3" t="s">
        <v>1444</v>
      </c>
      <c r="G39" s="3">
        <v>5</v>
      </c>
      <c r="H39" s="3">
        <v>5</v>
      </c>
      <c r="I39" s="3">
        <v>5</v>
      </c>
      <c r="J39" s="3">
        <v>5</v>
      </c>
      <c r="K39" s="3">
        <v>5</v>
      </c>
      <c r="L39" s="3">
        <v>5</v>
      </c>
      <c r="M39" s="3">
        <v>5</v>
      </c>
      <c r="N39" s="3">
        <v>5</v>
      </c>
      <c r="O39" s="3">
        <v>5</v>
      </c>
      <c r="P39" s="3">
        <v>5</v>
      </c>
      <c r="Q39" s="3">
        <v>5</v>
      </c>
      <c r="R39" s="3">
        <v>5</v>
      </c>
      <c r="S39" s="3">
        <v>5</v>
      </c>
      <c r="T39" s="3">
        <v>5</v>
      </c>
      <c r="U39" s="3">
        <v>5</v>
      </c>
      <c r="V39" s="3">
        <f>($J39*0.04)+($K39*4)+($L39*-2)+($N39*0.1)+($O39*6)+($Q39)+($R39*0.1)+($S39*6)+($T39*-2)</f>
        <v>66.2</v>
      </c>
      <c r="W39" s="3">
        <f ca="1">$P39/$H$33</f>
        <v>1</v>
      </c>
      <c r="X39" s="3">
        <f t="shared" si="0"/>
        <v>1</v>
      </c>
      <c r="Y39" s="3">
        <f t="shared" si="1"/>
        <v>1</v>
      </c>
      <c r="Z39" s="3">
        <f>$I39/$H39</f>
        <v>1</v>
      </c>
      <c r="AA39" s="3">
        <f>$K39/$H39</f>
        <v>1</v>
      </c>
      <c r="AB39" s="3">
        <f>(Admin!$C$3*$K39)+(Admin!$C$4*$J39)+(Admin!$C$5*$L39)+(Admin!$C$6*$T39)+(Admin!$C$7*$Q39)+(Admin!$C$8*$M39)+(Admin!$C$9*$N39)+(Admin!$C$10*$O39)+(Admin!$C$11*$R39)+(Admin!$C$12*$S39)+(Admin!$C$13*$U39)</f>
        <v>76.2</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1462</v>
      </c>
      <c r="B46" s="2" t="s">
        <v>30</v>
      </c>
      <c r="C46" s="2">
        <v>23</v>
      </c>
      <c r="D46" s="2">
        <v>0</v>
      </c>
      <c r="E46" s="2" t="s">
        <v>171</v>
      </c>
      <c r="F46" s="2" t="s">
        <v>1444</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2" si="2">$N46/$M46</f>
        <v>#DIV/0!</v>
      </c>
      <c r="Y46" s="2" t="e">
        <f t="shared" ref="Y46:Y52" si="3">$R46/$Q46</f>
        <v>#DIV/0!</v>
      </c>
      <c r="Z46" s="2" t="e">
        <f>$I46/$H46</f>
        <v>#DIV/0!</v>
      </c>
      <c r="AA46" s="2" t="e">
        <f>$K46/$H46</f>
        <v>#DIV/0!</v>
      </c>
      <c r="AB46" s="2">
        <f>(Admin!$C$3*$K46)+(Admin!$C$4*$J46)+(Admin!$C$5*$L46)+(Admin!$C$6*$T46)+(Admin!$C$7*$Q46)+(Admin!$C$8*$M46)+(Admin!$C$9*$N46)+(Admin!$C$10*$O46)+(Admin!$C$11*$R46)+(Admin!$C$12*$S46)+(Admin!$C$13*$U46)</f>
        <v>0</v>
      </c>
    </row>
    <row r="47" spans="1:28" x14ac:dyDescent="0.25">
      <c r="A47" s="3" t="s">
        <v>1463</v>
      </c>
      <c r="B47" s="3" t="s">
        <v>30</v>
      </c>
      <c r="C47" s="3">
        <v>26</v>
      </c>
      <c r="D47" s="3">
        <v>4</v>
      </c>
      <c r="E47" s="3" t="s">
        <v>137</v>
      </c>
      <c r="F47" s="3" t="s">
        <v>1444</v>
      </c>
      <c r="G47" s="3">
        <v>0</v>
      </c>
      <c r="H47" s="3">
        <v>0</v>
      </c>
      <c r="I47" s="3">
        <v>0</v>
      </c>
      <c r="J47" s="3">
        <v>0</v>
      </c>
      <c r="K47" s="3">
        <v>0</v>
      </c>
      <c r="L47" s="3">
        <v>0</v>
      </c>
      <c r="M47" s="3">
        <v>5</v>
      </c>
      <c r="N47" s="3">
        <v>5</v>
      </c>
      <c r="O47" s="3">
        <v>5</v>
      </c>
      <c r="P47" s="3">
        <v>5</v>
      </c>
      <c r="Q47" s="3">
        <v>5</v>
      </c>
      <c r="R47" s="3">
        <v>5</v>
      </c>
      <c r="S47" s="3">
        <v>5</v>
      </c>
      <c r="T47" s="3">
        <v>5</v>
      </c>
      <c r="U47" s="3">
        <v>5</v>
      </c>
      <c r="V47" s="3">
        <f>($J47*0.04)+($K47*4)+($L47*-2)+($N47*0.1)+($O47*6)+($Q47)+($R47*0.1)+($S47*6)+($T47*-2)</f>
        <v>56</v>
      </c>
      <c r="W47" s="3">
        <f ca="1">$P47/$H$33</f>
        <v>1</v>
      </c>
      <c r="X47" s="3">
        <f t="shared" si="2"/>
        <v>1</v>
      </c>
      <c r="Y47" s="3">
        <f t="shared" si="3"/>
        <v>1</v>
      </c>
      <c r="Z47" s="3" t="e">
        <f>$I47/$H47</f>
        <v>#DIV/0!</v>
      </c>
      <c r="AA47" s="3" t="e">
        <f>$K47/$H47</f>
        <v>#DIV/0!</v>
      </c>
      <c r="AB47" s="3">
        <f>(Admin!$C$3*$K47)+(Admin!$C$4*$J47)+(Admin!$C$5*$L47)+(Admin!$C$6*$T47)+(Admin!$C$7*$Q47)+(Admin!$C$8*$M47)+(Admin!$C$9*$N47)+(Admin!$C$10*$O47)+(Admin!$C$11*$R47)+(Admin!$C$12*$S47)+(Admin!$C$13*$U47)</f>
        <v>66</v>
      </c>
    </row>
    <row r="48" spans="1:28" x14ac:dyDescent="0.25">
      <c r="A48" s="2" t="s">
        <v>1464</v>
      </c>
      <c r="B48" s="2" t="s">
        <v>30</v>
      </c>
      <c r="C48" s="2">
        <v>33</v>
      </c>
      <c r="D48" s="2">
        <v>12</v>
      </c>
      <c r="E48" s="2" t="s">
        <v>399</v>
      </c>
      <c r="F48" s="2" t="s">
        <v>1444</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1465</v>
      </c>
      <c r="B49" s="3" t="s">
        <v>30</v>
      </c>
      <c r="C49" s="3">
        <v>26</v>
      </c>
      <c r="D49" s="3">
        <v>3</v>
      </c>
      <c r="E49" s="3" t="s">
        <v>173</v>
      </c>
      <c r="F49" s="3" t="s">
        <v>1444</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1466</v>
      </c>
      <c r="B50" s="2" t="s">
        <v>30</v>
      </c>
      <c r="C50" s="2">
        <v>24</v>
      </c>
      <c r="D50" s="2">
        <v>1</v>
      </c>
      <c r="E50" s="2" t="s">
        <v>1391</v>
      </c>
      <c r="F50" s="2" t="s">
        <v>1444</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1467</v>
      </c>
      <c r="B51" s="3" t="s">
        <v>30</v>
      </c>
      <c r="C51" s="3">
        <v>26</v>
      </c>
      <c r="D51" s="3">
        <v>5</v>
      </c>
      <c r="E51" s="3" t="s">
        <v>546</v>
      </c>
      <c r="F51" s="3" t="s">
        <v>1444</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52" spans="1:28" x14ac:dyDescent="0.25">
      <c r="A52" s="2" t="s">
        <v>1468</v>
      </c>
      <c r="B52" s="2" t="s">
        <v>30</v>
      </c>
      <c r="C52" s="2">
        <v>25</v>
      </c>
      <c r="D52" s="2">
        <v>3</v>
      </c>
      <c r="E52" s="2" t="s">
        <v>167</v>
      </c>
      <c r="F52" s="2" t="s">
        <v>1444</v>
      </c>
      <c r="G52" s="2">
        <v>0</v>
      </c>
      <c r="H52" s="2">
        <v>0</v>
      </c>
      <c r="I52" s="2">
        <v>0</v>
      </c>
      <c r="J52" s="2">
        <v>0</v>
      </c>
      <c r="K52" s="2">
        <v>0</v>
      </c>
      <c r="L52" s="2">
        <v>0</v>
      </c>
      <c r="M52" s="2">
        <v>0</v>
      </c>
      <c r="N52" s="2">
        <v>0</v>
      </c>
      <c r="O52" s="2">
        <v>0</v>
      </c>
      <c r="P52" s="2">
        <v>0</v>
      </c>
      <c r="Q52" s="2">
        <v>0</v>
      </c>
      <c r="R52" s="2">
        <v>0</v>
      </c>
      <c r="S52" s="2">
        <v>0</v>
      </c>
      <c r="T52" s="2">
        <v>0</v>
      </c>
      <c r="U52" s="2">
        <v>0</v>
      </c>
      <c r="V52" s="2">
        <f>($J52*0.04)+($K52*4)+($L52*-2)+($N52*0.1)+($O52*6)+($Q52)+($R52*0.1)+($S52*6)+($T52*-2)</f>
        <v>0</v>
      </c>
      <c r="W52" s="2">
        <f ca="1">$P52/$H$33</f>
        <v>0</v>
      </c>
      <c r="X52" s="2" t="e">
        <f t="shared" si="2"/>
        <v>#DIV/0!</v>
      </c>
      <c r="Y52" s="2" t="e">
        <f t="shared" si="3"/>
        <v>#DIV/0!</v>
      </c>
      <c r="Z52" s="2" t="e">
        <f>$I52/$H52</f>
        <v>#DIV/0!</v>
      </c>
      <c r="AA52" s="2" t="e">
        <f>$K52/$H52</f>
        <v>#DIV/0!</v>
      </c>
      <c r="AB52" s="2">
        <f>(Admin!$C$3*$K52)+(Admin!$C$4*$J52)+(Admin!$C$5*$L52)+(Admin!$C$6*$T52)+(Admin!$C$7*$Q52)+(Admin!$C$8*$M52)+(Admin!$C$9*$N52)+(Admin!$C$10*$O52)+(Admin!$C$11*$R52)+(Admin!$C$12*$S52)+(Admin!$C$13*$U52)</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1469</v>
      </c>
      <c r="B61" s="2" t="s">
        <v>42</v>
      </c>
      <c r="C61" s="2">
        <v>25</v>
      </c>
      <c r="D61" s="2">
        <v>3</v>
      </c>
      <c r="E61" s="2" t="s">
        <v>611</v>
      </c>
      <c r="F61" s="2" t="s">
        <v>1444</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1" si="4">$N61/$M61</f>
        <v>#DIV/0!</v>
      </c>
      <c r="Y61" s="2" t="e">
        <f t="shared" ref="Y61:Y71" si="5">$R61/$Q61</f>
        <v>#DIV/0!</v>
      </c>
      <c r="Z61" s="2" t="e">
        <f>$I61/$H61</f>
        <v>#DIV/0!</v>
      </c>
      <c r="AA61" s="2" t="e">
        <f>$K61/$H61</f>
        <v>#DIV/0!</v>
      </c>
      <c r="AB61" s="2">
        <f>(Admin!$C$3*$K61)+(Admin!$C$4*$J61)+(Admin!$C$5*$L61)+(Admin!$C$6*$T61)+(Admin!$C$7*$Q61)+(Admin!$C$8*$M61)+(Admin!$C$9*$N61)+(Admin!$C$10*$O61)+(Admin!$C$11*$R61)+(Admin!$C$12*$S61)+(Admin!$C$13*$U61)</f>
        <v>0</v>
      </c>
    </row>
    <row r="62" spans="1:28" x14ac:dyDescent="0.25">
      <c r="A62" s="3" t="s">
        <v>1470</v>
      </c>
      <c r="B62" s="3" t="s">
        <v>42</v>
      </c>
      <c r="C62" s="3">
        <v>26</v>
      </c>
      <c r="D62" s="3">
        <v>1</v>
      </c>
      <c r="E62" s="3" t="s">
        <v>139</v>
      </c>
      <c r="F62" s="3" t="s">
        <v>1444</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1471</v>
      </c>
      <c r="B63" s="2" t="s">
        <v>42</v>
      </c>
      <c r="C63" s="2">
        <v>25</v>
      </c>
      <c r="D63" s="2">
        <v>1</v>
      </c>
      <c r="E63" s="2" t="s">
        <v>269</v>
      </c>
      <c r="F63" s="2" t="s">
        <v>1444</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1472</v>
      </c>
      <c r="B64" s="3" t="s">
        <v>42</v>
      </c>
      <c r="C64" s="3">
        <v>26</v>
      </c>
      <c r="D64" s="3">
        <v>2</v>
      </c>
      <c r="E64" s="3" t="s">
        <v>199</v>
      </c>
      <c r="F64" s="3" t="s">
        <v>1444</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1473</v>
      </c>
      <c r="B65" s="2" t="s">
        <v>42</v>
      </c>
      <c r="C65" s="2">
        <v>28</v>
      </c>
      <c r="D65" s="2">
        <v>5</v>
      </c>
      <c r="E65" s="2" t="s">
        <v>173</v>
      </c>
      <c r="F65" s="2" t="s">
        <v>1444</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1474</v>
      </c>
      <c r="B66" s="3" t="s">
        <v>42</v>
      </c>
      <c r="C66" s="3">
        <v>24</v>
      </c>
      <c r="D66" s="3">
        <v>1</v>
      </c>
      <c r="E66" s="3" t="s">
        <v>333</v>
      </c>
      <c r="F66" s="3" t="s">
        <v>1444</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1475</v>
      </c>
      <c r="B67" s="2" t="s">
        <v>42</v>
      </c>
      <c r="C67" s="2">
        <v>27</v>
      </c>
      <c r="D67" s="2">
        <v>6</v>
      </c>
      <c r="E67" s="2" t="s">
        <v>151</v>
      </c>
      <c r="F67" s="2" t="s">
        <v>1444</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1476</v>
      </c>
      <c r="B68" s="3" t="s">
        <v>42</v>
      </c>
      <c r="C68" s="3">
        <v>23</v>
      </c>
      <c r="D68" s="3">
        <v>3</v>
      </c>
      <c r="E68" s="3" t="s">
        <v>171</v>
      </c>
      <c r="F68" s="3" t="s">
        <v>1444</v>
      </c>
      <c r="G68" s="3">
        <v>0</v>
      </c>
      <c r="H68" s="3">
        <v>0</v>
      </c>
      <c r="I68" s="3">
        <v>0</v>
      </c>
      <c r="J68" s="3">
        <v>0</v>
      </c>
      <c r="K68" s="3">
        <v>0</v>
      </c>
      <c r="L68" s="3">
        <v>0</v>
      </c>
      <c r="M68" s="3">
        <v>5</v>
      </c>
      <c r="N68" s="3">
        <v>5</v>
      </c>
      <c r="O68" s="3">
        <v>5</v>
      </c>
      <c r="P68" s="3">
        <v>5</v>
      </c>
      <c r="Q68" s="3">
        <v>5</v>
      </c>
      <c r="R68" s="3">
        <v>5</v>
      </c>
      <c r="S68" s="3">
        <v>5</v>
      </c>
      <c r="T68" s="3">
        <v>5</v>
      </c>
      <c r="U68" s="3">
        <v>5</v>
      </c>
      <c r="V68" s="3">
        <f>($J68*0.04)+($K68*4)+($L68*-2)+($N68*0.1)+($O68*6)+($Q68)+($R68*0.1)+($S68*6)+($T68*-2)</f>
        <v>56</v>
      </c>
      <c r="W68" s="3">
        <f ca="1">$P68/$H$33</f>
        <v>1</v>
      </c>
      <c r="X68" s="3">
        <f t="shared" si="4"/>
        <v>1</v>
      </c>
      <c r="Y68" s="3">
        <f t="shared" si="5"/>
        <v>1</v>
      </c>
      <c r="Z68" s="3" t="e">
        <f>$I68/$H68</f>
        <v>#DIV/0!</v>
      </c>
      <c r="AA68" s="3" t="e">
        <f>$K68/$H68</f>
        <v>#DIV/0!</v>
      </c>
      <c r="AB68" s="3">
        <f>(Admin!$C$3*$K68)+(Admin!$C$4*$J68)+(Admin!$C$5*$L68)+(Admin!$C$6*$T68)+(Admin!$C$7*$Q68)+(Admin!$C$8*$M68)+(Admin!$C$9*$N68)+(Admin!$C$10*$O68)+(Admin!$C$11*$R68)+(Admin!$C$12*$S68)+(Admin!$C$13*$U68)</f>
        <v>66</v>
      </c>
    </row>
    <row r="69" spans="1:28" x14ac:dyDescent="0.25">
      <c r="A69" s="2" t="s">
        <v>1477</v>
      </c>
      <c r="B69" s="2" t="s">
        <v>42</v>
      </c>
      <c r="C69" s="2">
        <v>26</v>
      </c>
      <c r="D69" s="2">
        <v>5</v>
      </c>
      <c r="E69" s="2" t="s">
        <v>267</v>
      </c>
      <c r="F69" s="2" t="s">
        <v>1444</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1478</v>
      </c>
      <c r="B70" s="3" t="s">
        <v>42</v>
      </c>
      <c r="C70" s="3">
        <v>24</v>
      </c>
      <c r="D70" s="3">
        <v>1</v>
      </c>
      <c r="E70" s="3" t="s">
        <v>162</v>
      </c>
      <c r="F70" s="3" t="s">
        <v>1444</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1479</v>
      </c>
      <c r="B71" s="2" t="s">
        <v>42</v>
      </c>
      <c r="C71" s="2">
        <v>23</v>
      </c>
      <c r="D71" s="2">
        <v>0</v>
      </c>
      <c r="E71" s="2" t="s">
        <v>443</v>
      </c>
      <c r="F71" s="2" t="s">
        <v>1444</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1480</v>
      </c>
      <c r="B76" s="2" t="s">
        <v>37</v>
      </c>
      <c r="C76" s="2">
        <v>25</v>
      </c>
      <c r="D76" s="2">
        <v>4</v>
      </c>
      <c r="E76" s="2" t="s">
        <v>79</v>
      </c>
      <c r="F76" s="2" t="s">
        <v>1444</v>
      </c>
      <c r="G76" s="2">
        <v>0</v>
      </c>
      <c r="H76" s="2">
        <v>0</v>
      </c>
      <c r="I76" s="2">
        <v>0</v>
      </c>
      <c r="J76" s="2">
        <v>0</v>
      </c>
      <c r="K76" s="2">
        <v>0</v>
      </c>
      <c r="L76" s="2">
        <v>0</v>
      </c>
      <c r="M76" s="2">
        <v>5</v>
      </c>
      <c r="N76" s="2">
        <v>5</v>
      </c>
      <c r="O76" s="2">
        <v>5</v>
      </c>
      <c r="P76" s="2">
        <v>5</v>
      </c>
      <c r="Q76" s="2">
        <v>5</v>
      </c>
      <c r="R76" s="2">
        <v>5</v>
      </c>
      <c r="S76" s="2">
        <v>5</v>
      </c>
      <c r="T76" s="2">
        <v>5</v>
      </c>
      <c r="U76" s="2">
        <v>5</v>
      </c>
      <c r="V76" s="2">
        <f>($J76*0.04)+($K76*4)+($L76*-2)+($N76*0.1)+($O76*6)+($Q76)+($R76*0.1)+($S76*6)+($T76*-2)</f>
        <v>56</v>
      </c>
      <c r="W76" s="2">
        <f ca="1">$P76/$H$33</f>
        <v>1</v>
      </c>
      <c r="X76" s="2">
        <f t="shared" ref="X76:X81" si="6">$N76/$M76</f>
        <v>1</v>
      </c>
      <c r="Y76" s="2">
        <f t="shared" ref="Y76:Y81" si="7">$R76/$Q76</f>
        <v>1</v>
      </c>
      <c r="Z76" s="2" t="e">
        <f>$I76/$H76</f>
        <v>#DIV/0!</v>
      </c>
      <c r="AA76" s="2" t="e">
        <f>$K76/$H76</f>
        <v>#DIV/0!</v>
      </c>
      <c r="AB76" s="2">
        <f>(Admin!$C$3*$K76)+(Admin!$C$4*$J76)+(Admin!$C$5*$L76)+(Admin!$C$6*$T76)+(Admin!$C$7*$Q76)+(Admin!$C$8*$M76)+(Admin!$C$9*$N76)+(Admin!$C$10*$O76)+(Admin!$C$11*$R76)+(Admin!$C$12*$S76)+(Admin!$C$13*$U76)</f>
        <v>66</v>
      </c>
    </row>
    <row r="77" spans="1:28" x14ac:dyDescent="0.25">
      <c r="A77" s="3" t="s">
        <v>1481</v>
      </c>
      <c r="B77" s="3" t="s">
        <v>37</v>
      </c>
      <c r="C77" s="3">
        <v>25</v>
      </c>
      <c r="D77" s="3">
        <v>3</v>
      </c>
      <c r="E77" s="3" t="s">
        <v>127</v>
      </c>
      <c r="F77" s="3" t="s">
        <v>1444</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1482</v>
      </c>
      <c r="B78" s="2" t="s">
        <v>37</v>
      </c>
      <c r="C78" s="2">
        <v>32</v>
      </c>
      <c r="D78" s="2">
        <v>9</v>
      </c>
      <c r="E78" s="2" t="s">
        <v>1483</v>
      </c>
      <c r="F78" s="2" t="s">
        <v>1444</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1484</v>
      </c>
      <c r="B79" s="3" t="s">
        <v>37</v>
      </c>
      <c r="C79" s="3">
        <v>28</v>
      </c>
      <c r="D79" s="3">
        <v>5</v>
      </c>
      <c r="E79" s="3" t="s">
        <v>127</v>
      </c>
      <c r="F79" s="3" t="s">
        <v>1444</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1485</v>
      </c>
      <c r="B80" s="2" t="s">
        <v>37</v>
      </c>
      <c r="C80" s="2">
        <v>22</v>
      </c>
      <c r="D80" s="2">
        <v>2</v>
      </c>
      <c r="E80" s="2" t="s">
        <v>171</v>
      </c>
      <c r="F80" s="2" t="s">
        <v>1444</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1486</v>
      </c>
      <c r="B81" s="3" t="s">
        <v>37</v>
      </c>
      <c r="C81" s="3">
        <v>26</v>
      </c>
      <c r="D81" s="3">
        <v>2</v>
      </c>
      <c r="E81" s="3" t="s">
        <v>1026</v>
      </c>
      <c r="F81" s="3" t="s">
        <v>1444</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AB81"/>
  <sheetViews>
    <sheetView zoomScale="70" zoomScaleNormal="70" workbookViewId="0">
      <selection activeCell="U78" sqref="U78"/>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1487</v>
      </c>
      <c r="B2" s="2" t="s">
        <v>1488</v>
      </c>
      <c r="C2" s="2" t="s">
        <v>26</v>
      </c>
      <c r="D2" s="2">
        <v>4</v>
      </c>
      <c r="E2" s="2">
        <v>76</v>
      </c>
      <c r="F2" s="2">
        <v>48</v>
      </c>
      <c r="G2" s="2">
        <v>543</v>
      </c>
      <c r="H2" s="2">
        <v>3</v>
      </c>
      <c r="I2" s="2">
        <v>3</v>
      </c>
      <c r="J2" s="2">
        <v>5</v>
      </c>
      <c r="K2" s="2">
        <v>14</v>
      </c>
      <c r="L2" s="2">
        <v>0</v>
      </c>
      <c r="M2" s="2">
        <v>0</v>
      </c>
      <c r="N2" s="2">
        <v>0</v>
      </c>
      <c r="O2" s="2">
        <v>0</v>
      </c>
      <c r="P2" s="2">
        <v>0</v>
      </c>
      <c r="Q2" s="2">
        <v>0</v>
      </c>
      <c r="R2" s="2">
        <v>0</v>
      </c>
      <c r="S2" s="2">
        <v>29.12</v>
      </c>
      <c r="T2" s="2">
        <v>0</v>
      </c>
      <c r="U2" s="2">
        <v>2.8</v>
      </c>
      <c r="V2" s="2"/>
      <c r="W2" s="2">
        <v>0.63157894736842102</v>
      </c>
      <c r="X2" s="2">
        <v>3.94736842105263E-2</v>
      </c>
      <c r="Y2" s="2">
        <f>(Admin!$C$3*$H2)+(Admin!$C$4*$G2)+(Admin!$C$5*$I2)+(Admin!$C$6*$Q2)+(Admin!$C$7*$N2)+(Admin!$C$8*$J2)+(Admin!$C$9*$K2)+(Admin!$C$10*$L2)+(Admin!$C$11*$O2)+(Admin!$C$12*$P2)+(Admin!$C$13*$R2)</f>
        <v>29.119999999999997</v>
      </c>
    </row>
    <row r="3" spans="1:25" x14ac:dyDescent="0.25">
      <c r="A3" s="3" t="s">
        <v>1489</v>
      </c>
      <c r="B3" s="3" t="s">
        <v>1488</v>
      </c>
      <c r="C3" s="3" t="s">
        <v>26</v>
      </c>
      <c r="D3" s="3">
        <v>15</v>
      </c>
      <c r="E3" s="3">
        <v>499</v>
      </c>
      <c r="F3" s="3">
        <v>323</v>
      </c>
      <c r="G3" s="3">
        <v>3624</v>
      </c>
      <c r="H3" s="3">
        <v>20</v>
      </c>
      <c r="I3" s="3">
        <v>9</v>
      </c>
      <c r="J3" s="3">
        <v>37</v>
      </c>
      <c r="K3" s="3">
        <v>155</v>
      </c>
      <c r="L3" s="3">
        <v>1</v>
      </c>
      <c r="M3" s="3">
        <v>1</v>
      </c>
      <c r="N3" s="3">
        <v>1</v>
      </c>
      <c r="O3" s="3">
        <v>-2</v>
      </c>
      <c r="P3" s="3">
        <v>0</v>
      </c>
      <c r="Q3" s="3">
        <v>3</v>
      </c>
      <c r="R3" s="3">
        <v>2</v>
      </c>
      <c r="S3" s="3">
        <v>227.26</v>
      </c>
      <c r="T3" s="3">
        <v>1.9762845849802401E-3</v>
      </c>
      <c r="U3" s="3">
        <v>4.1891891891891904</v>
      </c>
      <c r="V3" s="3">
        <v>-2</v>
      </c>
      <c r="W3" s="3">
        <v>0.64729458917835703</v>
      </c>
      <c r="X3" s="3">
        <v>4.0080160320641302E-2</v>
      </c>
      <c r="Y3" s="3">
        <f>(Admin!$C$3*$H3)+(Admin!$C$4*$G3)+(Admin!$C$5*$I3)+(Admin!$C$6*$Q3)+(Admin!$C$7*$N3)+(Admin!$C$8*$J3)+(Admin!$C$9*$K3)+(Admin!$C$10*$L3)+(Admin!$C$11*$O3)+(Admin!$C$12*$P3)+(Admin!$C$13*$R3)</f>
        <v>227.26000000000002</v>
      </c>
    </row>
    <row r="4" spans="1:25" x14ac:dyDescent="0.25">
      <c r="A4" s="2" t="s">
        <v>1490</v>
      </c>
      <c r="B4" s="2" t="s">
        <v>1488</v>
      </c>
      <c r="C4" s="2" t="s">
        <v>30</v>
      </c>
      <c r="D4" s="2">
        <v>10</v>
      </c>
      <c r="E4" s="2">
        <v>0</v>
      </c>
      <c r="F4" s="2">
        <v>0</v>
      </c>
      <c r="G4" s="2">
        <v>0</v>
      </c>
      <c r="H4" s="2">
        <v>0</v>
      </c>
      <c r="I4" s="2">
        <v>0</v>
      </c>
      <c r="J4" s="2">
        <v>10</v>
      </c>
      <c r="K4" s="2">
        <v>36</v>
      </c>
      <c r="L4" s="2">
        <v>0</v>
      </c>
      <c r="M4" s="2">
        <v>9</v>
      </c>
      <c r="N4" s="2">
        <v>6</v>
      </c>
      <c r="O4" s="2">
        <v>26</v>
      </c>
      <c r="P4" s="2">
        <v>0</v>
      </c>
      <c r="Q4" s="2">
        <v>0</v>
      </c>
      <c r="R4" s="2">
        <v>0</v>
      </c>
      <c r="S4" s="2">
        <v>12.2</v>
      </c>
      <c r="T4" s="2">
        <v>1.7786561264822101E-2</v>
      </c>
      <c r="U4" s="2">
        <v>3.6</v>
      </c>
      <c r="V4" s="2">
        <v>4.3333333333333304</v>
      </c>
      <c r="W4" s="2"/>
      <c r="X4" s="2"/>
      <c r="Y4" s="2">
        <f>(Admin!$C$3*$H4)+(Admin!$C$4*$G4)+(Admin!$C$5*$I4)+(Admin!$C$6*$Q4)+(Admin!$C$7*$N4)+(Admin!$C$8*$J4)+(Admin!$C$9*$K4)+(Admin!$C$10*$L4)+(Admin!$C$11*$O4)+(Admin!$C$12*$P4)+(Admin!$C$13*$R4)</f>
        <v>12.2</v>
      </c>
    </row>
    <row r="5" spans="1:25" x14ac:dyDescent="0.25">
      <c r="A5" s="3" t="s">
        <v>1491</v>
      </c>
      <c r="B5" s="3" t="s">
        <v>1488</v>
      </c>
      <c r="C5" s="3" t="s">
        <v>30</v>
      </c>
      <c r="D5" s="3">
        <v>15</v>
      </c>
      <c r="E5" s="3">
        <v>0</v>
      </c>
      <c r="F5" s="3">
        <v>0</v>
      </c>
      <c r="G5" s="3">
        <v>0</v>
      </c>
      <c r="H5" s="3">
        <v>0</v>
      </c>
      <c r="I5" s="3">
        <v>0</v>
      </c>
      <c r="J5" s="3">
        <v>219</v>
      </c>
      <c r="K5" s="3">
        <v>905</v>
      </c>
      <c r="L5" s="3">
        <v>8</v>
      </c>
      <c r="M5" s="3">
        <v>37</v>
      </c>
      <c r="N5" s="3">
        <v>29</v>
      </c>
      <c r="O5" s="3">
        <v>259</v>
      </c>
      <c r="P5" s="3">
        <v>1</v>
      </c>
      <c r="Q5" s="3">
        <v>0</v>
      </c>
      <c r="R5" s="3">
        <v>0</v>
      </c>
      <c r="S5" s="3">
        <v>199.4</v>
      </c>
      <c r="T5" s="3">
        <v>7.3122529644268797E-2</v>
      </c>
      <c r="U5" s="3">
        <v>4.1324200913242004</v>
      </c>
      <c r="V5" s="3">
        <v>8.9310344827586192</v>
      </c>
      <c r="W5" s="3"/>
      <c r="X5" s="3"/>
      <c r="Y5" s="3">
        <f>(Admin!$C$3*$H5)+(Admin!$C$4*$G5)+(Admin!$C$5*$I5)+(Admin!$C$6*$Q5)+(Admin!$C$7*$N5)+(Admin!$C$8*$J5)+(Admin!$C$9*$K5)+(Admin!$C$10*$L5)+(Admin!$C$11*$O5)+(Admin!$C$12*$P5)+(Admin!$C$13*$R5)</f>
        <v>199.4</v>
      </c>
    </row>
    <row r="6" spans="1:25" x14ac:dyDescent="0.25">
      <c r="A6" s="2" t="s">
        <v>1492</v>
      </c>
      <c r="B6" s="2" t="s">
        <v>1488</v>
      </c>
      <c r="C6" s="2" t="s">
        <v>30</v>
      </c>
      <c r="D6" s="2">
        <v>16</v>
      </c>
      <c r="E6" s="2">
        <v>0</v>
      </c>
      <c r="F6" s="2">
        <v>0</v>
      </c>
      <c r="G6" s="2">
        <v>0</v>
      </c>
      <c r="H6" s="2">
        <v>0</v>
      </c>
      <c r="I6" s="2">
        <v>0</v>
      </c>
      <c r="J6" s="2">
        <v>108</v>
      </c>
      <c r="K6" s="2">
        <v>462</v>
      </c>
      <c r="L6" s="2">
        <v>1</v>
      </c>
      <c r="M6" s="2">
        <v>40</v>
      </c>
      <c r="N6" s="2">
        <v>33</v>
      </c>
      <c r="O6" s="2">
        <v>209</v>
      </c>
      <c r="P6" s="2">
        <v>0</v>
      </c>
      <c r="Q6" s="2">
        <v>0</v>
      </c>
      <c r="R6" s="2">
        <v>0</v>
      </c>
      <c r="S6" s="2">
        <v>106.1</v>
      </c>
      <c r="T6" s="2">
        <v>7.9051383399209502E-2</v>
      </c>
      <c r="U6" s="2">
        <v>4.2777777777777803</v>
      </c>
      <c r="V6" s="2">
        <v>6.3333333333333304</v>
      </c>
      <c r="W6" s="2"/>
      <c r="X6" s="2"/>
      <c r="Y6" s="2">
        <f>(Admin!$C$3*$H6)+(Admin!$C$4*$G6)+(Admin!$C$5*$I6)+(Admin!$C$6*$Q6)+(Admin!$C$7*$N6)+(Admin!$C$8*$J6)+(Admin!$C$9*$K6)+(Admin!$C$10*$L6)+(Admin!$C$11*$O6)+(Admin!$C$12*$P6)+(Admin!$C$13*$R6)</f>
        <v>106.10000000000001</v>
      </c>
    </row>
    <row r="7" spans="1:25" x14ac:dyDescent="0.25">
      <c r="A7" s="3" t="s">
        <v>1493</v>
      </c>
      <c r="B7" s="3" t="s">
        <v>1488</v>
      </c>
      <c r="C7" s="3" t="s">
        <v>37</v>
      </c>
      <c r="D7" s="3">
        <v>14</v>
      </c>
      <c r="E7" s="3">
        <v>0</v>
      </c>
      <c r="F7" s="3">
        <v>0</v>
      </c>
      <c r="G7" s="3">
        <v>0</v>
      </c>
      <c r="H7" s="3">
        <v>0</v>
      </c>
      <c r="I7" s="3">
        <v>0</v>
      </c>
      <c r="J7" s="3">
        <v>0</v>
      </c>
      <c r="K7" s="3">
        <v>0</v>
      </c>
      <c r="L7" s="3">
        <v>0</v>
      </c>
      <c r="M7" s="3">
        <v>34</v>
      </c>
      <c r="N7" s="3">
        <v>25</v>
      </c>
      <c r="O7" s="3">
        <v>247</v>
      </c>
      <c r="P7" s="3">
        <v>2</v>
      </c>
      <c r="Q7" s="3">
        <v>0</v>
      </c>
      <c r="R7" s="3">
        <v>0</v>
      </c>
      <c r="S7" s="3">
        <v>61.7</v>
      </c>
      <c r="T7" s="3">
        <v>6.7193675889328106E-2</v>
      </c>
      <c r="U7" s="3"/>
      <c r="V7" s="3">
        <v>9.8800000000000008</v>
      </c>
      <c r="W7" s="3"/>
      <c r="X7" s="3"/>
      <c r="Y7" s="3">
        <f>(Admin!$C$3*$H7)+(Admin!$C$4*$G7)+(Admin!$C$5*$I7)+(Admin!$C$6*$Q7)+(Admin!$C$7*$N7)+(Admin!$C$8*$J7)+(Admin!$C$9*$K7)+(Admin!$C$10*$L7)+(Admin!$C$11*$O7)+(Admin!$C$12*$P7)+(Admin!$C$13*$R7)</f>
        <v>61.7</v>
      </c>
    </row>
    <row r="8" spans="1:25" x14ac:dyDescent="0.25">
      <c r="A8" s="2" t="s">
        <v>1494</v>
      </c>
      <c r="B8" s="2" t="s">
        <v>1488</v>
      </c>
      <c r="C8" s="2" t="s">
        <v>37</v>
      </c>
      <c r="D8" s="2">
        <v>14</v>
      </c>
      <c r="E8" s="2">
        <v>0</v>
      </c>
      <c r="F8" s="2">
        <v>0</v>
      </c>
      <c r="G8" s="2">
        <v>0</v>
      </c>
      <c r="H8" s="2">
        <v>0</v>
      </c>
      <c r="I8" s="2">
        <v>0</v>
      </c>
      <c r="J8" s="2">
        <v>0</v>
      </c>
      <c r="K8" s="2">
        <v>0</v>
      </c>
      <c r="L8" s="2">
        <v>0</v>
      </c>
      <c r="M8" s="2">
        <v>43</v>
      </c>
      <c r="N8" s="2">
        <v>32</v>
      </c>
      <c r="O8" s="2">
        <v>414</v>
      </c>
      <c r="P8" s="2">
        <v>0</v>
      </c>
      <c r="Q8" s="2">
        <v>0</v>
      </c>
      <c r="R8" s="2">
        <v>0</v>
      </c>
      <c r="S8" s="2">
        <v>73.400000000000006</v>
      </c>
      <c r="T8" s="2">
        <v>8.4980237154150207E-2</v>
      </c>
      <c r="U8" s="2"/>
      <c r="V8" s="2">
        <v>12.9375</v>
      </c>
      <c r="W8" s="2"/>
      <c r="X8" s="2"/>
      <c r="Y8" s="2">
        <f>(Admin!$C$3*$H8)+(Admin!$C$4*$G8)+(Admin!$C$5*$I8)+(Admin!$C$6*$Q8)+(Admin!$C$7*$N8)+(Admin!$C$8*$J8)+(Admin!$C$9*$K8)+(Admin!$C$10*$L8)+(Admin!$C$11*$O8)+(Admin!$C$12*$P8)+(Admin!$C$13*$R8)</f>
        <v>73.400000000000006</v>
      </c>
    </row>
    <row r="9" spans="1:25" x14ac:dyDescent="0.25">
      <c r="A9" s="3" t="s">
        <v>1495</v>
      </c>
      <c r="B9" s="3" t="s">
        <v>1488</v>
      </c>
      <c r="C9" s="3" t="s">
        <v>37</v>
      </c>
      <c r="D9" s="3">
        <v>12</v>
      </c>
      <c r="E9" s="3">
        <v>0</v>
      </c>
      <c r="F9" s="3">
        <v>0</v>
      </c>
      <c r="G9" s="3">
        <v>0</v>
      </c>
      <c r="H9" s="3">
        <v>0</v>
      </c>
      <c r="I9" s="3">
        <v>0</v>
      </c>
      <c r="J9" s="3">
        <v>0</v>
      </c>
      <c r="K9" s="3">
        <v>0</v>
      </c>
      <c r="L9" s="3">
        <v>0</v>
      </c>
      <c r="M9" s="3">
        <v>22</v>
      </c>
      <c r="N9" s="3">
        <v>17</v>
      </c>
      <c r="O9" s="3">
        <v>172</v>
      </c>
      <c r="P9" s="3">
        <v>1</v>
      </c>
      <c r="Q9" s="3">
        <v>0</v>
      </c>
      <c r="R9" s="3">
        <v>0</v>
      </c>
      <c r="S9" s="3">
        <v>40.200000000000003</v>
      </c>
      <c r="T9" s="3">
        <v>4.3478260869565202E-2</v>
      </c>
      <c r="U9" s="3"/>
      <c r="V9" s="3">
        <v>10.117647058823501</v>
      </c>
      <c r="W9" s="3"/>
      <c r="X9" s="3"/>
      <c r="Y9" s="3">
        <f>(Admin!$C$3*$H9)+(Admin!$C$4*$G9)+(Admin!$C$5*$I9)+(Admin!$C$6*$Q9)+(Admin!$C$7*$N9)+(Admin!$C$8*$J9)+(Admin!$C$9*$K9)+(Admin!$C$10*$L9)+(Admin!$C$11*$O9)+(Admin!$C$12*$P9)+(Admin!$C$13*$R9)</f>
        <v>40.200000000000003</v>
      </c>
    </row>
    <row r="10" spans="1:25" x14ac:dyDescent="0.25">
      <c r="A10" s="2" t="s">
        <v>1496</v>
      </c>
      <c r="B10" s="2" t="s">
        <v>1488</v>
      </c>
      <c r="C10" s="2" t="s">
        <v>42</v>
      </c>
      <c r="D10" s="2">
        <v>1</v>
      </c>
      <c r="E10" s="2">
        <v>0</v>
      </c>
      <c r="F10" s="2">
        <v>0</v>
      </c>
      <c r="G10" s="2">
        <v>0</v>
      </c>
      <c r="H10" s="2">
        <v>0</v>
      </c>
      <c r="I10" s="2">
        <v>0</v>
      </c>
      <c r="J10" s="2">
        <v>0</v>
      </c>
      <c r="K10" s="2">
        <v>0</v>
      </c>
      <c r="L10" s="2">
        <v>0</v>
      </c>
      <c r="M10" s="2">
        <v>1</v>
      </c>
      <c r="N10" s="2">
        <v>1</v>
      </c>
      <c r="O10" s="2">
        <v>10</v>
      </c>
      <c r="P10" s="2">
        <v>0</v>
      </c>
      <c r="Q10" s="2">
        <v>0</v>
      </c>
      <c r="R10" s="2">
        <v>0</v>
      </c>
      <c r="S10" s="2">
        <v>2</v>
      </c>
      <c r="T10" s="2">
        <v>1.9762845849802401E-3</v>
      </c>
      <c r="U10" s="2"/>
      <c r="V10" s="2">
        <v>10</v>
      </c>
      <c r="W10" s="2"/>
      <c r="X10" s="2"/>
      <c r="Y10" s="2">
        <f>(Admin!$C$3*$H10)+(Admin!$C$4*$G10)+(Admin!$C$5*$I10)+(Admin!$C$6*$Q10)+(Admin!$C$7*$N10)+(Admin!$C$8*$J10)+(Admin!$C$9*$K10)+(Admin!$C$10*$L10)+(Admin!$C$11*$O10)+(Admin!$C$12*$P10)+(Admin!$C$13*$R10)</f>
        <v>2</v>
      </c>
    </row>
    <row r="11" spans="1:25" x14ac:dyDescent="0.25">
      <c r="A11" s="3" t="s">
        <v>1497</v>
      </c>
      <c r="B11" s="3" t="s">
        <v>1488</v>
      </c>
      <c r="C11" s="3" t="s">
        <v>42</v>
      </c>
      <c r="D11" s="3">
        <v>3</v>
      </c>
      <c r="E11" s="3">
        <v>0</v>
      </c>
      <c r="F11" s="3">
        <v>0</v>
      </c>
      <c r="G11" s="3">
        <v>0</v>
      </c>
      <c r="H11" s="3">
        <v>0</v>
      </c>
      <c r="I11" s="3">
        <v>0</v>
      </c>
      <c r="J11" s="3">
        <v>2</v>
      </c>
      <c r="K11" s="3">
        <v>5</v>
      </c>
      <c r="L11" s="3">
        <v>0</v>
      </c>
      <c r="M11" s="3">
        <v>1</v>
      </c>
      <c r="N11" s="3">
        <v>0</v>
      </c>
      <c r="O11" s="3">
        <v>0</v>
      </c>
      <c r="P11" s="3">
        <v>0</v>
      </c>
      <c r="Q11" s="3">
        <v>0</v>
      </c>
      <c r="R11" s="3">
        <v>0</v>
      </c>
      <c r="S11" s="3">
        <v>0.5</v>
      </c>
      <c r="T11" s="3">
        <v>1.9762845849802401E-3</v>
      </c>
      <c r="U11" s="3">
        <v>2.5</v>
      </c>
      <c r="V11" s="3"/>
      <c r="W11" s="3"/>
      <c r="X11" s="3"/>
      <c r="Y11" s="3">
        <f>(Admin!$C$3*$H11)+(Admin!$C$4*$G11)+(Admin!$C$5*$I11)+(Admin!$C$6*$Q11)+(Admin!$C$7*$N11)+(Admin!$C$8*$J11)+(Admin!$C$9*$K11)+(Admin!$C$10*$L11)+(Admin!$C$11*$O11)+(Admin!$C$12*$P11)+(Admin!$C$13*$R11)</f>
        <v>0.5</v>
      </c>
    </row>
    <row r="12" spans="1:25" x14ac:dyDescent="0.25">
      <c r="A12" s="2" t="s">
        <v>1498</v>
      </c>
      <c r="B12" s="2" t="s">
        <v>1488</v>
      </c>
      <c r="C12" s="2" t="s">
        <v>42</v>
      </c>
      <c r="D12" s="2">
        <v>16</v>
      </c>
      <c r="E12" s="2">
        <v>0</v>
      </c>
      <c r="F12" s="2">
        <v>0</v>
      </c>
      <c r="G12" s="2">
        <v>0</v>
      </c>
      <c r="H12" s="2">
        <v>0</v>
      </c>
      <c r="I12" s="2">
        <v>0</v>
      </c>
      <c r="J12" s="2">
        <v>0</v>
      </c>
      <c r="K12" s="2">
        <v>0</v>
      </c>
      <c r="L12" s="2">
        <v>0</v>
      </c>
      <c r="M12" s="2">
        <v>119</v>
      </c>
      <c r="N12" s="2">
        <v>66</v>
      </c>
      <c r="O12" s="2">
        <v>1114</v>
      </c>
      <c r="P12" s="2">
        <v>8</v>
      </c>
      <c r="Q12" s="2">
        <v>0</v>
      </c>
      <c r="R12" s="2">
        <v>0</v>
      </c>
      <c r="S12" s="2">
        <v>225.4</v>
      </c>
      <c r="T12" s="2">
        <v>0.235177865612648</v>
      </c>
      <c r="U12" s="2"/>
      <c r="V12" s="2">
        <v>16.8787878787879</v>
      </c>
      <c r="W12" s="2"/>
      <c r="X12" s="2"/>
      <c r="Y12" s="2">
        <f>(Admin!$C$3*$H12)+(Admin!$C$4*$G12)+(Admin!$C$5*$I12)+(Admin!$C$6*$Q12)+(Admin!$C$7*$N12)+(Admin!$C$8*$J12)+(Admin!$C$9*$K12)+(Admin!$C$10*$L12)+(Admin!$C$11*$O12)+(Admin!$C$12*$P12)+(Admin!$C$13*$R12)</f>
        <v>225.4</v>
      </c>
    </row>
    <row r="13" spans="1:25" x14ac:dyDescent="0.25">
      <c r="A13" s="3" t="s">
        <v>1499</v>
      </c>
      <c r="B13" s="3" t="s">
        <v>1488</v>
      </c>
      <c r="C13" s="3" t="s">
        <v>42</v>
      </c>
      <c r="D13" s="3">
        <v>14</v>
      </c>
      <c r="E13" s="3">
        <v>0</v>
      </c>
      <c r="F13" s="3">
        <v>0</v>
      </c>
      <c r="G13" s="3">
        <v>0</v>
      </c>
      <c r="H13" s="3">
        <v>0</v>
      </c>
      <c r="I13" s="3">
        <v>0</v>
      </c>
      <c r="J13" s="3">
        <v>1</v>
      </c>
      <c r="K13" s="3">
        <v>3</v>
      </c>
      <c r="L13" s="3">
        <v>1</v>
      </c>
      <c r="M13" s="3">
        <v>25</v>
      </c>
      <c r="N13" s="3">
        <v>19</v>
      </c>
      <c r="O13" s="3">
        <v>196</v>
      </c>
      <c r="P13" s="3">
        <v>2</v>
      </c>
      <c r="Q13" s="3">
        <v>0</v>
      </c>
      <c r="R13" s="3">
        <v>0</v>
      </c>
      <c r="S13" s="3">
        <v>56.9</v>
      </c>
      <c r="T13" s="3">
        <v>4.94071146245059E-2</v>
      </c>
      <c r="U13" s="3">
        <v>3</v>
      </c>
      <c r="V13" s="3">
        <v>10.3157894736842</v>
      </c>
      <c r="W13" s="3"/>
      <c r="X13" s="3"/>
      <c r="Y13" s="3">
        <f>(Admin!$C$3*$H13)+(Admin!$C$4*$G13)+(Admin!$C$5*$I13)+(Admin!$C$6*$Q13)+(Admin!$C$7*$N13)+(Admin!$C$8*$J13)+(Admin!$C$9*$K13)+(Admin!$C$10*$L13)+(Admin!$C$11*$O13)+(Admin!$C$12*$P13)+(Admin!$C$13*$R13)</f>
        <v>56.900000000000006</v>
      </c>
    </row>
    <row r="14" spans="1:25" x14ac:dyDescent="0.25">
      <c r="A14" s="2" t="s">
        <v>1500</v>
      </c>
      <c r="B14" s="2" t="s">
        <v>1488</v>
      </c>
      <c r="C14" s="2" t="s">
        <v>42</v>
      </c>
      <c r="D14" s="2">
        <v>17</v>
      </c>
      <c r="E14" s="2">
        <v>0</v>
      </c>
      <c r="F14" s="2">
        <v>0</v>
      </c>
      <c r="G14" s="2">
        <v>0</v>
      </c>
      <c r="H14" s="2">
        <v>0</v>
      </c>
      <c r="I14" s="2">
        <v>0</v>
      </c>
      <c r="J14" s="2">
        <v>0</v>
      </c>
      <c r="K14" s="2">
        <v>0</v>
      </c>
      <c r="L14" s="2">
        <v>0</v>
      </c>
      <c r="M14" s="2">
        <v>93</v>
      </c>
      <c r="N14" s="2">
        <v>63</v>
      </c>
      <c r="O14" s="2">
        <v>628</v>
      </c>
      <c r="P14" s="2">
        <v>4</v>
      </c>
      <c r="Q14" s="2">
        <v>0</v>
      </c>
      <c r="R14" s="2">
        <v>0</v>
      </c>
      <c r="S14" s="2">
        <v>149.80000000000001</v>
      </c>
      <c r="T14" s="2">
        <v>0.18379446640316199</v>
      </c>
      <c r="U14" s="2"/>
      <c r="V14" s="2">
        <v>9.9682539682539701</v>
      </c>
      <c r="W14" s="2"/>
      <c r="X14" s="2"/>
      <c r="Y14" s="2">
        <f>(Admin!$C$3*$H14)+(Admin!$C$4*$G14)+(Admin!$C$5*$I14)+(Admin!$C$6*$Q14)+(Admin!$C$7*$N14)+(Admin!$C$8*$J14)+(Admin!$C$9*$K14)+(Admin!$C$10*$L14)+(Admin!$C$11*$O14)+(Admin!$C$12*$P14)+(Admin!$C$13*$R14)</f>
        <v>149.80000000000001</v>
      </c>
    </row>
    <row r="15" spans="1:25" x14ac:dyDescent="0.25">
      <c r="A15" s="3" t="s">
        <v>1501</v>
      </c>
      <c r="B15" s="3" t="s">
        <v>1488</v>
      </c>
      <c r="C15" s="3" t="s">
        <v>42</v>
      </c>
      <c r="D15" s="3">
        <v>17</v>
      </c>
      <c r="E15" s="3">
        <v>0</v>
      </c>
      <c r="F15" s="3">
        <v>0</v>
      </c>
      <c r="G15" s="3">
        <v>0</v>
      </c>
      <c r="H15" s="3">
        <v>0</v>
      </c>
      <c r="I15" s="3">
        <v>0</v>
      </c>
      <c r="J15" s="3">
        <v>0</v>
      </c>
      <c r="K15" s="3">
        <v>0</v>
      </c>
      <c r="L15" s="3">
        <v>0</v>
      </c>
      <c r="M15" s="3">
        <v>122</v>
      </c>
      <c r="N15" s="3">
        <v>79</v>
      </c>
      <c r="O15" s="3">
        <v>894</v>
      </c>
      <c r="P15" s="3">
        <v>5</v>
      </c>
      <c r="Q15" s="3">
        <v>0</v>
      </c>
      <c r="R15" s="3">
        <v>0</v>
      </c>
      <c r="S15" s="3">
        <v>202.4</v>
      </c>
      <c r="T15" s="3">
        <v>0.24110671936758901</v>
      </c>
      <c r="U15" s="3"/>
      <c r="V15" s="3">
        <v>11.3164556962025</v>
      </c>
      <c r="W15" s="3"/>
      <c r="X15" s="3"/>
      <c r="Y15" s="3">
        <f>(Admin!$C$3*$H15)+(Admin!$C$4*$G15)+(Admin!$C$5*$I15)+(Admin!$C$6*$Q15)+(Admin!$C$7*$N15)+(Admin!$C$8*$J15)+(Admin!$C$9*$K15)+(Admin!$C$10*$L15)+(Admin!$C$11*$O15)+(Admin!$C$12*$P15)+(Admin!$C$13*$R15)</f>
        <v>198.4</v>
      </c>
    </row>
    <row r="30" spans="1:13"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13" x14ac:dyDescent="0.25">
      <c r="A31" s="2" t="s">
        <v>1488</v>
      </c>
      <c r="B31" s="2">
        <v>5747</v>
      </c>
      <c r="C31" s="2">
        <v>4167</v>
      </c>
      <c r="D31" s="2">
        <v>382</v>
      </c>
      <c r="E31" s="2">
        <v>1580</v>
      </c>
      <c r="F31" s="2">
        <v>11</v>
      </c>
      <c r="G31" s="2">
        <v>1386.38</v>
      </c>
      <c r="H31" s="2">
        <v>575</v>
      </c>
      <c r="I31" s="2">
        <v>0.64521739130434796</v>
      </c>
      <c r="J31" s="2">
        <v>23</v>
      </c>
      <c r="K31" s="2">
        <v>12</v>
      </c>
      <c r="L31" s="2">
        <v>3</v>
      </c>
      <c r="M31" s="2">
        <f ca="1">SUM(INDIRECT(A33 &amp; "_Table1[[#All],[f_custom]]"))</f>
        <v>1382.38</v>
      </c>
    </row>
    <row r="32" spans="1:13"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SEA</v>
      </c>
      <c r="B33" s="2">
        <f ca="1">C33 + E33</f>
        <v>25</v>
      </c>
      <c r="C33" s="2">
        <f ca="1">SUM(INDIRECT(A33 &amp; "_Table4[[#All],[p_yd]]"))</f>
        <v>5</v>
      </c>
      <c r="D33" s="2">
        <f ca="1">SUM(INDIRECT(A33 &amp; "_Table4[[#All],[car]]")) + SUM(INDIRECT(A33 &amp; "_Table5[[#All],[car]]")) + SUM(INDIRECT(A33 &amp; "_Table6[[#All],[car]]"))+SUM(INDIRECT(A33 &amp; "_Table7[[#All],[car]]"))</f>
        <v>15</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1502</v>
      </c>
      <c r="B36" s="2" t="s">
        <v>26</v>
      </c>
      <c r="C36" s="2">
        <v>23</v>
      </c>
      <c r="D36" s="2">
        <v>3</v>
      </c>
      <c r="E36" s="2" t="s">
        <v>65</v>
      </c>
      <c r="F36" s="2" t="s">
        <v>1488</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8" si="0">$N36/$M36</f>
        <v>#DIV/0!</v>
      </c>
      <c r="Y36" s="2" t="e">
        <f t="shared" ref="Y36:Y38" si="1">$R36/$Q36</f>
        <v>#DIV/0!</v>
      </c>
      <c r="Z36" s="2" t="e">
        <f>$I36/$H36</f>
        <v>#DIV/0!</v>
      </c>
      <c r="AA36" s="2" t="e">
        <f>$K36/$H36</f>
        <v>#DIV/0!</v>
      </c>
      <c r="AB36" s="2">
        <f>(Admin!$C$3*$K36)+(Admin!$C$4*$J36)+(Admin!$C$5*$L36)+(Admin!$C$6*$T36)+(Admin!$C$7*$Q36)+(Admin!$C$8*$M36)+(Admin!$C$9*$N36)+(Admin!$C$10*$O36)+(Admin!$C$11*$R36)+(Admin!$C$12*$S36)+(Admin!$C$13*$U36)</f>
        <v>0</v>
      </c>
    </row>
    <row r="37" spans="1:28" x14ac:dyDescent="0.25">
      <c r="A37" s="3" t="s">
        <v>1503</v>
      </c>
      <c r="B37" s="3" t="s">
        <v>26</v>
      </c>
      <c r="C37" s="3">
        <v>33</v>
      </c>
      <c r="D37" s="3">
        <v>12</v>
      </c>
      <c r="E37" s="3" t="s">
        <v>325</v>
      </c>
      <c r="F37" s="3" t="s">
        <v>1488</v>
      </c>
      <c r="G37" s="3">
        <v>5</v>
      </c>
      <c r="H37" s="3">
        <v>5</v>
      </c>
      <c r="I37" s="3">
        <v>5</v>
      </c>
      <c r="J37" s="3">
        <v>5</v>
      </c>
      <c r="K37" s="3">
        <v>5</v>
      </c>
      <c r="L37" s="3">
        <v>5</v>
      </c>
      <c r="M37" s="3">
        <v>5</v>
      </c>
      <c r="N37" s="3">
        <v>5</v>
      </c>
      <c r="O37" s="3">
        <v>5</v>
      </c>
      <c r="P37" s="3">
        <v>5</v>
      </c>
      <c r="Q37" s="3">
        <v>5</v>
      </c>
      <c r="R37" s="3">
        <v>5</v>
      </c>
      <c r="S37" s="3">
        <v>5</v>
      </c>
      <c r="T37" s="3">
        <v>5</v>
      </c>
      <c r="U37" s="3">
        <v>5</v>
      </c>
      <c r="V37" s="3">
        <f>($J37*0.04)+($K37*4)+($L37*-2)+($N37*0.1)+($O37*6)+($Q37)+($R37*0.1)+($S37*6)+($T37*-2)</f>
        <v>66.2</v>
      </c>
      <c r="W37" s="3">
        <f ca="1">$P37/$H$33</f>
        <v>1</v>
      </c>
      <c r="X37" s="3">
        <f t="shared" si="0"/>
        <v>1</v>
      </c>
      <c r="Y37" s="3">
        <f t="shared" si="1"/>
        <v>1</v>
      </c>
      <c r="Z37" s="3">
        <f>$I37/$H37</f>
        <v>1</v>
      </c>
      <c r="AA37" s="3">
        <f>$K37/$H37</f>
        <v>1</v>
      </c>
      <c r="AB37" s="3">
        <f>(Admin!$C$3*$K37)+(Admin!$C$4*$J37)+(Admin!$C$5*$L37)+(Admin!$C$6*$T37)+(Admin!$C$7*$Q37)+(Admin!$C$8*$M37)+(Admin!$C$9*$N37)+(Admin!$C$10*$O37)+(Admin!$C$11*$R37)+(Admin!$C$12*$S37)+(Admin!$C$13*$U37)</f>
        <v>76.2</v>
      </c>
    </row>
    <row r="38" spans="1:28" x14ac:dyDescent="0.25">
      <c r="A38" s="2" t="s">
        <v>1504</v>
      </c>
      <c r="B38" s="2" t="s">
        <v>26</v>
      </c>
      <c r="C38" s="2">
        <v>29</v>
      </c>
      <c r="D38" s="2">
        <v>7</v>
      </c>
      <c r="E38" s="2" t="s">
        <v>220</v>
      </c>
      <c r="F38" s="2" t="s">
        <v>1488</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1505</v>
      </c>
      <c r="B46" s="2" t="s">
        <v>30</v>
      </c>
      <c r="C46" s="2">
        <v>23</v>
      </c>
      <c r="D46" s="2">
        <v>2</v>
      </c>
      <c r="E46" s="2" t="s">
        <v>384</v>
      </c>
      <c r="F46" s="2" t="s">
        <v>1488</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1" si="2">$N46/$M46</f>
        <v>#DIV/0!</v>
      </c>
      <c r="Y46" s="2" t="e">
        <f t="shared" ref="Y46:Y51" si="3">$R46/$Q46</f>
        <v>#DIV/0!</v>
      </c>
      <c r="Z46" s="2" t="e">
        <f>$I46/$H46</f>
        <v>#DIV/0!</v>
      </c>
      <c r="AA46" s="2" t="e">
        <f>$K46/$H46</f>
        <v>#DIV/0!</v>
      </c>
      <c r="AB46" s="2">
        <f>(Admin!$C$3*$K46)+(Admin!$C$4*$J46)+(Admin!$C$5*$L46)+(Admin!$C$6*$T46)+(Admin!$C$7*$Q46)+(Admin!$C$8*$M46)+(Admin!$C$9*$N46)+(Admin!$C$10*$O46)+(Admin!$C$11*$R46)+(Admin!$C$12*$S46)+(Admin!$C$13*$U46)</f>
        <v>0</v>
      </c>
    </row>
    <row r="47" spans="1:28" x14ac:dyDescent="0.25">
      <c r="A47" s="3" t="s">
        <v>1506</v>
      </c>
      <c r="B47" s="3" t="s">
        <v>30</v>
      </c>
      <c r="C47" s="3">
        <v>24</v>
      </c>
      <c r="D47" s="3">
        <v>0</v>
      </c>
      <c r="E47" s="3" t="s">
        <v>143</v>
      </c>
      <c r="F47" s="3" t="s">
        <v>1488</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1507</v>
      </c>
      <c r="B48" s="2" t="s">
        <v>30</v>
      </c>
      <c r="C48" s="2">
        <v>24</v>
      </c>
      <c r="D48" s="2">
        <v>0</v>
      </c>
      <c r="E48" s="2" t="s">
        <v>522</v>
      </c>
      <c r="F48" s="2" t="s">
        <v>1488</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1508</v>
      </c>
      <c r="B49" s="3" t="s">
        <v>30</v>
      </c>
      <c r="C49" s="3">
        <v>24</v>
      </c>
      <c r="D49" s="3">
        <v>2</v>
      </c>
      <c r="E49" s="3" t="s">
        <v>171</v>
      </c>
      <c r="F49" s="3" t="s">
        <v>1488</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1509</v>
      </c>
      <c r="B50" s="2" t="s">
        <v>30</v>
      </c>
      <c r="C50" s="2"/>
      <c r="D50" s="2">
        <v>0</v>
      </c>
      <c r="E50" s="2" t="s">
        <v>873</v>
      </c>
      <c r="F50" s="2" t="s">
        <v>1488</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1510</v>
      </c>
      <c r="B51" s="3" t="s">
        <v>30</v>
      </c>
      <c r="C51" s="3">
        <v>23</v>
      </c>
      <c r="D51" s="3">
        <v>3</v>
      </c>
      <c r="E51" s="3" t="s">
        <v>127</v>
      </c>
      <c r="F51" s="3" t="s">
        <v>1488</v>
      </c>
      <c r="G51" s="3">
        <v>0</v>
      </c>
      <c r="H51" s="3">
        <v>0</v>
      </c>
      <c r="I51" s="3">
        <v>0</v>
      </c>
      <c r="J51" s="3">
        <v>0</v>
      </c>
      <c r="K51" s="3">
        <v>0</v>
      </c>
      <c r="L51" s="3">
        <v>0</v>
      </c>
      <c r="M51" s="3">
        <v>5</v>
      </c>
      <c r="N51" s="3">
        <v>5</v>
      </c>
      <c r="O51" s="3">
        <v>5</v>
      </c>
      <c r="P51" s="3">
        <v>5</v>
      </c>
      <c r="Q51" s="3">
        <v>5</v>
      </c>
      <c r="R51" s="3">
        <v>5</v>
      </c>
      <c r="S51" s="3">
        <v>5</v>
      </c>
      <c r="T51" s="3">
        <v>5</v>
      </c>
      <c r="U51" s="3">
        <v>5</v>
      </c>
      <c r="V51" s="3">
        <f>($J51*0.04)+($K51*4)+($L51*-2)+($N51*0.1)+($O51*6)+($Q51)+($R51*0.1)+($S51*6)+($T51*-2)</f>
        <v>56</v>
      </c>
      <c r="W51" s="3">
        <f ca="1">$P51/$H$33</f>
        <v>1</v>
      </c>
      <c r="X51" s="3">
        <f t="shared" si="2"/>
        <v>1</v>
      </c>
      <c r="Y51" s="3">
        <f t="shared" si="3"/>
        <v>1</v>
      </c>
      <c r="Z51" s="3" t="e">
        <f>$I51/$H51</f>
        <v>#DIV/0!</v>
      </c>
      <c r="AA51" s="3" t="e">
        <f>$K51/$H51</f>
        <v>#DIV/0!</v>
      </c>
      <c r="AB51" s="3">
        <f>(Admin!$C$3*$K51)+(Admin!$C$4*$J51)+(Admin!$C$5*$L51)+(Admin!$C$6*$T51)+(Admin!$C$7*$Q51)+(Admin!$C$8*$M51)+(Admin!$C$9*$N51)+(Admin!$C$10*$O51)+(Admin!$C$11*$R51)+(Admin!$C$12*$S51)+(Admin!$C$13*$U51)</f>
        <v>66</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1511</v>
      </c>
      <c r="B61" s="2" t="s">
        <v>42</v>
      </c>
      <c r="C61" s="2">
        <v>26</v>
      </c>
      <c r="D61" s="2">
        <v>2</v>
      </c>
      <c r="E61" s="2" t="s">
        <v>384</v>
      </c>
      <c r="F61" s="2" t="s">
        <v>1488</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3" si="4">$N61/$M61</f>
        <v>#DIV/0!</v>
      </c>
      <c r="Y61" s="2" t="e">
        <f t="shared" ref="Y61:Y73" si="5">$R61/$Q61</f>
        <v>#DIV/0!</v>
      </c>
      <c r="Z61" s="2" t="e">
        <f>$I61/$H61</f>
        <v>#DIV/0!</v>
      </c>
      <c r="AA61" s="2" t="e">
        <f>$K61/$H61</f>
        <v>#DIV/0!</v>
      </c>
      <c r="AB61" s="2">
        <f>(Admin!$C$3*$K61)+(Admin!$C$4*$J61)+(Admin!$C$5*$L61)+(Admin!$C$6*$T61)+(Admin!$C$7*$Q61)+(Admin!$C$8*$M61)+(Admin!$C$9*$N61)+(Admin!$C$10*$O61)+(Admin!$C$11*$R61)+(Admin!$C$12*$S61)+(Admin!$C$13*$U61)</f>
        <v>0</v>
      </c>
    </row>
    <row r="62" spans="1:28" x14ac:dyDescent="0.25">
      <c r="A62" s="3" t="s">
        <v>1512</v>
      </c>
      <c r="B62" s="3" t="s">
        <v>42</v>
      </c>
      <c r="C62" s="3">
        <v>27</v>
      </c>
      <c r="D62" s="3">
        <v>4</v>
      </c>
      <c r="E62" s="3" t="s">
        <v>931</v>
      </c>
      <c r="F62" s="3" t="s">
        <v>1488</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1513</v>
      </c>
      <c r="B63" s="2" t="s">
        <v>42</v>
      </c>
      <c r="C63" s="2">
        <v>23</v>
      </c>
      <c r="D63" s="2">
        <v>0</v>
      </c>
      <c r="E63" s="2" t="s">
        <v>1514</v>
      </c>
      <c r="F63" s="2" t="s">
        <v>1488</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1515</v>
      </c>
      <c r="B64" s="3" t="s">
        <v>42</v>
      </c>
      <c r="C64" s="3">
        <v>31</v>
      </c>
      <c r="D64" s="3">
        <v>10</v>
      </c>
      <c r="E64" s="3" t="s">
        <v>557</v>
      </c>
      <c r="F64" s="3" t="s">
        <v>1488</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1516</v>
      </c>
      <c r="B65" s="2" t="s">
        <v>42</v>
      </c>
      <c r="C65" s="2">
        <v>26</v>
      </c>
      <c r="D65" s="2">
        <v>6</v>
      </c>
      <c r="E65" s="2" t="s">
        <v>224</v>
      </c>
      <c r="F65" s="2" t="s">
        <v>1488</v>
      </c>
      <c r="G65" s="2">
        <v>0</v>
      </c>
      <c r="H65" s="2">
        <v>0</v>
      </c>
      <c r="I65" s="2">
        <v>0</v>
      </c>
      <c r="J65" s="2">
        <v>0</v>
      </c>
      <c r="K65" s="2">
        <v>0</v>
      </c>
      <c r="L65" s="2">
        <v>0</v>
      </c>
      <c r="M65" s="2">
        <v>5</v>
      </c>
      <c r="N65" s="2">
        <v>5</v>
      </c>
      <c r="O65" s="2">
        <v>5</v>
      </c>
      <c r="P65" s="2">
        <v>5</v>
      </c>
      <c r="Q65" s="2">
        <v>5</v>
      </c>
      <c r="R65" s="2">
        <v>5</v>
      </c>
      <c r="S65" s="2">
        <v>5</v>
      </c>
      <c r="T65" s="2">
        <v>5</v>
      </c>
      <c r="U65" s="2">
        <v>5</v>
      </c>
      <c r="V65" s="2">
        <f>($J65*0.04)+($K65*4)+($L65*-2)+($N65*0.1)+($O65*6)+($Q65)+($R65*0.1)+($S65*6)+($T65*-2)</f>
        <v>56</v>
      </c>
      <c r="W65" s="2">
        <f ca="1">$P65/$H$33</f>
        <v>1</v>
      </c>
      <c r="X65" s="2">
        <f t="shared" si="4"/>
        <v>1</v>
      </c>
      <c r="Y65" s="2">
        <f t="shared" si="5"/>
        <v>1</v>
      </c>
      <c r="Z65" s="2" t="e">
        <f>$I65/$H65</f>
        <v>#DIV/0!</v>
      </c>
      <c r="AA65" s="2" t="e">
        <f>$K65/$H65</f>
        <v>#DIV/0!</v>
      </c>
      <c r="AB65" s="2">
        <f>(Admin!$C$3*$K65)+(Admin!$C$4*$J65)+(Admin!$C$5*$L65)+(Admin!$C$6*$T65)+(Admin!$C$7*$Q65)+(Admin!$C$8*$M65)+(Admin!$C$9*$N65)+(Admin!$C$10*$O65)+(Admin!$C$11*$R65)+(Admin!$C$12*$S65)+(Admin!$C$13*$U65)</f>
        <v>66</v>
      </c>
    </row>
    <row r="66" spans="1:28" x14ac:dyDescent="0.25">
      <c r="A66" s="3" t="s">
        <v>1517</v>
      </c>
      <c r="B66" s="3" t="s">
        <v>42</v>
      </c>
      <c r="C66" s="3">
        <v>25</v>
      </c>
      <c r="D66" s="3">
        <v>1</v>
      </c>
      <c r="E66" s="3" t="s">
        <v>1518</v>
      </c>
      <c r="F66" s="3" t="s">
        <v>1488</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1519</v>
      </c>
      <c r="B67" s="2" t="s">
        <v>42</v>
      </c>
      <c r="C67" s="2">
        <v>25</v>
      </c>
      <c r="D67" s="2">
        <v>5</v>
      </c>
      <c r="E67" s="2" t="s">
        <v>75</v>
      </c>
      <c r="F67" s="2" t="s">
        <v>1488</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1520</v>
      </c>
      <c r="B68" s="3" t="s">
        <v>42</v>
      </c>
      <c r="C68" s="3">
        <v>26</v>
      </c>
      <c r="D68" s="3">
        <v>2</v>
      </c>
      <c r="E68" s="3" t="s">
        <v>325</v>
      </c>
      <c r="F68" s="3" t="s">
        <v>1488</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1521</v>
      </c>
      <c r="B69" s="2" t="s">
        <v>42</v>
      </c>
      <c r="C69" s="2">
        <v>22</v>
      </c>
      <c r="D69" s="2">
        <v>2</v>
      </c>
      <c r="E69" s="2" t="s">
        <v>83</v>
      </c>
      <c r="F69" s="2" t="s">
        <v>1488</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1522</v>
      </c>
      <c r="B70" s="3" t="s">
        <v>42</v>
      </c>
      <c r="C70" s="3">
        <v>25</v>
      </c>
      <c r="D70" s="3">
        <v>2</v>
      </c>
      <c r="E70" s="3" t="s">
        <v>127</v>
      </c>
      <c r="F70" s="3" t="s">
        <v>1488</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1523</v>
      </c>
      <c r="B71" s="2" t="s">
        <v>42</v>
      </c>
      <c r="C71" s="2">
        <v>24</v>
      </c>
      <c r="D71" s="2">
        <v>0</v>
      </c>
      <c r="E71" s="2" t="s">
        <v>399</v>
      </c>
      <c r="F71" s="2" t="s">
        <v>1488</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1524</v>
      </c>
      <c r="B72" s="3" t="s">
        <v>42</v>
      </c>
      <c r="C72" s="3">
        <v>27</v>
      </c>
      <c r="D72" s="3">
        <v>1</v>
      </c>
      <c r="E72" s="3" t="s">
        <v>1072</v>
      </c>
      <c r="F72" s="3" t="s">
        <v>1488</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3" spans="1:28" x14ac:dyDescent="0.25">
      <c r="A73" s="2" t="s">
        <v>1525</v>
      </c>
      <c r="B73" s="2" t="s">
        <v>42</v>
      </c>
      <c r="C73" s="2">
        <v>25</v>
      </c>
      <c r="D73" s="2">
        <v>3</v>
      </c>
      <c r="E73" s="2" t="s">
        <v>1526</v>
      </c>
      <c r="F73" s="2" t="s">
        <v>1488</v>
      </c>
      <c r="G73" s="2">
        <v>0</v>
      </c>
      <c r="H73" s="2">
        <v>0</v>
      </c>
      <c r="I73" s="2">
        <v>0</v>
      </c>
      <c r="J73" s="2">
        <v>0</v>
      </c>
      <c r="K73" s="2">
        <v>0</v>
      </c>
      <c r="L73" s="2">
        <v>0</v>
      </c>
      <c r="M73" s="2">
        <v>0</v>
      </c>
      <c r="N73" s="2">
        <v>0</v>
      </c>
      <c r="O73" s="2">
        <v>0</v>
      </c>
      <c r="P73" s="2">
        <v>0</v>
      </c>
      <c r="Q73" s="2">
        <v>0</v>
      </c>
      <c r="R73" s="2">
        <v>0</v>
      </c>
      <c r="S73" s="2">
        <v>0</v>
      </c>
      <c r="T73" s="2">
        <v>0</v>
      </c>
      <c r="U73" s="2">
        <v>0</v>
      </c>
      <c r="V73" s="2">
        <f>($J73*0.04)+($K73*4)+($L73*-2)+($N73*0.1)+($O73*6)+($Q73)+($R73*0.1)+($S73*6)+($T73*-2)</f>
        <v>0</v>
      </c>
      <c r="W73" s="2">
        <f ca="1">$P73/$H$33</f>
        <v>0</v>
      </c>
      <c r="X73" s="2" t="e">
        <f t="shared" si="4"/>
        <v>#DIV/0!</v>
      </c>
      <c r="Y73" s="2" t="e">
        <f t="shared" si="5"/>
        <v>#DIV/0!</v>
      </c>
      <c r="Z73" s="2" t="e">
        <f>$I73/$H73</f>
        <v>#DIV/0!</v>
      </c>
      <c r="AA73" s="2" t="e">
        <f>$K73/$H73</f>
        <v>#DIV/0!</v>
      </c>
      <c r="AB73" s="2">
        <f>(Admin!$C$3*$K73)+(Admin!$C$4*$J73)+(Admin!$C$5*$L73)+(Admin!$C$6*$T73)+(Admin!$C$7*$Q73)+(Admin!$C$8*$M73)+(Admin!$C$9*$N73)+(Admin!$C$10*$O73)+(Admin!$C$11*$R73)+(Admin!$C$12*$S73)+(Admin!$C$13*$U73)</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1527</v>
      </c>
      <c r="B76" s="2" t="s">
        <v>37</v>
      </c>
      <c r="C76" s="2">
        <v>22</v>
      </c>
      <c r="D76" s="2">
        <v>0</v>
      </c>
      <c r="E76" s="2" t="s">
        <v>443</v>
      </c>
      <c r="F76" s="2" t="s">
        <v>1488</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1" si="6">$N76/$M76</f>
        <v>#DIV/0!</v>
      </c>
      <c r="Y76" s="2" t="e">
        <f t="shared" ref="Y76:Y81" si="7">$R76/$Q76</f>
        <v>#DIV/0!</v>
      </c>
      <c r="Z76" s="2" t="e">
        <f>$I76/$H76</f>
        <v>#DIV/0!</v>
      </c>
      <c r="AA76" s="2" t="e">
        <f>$K76/$H76</f>
        <v>#DIV/0!</v>
      </c>
      <c r="AB76" s="2">
        <f>(Admin!$C$3*$K76)+(Admin!$C$4*$J76)+(Admin!$C$5*$L76)+(Admin!$C$6*$T76)+(Admin!$C$7*$Q76)+(Admin!$C$8*$M76)+(Admin!$C$9*$N76)+(Admin!$C$10*$O76)+(Admin!$C$11*$R76)+(Admin!$C$12*$S76)+(Admin!$C$13*$U76)</f>
        <v>0</v>
      </c>
    </row>
    <row r="77" spans="1:28" x14ac:dyDescent="0.25">
      <c r="A77" s="3" t="s">
        <v>1528</v>
      </c>
      <c r="B77" s="3" t="s">
        <v>37</v>
      </c>
      <c r="C77" s="3">
        <v>30</v>
      </c>
      <c r="D77" s="3">
        <v>7</v>
      </c>
      <c r="E77" s="3" t="s">
        <v>552</v>
      </c>
      <c r="F77" s="3" t="s">
        <v>1488</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1529</v>
      </c>
      <c r="B78" s="2" t="s">
        <v>37</v>
      </c>
      <c r="C78" s="2">
        <v>26</v>
      </c>
      <c r="D78" s="2">
        <v>6</v>
      </c>
      <c r="E78" s="2" t="s">
        <v>338</v>
      </c>
      <c r="F78" s="2" t="s">
        <v>1488</v>
      </c>
      <c r="G78" s="2">
        <v>0</v>
      </c>
      <c r="H78" s="2">
        <v>0</v>
      </c>
      <c r="I78" s="2">
        <v>0</v>
      </c>
      <c r="J78" s="2">
        <v>0</v>
      </c>
      <c r="K78" s="2">
        <v>0</v>
      </c>
      <c r="L78" s="2">
        <v>0</v>
      </c>
      <c r="M78" s="2">
        <v>0</v>
      </c>
      <c r="N78" s="2">
        <v>5</v>
      </c>
      <c r="O78" s="2">
        <v>5</v>
      </c>
      <c r="P78" s="2">
        <v>5</v>
      </c>
      <c r="Q78" s="2">
        <v>5</v>
      </c>
      <c r="R78" s="2">
        <v>5</v>
      </c>
      <c r="S78" s="2">
        <v>5</v>
      </c>
      <c r="T78" s="2">
        <v>5</v>
      </c>
      <c r="U78" s="2">
        <v>5</v>
      </c>
      <c r="V78" s="2">
        <f>($J78*0.04)+($K78*4)+($L78*-2)+($N78*0.1)+($O78*6)+($Q78)+($R78*0.1)+($S78*6)+($T78*-2)</f>
        <v>56</v>
      </c>
      <c r="W78" s="2">
        <f ca="1">$P78/$H$33</f>
        <v>1</v>
      </c>
      <c r="X78" s="2" t="e">
        <f t="shared" si="6"/>
        <v>#DIV/0!</v>
      </c>
      <c r="Y78" s="2">
        <f t="shared" si="7"/>
        <v>1</v>
      </c>
      <c r="Z78" s="2" t="e">
        <f>$I78/$H78</f>
        <v>#DIV/0!</v>
      </c>
      <c r="AA78" s="2" t="e">
        <f>$K78/$H78</f>
        <v>#DIV/0!</v>
      </c>
      <c r="AB78" s="2">
        <f>(Admin!$C$3*$K78)+(Admin!$C$4*$J78)+(Admin!$C$5*$L78)+(Admin!$C$6*$T78)+(Admin!$C$7*$Q78)+(Admin!$C$8*$M78)+(Admin!$C$9*$N78)+(Admin!$C$10*$O78)+(Admin!$C$11*$R78)+(Admin!$C$12*$S78)+(Admin!$C$13*$U78)</f>
        <v>66</v>
      </c>
    </row>
    <row r="79" spans="1:28" x14ac:dyDescent="0.25">
      <c r="A79" s="3" t="s">
        <v>1530</v>
      </c>
      <c r="B79" s="3" t="s">
        <v>37</v>
      </c>
      <c r="C79" s="3">
        <v>27</v>
      </c>
      <c r="D79" s="3">
        <v>2</v>
      </c>
      <c r="E79" s="3" t="s">
        <v>269</v>
      </c>
      <c r="F79" s="3" t="s">
        <v>1488</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1531</v>
      </c>
      <c r="B80" s="2" t="s">
        <v>37</v>
      </c>
      <c r="C80" s="2">
        <v>25</v>
      </c>
      <c r="D80" s="2">
        <v>2</v>
      </c>
      <c r="E80" s="2" t="s">
        <v>75</v>
      </c>
      <c r="F80" s="2" t="s">
        <v>1488</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1532</v>
      </c>
      <c r="B81" s="3" t="s">
        <v>37</v>
      </c>
      <c r="C81" s="3">
        <v>25</v>
      </c>
      <c r="D81" s="3">
        <v>0</v>
      </c>
      <c r="E81" s="3" t="s">
        <v>77</v>
      </c>
      <c r="F81" s="3" t="s">
        <v>1488</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AB82"/>
  <sheetViews>
    <sheetView zoomScale="70" zoomScaleNormal="70" workbookViewId="0">
      <selection activeCell="M48" sqref="M48"/>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1533</v>
      </c>
      <c r="B2" s="2" t="s">
        <v>1534</v>
      </c>
      <c r="C2" s="2" t="s">
        <v>108</v>
      </c>
      <c r="D2" s="2">
        <v>10</v>
      </c>
      <c r="E2" s="2">
        <v>0</v>
      </c>
      <c r="F2" s="2">
        <v>0</v>
      </c>
      <c r="G2" s="2">
        <v>0</v>
      </c>
      <c r="H2" s="2">
        <v>0</v>
      </c>
      <c r="I2" s="2">
        <v>0</v>
      </c>
      <c r="J2" s="2">
        <v>5</v>
      </c>
      <c r="K2" s="2">
        <v>6</v>
      </c>
      <c r="L2" s="2">
        <v>0</v>
      </c>
      <c r="M2" s="2">
        <v>17</v>
      </c>
      <c r="N2" s="2">
        <v>14</v>
      </c>
      <c r="O2" s="2">
        <v>119</v>
      </c>
      <c r="P2" s="2">
        <v>2</v>
      </c>
      <c r="Q2" s="2">
        <v>0</v>
      </c>
      <c r="R2" s="2">
        <v>0</v>
      </c>
      <c r="S2" s="2">
        <v>38.5</v>
      </c>
      <c r="T2" s="2">
        <v>2.9565217391304299E-2</v>
      </c>
      <c r="U2" s="2">
        <v>1.2</v>
      </c>
      <c r="V2" s="2">
        <v>8.5</v>
      </c>
      <c r="W2" s="2"/>
      <c r="X2" s="2"/>
      <c r="Y2" s="2">
        <f>(Admin!$C$3*$H2)+(Admin!$C$4*$G2)+(Admin!$C$5*$I2)+(Admin!$C$6*$Q2)+(Admin!$C$7*$N2)+(Admin!$C$8*$J2)+(Admin!$C$9*$K2)+(Admin!$C$10*$L2)+(Admin!$C$11*$O2)+(Admin!$C$12*$P2)+(Admin!$C$13*$R2)</f>
        <v>38.5</v>
      </c>
    </row>
    <row r="3" spans="1:25" x14ac:dyDescent="0.25">
      <c r="A3" s="3" t="s">
        <v>1535</v>
      </c>
      <c r="B3" s="3" t="s">
        <v>1534</v>
      </c>
      <c r="C3" s="3" t="s">
        <v>26</v>
      </c>
      <c r="D3" s="3">
        <v>16</v>
      </c>
      <c r="E3" s="3">
        <v>444</v>
      </c>
      <c r="F3" s="3">
        <v>308</v>
      </c>
      <c r="G3" s="3">
        <v>4280</v>
      </c>
      <c r="H3" s="3">
        <v>31</v>
      </c>
      <c r="I3" s="3">
        <v>11</v>
      </c>
      <c r="J3" s="3">
        <v>39</v>
      </c>
      <c r="K3" s="3">
        <v>144</v>
      </c>
      <c r="L3" s="3">
        <v>2</v>
      </c>
      <c r="M3" s="3">
        <v>0</v>
      </c>
      <c r="N3" s="3">
        <v>0</v>
      </c>
      <c r="O3" s="3">
        <v>0</v>
      </c>
      <c r="P3" s="3">
        <v>0</v>
      </c>
      <c r="Q3" s="3">
        <v>2</v>
      </c>
      <c r="R3" s="3">
        <v>0</v>
      </c>
      <c r="S3" s="3">
        <v>295.60000000000002</v>
      </c>
      <c r="T3" s="3">
        <v>0</v>
      </c>
      <c r="U3" s="3">
        <v>3.6923076923076898</v>
      </c>
      <c r="V3" s="3"/>
      <c r="W3" s="3">
        <v>0.69369369369369405</v>
      </c>
      <c r="X3" s="3">
        <v>6.9819819819819801E-2</v>
      </c>
      <c r="Y3" s="3">
        <f>(Admin!$C$3*$H3)+(Admin!$C$4*$G3)+(Admin!$C$5*$I3)+(Admin!$C$6*$Q3)+(Admin!$C$7*$N3)+(Admin!$C$8*$J3)+(Admin!$C$9*$K3)+(Admin!$C$10*$L3)+(Admin!$C$11*$O3)+(Admin!$C$12*$P3)+(Admin!$C$13*$R3)</f>
        <v>295.60000000000002</v>
      </c>
    </row>
    <row r="4" spans="1:25" x14ac:dyDescent="0.25">
      <c r="A4" s="2" t="s">
        <v>1536</v>
      </c>
      <c r="B4" s="2" t="s">
        <v>1534</v>
      </c>
      <c r="C4" s="2" t="s">
        <v>26</v>
      </c>
      <c r="D4" s="2">
        <v>10</v>
      </c>
      <c r="E4" s="2">
        <v>46</v>
      </c>
      <c r="F4" s="2">
        <v>28</v>
      </c>
      <c r="G4" s="2">
        <v>297</v>
      </c>
      <c r="H4" s="2">
        <v>2</v>
      </c>
      <c r="I4" s="2">
        <v>1</v>
      </c>
      <c r="J4" s="2">
        <v>21</v>
      </c>
      <c r="K4" s="2">
        <v>15</v>
      </c>
      <c r="L4" s="2">
        <v>1</v>
      </c>
      <c r="M4" s="2">
        <v>0</v>
      </c>
      <c r="N4" s="2">
        <v>0</v>
      </c>
      <c r="O4" s="2">
        <v>0</v>
      </c>
      <c r="P4" s="2">
        <v>0</v>
      </c>
      <c r="Q4" s="2">
        <v>1</v>
      </c>
      <c r="R4" s="2">
        <v>0</v>
      </c>
      <c r="S4" s="2">
        <v>23.38</v>
      </c>
      <c r="T4" s="2">
        <v>0</v>
      </c>
      <c r="U4" s="2">
        <v>0.71428571428571397</v>
      </c>
      <c r="V4" s="2"/>
      <c r="W4" s="2">
        <v>0.60869565217391297</v>
      </c>
      <c r="X4" s="2">
        <v>4.3478260869565202E-2</v>
      </c>
      <c r="Y4" s="2">
        <f>(Admin!$C$3*$H4)+(Admin!$C$4*$G4)+(Admin!$C$5*$I4)+(Admin!$C$6*$Q4)+(Admin!$C$7*$N4)+(Admin!$C$8*$J4)+(Admin!$C$9*$K4)+(Admin!$C$10*$L4)+(Admin!$C$11*$O4)+(Admin!$C$12*$P4)+(Admin!$C$13*$R4)</f>
        <v>23.380000000000003</v>
      </c>
    </row>
    <row r="5" spans="1:25" x14ac:dyDescent="0.25">
      <c r="A5" s="3" t="s">
        <v>1537</v>
      </c>
      <c r="B5" s="3" t="s">
        <v>1534</v>
      </c>
      <c r="C5" s="3" t="s">
        <v>30</v>
      </c>
      <c r="D5" s="3">
        <v>16</v>
      </c>
      <c r="E5" s="3">
        <v>0</v>
      </c>
      <c r="F5" s="3">
        <v>0</v>
      </c>
      <c r="G5" s="3">
        <v>0</v>
      </c>
      <c r="H5" s="3">
        <v>0</v>
      </c>
      <c r="I5" s="3">
        <v>0</v>
      </c>
      <c r="J5" s="3">
        <v>272</v>
      </c>
      <c r="K5" s="3">
        <v>1459</v>
      </c>
      <c r="L5" s="3">
        <v>14</v>
      </c>
      <c r="M5" s="3">
        <v>83</v>
      </c>
      <c r="N5" s="3">
        <v>67</v>
      </c>
      <c r="O5" s="3">
        <v>564</v>
      </c>
      <c r="P5" s="3">
        <v>7</v>
      </c>
      <c r="Q5" s="3">
        <v>2</v>
      </c>
      <c r="R5" s="3">
        <v>0</v>
      </c>
      <c r="S5" s="3">
        <v>391.3</v>
      </c>
      <c r="T5" s="3">
        <v>0.14434782608695701</v>
      </c>
      <c r="U5" s="3">
        <v>5.3639705882352899</v>
      </c>
      <c r="V5" s="3">
        <v>8.4179104477611908</v>
      </c>
      <c r="W5" s="3"/>
      <c r="X5" s="3"/>
      <c r="Y5" s="3">
        <f>(Admin!$C$3*$H5)+(Admin!$C$4*$G5)+(Admin!$C$5*$I5)+(Admin!$C$6*$Q5)+(Admin!$C$7*$N5)+(Admin!$C$8*$J5)+(Admin!$C$9*$K5)+(Admin!$C$10*$L5)+(Admin!$C$11*$O5)+(Admin!$C$12*$P5)+(Admin!$C$13*$R5)</f>
        <v>391.29999999999995</v>
      </c>
    </row>
    <row r="6" spans="1:25" x14ac:dyDescent="0.25">
      <c r="A6" s="2" t="s">
        <v>1538</v>
      </c>
      <c r="B6" s="2" t="s">
        <v>1534</v>
      </c>
      <c r="C6" s="2" t="s">
        <v>30</v>
      </c>
      <c r="D6" s="2">
        <v>11</v>
      </c>
      <c r="E6" s="2">
        <v>0</v>
      </c>
      <c r="F6" s="2">
        <v>0</v>
      </c>
      <c r="G6" s="2">
        <v>0</v>
      </c>
      <c r="H6" s="2">
        <v>0</v>
      </c>
      <c r="I6" s="2">
        <v>0</v>
      </c>
      <c r="J6" s="2">
        <v>75</v>
      </c>
      <c r="K6" s="2">
        <v>281</v>
      </c>
      <c r="L6" s="2">
        <v>2</v>
      </c>
      <c r="M6" s="2">
        <v>8</v>
      </c>
      <c r="N6" s="2">
        <v>6</v>
      </c>
      <c r="O6" s="2">
        <v>14</v>
      </c>
      <c r="P6" s="2">
        <v>0</v>
      </c>
      <c r="Q6" s="2">
        <v>0</v>
      </c>
      <c r="R6" s="2">
        <v>0</v>
      </c>
      <c r="S6" s="2">
        <v>47.5</v>
      </c>
      <c r="T6" s="2">
        <v>1.39130434782609E-2</v>
      </c>
      <c r="U6" s="2">
        <v>3.7466666666666701</v>
      </c>
      <c r="V6" s="2">
        <v>2.3333333333333299</v>
      </c>
      <c r="W6" s="2"/>
      <c r="X6" s="2"/>
      <c r="Y6" s="2">
        <f>(Admin!$C$3*$H6)+(Admin!$C$4*$G6)+(Admin!$C$5*$I6)+(Admin!$C$6*$Q6)+(Admin!$C$7*$N6)+(Admin!$C$8*$J6)+(Admin!$C$9*$K6)+(Admin!$C$10*$L6)+(Admin!$C$11*$O6)+(Admin!$C$12*$P6)+(Admin!$C$13*$R6)</f>
        <v>47.5</v>
      </c>
    </row>
    <row r="7" spans="1:25" x14ac:dyDescent="0.25">
      <c r="A7" s="3" t="s">
        <v>1539</v>
      </c>
      <c r="B7" s="3" t="s">
        <v>1534</v>
      </c>
      <c r="C7" s="3" t="s">
        <v>30</v>
      </c>
      <c r="D7" s="3">
        <v>9</v>
      </c>
      <c r="E7" s="3">
        <v>0</v>
      </c>
      <c r="F7" s="3">
        <v>0</v>
      </c>
      <c r="G7" s="3">
        <v>0</v>
      </c>
      <c r="H7" s="3">
        <v>0</v>
      </c>
      <c r="I7" s="3">
        <v>0</v>
      </c>
      <c r="J7" s="3">
        <v>40</v>
      </c>
      <c r="K7" s="3">
        <v>206</v>
      </c>
      <c r="L7" s="3">
        <v>3</v>
      </c>
      <c r="M7" s="3">
        <v>4</v>
      </c>
      <c r="N7" s="3">
        <v>3</v>
      </c>
      <c r="O7" s="3">
        <v>31</v>
      </c>
      <c r="P7" s="3">
        <v>0</v>
      </c>
      <c r="Q7" s="3">
        <v>0</v>
      </c>
      <c r="R7" s="3">
        <v>0</v>
      </c>
      <c r="S7" s="3">
        <v>44.7</v>
      </c>
      <c r="T7" s="3">
        <v>6.9565217391304402E-3</v>
      </c>
      <c r="U7" s="3">
        <v>5.15</v>
      </c>
      <c r="V7" s="3">
        <v>10.3333333333333</v>
      </c>
      <c r="W7" s="3"/>
      <c r="X7" s="3"/>
      <c r="Y7" s="3">
        <f>(Admin!$C$3*$H7)+(Admin!$C$4*$G7)+(Admin!$C$5*$I7)+(Admin!$C$6*$Q7)+(Admin!$C$7*$N7)+(Admin!$C$8*$J7)+(Admin!$C$9*$K7)+(Admin!$C$10*$L7)+(Admin!$C$11*$O7)+(Admin!$C$12*$P7)+(Admin!$C$13*$R7)</f>
        <v>44.7</v>
      </c>
    </row>
    <row r="8" spans="1:25" x14ac:dyDescent="0.25">
      <c r="A8" s="2" t="s">
        <v>1540</v>
      </c>
      <c r="B8" s="2" t="s">
        <v>1534</v>
      </c>
      <c r="C8" s="2" t="s">
        <v>30</v>
      </c>
      <c r="D8" s="2">
        <v>1</v>
      </c>
      <c r="E8" s="2">
        <v>0</v>
      </c>
      <c r="F8" s="2">
        <v>0</v>
      </c>
      <c r="G8" s="2">
        <v>0</v>
      </c>
      <c r="H8" s="2">
        <v>0</v>
      </c>
      <c r="I8" s="2">
        <v>0</v>
      </c>
      <c r="J8" s="2">
        <v>6</v>
      </c>
      <c r="K8" s="2">
        <v>21</v>
      </c>
      <c r="L8" s="2">
        <v>0</v>
      </c>
      <c r="M8" s="2">
        <v>0</v>
      </c>
      <c r="N8" s="2">
        <v>0</v>
      </c>
      <c r="O8" s="2">
        <v>0</v>
      </c>
      <c r="P8" s="2">
        <v>0</v>
      </c>
      <c r="Q8" s="2">
        <v>0</v>
      </c>
      <c r="R8" s="2">
        <v>0</v>
      </c>
      <c r="S8" s="2">
        <v>2.1</v>
      </c>
      <c r="T8" s="2">
        <v>0</v>
      </c>
      <c r="U8" s="2">
        <v>3.5</v>
      </c>
      <c r="V8" s="2"/>
      <c r="W8" s="2"/>
      <c r="X8" s="2"/>
      <c r="Y8" s="2">
        <f>(Admin!$C$3*$H8)+(Admin!$C$4*$G8)+(Admin!$C$5*$I8)+(Admin!$C$6*$Q8)+(Admin!$C$7*$N8)+(Admin!$C$8*$J8)+(Admin!$C$9*$K8)+(Admin!$C$10*$L8)+(Admin!$C$11*$O8)+(Admin!$C$12*$P8)+(Admin!$C$13*$R8)</f>
        <v>2.1</v>
      </c>
    </row>
    <row r="9" spans="1:25" x14ac:dyDescent="0.25">
      <c r="A9" s="3" t="s">
        <v>1541</v>
      </c>
      <c r="B9" s="3" t="s">
        <v>1534</v>
      </c>
      <c r="C9" s="3" t="s">
        <v>37</v>
      </c>
      <c r="D9" s="3">
        <v>3</v>
      </c>
      <c r="E9" s="3">
        <v>0</v>
      </c>
      <c r="F9" s="3">
        <v>0</v>
      </c>
      <c r="G9" s="3">
        <v>0</v>
      </c>
      <c r="H9" s="3">
        <v>0</v>
      </c>
      <c r="I9" s="3">
        <v>0</v>
      </c>
      <c r="J9" s="3">
        <v>0</v>
      </c>
      <c r="K9" s="3">
        <v>0</v>
      </c>
      <c r="L9" s="3">
        <v>0</v>
      </c>
      <c r="M9" s="3">
        <v>3</v>
      </c>
      <c r="N9" s="3">
        <v>3</v>
      </c>
      <c r="O9" s="3">
        <v>32</v>
      </c>
      <c r="P9" s="3">
        <v>0</v>
      </c>
      <c r="Q9" s="3">
        <v>0</v>
      </c>
      <c r="R9" s="3">
        <v>0</v>
      </c>
      <c r="S9" s="3">
        <v>6.2</v>
      </c>
      <c r="T9" s="3">
        <v>5.21739130434783E-3</v>
      </c>
      <c r="U9" s="3"/>
      <c r="V9" s="3">
        <v>10.6666666666667</v>
      </c>
      <c r="W9" s="3"/>
      <c r="X9" s="3"/>
      <c r="Y9" s="3">
        <f>(Admin!$C$3*$H9)+(Admin!$C$4*$G9)+(Admin!$C$5*$I9)+(Admin!$C$6*$Q9)+(Admin!$C$7*$N9)+(Admin!$C$8*$J9)+(Admin!$C$9*$K9)+(Admin!$C$10*$L9)+(Admin!$C$11*$O9)+(Admin!$C$12*$P9)+(Admin!$C$13*$R9)</f>
        <v>6.2</v>
      </c>
    </row>
    <row r="10" spans="1:25" x14ac:dyDescent="0.25">
      <c r="A10" s="2" t="s">
        <v>1542</v>
      </c>
      <c r="B10" s="2" t="s">
        <v>1534</v>
      </c>
      <c r="C10" s="2" t="s">
        <v>37</v>
      </c>
      <c r="D10" s="2">
        <v>16</v>
      </c>
      <c r="E10" s="2">
        <v>0</v>
      </c>
      <c r="F10" s="2">
        <v>0</v>
      </c>
      <c r="G10" s="2">
        <v>0</v>
      </c>
      <c r="H10" s="2">
        <v>0</v>
      </c>
      <c r="I10" s="2">
        <v>0</v>
      </c>
      <c r="J10" s="2">
        <v>1</v>
      </c>
      <c r="K10" s="2">
        <v>2</v>
      </c>
      <c r="L10" s="2">
        <v>0</v>
      </c>
      <c r="M10" s="2">
        <v>90</v>
      </c>
      <c r="N10" s="2">
        <v>65</v>
      </c>
      <c r="O10" s="2">
        <v>1020</v>
      </c>
      <c r="P10" s="2">
        <v>6</v>
      </c>
      <c r="Q10" s="2">
        <v>0</v>
      </c>
      <c r="R10" s="2">
        <v>0</v>
      </c>
      <c r="S10" s="2">
        <v>203.2</v>
      </c>
      <c r="T10" s="2">
        <v>0.15652173913043499</v>
      </c>
      <c r="U10" s="2">
        <v>2</v>
      </c>
      <c r="V10" s="2">
        <v>15.692307692307701</v>
      </c>
      <c r="W10" s="2"/>
      <c r="X10" s="2"/>
      <c r="Y10" s="2">
        <f>(Admin!$C$3*$H10)+(Admin!$C$4*$G10)+(Admin!$C$5*$I10)+(Admin!$C$6*$Q10)+(Admin!$C$7*$N10)+(Admin!$C$8*$J10)+(Admin!$C$9*$K10)+(Admin!$C$10*$L10)+(Admin!$C$11*$O10)+(Admin!$C$12*$P10)+(Admin!$C$13*$R10)</f>
        <v>203.2</v>
      </c>
    </row>
    <row r="11" spans="1:25" x14ac:dyDescent="0.25">
      <c r="A11" s="3" t="s">
        <v>1543</v>
      </c>
      <c r="B11" s="3" t="s">
        <v>1534</v>
      </c>
      <c r="C11" s="3" t="s">
        <v>37</v>
      </c>
      <c r="D11" s="3">
        <v>2</v>
      </c>
      <c r="E11" s="3">
        <v>0</v>
      </c>
      <c r="F11" s="3">
        <v>0</v>
      </c>
      <c r="G11" s="3">
        <v>0</v>
      </c>
      <c r="H11" s="3">
        <v>0</v>
      </c>
      <c r="I11" s="3">
        <v>0</v>
      </c>
      <c r="J11" s="3">
        <v>0</v>
      </c>
      <c r="K11" s="3">
        <v>0</v>
      </c>
      <c r="L11" s="3">
        <v>0</v>
      </c>
      <c r="M11" s="3">
        <v>2</v>
      </c>
      <c r="N11" s="3">
        <v>1</v>
      </c>
      <c r="O11" s="3">
        <v>12</v>
      </c>
      <c r="P11" s="3">
        <v>0</v>
      </c>
      <c r="Q11" s="3">
        <v>0</v>
      </c>
      <c r="R11" s="3">
        <v>0</v>
      </c>
      <c r="S11" s="3">
        <v>2.2000000000000002</v>
      </c>
      <c r="T11" s="3">
        <v>3.4782608695652201E-3</v>
      </c>
      <c r="U11" s="3"/>
      <c r="V11" s="3">
        <v>12</v>
      </c>
      <c r="W11" s="3"/>
      <c r="X11" s="3"/>
      <c r="Y11" s="3">
        <f>(Admin!$C$3*$H11)+(Admin!$C$4*$G11)+(Admin!$C$5*$I11)+(Admin!$C$6*$Q11)+(Admin!$C$7*$N11)+(Admin!$C$8*$J11)+(Admin!$C$9*$K11)+(Admin!$C$10*$L11)+(Admin!$C$11*$O11)+(Admin!$C$12*$P11)+(Admin!$C$13*$R11)</f>
        <v>2.2000000000000002</v>
      </c>
    </row>
    <row r="12" spans="1:25" x14ac:dyDescent="0.25">
      <c r="A12" s="2" t="s">
        <v>1544</v>
      </c>
      <c r="B12" s="2" t="s">
        <v>1534</v>
      </c>
      <c r="C12" s="2" t="s">
        <v>42</v>
      </c>
      <c r="D12" s="2">
        <v>16</v>
      </c>
      <c r="E12" s="2">
        <v>0</v>
      </c>
      <c r="F12" s="2">
        <v>0</v>
      </c>
      <c r="G12" s="2">
        <v>0</v>
      </c>
      <c r="H12" s="2">
        <v>0</v>
      </c>
      <c r="I12" s="2">
        <v>0</v>
      </c>
      <c r="J12" s="2">
        <v>0</v>
      </c>
      <c r="K12" s="2">
        <v>0</v>
      </c>
      <c r="L12" s="2">
        <v>0</v>
      </c>
      <c r="M12" s="2">
        <v>105</v>
      </c>
      <c r="N12" s="2">
        <v>75</v>
      </c>
      <c r="O12" s="2">
        <v>1342</v>
      </c>
      <c r="P12" s="2">
        <v>7</v>
      </c>
      <c r="Q12" s="2">
        <v>0</v>
      </c>
      <c r="R12" s="2">
        <v>0</v>
      </c>
      <c r="S12" s="2">
        <v>249.2</v>
      </c>
      <c r="T12" s="2">
        <v>0.182608695652174</v>
      </c>
      <c r="U12" s="2"/>
      <c r="V12" s="2">
        <v>17.893333333333299</v>
      </c>
      <c r="W12" s="2"/>
      <c r="X12" s="2"/>
      <c r="Y12" s="2">
        <f>(Admin!$C$3*$H12)+(Admin!$C$4*$G12)+(Admin!$C$5*$I12)+(Admin!$C$6*$Q12)+(Admin!$C$7*$N12)+(Admin!$C$8*$J12)+(Admin!$C$9*$K12)+(Admin!$C$10*$L12)+(Admin!$C$11*$O12)+(Admin!$C$12*$P12)+(Admin!$C$13*$R12)</f>
        <v>251.20000000000002</v>
      </c>
    </row>
    <row r="13" spans="1:25" x14ac:dyDescent="0.25">
      <c r="A13" s="3" t="s">
        <v>1545</v>
      </c>
      <c r="B13" s="3" t="s">
        <v>1534</v>
      </c>
      <c r="C13" s="3" t="s">
        <v>42</v>
      </c>
      <c r="D13" s="3">
        <v>1</v>
      </c>
      <c r="E13" s="3">
        <v>0</v>
      </c>
      <c r="F13" s="3">
        <v>0</v>
      </c>
      <c r="G13" s="3">
        <v>0</v>
      </c>
      <c r="H13" s="3">
        <v>0</v>
      </c>
      <c r="I13" s="3">
        <v>0</v>
      </c>
      <c r="J13" s="3">
        <v>0</v>
      </c>
      <c r="K13" s="3">
        <v>0</v>
      </c>
      <c r="L13" s="3">
        <v>0</v>
      </c>
      <c r="M13" s="3">
        <v>6</v>
      </c>
      <c r="N13" s="3">
        <v>3</v>
      </c>
      <c r="O13" s="3">
        <v>69</v>
      </c>
      <c r="P13" s="3">
        <v>0</v>
      </c>
      <c r="Q13" s="3">
        <v>0</v>
      </c>
      <c r="R13" s="3">
        <v>0</v>
      </c>
      <c r="S13" s="3">
        <v>9.9</v>
      </c>
      <c r="T13" s="3">
        <v>1.04347826086957E-2</v>
      </c>
      <c r="U13" s="3"/>
      <c r="V13" s="3">
        <v>23</v>
      </c>
      <c r="W13" s="3"/>
      <c r="X13" s="3"/>
      <c r="Y13" s="3">
        <f>(Admin!$C$3*$H13)+(Admin!$C$4*$G13)+(Admin!$C$5*$I13)+(Admin!$C$6*$Q13)+(Admin!$C$7*$N13)+(Admin!$C$8*$J13)+(Admin!$C$9*$K13)+(Admin!$C$10*$L13)+(Admin!$C$11*$O13)+(Admin!$C$12*$P13)+(Admin!$C$13*$R13)</f>
        <v>9.9</v>
      </c>
    </row>
    <row r="14" spans="1:25" x14ac:dyDescent="0.25">
      <c r="A14" s="2" t="s">
        <v>1546</v>
      </c>
      <c r="B14" s="2" t="s">
        <v>1534</v>
      </c>
      <c r="C14" s="2" t="s">
        <v>42</v>
      </c>
      <c r="D14" s="2">
        <v>15</v>
      </c>
      <c r="E14" s="2">
        <v>1</v>
      </c>
      <c r="F14" s="2">
        <v>0</v>
      </c>
      <c r="G14" s="2">
        <v>0</v>
      </c>
      <c r="H14" s="2">
        <v>0</v>
      </c>
      <c r="I14" s="2">
        <v>0</v>
      </c>
      <c r="J14" s="2">
        <v>37</v>
      </c>
      <c r="K14" s="2">
        <v>225</v>
      </c>
      <c r="L14" s="2">
        <v>5</v>
      </c>
      <c r="M14" s="2">
        <v>89</v>
      </c>
      <c r="N14" s="2">
        <v>60</v>
      </c>
      <c r="O14" s="2">
        <v>892</v>
      </c>
      <c r="P14" s="2">
        <v>7</v>
      </c>
      <c r="Q14" s="2">
        <v>0</v>
      </c>
      <c r="R14" s="2">
        <v>0</v>
      </c>
      <c r="S14" s="2">
        <v>243.7</v>
      </c>
      <c r="T14" s="2">
        <v>0.154782608695652</v>
      </c>
      <c r="U14" s="2">
        <v>6.0810810810810798</v>
      </c>
      <c r="V14" s="2">
        <v>14.866666666666699</v>
      </c>
      <c r="W14" s="2">
        <v>0</v>
      </c>
      <c r="X14" s="2">
        <v>0</v>
      </c>
      <c r="Y14" s="2">
        <f>(Admin!$C$3*$H14)+(Admin!$C$4*$G14)+(Admin!$C$5*$I14)+(Admin!$C$6*$Q14)+(Admin!$C$7*$N14)+(Admin!$C$8*$J14)+(Admin!$C$9*$K14)+(Admin!$C$10*$L14)+(Admin!$C$11*$O14)+(Admin!$C$12*$P14)+(Admin!$C$13*$R14)</f>
        <v>243.7</v>
      </c>
    </row>
    <row r="15" spans="1:25" x14ac:dyDescent="0.25">
      <c r="A15" s="3" t="s">
        <v>1547</v>
      </c>
      <c r="B15" s="3" t="s">
        <v>1534</v>
      </c>
      <c r="C15" s="3" t="s">
        <v>42</v>
      </c>
      <c r="D15" s="3">
        <v>12</v>
      </c>
      <c r="E15" s="3">
        <v>0</v>
      </c>
      <c r="F15" s="3">
        <v>0</v>
      </c>
      <c r="G15" s="3">
        <v>0</v>
      </c>
      <c r="H15" s="3">
        <v>0</v>
      </c>
      <c r="I15" s="3">
        <v>0</v>
      </c>
      <c r="J15" s="3">
        <v>0</v>
      </c>
      <c r="K15" s="3">
        <v>0</v>
      </c>
      <c r="L15" s="3">
        <v>0</v>
      </c>
      <c r="M15" s="3">
        <v>33</v>
      </c>
      <c r="N15" s="3">
        <v>19</v>
      </c>
      <c r="O15" s="3">
        <v>265</v>
      </c>
      <c r="P15" s="3">
        <v>1</v>
      </c>
      <c r="Q15" s="3">
        <v>0</v>
      </c>
      <c r="R15" s="3">
        <v>0</v>
      </c>
      <c r="S15" s="3">
        <v>51.5</v>
      </c>
      <c r="T15" s="3">
        <v>5.7391304347826098E-2</v>
      </c>
      <c r="U15" s="3"/>
      <c r="V15" s="3">
        <v>13.9473684210526</v>
      </c>
      <c r="W15" s="3"/>
      <c r="X15" s="3"/>
      <c r="Y15" s="3">
        <f>(Admin!$C$3*$H15)+(Admin!$C$4*$G15)+(Admin!$C$5*$I15)+(Admin!$C$6*$Q15)+(Admin!$C$7*$N15)+(Admin!$C$8*$J15)+(Admin!$C$9*$K15)+(Admin!$C$10*$L15)+(Admin!$C$11*$O15)+(Admin!$C$12*$P15)+(Admin!$C$13*$R15)</f>
        <v>51.5</v>
      </c>
    </row>
    <row r="16" spans="1:25" x14ac:dyDescent="0.25">
      <c r="A16" s="2" t="s">
        <v>1548</v>
      </c>
      <c r="B16" s="2" t="s">
        <v>1534</v>
      </c>
      <c r="C16" s="2" t="s">
        <v>42</v>
      </c>
      <c r="D16" s="2">
        <v>8</v>
      </c>
      <c r="E16" s="2">
        <v>0</v>
      </c>
      <c r="F16" s="2">
        <v>0</v>
      </c>
      <c r="G16" s="2">
        <v>0</v>
      </c>
      <c r="H16" s="2">
        <v>0</v>
      </c>
      <c r="I16" s="2">
        <v>0</v>
      </c>
      <c r="J16" s="2">
        <v>0</v>
      </c>
      <c r="K16" s="2">
        <v>0</v>
      </c>
      <c r="L16" s="2">
        <v>0</v>
      </c>
      <c r="M16" s="2">
        <v>13</v>
      </c>
      <c r="N16" s="2">
        <v>6</v>
      </c>
      <c r="O16" s="2">
        <v>68</v>
      </c>
      <c r="P16" s="2">
        <v>3</v>
      </c>
      <c r="Q16" s="2">
        <v>0</v>
      </c>
      <c r="R16" s="2">
        <v>0</v>
      </c>
      <c r="S16" s="2">
        <v>30.8</v>
      </c>
      <c r="T16" s="2">
        <v>2.26086956521739E-2</v>
      </c>
      <c r="U16" s="2"/>
      <c r="V16" s="2">
        <v>11.3333333333333</v>
      </c>
      <c r="W16" s="2"/>
      <c r="X16" s="2"/>
      <c r="Y16" s="2">
        <f>(Admin!$C$3*$H16)+(Admin!$C$4*$G16)+(Admin!$C$5*$I16)+(Admin!$C$6*$Q16)+(Admin!$C$7*$N16)+(Admin!$C$8*$J16)+(Admin!$C$9*$K16)+(Admin!$C$10*$L16)+(Admin!$C$11*$O16)+(Admin!$C$12*$P16)+(Admin!$C$13*$R16)</f>
        <v>30.8</v>
      </c>
    </row>
    <row r="17" spans="1:25" x14ac:dyDescent="0.25">
      <c r="A17" s="3" t="s">
        <v>1549</v>
      </c>
      <c r="B17" s="3" t="s">
        <v>1534</v>
      </c>
      <c r="C17" s="3" t="s">
        <v>42</v>
      </c>
      <c r="D17" s="3">
        <v>7</v>
      </c>
      <c r="E17" s="3">
        <v>0</v>
      </c>
      <c r="F17" s="3">
        <v>0</v>
      </c>
      <c r="G17" s="3">
        <v>0</v>
      </c>
      <c r="H17" s="3">
        <v>0</v>
      </c>
      <c r="I17" s="3">
        <v>0</v>
      </c>
      <c r="J17" s="3">
        <v>3</v>
      </c>
      <c r="K17" s="3">
        <v>30</v>
      </c>
      <c r="L17" s="3">
        <v>0</v>
      </c>
      <c r="M17" s="3">
        <v>15</v>
      </c>
      <c r="N17" s="3">
        <v>12</v>
      </c>
      <c r="O17" s="3">
        <v>135</v>
      </c>
      <c r="P17" s="3">
        <v>0</v>
      </c>
      <c r="Q17" s="3">
        <v>0</v>
      </c>
      <c r="R17" s="3">
        <v>0</v>
      </c>
      <c r="S17" s="3">
        <v>28.5</v>
      </c>
      <c r="T17" s="3">
        <v>2.6086956521739101E-2</v>
      </c>
      <c r="U17" s="3">
        <v>10</v>
      </c>
      <c r="V17" s="3">
        <v>11.25</v>
      </c>
      <c r="W17" s="3"/>
      <c r="X17" s="3"/>
      <c r="Y17" s="3">
        <f>(Admin!$C$3*$H17)+(Admin!$C$4*$G17)+(Admin!$C$5*$I17)+(Admin!$C$6*$Q17)+(Admin!$C$7*$N17)+(Admin!$C$8*$J17)+(Admin!$C$9*$K17)+(Admin!$C$10*$L17)+(Admin!$C$11*$O17)+(Admin!$C$12*$P17)+(Admin!$C$13*$R17)</f>
        <v>28.5</v>
      </c>
    </row>
    <row r="18" spans="1:25" x14ac:dyDescent="0.25">
      <c r="A18" s="2" t="s">
        <v>1550</v>
      </c>
      <c r="B18" s="2" t="s">
        <v>1534</v>
      </c>
      <c r="C18" s="2" t="s">
        <v>42</v>
      </c>
      <c r="D18" s="2">
        <v>2</v>
      </c>
      <c r="E18" s="2">
        <v>0</v>
      </c>
      <c r="F18" s="2">
        <v>0</v>
      </c>
      <c r="G18" s="2">
        <v>0</v>
      </c>
      <c r="H18" s="2">
        <v>0</v>
      </c>
      <c r="I18" s="2">
        <v>0</v>
      </c>
      <c r="J18" s="2">
        <v>0</v>
      </c>
      <c r="K18" s="2">
        <v>0</v>
      </c>
      <c r="L18" s="2">
        <v>0</v>
      </c>
      <c r="M18" s="2">
        <v>3</v>
      </c>
      <c r="N18" s="2">
        <v>2</v>
      </c>
      <c r="O18" s="2">
        <v>14</v>
      </c>
      <c r="P18" s="2">
        <v>0</v>
      </c>
      <c r="Q18" s="2">
        <v>0</v>
      </c>
      <c r="R18" s="2">
        <v>0</v>
      </c>
      <c r="S18" s="2">
        <v>3.4</v>
      </c>
      <c r="T18" s="2">
        <v>5.21739130434783E-3</v>
      </c>
      <c r="U18" s="2"/>
      <c r="V18" s="2">
        <v>7</v>
      </c>
      <c r="W18" s="2"/>
      <c r="X18" s="2"/>
      <c r="Y18" s="2">
        <f>(Admin!$C$3*$H18)+(Admin!$C$4*$G18)+(Admin!$C$5*$I18)+(Admin!$C$6*$Q18)+(Admin!$C$7*$N18)+(Admin!$C$8*$J18)+(Admin!$C$9*$K18)+(Admin!$C$10*$L18)+(Admin!$C$11*$O18)+(Admin!$C$12*$P18)+(Admin!$C$13*$R18)</f>
        <v>3.4000000000000004</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1534</v>
      </c>
      <c r="B31" s="2">
        <v>6966</v>
      </c>
      <c r="C31" s="2">
        <v>4577</v>
      </c>
      <c r="D31" s="2">
        <v>499</v>
      </c>
      <c r="E31" s="2">
        <v>2389</v>
      </c>
      <c r="F31" s="2">
        <v>27</v>
      </c>
      <c r="G31" s="2">
        <v>1671.68</v>
      </c>
      <c r="H31" s="2">
        <v>491</v>
      </c>
      <c r="I31" s="2">
        <v>0.68431771894093696</v>
      </c>
      <c r="J31" s="2">
        <v>33</v>
      </c>
      <c r="K31" s="2">
        <v>12</v>
      </c>
      <c r="L31" s="2">
        <v>5</v>
      </c>
      <c r="M31" s="2">
        <f ca="1">SUM(INDIRECT(A33 &amp; "_Table1[[#All],[f_custom]]"))</f>
        <v>1673.6800000000003</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SF</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1551</v>
      </c>
      <c r="B36" s="2" t="s">
        <v>26</v>
      </c>
      <c r="C36" s="2">
        <v>31</v>
      </c>
      <c r="D36" s="2">
        <v>8</v>
      </c>
      <c r="E36" s="2" t="s">
        <v>346</v>
      </c>
      <c r="F36" s="2" t="s">
        <v>1534</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9" si="0">$N36/$M36</f>
        <v>#DIV/0!</v>
      </c>
      <c r="Y36" s="2" t="e">
        <f t="shared" ref="Y36:Y39" si="1">$R36/$Q36</f>
        <v>#DIV/0!</v>
      </c>
      <c r="Z36" s="2" t="e">
        <f>$I36/$H36</f>
        <v>#DIV/0!</v>
      </c>
      <c r="AA36" s="2" t="e">
        <f>$K36/$H36</f>
        <v>#DIV/0!</v>
      </c>
      <c r="AB36" s="2">
        <f>(Admin!$C$3*$K36)+(Admin!$C$4*$J36)+(Admin!$C$5*$L36)+(Admin!$C$6*$T36)+(Admin!$C$7*$Q36)+(Admin!$C$8*$M36)+(Admin!$C$9*$N36)+(Admin!$C$10*$O36)+(Admin!$C$11*$R36)+(Admin!$C$12*$S36)+(Admin!$C$13*$U36)</f>
        <v>0</v>
      </c>
    </row>
    <row r="37" spans="1:28" x14ac:dyDescent="0.25">
      <c r="A37" s="3" t="s">
        <v>1552</v>
      </c>
      <c r="B37" s="3" t="s">
        <v>26</v>
      </c>
      <c r="C37" s="3">
        <v>29</v>
      </c>
      <c r="D37" s="3">
        <v>8</v>
      </c>
      <c r="E37" s="3" t="s">
        <v>399</v>
      </c>
      <c r="F37" s="3" t="s">
        <v>1534</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1553</v>
      </c>
      <c r="B38" s="2" t="s">
        <v>26</v>
      </c>
      <c r="C38" s="2">
        <v>24</v>
      </c>
      <c r="D38" s="2">
        <v>0</v>
      </c>
      <c r="E38" s="2" t="s">
        <v>462</v>
      </c>
      <c r="F38" s="2" t="s">
        <v>1534</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39" spans="1:28" x14ac:dyDescent="0.25">
      <c r="A39" s="3" t="s">
        <v>1554</v>
      </c>
      <c r="B39" s="3" t="s">
        <v>26</v>
      </c>
      <c r="C39" s="3">
        <v>24</v>
      </c>
      <c r="D39" s="3">
        <v>3</v>
      </c>
      <c r="E39" s="3" t="s">
        <v>232</v>
      </c>
      <c r="F39" s="3" t="s">
        <v>1534</v>
      </c>
      <c r="G39" s="3">
        <v>5</v>
      </c>
      <c r="H39" s="3">
        <v>5</v>
      </c>
      <c r="I39" s="3">
        <v>5</v>
      </c>
      <c r="J39" s="3">
        <v>5</v>
      </c>
      <c r="K39" s="3">
        <v>5</v>
      </c>
      <c r="L39" s="3">
        <v>5</v>
      </c>
      <c r="M39" s="3">
        <v>5</v>
      </c>
      <c r="N39" s="3">
        <v>5</v>
      </c>
      <c r="O39" s="3">
        <v>5</v>
      </c>
      <c r="P39" s="3">
        <v>5</v>
      </c>
      <c r="Q39" s="3">
        <v>5</v>
      </c>
      <c r="R39" s="3">
        <v>5</v>
      </c>
      <c r="S39" s="3">
        <v>5</v>
      </c>
      <c r="T39" s="3">
        <v>5</v>
      </c>
      <c r="U39" s="3">
        <v>5</v>
      </c>
      <c r="V39" s="3">
        <f>($J39*0.04)+($K39*4)+($L39*-2)+($N39*0.1)+($O39*6)+($Q39)+($R39*0.1)+($S39*6)+($T39*-2)</f>
        <v>66.2</v>
      </c>
      <c r="W39" s="3">
        <f ca="1">$P39/$H$33</f>
        <v>1</v>
      </c>
      <c r="X39" s="3">
        <f t="shared" si="0"/>
        <v>1</v>
      </c>
      <c r="Y39" s="3">
        <f t="shared" si="1"/>
        <v>1</v>
      </c>
      <c r="Z39" s="3">
        <f>$I39/$H39</f>
        <v>1</v>
      </c>
      <c r="AA39" s="3">
        <f>$K39/$H39</f>
        <v>1</v>
      </c>
      <c r="AB39" s="3">
        <f>(Admin!$C$3*$K39)+(Admin!$C$4*$J39)+(Admin!$C$5*$L39)+(Admin!$C$6*$T39)+(Admin!$C$7*$Q39)+(Admin!$C$8*$M39)+(Admin!$C$9*$N39)+(Admin!$C$10*$O39)+(Admin!$C$11*$R39)+(Admin!$C$12*$S39)+(Admin!$C$13*$U39)</f>
        <v>76.2</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1555</v>
      </c>
      <c r="B46" s="2" t="s">
        <v>30</v>
      </c>
      <c r="C46" s="2">
        <v>24</v>
      </c>
      <c r="D46" s="2">
        <v>0</v>
      </c>
      <c r="E46" s="2" t="s">
        <v>199</v>
      </c>
      <c r="F46" s="2" t="s">
        <v>1534</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1" si="2">$N46/$M46</f>
        <v>#DIV/0!</v>
      </c>
      <c r="Y46" s="2" t="e">
        <f t="shared" ref="Y46:Y51" si="3">$R46/$Q46</f>
        <v>#DIV/0!</v>
      </c>
      <c r="Z46" s="2" t="e">
        <f>$I46/$H46</f>
        <v>#DIV/0!</v>
      </c>
      <c r="AA46" s="2" t="e">
        <f>$K46/$H46</f>
        <v>#DIV/0!</v>
      </c>
      <c r="AB46" s="2">
        <f>(Admin!$C$3*$K46)+(Admin!$C$4*$J46)+(Admin!$C$5*$L46)+(Admin!$C$6*$T46)+(Admin!$C$7*$Q46)+(Admin!$C$8*$M46)+(Admin!$C$9*$N46)+(Admin!$C$10*$O46)+(Admin!$C$11*$R46)+(Admin!$C$12*$S46)+(Admin!$C$13*$U46)</f>
        <v>0</v>
      </c>
    </row>
    <row r="47" spans="1:28" x14ac:dyDescent="0.25">
      <c r="A47" s="3" t="s">
        <v>1556</v>
      </c>
      <c r="B47" s="3" t="s">
        <v>30</v>
      </c>
      <c r="C47" s="3">
        <v>25</v>
      </c>
      <c r="D47" s="3">
        <v>3</v>
      </c>
      <c r="E47" s="3" t="s">
        <v>508</v>
      </c>
      <c r="F47" s="3" t="s">
        <v>1534</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1557</v>
      </c>
      <c r="B48" s="2" t="s">
        <v>30</v>
      </c>
      <c r="C48" s="2">
        <v>28</v>
      </c>
      <c r="D48" s="2">
        <v>8</v>
      </c>
      <c r="E48" s="2" t="s">
        <v>95</v>
      </c>
      <c r="F48" s="2" t="s">
        <v>1534</v>
      </c>
      <c r="G48" s="2">
        <v>0</v>
      </c>
      <c r="H48" s="2">
        <v>0</v>
      </c>
      <c r="I48" s="2">
        <v>0</v>
      </c>
      <c r="J48" s="2">
        <v>0</v>
      </c>
      <c r="K48" s="2">
        <v>0</v>
      </c>
      <c r="L48" s="2">
        <v>0</v>
      </c>
      <c r="M48" s="2">
        <v>5</v>
      </c>
      <c r="N48" s="2">
        <v>5</v>
      </c>
      <c r="O48" s="2">
        <v>5</v>
      </c>
      <c r="P48" s="2">
        <v>5</v>
      </c>
      <c r="Q48" s="2">
        <v>5</v>
      </c>
      <c r="R48" s="2">
        <v>5</v>
      </c>
      <c r="S48" s="2">
        <v>5</v>
      </c>
      <c r="T48" s="2">
        <v>5</v>
      </c>
      <c r="U48" s="2">
        <v>5</v>
      </c>
      <c r="V48" s="2">
        <f>($J48*0.04)+($K48*4)+($L48*-2)+($N48*0.1)+($O48*6)+($Q48)+($R48*0.1)+($S48*6)+($T48*-2)</f>
        <v>56</v>
      </c>
      <c r="W48" s="2">
        <f ca="1">$P48/$H$33</f>
        <v>1</v>
      </c>
      <c r="X48" s="2">
        <f t="shared" si="2"/>
        <v>1</v>
      </c>
      <c r="Y48" s="2">
        <f t="shared" si="3"/>
        <v>1</v>
      </c>
      <c r="Z48" s="2" t="e">
        <f>$I48/$H48</f>
        <v>#DIV/0!</v>
      </c>
      <c r="AA48" s="2" t="e">
        <f>$K48/$H48</f>
        <v>#DIV/0!</v>
      </c>
      <c r="AB48" s="2">
        <f>(Admin!$C$3*$K48)+(Admin!$C$4*$J48)+(Admin!$C$5*$L48)+(Admin!$C$6*$T48)+(Admin!$C$7*$Q48)+(Admin!$C$8*$M48)+(Admin!$C$9*$N48)+(Admin!$C$10*$O48)+(Admin!$C$11*$R48)+(Admin!$C$12*$S48)+(Admin!$C$13*$U48)</f>
        <v>66</v>
      </c>
    </row>
    <row r="49" spans="1:28" x14ac:dyDescent="0.25">
      <c r="A49" s="3" t="s">
        <v>1558</v>
      </c>
      <c r="B49" s="3" t="s">
        <v>30</v>
      </c>
      <c r="C49" s="3">
        <v>26</v>
      </c>
      <c r="D49" s="3">
        <v>4</v>
      </c>
      <c r="E49" s="3" t="s">
        <v>583</v>
      </c>
      <c r="F49" s="3" t="s">
        <v>1534</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1559</v>
      </c>
      <c r="B50" s="2" t="s">
        <v>30</v>
      </c>
      <c r="C50" s="2">
        <v>24</v>
      </c>
      <c r="D50" s="2">
        <v>0</v>
      </c>
      <c r="E50" s="2" t="s">
        <v>555</v>
      </c>
      <c r="F50" s="2" t="s">
        <v>1534</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1560</v>
      </c>
      <c r="B51" s="3" t="s">
        <v>30</v>
      </c>
      <c r="C51" s="3">
        <v>26</v>
      </c>
      <c r="D51" s="3">
        <v>4</v>
      </c>
      <c r="E51" s="3" t="s">
        <v>611</v>
      </c>
      <c r="F51" s="3" t="s">
        <v>1534</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1561</v>
      </c>
      <c r="B61" s="2" t="s">
        <v>42</v>
      </c>
      <c r="C61" s="2">
        <v>26</v>
      </c>
      <c r="D61" s="2">
        <v>5</v>
      </c>
      <c r="E61" s="2" t="s">
        <v>284</v>
      </c>
      <c r="F61" s="2" t="s">
        <v>1534</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3" si="4">$N61/$M61</f>
        <v>#DIV/0!</v>
      </c>
      <c r="Y61" s="2" t="e">
        <f t="shared" ref="Y61:Y73" si="5">$R61/$Q61</f>
        <v>#DIV/0!</v>
      </c>
      <c r="Z61" s="2" t="e">
        <f>$I61/$H61</f>
        <v>#DIV/0!</v>
      </c>
      <c r="AA61" s="2" t="e">
        <f>$K61/$H61</f>
        <v>#DIV/0!</v>
      </c>
      <c r="AB61" s="2">
        <f>(Admin!$C$3*$K61)+(Admin!$C$4*$J61)+(Admin!$C$5*$L61)+(Admin!$C$6*$T61)+(Admin!$C$7*$Q61)+(Admin!$C$8*$M61)+(Admin!$C$9*$N61)+(Admin!$C$10*$O61)+(Admin!$C$11*$R61)+(Admin!$C$12*$S61)+(Admin!$C$13*$U61)</f>
        <v>0</v>
      </c>
    </row>
    <row r="62" spans="1:28" x14ac:dyDescent="0.25">
      <c r="A62" s="3" t="s">
        <v>1562</v>
      </c>
      <c r="B62" s="3" t="s">
        <v>42</v>
      </c>
      <c r="C62" s="3">
        <v>24</v>
      </c>
      <c r="D62" s="3">
        <v>2</v>
      </c>
      <c r="E62" s="3" t="s">
        <v>443</v>
      </c>
      <c r="F62" s="3" t="s">
        <v>1534</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1563</v>
      </c>
      <c r="B63" s="2" t="s">
        <v>42</v>
      </c>
      <c r="C63" s="2">
        <v>31</v>
      </c>
      <c r="D63" s="2">
        <v>10</v>
      </c>
      <c r="E63" s="2" t="s">
        <v>171</v>
      </c>
      <c r="F63" s="2" t="s">
        <v>1534</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1564</v>
      </c>
      <c r="B64" s="3" t="s">
        <v>42</v>
      </c>
      <c r="C64" s="3">
        <v>23</v>
      </c>
      <c r="D64" s="3">
        <v>0</v>
      </c>
      <c r="E64" s="3" t="s">
        <v>470</v>
      </c>
      <c r="F64" s="3" t="s">
        <v>1534</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1565</v>
      </c>
      <c r="B65" s="2" t="s">
        <v>42</v>
      </c>
      <c r="C65" s="2">
        <v>26</v>
      </c>
      <c r="D65" s="2">
        <v>3</v>
      </c>
      <c r="E65" s="2" t="s">
        <v>284</v>
      </c>
      <c r="F65" s="2" t="s">
        <v>1534</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1566</v>
      </c>
      <c r="B66" s="3" t="s">
        <v>42</v>
      </c>
      <c r="C66" s="3">
        <v>25</v>
      </c>
      <c r="D66" s="3">
        <v>3</v>
      </c>
      <c r="E66" s="3" t="s">
        <v>260</v>
      </c>
      <c r="F66" s="3" t="s">
        <v>1534</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1567</v>
      </c>
      <c r="B67" s="2" t="s">
        <v>42</v>
      </c>
      <c r="C67" s="2">
        <v>27</v>
      </c>
      <c r="D67" s="2">
        <v>4</v>
      </c>
      <c r="E67" s="2" t="s">
        <v>399</v>
      </c>
      <c r="F67" s="2" t="s">
        <v>1534</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1568</v>
      </c>
      <c r="B68" s="3" t="s">
        <v>42</v>
      </c>
      <c r="C68" s="3">
        <v>26</v>
      </c>
      <c r="D68" s="3">
        <v>1</v>
      </c>
      <c r="E68" s="3" t="s">
        <v>167</v>
      </c>
      <c r="F68" s="3" t="s">
        <v>1534</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1569</v>
      </c>
      <c r="B69" s="2" t="s">
        <v>42</v>
      </c>
      <c r="C69" s="2">
        <v>24</v>
      </c>
      <c r="D69" s="2">
        <v>0</v>
      </c>
      <c r="E69" s="2" t="s">
        <v>1518</v>
      </c>
      <c r="F69" s="2" t="s">
        <v>1534</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1570</v>
      </c>
      <c r="B70" s="3" t="s">
        <v>42</v>
      </c>
      <c r="C70" s="3">
        <v>23</v>
      </c>
      <c r="D70" s="3">
        <v>0</v>
      </c>
      <c r="E70" s="3" t="s">
        <v>173</v>
      </c>
      <c r="F70" s="3" t="s">
        <v>1534</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1571</v>
      </c>
      <c r="B71" s="2" t="s">
        <v>42</v>
      </c>
      <c r="C71" s="2">
        <v>28</v>
      </c>
      <c r="D71" s="2">
        <v>6</v>
      </c>
      <c r="E71" s="2" t="s">
        <v>331</v>
      </c>
      <c r="F71" s="2" t="s">
        <v>1534</v>
      </c>
      <c r="G71" s="2">
        <v>0</v>
      </c>
      <c r="H71" s="2">
        <v>0</v>
      </c>
      <c r="I71" s="2">
        <v>0</v>
      </c>
      <c r="J71" s="2">
        <v>0</v>
      </c>
      <c r="K71" s="2">
        <v>0</v>
      </c>
      <c r="L71" s="2">
        <v>0</v>
      </c>
      <c r="M71" s="2">
        <v>5</v>
      </c>
      <c r="N71" s="2">
        <v>5</v>
      </c>
      <c r="O71" s="2">
        <v>5</v>
      </c>
      <c r="P71" s="2">
        <v>5</v>
      </c>
      <c r="Q71" s="2">
        <v>5</v>
      </c>
      <c r="R71" s="2">
        <v>5</v>
      </c>
      <c r="S71" s="2">
        <v>5</v>
      </c>
      <c r="T71" s="2">
        <v>5</v>
      </c>
      <c r="U71" s="2">
        <v>5</v>
      </c>
      <c r="V71" s="2">
        <f>($J71*0.04)+($K71*4)+($L71*-2)+($N71*0.1)+($O71*6)+($Q71)+($R71*0.1)+($S71*6)+($T71*-2)</f>
        <v>56</v>
      </c>
      <c r="W71" s="2">
        <f ca="1">$P71/$H$33</f>
        <v>1</v>
      </c>
      <c r="X71" s="2">
        <f t="shared" si="4"/>
        <v>1</v>
      </c>
      <c r="Y71" s="2">
        <f t="shared" si="5"/>
        <v>1</v>
      </c>
      <c r="Z71" s="2" t="e">
        <f>$I71/$H71</f>
        <v>#DIV/0!</v>
      </c>
      <c r="AA71" s="2" t="e">
        <f>$K71/$H71</f>
        <v>#DIV/0!</v>
      </c>
      <c r="AB71" s="2">
        <f>(Admin!$C$3*$K71)+(Admin!$C$4*$J71)+(Admin!$C$5*$L71)+(Admin!$C$6*$T71)+(Admin!$C$7*$Q71)+(Admin!$C$8*$M71)+(Admin!$C$9*$N71)+(Admin!$C$10*$O71)+(Admin!$C$11*$R71)+(Admin!$C$12*$S71)+(Admin!$C$13*$U71)</f>
        <v>66</v>
      </c>
    </row>
    <row r="72" spans="1:28" x14ac:dyDescent="0.25">
      <c r="A72" s="3" t="s">
        <v>1572</v>
      </c>
      <c r="B72" s="3" t="s">
        <v>42</v>
      </c>
      <c r="C72" s="3">
        <v>30</v>
      </c>
      <c r="D72" s="3">
        <v>7</v>
      </c>
      <c r="E72" s="3" t="s">
        <v>1031</v>
      </c>
      <c r="F72" s="3" t="s">
        <v>1534</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3" spans="1:28" x14ac:dyDescent="0.25">
      <c r="A73" s="2" t="s">
        <v>1573</v>
      </c>
      <c r="B73" s="2" t="s">
        <v>42</v>
      </c>
      <c r="C73" s="2">
        <v>28</v>
      </c>
      <c r="D73" s="2">
        <v>5</v>
      </c>
      <c r="E73" s="2" t="s">
        <v>100</v>
      </c>
      <c r="F73" s="2" t="s">
        <v>1534</v>
      </c>
      <c r="G73" s="2">
        <v>0</v>
      </c>
      <c r="H73" s="2">
        <v>0</v>
      </c>
      <c r="I73" s="2">
        <v>0</v>
      </c>
      <c r="J73" s="2">
        <v>0</v>
      </c>
      <c r="K73" s="2">
        <v>0</v>
      </c>
      <c r="L73" s="2">
        <v>0</v>
      </c>
      <c r="M73" s="2">
        <v>0</v>
      </c>
      <c r="N73" s="2">
        <v>0</v>
      </c>
      <c r="O73" s="2">
        <v>0</v>
      </c>
      <c r="P73" s="2">
        <v>0</v>
      </c>
      <c r="Q73" s="2">
        <v>0</v>
      </c>
      <c r="R73" s="2">
        <v>0</v>
      </c>
      <c r="S73" s="2">
        <v>0</v>
      </c>
      <c r="T73" s="2">
        <v>0</v>
      </c>
      <c r="U73" s="2">
        <v>0</v>
      </c>
      <c r="V73" s="2">
        <f>($J73*0.04)+($K73*4)+($L73*-2)+($N73*0.1)+($O73*6)+($Q73)+($R73*0.1)+($S73*6)+($T73*-2)</f>
        <v>0</v>
      </c>
      <c r="W73" s="2">
        <f ca="1">$P73/$H$33</f>
        <v>0</v>
      </c>
      <c r="X73" s="2" t="e">
        <f t="shared" si="4"/>
        <v>#DIV/0!</v>
      </c>
      <c r="Y73" s="2" t="e">
        <f t="shared" si="5"/>
        <v>#DIV/0!</v>
      </c>
      <c r="Z73" s="2" t="e">
        <f>$I73/$H73</f>
        <v>#DIV/0!</v>
      </c>
      <c r="AA73" s="2" t="e">
        <f>$K73/$H73</f>
        <v>#DIV/0!</v>
      </c>
      <c r="AB73" s="2">
        <f>(Admin!$C$3*$K73)+(Admin!$C$4*$J73)+(Admin!$C$5*$L73)+(Admin!$C$6*$T73)+(Admin!$C$7*$Q73)+(Admin!$C$8*$M73)+(Admin!$C$9*$N73)+(Admin!$C$10*$O73)+(Admin!$C$11*$R73)+(Admin!$C$12*$S73)+(Admin!$C$13*$U73)</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1574</v>
      </c>
      <c r="B76" s="2" t="s">
        <v>37</v>
      </c>
      <c r="C76" s="2">
        <v>30</v>
      </c>
      <c r="D76" s="2">
        <v>8</v>
      </c>
      <c r="E76" s="2" t="s">
        <v>338</v>
      </c>
      <c r="F76" s="2" t="s">
        <v>1534</v>
      </c>
      <c r="G76" s="2">
        <v>0</v>
      </c>
      <c r="H76" s="2">
        <v>0</v>
      </c>
      <c r="I76" s="2">
        <v>0</v>
      </c>
      <c r="J76" s="2">
        <v>0</v>
      </c>
      <c r="K76" s="2">
        <v>0</v>
      </c>
      <c r="L76" s="2">
        <v>0</v>
      </c>
      <c r="M76" s="2">
        <v>5</v>
      </c>
      <c r="N76" s="2">
        <v>5</v>
      </c>
      <c r="O76" s="2">
        <v>5</v>
      </c>
      <c r="P76" s="2">
        <v>5</v>
      </c>
      <c r="Q76" s="2">
        <v>5</v>
      </c>
      <c r="R76" s="2">
        <v>5</v>
      </c>
      <c r="S76" s="2">
        <v>5</v>
      </c>
      <c r="T76" s="2">
        <v>5</v>
      </c>
      <c r="U76" s="2">
        <v>5</v>
      </c>
      <c r="V76" s="2">
        <f>($J76*0.04)+($K76*4)+($L76*-2)+($N76*0.1)+($O76*6)+($Q76)+($R76*0.1)+($S76*6)+($T76*-2)</f>
        <v>56</v>
      </c>
      <c r="W76" s="2">
        <f ca="1">$P76/$H$33</f>
        <v>1</v>
      </c>
      <c r="X76" s="2">
        <f t="shared" ref="X76:X82" si="6">$N76/$M76</f>
        <v>1</v>
      </c>
      <c r="Y76" s="2">
        <f t="shared" ref="Y76:Y82" si="7">$R76/$Q76</f>
        <v>1</v>
      </c>
      <c r="Z76" s="2" t="e">
        <f>$I76/$H76</f>
        <v>#DIV/0!</v>
      </c>
      <c r="AA76" s="2" t="e">
        <f>$K76/$H76</f>
        <v>#DIV/0!</v>
      </c>
      <c r="AB76" s="2">
        <f>(Admin!$C$3*$K76)+(Admin!$C$4*$J76)+(Admin!$C$5*$L76)+(Admin!$C$6*$T76)+(Admin!$C$7*$Q76)+(Admin!$C$8*$M76)+(Admin!$C$9*$N76)+(Admin!$C$10*$O76)+(Admin!$C$11*$R76)+(Admin!$C$12*$S76)+(Admin!$C$13*$U76)</f>
        <v>66</v>
      </c>
    </row>
    <row r="77" spans="1:28" x14ac:dyDescent="0.25">
      <c r="A77" s="3" t="s">
        <v>1575</v>
      </c>
      <c r="B77" s="3" t="s">
        <v>37</v>
      </c>
      <c r="C77" s="3">
        <v>24</v>
      </c>
      <c r="D77" s="3">
        <v>2</v>
      </c>
      <c r="E77" s="3" t="s">
        <v>137</v>
      </c>
      <c r="F77" s="3" t="s">
        <v>1534</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1576</v>
      </c>
      <c r="B78" s="2" t="s">
        <v>37</v>
      </c>
      <c r="C78" s="2">
        <v>24</v>
      </c>
      <c r="D78" s="2">
        <v>0</v>
      </c>
      <c r="E78" s="2" t="s">
        <v>1577</v>
      </c>
      <c r="F78" s="2" t="s">
        <v>1534</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1578</v>
      </c>
      <c r="B79" s="3" t="s">
        <v>37</v>
      </c>
      <c r="C79" s="3">
        <v>30</v>
      </c>
      <c r="D79" s="3">
        <v>7</v>
      </c>
      <c r="E79" s="3" t="s">
        <v>1579</v>
      </c>
      <c r="F79" s="3" t="s">
        <v>1534</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1580</v>
      </c>
      <c r="B80" s="2" t="s">
        <v>37</v>
      </c>
      <c r="C80" s="2">
        <v>33</v>
      </c>
      <c r="D80" s="2">
        <v>10</v>
      </c>
      <c r="E80" s="2" t="s">
        <v>317</v>
      </c>
      <c r="F80" s="2" t="s">
        <v>1534</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1581</v>
      </c>
      <c r="B81" s="3" t="s">
        <v>37</v>
      </c>
      <c r="C81" s="3">
        <v>25</v>
      </c>
      <c r="D81" s="3">
        <v>2</v>
      </c>
      <c r="E81" s="3" t="s">
        <v>392</v>
      </c>
      <c r="F81" s="3" t="s">
        <v>1534</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row r="82" spans="1:28" x14ac:dyDescent="0.25">
      <c r="A82" s="2" t="s">
        <v>1582</v>
      </c>
      <c r="B82" s="2" t="s">
        <v>37</v>
      </c>
      <c r="C82" s="2">
        <v>24</v>
      </c>
      <c r="D82" s="2">
        <v>2</v>
      </c>
      <c r="E82" s="2" t="s">
        <v>57</v>
      </c>
      <c r="F82" s="2" t="s">
        <v>1534</v>
      </c>
      <c r="G82" s="2">
        <v>0</v>
      </c>
      <c r="H82" s="2">
        <v>0</v>
      </c>
      <c r="I82" s="2">
        <v>0</v>
      </c>
      <c r="J82" s="2">
        <v>0</v>
      </c>
      <c r="K82" s="2">
        <v>0</v>
      </c>
      <c r="L82" s="2">
        <v>0</v>
      </c>
      <c r="M82" s="2">
        <v>0</v>
      </c>
      <c r="N82" s="2">
        <v>0</v>
      </c>
      <c r="O82" s="2">
        <v>0</v>
      </c>
      <c r="P82" s="2">
        <v>0</v>
      </c>
      <c r="Q82" s="2">
        <v>0</v>
      </c>
      <c r="R82" s="2">
        <v>0</v>
      </c>
      <c r="S82" s="2">
        <v>0</v>
      </c>
      <c r="T82" s="2">
        <v>0</v>
      </c>
      <c r="U82" s="2">
        <v>0</v>
      </c>
      <c r="V82" s="2">
        <f>($J82*0.04)+($K82*4)+($L82*-2)+($N82*0.1)+($O82*6)+($Q82)+($R82*0.1)+($S82*6)+($T82*-2)</f>
        <v>0</v>
      </c>
      <c r="W82" s="2">
        <f ca="1">$P82/$H$33</f>
        <v>0</v>
      </c>
      <c r="X82" s="2" t="e">
        <f t="shared" si="6"/>
        <v>#DIV/0!</v>
      </c>
      <c r="Y82" s="2" t="e">
        <f t="shared" si="7"/>
        <v>#DIV/0!</v>
      </c>
      <c r="Z82" s="2" t="e">
        <f>$I82/$H82</f>
        <v>#DIV/0!</v>
      </c>
      <c r="AA82" s="2" t="e">
        <f>$K82/$H82</f>
        <v>#DIV/0!</v>
      </c>
      <c r="AB82" s="2">
        <f>(Admin!$C$3*$K82)+(Admin!$C$4*$J82)+(Admin!$C$5*$L82)+(Admin!$C$6*$T82)+(Admin!$C$7*$Q82)+(Admin!$C$8*$M82)+(Admin!$C$9*$N82)+(Admin!$C$10*$O82)+(Admin!$C$11*$R82)+(Admin!$C$12*$S82)+(Admin!$C$13*$U82)</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B82"/>
  <sheetViews>
    <sheetView zoomScale="70" zoomScaleNormal="70" workbookViewId="0">
      <selection activeCell="M85" sqref="M85"/>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1583</v>
      </c>
      <c r="B2" s="2" t="s">
        <v>1584</v>
      </c>
      <c r="C2" s="2" t="s">
        <v>26</v>
      </c>
      <c r="D2" s="2">
        <v>17</v>
      </c>
      <c r="E2" s="2">
        <v>566</v>
      </c>
      <c r="F2" s="2">
        <v>364</v>
      </c>
      <c r="G2" s="2">
        <v>4044</v>
      </c>
      <c r="H2" s="2">
        <v>28</v>
      </c>
      <c r="I2" s="2">
        <v>10</v>
      </c>
      <c r="J2" s="2">
        <v>62</v>
      </c>
      <c r="K2" s="2">
        <v>163</v>
      </c>
      <c r="L2" s="2">
        <v>1</v>
      </c>
      <c r="M2" s="2">
        <v>0</v>
      </c>
      <c r="N2" s="2">
        <v>0</v>
      </c>
      <c r="O2" s="2">
        <v>0</v>
      </c>
      <c r="P2" s="2">
        <v>0</v>
      </c>
      <c r="Q2" s="2">
        <v>3</v>
      </c>
      <c r="R2" s="2">
        <v>2</v>
      </c>
      <c r="S2" s="2">
        <v>274.06</v>
      </c>
      <c r="T2" s="2">
        <v>0</v>
      </c>
      <c r="U2" s="2">
        <v>2.62903225806452</v>
      </c>
      <c r="V2" s="2"/>
      <c r="W2" s="2">
        <v>0.64310954063604198</v>
      </c>
      <c r="X2" s="2">
        <v>4.9469964664311E-2</v>
      </c>
      <c r="Y2" s="2">
        <f>(Admin!$C$3*$H2)+(Admin!$C$4*$G2)+(Admin!$C$5*$I2)+(Admin!$C$6*$Q2)+(Admin!$C$7*$N2)+(Admin!$C$8*$J2)+(Admin!$C$9*$K2)+(Admin!$C$10*$L2)+(Admin!$C$11*$O2)+(Admin!$C$12*$P2)+(Admin!$C$13*$R2)</f>
        <v>274.06</v>
      </c>
    </row>
    <row r="3" spans="1:25" x14ac:dyDescent="0.25">
      <c r="A3" s="3" t="s">
        <v>1585</v>
      </c>
      <c r="B3" s="3" t="s">
        <v>1584</v>
      </c>
      <c r="C3" s="3" t="s">
        <v>26</v>
      </c>
      <c r="D3" s="3">
        <v>2</v>
      </c>
      <c r="E3" s="3">
        <v>1</v>
      </c>
      <c r="F3" s="3">
        <v>0</v>
      </c>
      <c r="G3" s="3">
        <v>0</v>
      </c>
      <c r="H3" s="3">
        <v>0</v>
      </c>
      <c r="I3" s="3">
        <v>0</v>
      </c>
      <c r="J3" s="3">
        <v>1</v>
      </c>
      <c r="K3" s="3">
        <v>-1</v>
      </c>
      <c r="L3" s="3">
        <v>0</v>
      </c>
      <c r="M3" s="3">
        <v>0</v>
      </c>
      <c r="N3" s="3">
        <v>0</v>
      </c>
      <c r="O3" s="3">
        <v>0</v>
      </c>
      <c r="P3" s="3">
        <v>0</v>
      </c>
      <c r="Q3" s="3">
        <v>0</v>
      </c>
      <c r="R3" s="3">
        <v>0</v>
      </c>
      <c r="S3" s="3">
        <v>-0.1</v>
      </c>
      <c r="T3" s="3">
        <v>0</v>
      </c>
      <c r="U3" s="3">
        <v>-1</v>
      </c>
      <c r="V3" s="3"/>
      <c r="W3" s="3">
        <v>0</v>
      </c>
      <c r="X3" s="3">
        <v>0</v>
      </c>
      <c r="Y3" s="3">
        <f>(Admin!$C$3*$H3)+(Admin!$C$4*$G3)+(Admin!$C$5*$I3)+(Admin!$C$6*$Q3)+(Admin!$C$7*$N3)+(Admin!$C$8*$J3)+(Admin!$C$9*$K3)+(Admin!$C$10*$L3)+(Admin!$C$11*$O3)+(Admin!$C$12*$P3)+(Admin!$C$13*$R3)</f>
        <v>-0.1</v>
      </c>
    </row>
    <row r="4" spans="1:25" x14ac:dyDescent="0.25">
      <c r="A4" s="2" t="s">
        <v>1586</v>
      </c>
      <c r="B4" s="2" t="s">
        <v>1584</v>
      </c>
      <c r="C4" s="2" t="s">
        <v>30</v>
      </c>
      <c r="D4" s="2">
        <v>13</v>
      </c>
      <c r="E4" s="2">
        <v>0</v>
      </c>
      <c r="F4" s="2">
        <v>0</v>
      </c>
      <c r="G4" s="2">
        <v>0</v>
      </c>
      <c r="H4" s="2">
        <v>0</v>
      </c>
      <c r="I4" s="2">
        <v>0</v>
      </c>
      <c r="J4" s="2">
        <v>49</v>
      </c>
      <c r="K4" s="2">
        <v>176</v>
      </c>
      <c r="L4" s="2">
        <v>0</v>
      </c>
      <c r="M4" s="2">
        <v>17</v>
      </c>
      <c r="N4" s="2">
        <v>14</v>
      </c>
      <c r="O4" s="2">
        <v>81</v>
      </c>
      <c r="P4" s="2">
        <v>0</v>
      </c>
      <c r="Q4" s="2">
        <v>0</v>
      </c>
      <c r="R4" s="2">
        <v>0</v>
      </c>
      <c r="S4" s="2">
        <v>39.700000000000003</v>
      </c>
      <c r="T4" s="2">
        <v>3.4623217922606898E-2</v>
      </c>
      <c r="U4" s="2">
        <v>3.5918367346938802</v>
      </c>
      <c r="V4" s="2">
        <v>5.78571428571429</v>
      </c>
      <c r="W4" s="2"/>
      <c r="X4" s="2"/>
      <c r="Y4" s="2">
        <f>(Admin!$C$3*$H4)+(Admin!$C$4*$G4)+(Admin!$C$5*$I4)+(Admin!$C$6*$Q4)+(Admin!$C$7*$N4)+(Admin!$C$8*$J4)+(Admin!$C$9*$K4)+(Admin!$C$10*$L4)+(Admin!$C$11*$O4)+(Admin!$C$12*$P4)+(Admin!$C$13*$R4)</f>
        <v>39.700000000000003</v>
      </c>
    </row>
    <row r="5" spans="1:25" x14ac:dyDescent="0.25">
      <c r="A5" s="3" t="s">
        <v>1587</v>
      </c>
      <c r="B5" s="3" t="s">
        <v>1584</v>
      </c>
      <c r="C5" s="3" t="s">
        <v>30</v>
      </c>
      <c r="D5" s="3">
        <v>5</v>
      </c>
      <c r="E5" s="3">
        <v>0</v>
      </c>
      <c r="F5" s="3">
        <v>0</v>
      </c>
      <c r="G5" s="3">
        <v>0</v>
      </c>
      <c r="H5" s="3">
        <v>0</v>
      </c>
      <c r="I5" s="3">
        <v>0</v>
      </c>
      <c r="J5" s="3">
        <v>24</v>
      </c>
      <c r="K5" s="3">
        <v>42</v>
      </c>
      <c r="L5" s="3">
        <v>0</v>
      </c>
      <c r="M5" s="3">
        <v>5</v>
      </c>
      <c r="N5" s="3">
        <v>2</v>
      </c>
      <c r="O5" s="3">
        <v>2</v>
      </c>
      <c r="P5" s="3">
        <v>0</v>
      </c>
      <c r="Q5" s="3">
        <v>0</v>
      </c>
      <c r="R5" s="3">
        <v>0</v>
      </c>
      <c r="S5" s="3">
        <v>6.4</v>
      </c>
      <c r="T5" s="3">
        <v>1.0183299389002001E-2</v>
      </c>
      <c r="U5" s="3">
        <v>1.75</v>
      </c>
      <c r="V5" s="3">
        <v>1</v>
      </c>
      <c r="W5" s="3"/>
      <c r="X5" s="3"/>
      <c r="Y5" s="3">
        <f>(Admin!$C$3*$H5)+(Admin!$C$4*$G5)+(Admin!$C$5*$I5)+(Admin!$C$6*$Q5)+(Admin!$C$7*$N5)+(Admin!$C$8*$J5)+(Admin!$C$9*$K5)+(Admin!$C$10*$L5)+(Admin!$C$11*$O5)+(Admin!$C$12*$P5)+(Admin!$C$13*$R5)</f>
        <v>6.4</v>
      </c>
    </row>
    <row r="6" spans="1:25" x14ac:dyDescent="0.25">
      <c r="A6" s="2" t="s">
        <v>1588</v>
      </c>
      <c r="B6" s="2" t="s">
        <v>1584</v>
      </c>
      <c r="C6" s="2" t="s">
        <v>30</v>
      </c>
      <c r="D6" s="2">
        <v>17</v>
      </c>
      <c r="E6" s="2">
        <v>0</v>
      </c>
      <c r="F6" s="2">
        <v>0</v>
      </c>
      <c r="G6" s="2">
        <v>0</v>
      </c>
      <c r="H6" s="2">
        <v>0</v>
      </c>
      <c r="I6" s="2">
        <v>0</v>
      </c>
      <c r="J6" s="2">
        <v>272</v>
      </c>
      <c r="K6" s="2">
        <v>990</v>
      </c>
      <c r="L6" s="2">
        <v>6</v>
      </c>
      <c r="M6" s="2">
        <v>70</v>
      </c>
      <c r="N6" s="2">
        <v>64</v>
      </c>
      <c r="O6" s="2">
        <v>549</v>
      </c>
      <c r="P6" s="2">
        <v>3</v>
      </c>
      <c r="Q6" s="2">
        <v>1</v>
      </c>
      <c r="R6" s="2">
        <v>0</v>
      </c>
      <c r="S6" s="2">
        <v>267.89999999999998</v>
      </c>
      <c r="T6" s="2">
        <v>0.142566191446029</v>
      </c>
      <c r="U6" s="2">
        <v>3.6397058823529398</v>
      </c>
      <c r="V6" s="2">
        <v>8.578125</v>
      </c>
      <c r="W6" s="2"/>
      <c r="X6" s="2"/>
      <c r="Y6" s="2">
        <f>(Admin!$C$3*$H6)+(Admin!$C$4*$G6)+(Admin!$C$5*$I6)+(Admin!$C$6*$Q6)+(Admin!$C$7*$N6)+(Admin!$C$8*$J6)+(Admin!$C$9*$K6)+(Admin!$C$10*$L6)+(Admin!$C$11*$O6)+(Admin!$C$12*$P6)+(Admin!$C$13*$R6)</f>
        <v>269.89999999999998</v>
      </c>
    </row>
    <row r="7" spans="1:25" x14ac:dyDescent="0.25">
      <c r="A7" s="3" t="s">
        <v>1589</v>
      </c>
      <c r="B7" s="3" t="s">
        <v>1584</v>
      </c>
      <c r="C7" s="3" t="s">
        <v>30</v>
      </c>
      <c r="D7" s="3">
        <v>3</v>
      </c>
      <c r="E7" s="3">
        <v>0</v>
      </c>
      <c r="F7" s="3">
        <v>0</v>
      </c>
      <c r="G7" s="3">
        <v>0</v>
      </c>
      <c r="H7" s="3">
        <v>0</v>
      </c>
      <c r="I7" s="3">
        <v>0</v>
      </c>
      <c r="J7" s="3">
        <v>15</v>
      </c>
      <c r="K7" s="3">
        <v>23</v>
      </c>
      <c r="L7" s="3">
        <v>0</v>
      </c>
      <c r="M7" s="3">
        <v>2</v>
      </c>
      <c r="N7" s="3">
        <v>2</v>
      </c>
      <c r="O7" s="3">
        <v>9</v>
      </c>
      <c r="P7" s="3">
        <v>0</v>
      </c>
      <c r="Q7" s="3">
        <v>0</v>
      </c>
      <c r="R7" s="3">
        <v>0</v>
      </c>
      <c r="S7" s="3">
        <v>5.2</v>
      </c>
      <c r="T7" s="3">
        <v>4.0733197556008099E-3</v>
      </c>
      <c r="U7" s="3">
        <v>1.5333333333333301</v>
      </c>
      <c r="V7" s="3">
        <v>4.5</v>
      </c>
      <c r="W7" s="3"/>
      <c r="X7" s="3"/>
      <c r="Y7" s="3">
        <f>(Admin!$C$3*$H7)+(Admin!$C$4*$G7)+(Admin!$C$5*$I7)+(Admin!$C$6*$Q7)+(Admin!$C$7*$N7)+(Admin!$C$8*$J7)+(Admin!$C$9*$K7)+(Admin!$C$10*$L7)+(Admin!$C$11*$O7)+(Admin!$C$12*$P7)+(Admin!$C$13*$R7)</f>
        <v>5.2000000000000011</v>
      </c>
    </row>
    <row r="8" spans="1:25" x14ac:dyDescent="0.25">
      <c r="A8" s="2" t="s">
        <v>1590</v>
      </c>
      <c r="B8" s="2" t="s">
        <v>1584</v>
      </c>
      <c r="C8" s="2" t="s">
        <v>37</v>
      </c>
      <c r="D8" s="2">
        <v>16</v>
      </c>
      <c r="E8" s="2">
        <v>0</v>
      </c>
      <c r="F8" s="2">
        <v>0</v>
      </c>
      <c r="G8" s="2">
        <v>0</v>
      </c>
      <c r="H8" s="2">
        <v>0</v>
      </c>
      <c r="I8" s="2">
        <v>0</v>
      </c>
      <c r="J8" s="2">
        <v>0</v>
      </c>
      <c r="K8" s="2">
        <v>0</v>
      </c>
      <c r="L8" s="2">
        <v>0</v>
      </c>
      <c r="M8" s="2">
        <v>67</v>
      </c>
      <c r="N8" s="2">
        <v>47</v>
      </c>
      <c r="O8" s="2">
        <v>455</v>
      </c>
      <c r="P8" s="2">
        <v>4</v>
      </c>
      <c r="Q8" s="2">
        <v>0</v>
      </c>
      <c r="R8" s="2">
        <v>0</v>
      </c>
      <c r="S8" s="2">
        <v>116.5</v>
      </c>
      <c r="T8" s="2">
        <v>0.13645621181262699</v>
      </c>
      <c r="U8" s="2"/>
      <c r="V8" s="2">
        <v>9.68085106382979</v>
      </c>
      <c r="W8" s="2"/>
      <c r="X8" s="2"/>
      <c r="Y8" s="2">
        <f>(Admin!$C$3*$H8)+(Admin!$C$4*$G8)+(Admin!$C$5*$I8)+(Admin!$C$6*$Q8)+(Admin!$C$7*$N8)+(Admin!$C$8*$J8)+(Admin!$C$9*$K8)+(Admin!$C$10*$L8)+(Admin!$C$11*$O8)+(Admin!$C$12*$P8)+(Admin!$C$13*$R8)</f>
        <v>116.5</v>
      </c>
    </row>
    <row r="9" spans="1:25" x14ac:dyDescent="0.25">
      <c r="A9" s="3" t="s">
        <v>1591</v>
      </c>
      <c r="B9" s="3" t="s">
        <v>1584</v>
      </c>
      <c r="C9" s="3" t="s">
        <v>37</v>
      </c>
      <c r="D9" s="3">
        <v>1</v>
      </c>
      <c r="E9" s="3">
        <v>0</v>
      </c>
      <c r="F9" s="3">
        <v>0</v>
      </c>
      <c r="G9" s="3">
        <v>0</v>
      </c>
      <c r="H9" s="3">
        <v>0</v>
      </c>
      <c r="I9" s="3">
        <v>0</v>
      </c>
      <c r="J9" s="3">
        <v>0</v>
      </c>
      <c r="K9" s="3">
        <v>0</v>
      </c>
      <c r="L9" s="3">
        <v>0</v>
      </c>
      <c r="M9" s="3">
        <v>2</v>
      </c>
      <c r="N9" s="3">
        <v>2</v>
      </c>
      <c r="O9" s="3">
        <v>-10</v>
      </c>
      <c r="P9" s="3">
        <v>0</v>
      </c>
      <c r="Q9" s="3">
        <v>0</v>
      </c>
      <c r="R9" s="3">
        <v>0</v>
      </c>
      <c r="S9" s="3">
        <v>1</v>
      </c>
      <c r="T9" s="3">
        <v>4.0733197556008099E-3</v>
      </c>
      <c r="U9" s="3"/>
      <c r="V9" s="3">
        <v>-5</v>
      </c>
      <c r="W9" s="3"/>
      <c r="X9" s="3"/>
      <c r="Y9" s="3">
        <f>(Admin!$C$3*$H9)+(Admin!$C$4*$G9)+(Admin!$C$5*$I9)+(Admin!$C$6*$Q9)+(Admin!$C$7*$N9)+(Admin!$C$8*$J9)+(Admin!$C$9*$K9)+(Admin!$C$10*$L9)+(Admin!$C$11*$O9)+(Admin!$C$12*$P9)+(Admin!$C$13*$R9)</f>
        <v>1</v>
      </c>
    </row>
    <row r="10" spans="1:25" x14ac:dyDescent="0.25">
      <c r="A10" s="2" t="s">
        <v>1592</v>
      </c>
      <c r="B10" s="2" t="s">
        <v>1584</v>
      </c>
      <c r="C10" s="2" t="s">
        <v>37</v>
      </c>
      <c r="D10" s="2">
        <v>3</v>
      </c>
      <c r="E10" s="2">
        <v>0</v>
      </c>
      <c r="F10" s="2">
        <v>0</v>
      </c>
      <c r="G10" s="2">
        <v>0</v>
      </c>
      <c r="H10" s="2">
        <v>0</v>
      </c>
      <c r="I10" s="2">
        <v>0</v>
      </c>
      <c r="J10" s="2">
        <v>0</v>
      </c>
      <c r="K10" s="2">
        <v>0</v>
      </c>
      <c r="L10" s="2">
        <v>0</v>
      </c>
      <c r="M10" s="2">
        <v>5</v>
      </c>
      <c r="N10" s="2">
        <v>1</v>
      </c>
      <c r="O10" s="2">
        <v>2</v>
      </c>
      <c r="P10" s="2">
        <v>1</v>
      </c>
      <c r="Q10" s="2">
        <v>0</v>
      </c>
      <c r="R10" s="2">
        <v>0</v>
      </c>
      <c r="S10" s="2">
        <v>7.2</v>
      </c>
      <c r="T10" s="2">
        <v>1.0183299389002001E-2</v>
      </c>
      <c r="U10" s="2"/>
      <c r="V10" s="2">
        <v>2</v>
      </c>
      <c r="W10" s="2"/>
      <c r="X10" s="2"/>
      <c r="Y10" s="2">
        <f>(Admin!$C$3*$H10)+(Admin!$C$4*$G10)+(Admin!$C$5*$I10)+(Admin!$C$6*$Q10)+(Admin!$C$7*$N10)+(Admin!$C$8*$J10)+(Admin!$C$9*$K10)+(Admin!$C$10*$L10)+(Admin!$C$11*$O10)+(Admin!$C$12*$P10)+(Admin!$C$13*$R10)</f>
        <v>7.2</v>
      </c>
    </row>
    <row r="11" spans="1:25" x14ac:dyDescent="0.25">
      <c r="A11" s="3" t="s">
        <v>1593</v>
      </c>
      <c r="B11" s="3" t="s">
        <v>1584</v>
      </c>
      <c r="C11" s="3" t="s">
        <v>37</v>
      </c>
      <c r="D11" s="3">
        <v>6</v>
      </c>
      <c r="E11" s="3">
        <v>0</v>
      </c>
      <c r="F11" s="3">
        <v>0</v>
      </c>
      <c r="G11" s="3">
        <v>0</v>
      </c>
      <c r="H11" s="3">
        <v>0</v>
      </c>
      <c r="I11" s="3">
        <v>0</v>
      </c>
      <c r="J11" s="3">
        <v>0</v>
      </c>
      <c r="K11" s="3">
        <v>0</v>
      </c>
      <c r="L11" s="3">
        <v>0</v>
      </c>
      <c r="M11" s="3">
        <v>7</v>
      </c>
      <c r="N11" s="3">
        <v>5</v>
      </c>
      <c r="O11" s="3">
        <v>58</v>
      </c>
      <c r="P11" s="3">
        <v>0</v>
      </c>
      <c r="Q11" s="3">
        <v>0</v>
      </c>
      <c r="R11" s="3">
        <v>0</v>
      </c>
      <c r="S11" s="3">
        <v>10.8</v>
      </c>
      <c r="T11" s="3">
        <v>1.4256619144602901E-2</v>
      </c>
      <c r="U11" s="3"/>
      <c r="V11" s="3">
        <v>11.6</v>
      </c>
      <c r="W11" s="3"/>
      <c r="X11" s="3"/>
      <c r="Y11" s="3">
        <f>(Admin!$C$3*$H11)+(Admin!$C$4*$G11)+(Admin!$C$5*$I11)+(Admin!$C$6*$Q11)+(Admin!$C$7*$N11)+(Admin!$C$8*$J11)+(Admin!$C$9*$K11)+(Admin!$C$10*$L11)+(Admin!$C$11*$O11)+(Admin!$C$12*$P11)+(Admin!$C$13*$R11)</f>
        <v>10.8</v>
      </c>
    </row>
    <row r="12" spans="1:25" x14ac:dyDescent="0.25">
      <c r="A12" s="2" t="s">
        <v>1594</v>
      </c>
      <c r="B12" s="2" t="s">
        <v>1584</v>
      </c>
      <c r="C12" s="2" t="s">
        <v>42</v>
      </c>
      <c r="D12" s="2">
        <v>17</v>
      </c>
      <c r="E12" s="2">
        <v>1</v>
      </c>
      <c r="F12" s="2">
        <v>0</v>
      </c>
      <c r="G12" s="2">
        <v>0</v>
      </c>
      <c r="H12" s="2">
        <v>0</v>
      </c>
      <c r="I12" s="2">
        <v>0</v>
      </c>
      <c r="J12" s="2">
        <v>4</v>
      </c>
      <c r="K12" s="2">
        <v>38</v>
      </c>
      <c r="L12" s="2">
        <v>1</v>
      </c>
      <c r="M12" s="2">
        <v>130</v>
      </c>
      <c r="N12" s="2">
        <v>83</v>
      </c>
      <c r="O12" s="2">
        <v>1024</v>
      </c>
      <c r="P12" s="2">
        <v>2</v>
      </c>
      <c r="Q12" s="2">
        <v>0</v>
      </c>
      <c r="R12" s="2">
        <v>0</v>
      </c>
      <c r="S12" s="2">
        <v>209.2</v>
      </c>
      <c r="T12" s="2">
        <v>0.26476578411405299</v>
      </c>
      <c r="U12" s="2">
        <v>9.5</v>
      </c>
      <c r="V12" s="2">
        <v>12.337349397590399</v>
      </c>
      <c r="W12" s="2">
        <v>0</v>
      </c>
      <c r="X12" s="2">
        <v>0</v>
      </c>
      <c r="Y12" s="2">
        <f>(Admin!$C$3*$H12)+(Admin!$C$4*$G12)+(Admin!$C$5*$I12)+(Admin!$C$6*$Q12)+(Admin!$C$7*$N12)+(Admin!$C$8*$J12)+(Admin!$C$9*$K12)+(Admin!$C$10*$L12)+(Admin!$C$11*$O12)+(Admin!$C$12*$P12)+(Admin!$C$13*$R12)</f>
        <v>207.2</v>
      </c>
    </row>
    <row r="13" spans="1:25" x14ac:dyDescent="0.25">
      <c r="A13" s="3" t="s">
        <v>372</v>
      </c>
      <c r="B13" s="3" t="s">
        <v>1584</v>
      </c>
      <c r="C13" s="3" t="s">
        <v>42</v>
      </c>
      <c r="D13" s="3">
        <v>6</v>
      </c>
      <c r="E13" s="3">
        <v>0</v>
      </c>
      <c r="F13" s="3">
        <v>0</v>
      </c>
      <c r="G13" s="3">
        <v>0</v>
      </c>
      <c r="H13" s="3">
        <v>0</v>
      </c>
      <c r="I13" s="3">
        <v>0</v>
      </c>
      <c r="J13" s="3">
        <v>0</v>
      </c>
      <c r="K13" s="3">
        <v>0</v>
      </c>
      <c r="L13" s="3">
        <v>0</v>
      </c>
      <c r="M13" s="3">
        <v>7</v>
      </c>
      <c r="N13" s="3">
        <v>5</v>
      </c>
      <c r="O13" s="3">
        <v>94</v>
      </c>
      <c r="P13" s="3">
        <v>1</v>
      </c>
      <c r="Q13" s="3">
        <v>0</v>
      </c>
      <c r="R13" s="3">
        <v>0</v>
      </c>
      <c r="S13" s="3">
        <v>20.399999999999999</v>
      </c>
      <c r="T13" s="3">
        <v>1.4256619144602901E-2</v>
      </c>
      <c r="U13" s="3"/>
      <c r="V13" s="3">
        <v>18.8</v>
      </c>
      <c r="W13" s="3"/>
      <c r="X13" s="3"/>
      <c r="Y13" s="3">
        <f>(Admin!$C$3*$H13)+(Admin!$C$4*$G13)+(Admin!$C$5*$I13)+(Admin!$C$6*$Q13)+(Admin!$C$7*$N13)+(Admin!$C$8*$J13)+(Admin!$C$9*$K13)+(Admin!$C$10*$L13)+(Admin!$C$11*$O13)+(Admin!$C$12*$P13)+(Admin!$C$13*$R13)</f>
        <v>20.399999999999999</v>
      </c>
    </row>
    <row r="14" spans="1:25" x14ac:dyDescent="0.25">
      <c r="A14" s="2" t="s">
        <v>1595</v>
      </c>
      <c r="B14" s="2" t="s">
        <v>1584</v>
      </c>
      <c r="C14" s="2" t="s">
        <v>42</v>
      </c>
      <c r="D14" s="2">
        <v>12</v>
      </c>
      <c r="E14" s="2">
        <v>0</v>
      </c>
      <c r="F14" s="2">
        <v>0</v>
      </c>
      <c r="G14" s="2">
        <v>0</v>
      </c>
      <c r="H14" s="2">
        <v>0</v>
      </c>
      <c r="I14" s="2">
        <v>0</v>
      </c>
      <c r="J14" s="2">
        <v>8</v>
      </c>
      <c r="K14" s="2">
        <v>56</v>
      </c>
      <c r="L14" s="2">
        <v>0</v>
      </c>
      <c r="M14" s="2">
        <v>25</v>
      </c>
      <c r="N14" s="2">
        <v>17</v>
      </c>
      <c r="O14" s="2">
        <v>83</v>
      </c>
      <c r="P14" s="2">
        <v>1</v>
      </c>
      <c r="Q14" s="2">
        <v>0</v>
      </c>
      <c r="R14" s="2">
        <v>0</v>
      </c>
      <c r="S14" s="2">
        <v>34.9</v>
      </c>
      <c r="T14" s="2">
        <v>5.0916496945010201E-2</v>
      </c>
      <c r="U14" s="2">
        <v>7</v>
      </c>
      <c r="V14" s="2">
        <v>4.8823529411764701</v>
      </c>
      <c r="W14" s="2"/>
      <c r="X14" s="2"/>
      <c r="Y14" s="2">
        <f>(Admin!$C$3*$H14)+(Admin!$C$4*$G14)+(Admin!$C$5*$I14)+(Admin!$C$6*$Q14)+(Admin!$C$7*$N14)+(Admin!$C$8*$J14)+(Admin!$C$9*$K14)+(Admin!$C$10*$L14)+(Admin!$C$11*$O14)+(Admin!$C$12*$P14)+(Admin!$C$13*$R14)</f>
        <v>36.900000000000006</v>
      </c>
    </row>
    <row r="15" spans="1:25" x14ac:dyDescent="0.25">
      <c r="A15" s="3" t="s">
        <v>1596</v>
      </c>
      <c r="B15" s="3" t="s">
        <v>1584</v>
      </c>
      <c r="C15" s="3" t="s">
        <v>42</v>
      </c>
      <c r="D15" s="3">
        <v>17</v>
      </c>
      <c r="E15" s="3">
        <v>0</v>
      </c>
      <c r="F15" s="3">
        <v>0</v>
      </c>
      <c r="G15" s="3">
        <v>0</v>
      </c>
      <c r="H15" s="3">
        <v>0</v>
      </c>
      <c r="I15" s="3">
        <v>0</v>
      </c>
      <c r="J15" s="3">
        <v>0</v>
      </c>
      <c r="K15" s="3">
        <v>0</v>
      </c>
      <c r="L15" s="3">
        <v>0</v>
      </c>
      <c r="M15" s="3">
        <v>136</v>
      </c>
      <c r="N15" s="3">
        <v>79</v>
      </c>
      <c r="O15" s="3">
        <v>1255</v>
      </c>
      <c r="P15" s="3">
        <v>13</v>
      </c>
      <c r="Q15" s="3">
        <v>0</v>
      </c>
      <c r="R15" s="3">
        <v>0</v>
      </c>
      <c r="S15" s="3">
        <v>282.5</v>
      </c>
      <c r="T15" s="3">
        <v>0.27698574338085502</v>
      </c>
      <c r="U15" s="3"/>
      <c r="V15" s="3">
        <v>15.8860759493671</v>
      </c>
      <c r="W15" s="3"/>
      <c r="X15" s="3"/>
      <c r="Y15" s="3">
        <f>(Admin!$C$3*$H15)+(Admin!$C$4*$G15)+(Admin!$C$5*$I15)+(Admin!$C$6*$Q15)+(Admin!$C$7*$N15)+(Admin!$C$8*$J15)+(Admin!$C$9*$K15)+(Admin!$C$10*$L15)+(Admin!$C$11*$O15)+(Admin!$C$12*$P15)+(Admin!$C$13*$R15)</f>
        <v>282.5</v>
      </c>
    </row>
    <row r="16" spans="1:25" x14ac:dyDescent="0.25">
      <c r="A16" s="2" t="s">
        <v>1597</v>
      </c>
      <c r="B16" s="2" t="s">
        <v>1584</v>
      </c>
      <c r="C16" s="2" t="s">
        <v>42</v>
      </c>
      <c r="D16" s="2">
        <v>6</v>
      </c>
      <c r="E16" s="2">
        <v>0</v>
      </c>
      <c r="F16" s="2">
        <v>0</v>
      </c>
      <c r="G16" s="2">
        <v>0</v>
      </c>
      <c r="H16" s="2">
        <v>0</v>
      </c>
      <c r="I16" s="2">
        <v>0</v>
      </c>
      <c r="J16" s="2">
        <v>1</v>
      </c>
      <c r="K16" s="2">
        <v>0</v>
      </c>
      <c r="L16" s="2">
        <v>0</v>
      </c>
      <c r="M16" s="2">
        <v>9</v>
      </c>
      <c r="N16" s="2">
        <v>4</v>
      </c>
      <c r="O16" s="2">
        <v>60</v>
      </c>
      <c r="P16" s="2">
        <v>0</v>
      </c>
      <c r="Q16" s="2">
        <v>0</v>
      </c>
      <c r="R16" s="2">
        <v>0</v>
      </c>
      <c r="S16" s="2">
        <v>10</v>
      </c>
      <c r="T16" s="2">
        <v>1.83299389002037E-2</v>
      </c>
      <c r="U16" s="2">
        <v>0</v>
      </c>
      <c r="V16" s="2">
        <v>15</v>
      </c>
      <c r="W16" s="2"/>
      <c r="X16" s="2"/>
      <c r="Y16" s="2">
        <f>(Admin!$C$3*$H16)+(Admin!$C$4*$G16)+(Admin!$C$5*$I16)+(Admin!$C$6*$Q16)+(Admin!$C$7*$N16)+(Admin!$C$8*$J16)+(Admin!$C$9*$K16)+(Admin!$C$10*$L16)+(Admin!$C$11*$O16)+(Admin!$C$12*$P16)+(Admin!$C$13*$R16)</f>
        <v>10</v>
      </c>
    </row>
    <row r="17" spans="1:25" x14ac:dyDescent="0.25">
      <c r="A17" s="3" t="s">
        <v>1598</v>
      </c>
      <c r="B17" s="3" t="s">
        <v>1584</v>
      </c>
      <c r="C17" s="3" t="s">
        <v>42</v>
      </c>
      <c r="D17" s="3">
        <v>17</v>
      </c>
      <c r="E17" s="3">
        <v>0</v>
      </c>
      <c r="F17" s="3">
        <v>0</v>
      </c>
      <c r="G17" s="3">
        <v>0</v>
      </c>
      <c r="H17" s="3">
        <v>0</v>
      </c>
      <c r="I17" s="3">
        <v>0</v>
      </c>
      <c r="J17" s="3">
        <v>3</v>
      </c>
      <c r="K17" s="3">
        <v>22</v>
      </c>
      <c r="L17" s="3">
        <v>0</v>
      </c>
      <c r="M17" s="3">
        <v>68</v>
      </c>
      <c r="N17" s="3">
        <v>39</v>
      </c>
      <c r="O17" s="3">
        <v>385</v>
      </c>
      <c r="P17" s="3">
        <v>3</v>
      </c>
      <c r="Q17" s="3">
        <v>0</v>
      </c>
      <c r="R17" s="3">
        <v>0</v>
      </c>
      <c r="S17" s="3">
        <v>95.7</v>
      </c>
      <c r="T17" s="3">
        <v>0.13849287169042801</v>
      </c>
      <c r="U17" s="3">
        <v>7.3333333333333304</v>
      </c>
      <c r="V17" s="3">
        <v>9.8717948717948705</v>
      </c>
      <c r="W17" s="3"/>
      <c r="X17" s="3"/>
      <c r="Y17" s="3">
        <f>(Admin!$C$3*$H17)+(Admin!$C$4*$G17)+(Admin!$C$5*$I17)+(Admin!$C$6*$Q17)+(Admin!$C$7*$N17)+(Admin!$C$8*$J17)+(Admin!$C$9*$K17)+(Admin!$C$10*$L17)+(Admin!$C$11*$O17)+(Admin!$C$12*$P17)+(Admin!$C$13*$R17)</f>
        <v>97.7</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1584</v>
      </c>
      <c r="B31" s="2">
        <v>5553</v>
      </c>
      <c r="C31" s="2">
        <v>4044</v>
      </c>
      <c r="D31" s="2">
        <v>439</v>
      </c>
      <c r="E31" s="2">
        <v>1509</v>
      </c>
      <c r="F31" s="2">
        <v>8</v>
      </c>
      <c r="G31" s="2">
        <v>1381.36</v>
      </c>
      <c r="H31" s="2">
        <v>568</v>
      </c>
      <c r="I31" s="2">
        <v>0.64084507042253502</v>
      </c>
      <c r="J31" s="2">
        <v>28</v>
      </c>
      <c r="K31" s="2">
        <v>10</v>
      </c>
      <c r="L31" s="2">
        <v>4</v>
      </c>
      <c r="M31" s="2">
        <f ca="1">SUM(INDIRECT(A33 &amp; "_Table1[[#All],[f_custom]]"))</f>
        <v>1385.36</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TB</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1599</v>
      </c>
      <c r="B36" s="2" t="s">
        <v>26</v>
      </c>
      <c r="C36" s="2">
        <v>24</v>
      </c>
      <c r="D36" s="2">
        <v>0</v>
      </c>
      <c r="E36" s="2" t="s">
        <v>466</v>
      </c>
      <c r="F36" s="2" t="s">
        <v>1584</v>
      </c>
      <c r="G36" s="2">
        <v>0</v>
      </c>
      <c r="H36" s="2">
        <v>0</v>
      </c>
      <c r="I36" s="2">
        <v>0</v>
      </c>
      <c r="J36" s="2">
        <v>0</v>
      </c>
      <c r="K36" s="2">
        <v>0</v>
      </c>
      <c r="L36" s="2">
        <v>0</v>
      </c>
      <c r="M36" s="2">
        <v>0</v>
      </c>
      <c r="N36" s="2">
        <v>0</v>
      </c>
      <c r="O36" s="2">
        <v>0</v>
      </c>
      <c r="P36" s="2">
        <v>0</v>
      </c>
      <c r="Q36" s="2">
        <v>0</v>
      </c>
      <c r="R36" s="2">
        <v>0</v>
      </c>
      <c r="S36" s="2">
        <v>0</v>
      </c>
      <c r="T36" s="2">
        <v>0</v>
      </c>
      <c r="U36" s="2">
        <v>0</v>
      </c>
      <c r="V36" s="2">
        <f>($J36*0.04)+($K36*4)+($L36*-2)+($N36*0.1)+($O36*6)+($Q36)+($R36*0.1)+($S36*6)+($T36*-2)</f>
        <v>0</v>
      </c>
      <c r="W36" s="2">
        <f ca="1">$P36/$H$33</f>
        <v>0</v>
      </c>
      <c r="X36" s="2" t="e">
        <f t="shared" ref="X36:X39" si="0">$N36/$M36</f>
        <v>#DIV/0!</v>
      </c>
      <c r="Y36" s="2" t="e">
        <f t="shared" ref="Y36:Y39" si="1">$R36/$Q36</f>
        <v>#DIV/0!</v>
      </c>
      <c r="Z36" s="2" t="e">
        <f>$I36/$H36</f>
        <v>#DIV/0!</v>
      </c>
      <c r="AA36" s="2" t="e">
        <f>$K36/$H36</f>
        <v>#DIV/0!</v>
      </c>
      <c r="AB36" s="2">
        <f>(Admin!$C$3*$K36)+(Admin!$C$4*$J36)+(Admin!$C$5*$L36)+(Admin!$C$6*$T36)+(Admin!$C$7*$Q36)+(Admin!$C$8*$M36)+(Admin!$C$9*$N36)+(Admin!$C$10*$O36)+(Admin!$C$11*$R36)+(Admin!$C$12*$S36)+(Admin!$C$13*$U36)</f>
        <v>0</v>
      </c>
    </row>
    <row r="37" spans="1:28" x14ac:dyDescent="0.25">
      <c r="A37" s="3" t="s">
        <v>1600</v>
      </c>
      <c r="B37" s="3" t="s">
        <v>26</v>
      </c>
      <c r="C37" s="3">
        <v>29</v>
      </c>
      <c r="D37" s="3">
        <v>7</v>
      </c>
      <c r="E37" s="3" t="s">
        <v>57</v>
      </c>
      <c r="F37" s="3" t="s">
        <v>1584</v>
      </c>
      <c r="G37" s="3">
        <v>5</v>
      </c>
      <c r="H37" s="3">
        <v>5</v>
      </c>
      <c r="I37" s="3">
        <v>5</v>
      </c>
      <c r="J37" s="3">
        <v>5</v>
      </c>
      <c r="K37" s="3">
        <v>5</v>
      </c>
      <c r="L37" s="3">
        <v>5</v>
      </c>
      <c r="M37" s="3">
        <v>5</v>
      </c>
      <c r="N37" s="3">
        <v>5</v>
      </c>
      <c r="O37" s="3">
        <v>5</v>
      </c>
      <c r="P37" s="3">
        <v>5</v>
      </c>
      <c r="Q37" s="3">
        <v>5</v>
      </c>
      <c r="R37" s="3">
        <v>5</v>
      </c>
      <c r="S37" s="3">
        <v>5</v>
      </c>
      <c r="T37" s="3">
        <v>5</v>
      </c>
      <c r="U37" s="3">
        <v>5</v>
      </c>
      <c r="V37" s="3">
        <f>($J37*0.04)+($K37*4)+($L37*-2)+($N37*0.1)+($O37*6)+($Q37)+($R37*0.1)+($S37*6)+($T37*-2)</f>
        <v>66.2</v>
      </c>
      <c r="W37" s="3">
        <f ca="1">$P37/$H$33</f>
        <v>1</v>
      </c>
      <c r="X37" s="3">
        <f t="shared" si="0"/>
        <v>1</v>
      </c>
      <c r="Y37" s="3">
        <f t="shared" si="1"/>
        <v>1</v>
      </c>
      <c r="Z37" s="3">
        <f>$I37/$H37</f>
        <v>1</v>
      </c>
      <c r="AA37" s="3">
        <f>$K37/$H37</f>
        <v>1</v>
      </c>
      <c r="AB37" s="3">
        <f>(Admin!$C$3*$K37)+(Admin!$C$4*$J37)+(Admin!$C$5*$L37)+(Admin!$C$6*$T37)+(Admin!$C$7*$Q37)+(Admin!$C$8*$M37)+(Admin!$C$9*$N37)+(Admin!$C$10*$O37)+(Admin!$C$11*$R37)+(Admin!$C$12*$S37)+(Admin!$C$13*$U37)</f>
        <v>76.2</v>
      </c>
    </row>
    <row r="38" spans="1:28" x14ac:dyDescent="0.25">
      <c r="A38" s="2" t="s">
        <v>1601</v>
      </c>
      <c r="B38" s="2" t="s">
        <v>26</v>
      </c>
      <c r="C38" s="2">
        <v>26</v>
      </c>
      <c r="D38" s="2">
        <v>4</v>
      </c>
      <c r="E38" s="2" t="s">
        <v>173</v>
      </c>
      <c r="F38" s="2" t="s">
        <v>1584</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39" spans="1:28" x14ac:dyDescent="0.25">
      <c r="A39" s="3" t="s">
        <v>1602</v>
      </c>
      <c r="B39" s="3" t="s">
        <v>26</v>
      </c>
      <c r="C39" s="3">
        <v>28</v>
      </c>
      <c r="D39" s="3">
        <v>5</v>
      </c>
      <c r="E39" s="3" t="s">
        <v>81</v>
      </c>
      <c r="F39" s="3" t="s">
        <v>1584</v>
      </c>
      <c r="G39" s="3">
        <v>0</v>
      </c>
      <c r="H39" s="3">
        <v>0</v>
      </c>
      <c r="I39" s="3">
        <v>0</v>
      </c>
      <c r="J39" s="3">
        <v>0</v>
      </c>
      <c r="K39" s="3">
        <v>0</v>
      </c>
      <c r="L39" s="3">
        <v>0</v>
      </c>
      <c r="M39" s="3">
        <v>0</v>
      </c>
      <c r="N39" s="3">
        <v>0</v>
      </c>
      <c r="O39" s="3">
        <v>0</v>
      </c>
      <c r="P39" s="3">
        <v>0</v>
      </c>
      <c r="Q39" s="3">
        <v>0</v>
      </c>
      <c r="R39" s="3">
        <v>0</v>
      </c>
      <c r="S39" s="3">
        <v>0</v>
      </c>
      <c r="T39" s="3">
        <v>0</v>
      </c>
      <c r="U39" s="3">
        <v>0</v>
      </c>
      <c r="V39" s="3">
        <f>($J39*0.04)+($K39*4)+($L39*-2)+($N39*0.1)+($O39*6)+($Q39)+($R39*0.1)+($S39*6)+($T39*-2)</f>
        <v>0</v>
      </c>
      <c r="W39" s="3">
        <f ca="1">$P39/$H$33</f>
        <v>0</v>
      </c>
      <c r="X39" s="3" t="e">
        <f t="shared" si="0"/>
        <v>#DIV/0!</v>
      </c>
      <c r="Y39" s="3" t="e">
        <f t="shared" si="1"/>
        <v>#DIV/0!</v>
      </c>
      <c r="Z39" s="3" t="e">
        <f>$I39/$H39</f>
        <v>#DIV/0!</v>
      </c>
      <c r="AA39" s="3" t="e">
        <f>$K39/$H39</f>
        <v>#DIV/0!</v>
      </c>
      <c r="AB39" s="3">
        <f>(Admin!$C$3*$K39)+(Admin!$C$4*$J39)+(Admin!$C$5*$L39)+(Admin!$C$6*$T39)+(Admin!$C$7*$Q39)+(Admin!$C$8*$M39)+(Admin!$C$9*$N39)+(Admin!$C$10*$O39)+(Admin!$C$11*$R39)+(Admin!$C$12*$S39)+(Admin!$C$13*$U39)</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1603</v>
      </c>
      <c r="B46" s="2" t="s">
        <v>30</v>
      </c>
      <c r="C46" s="2">
        <v>28</v>
      </c>
      <c r="D46" s="2">
        <v>7</v>
      </c>
      <c r="E46" s="2" t="s">
        <v>1604</v>
      </c>
      <c r="F46" s="2" t="s">
        <v>1584</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1" si="2">$N46/$M46</f>
        <v>#DIV/0!</v>
      </c>
      <c r="Y46" s="2" t="e">
        <f t="shared" ref="Y46:Y51" si="3">$R46/$Q46</f>
        <v>#DIV/0!</v>
      </c>
      <c r="Z46" s="2" t="e">
        <f>$I46/$H46</f>
        <v>#DIV/0!</v>
      </c>
      <c r="AA46" s="2" t="e">
        <f>$K46/$H46</f>
        <v>#DIV/0!</v>
      </c>
      <c r="AB46" s="2">
        <f>(Admin!$C$3*$K46)+(Admin!$C$4*$J46)+(Admin!$C$5*$L46)+(Admin!$C$6*$T46)+(Admin!$C$7*$Q46)+(Admin!$C$8*$M46)+(Admin!$C$9*$N46)+(Admin!$C$10*$O46)+(Admin!$C$11*$R46)+(Admin!$C$12*$S46)+(Admin!$C$13*$U46)</f>
        <v>0</v>
      </c>
    </row>
    <row r="47" spans="1:28" x14ac:dyDescent="0.25">
      <c r="A47" s="3" t="s">
        <v>1605</v>
      </c>
      <c r="B47" s="3" t="s">
        <v>30</v>
      </c>
      <c r="C47" s="3">
        <v>21</v>
      </c>
      <c r="D47" s="3">
        <v>0</v>
      </c>
      <c r="E47" s="3" t="s">
        <v>552</v>
      </c>
      <c r="F47" s="3" t="s">
        <v>1584</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1606</v>
      </c>
      <c r="B48" s="2" t="s">
        <v>30</v>
      </c>
      <c r="C48" s="2">
        <v>24</v>
      </c>
      <c r="D48" s="2">
        <v>0</v>
      </c>
      <c r="E48" s="2" t="s">
        <v>145</v>
      </c>
      <c r="F48" s="2" t="s">
        <v>1584</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1607</v>
      </c>
      <c r="B49" s="3" t="s">
        <v>30</v>
      </c>
      <c r="C49" s="3">
        <v>22</v>
      </c>
      <c r="D49" s="3">
        <v>2</v>
      </c>
      <c r="E49" s="3" t="s">
        <v>1181</v>
      </c>
      <c r="F49" s="3" t="s">
        <v>1584</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1608</v>
      </c>
      <c r="B50" s="2" t="s">
        <v>30</v>
      </c>
      <c r="C50" s="2">
        <v>25</v>
      </c>
      <c r="D50" s="2">
        <v>3</v>
      </c>
      <c r="E50" s="2" t="s">
        <v>284</v>
      </c>
      <c r="F50" s="2" t="s">
        <v>1584</v>
      </c>
      <c r="G50" s="2">
        <v>0</v>
      </c>
      <c r="H50" s="2">
        <v>0</v>
      </c>
      <c r="I50" s="2">
        <v>0</v>
      </c>
      <c r="J50" s="2">
        <v>0</v>
      </c>
      <c r="K50" s="2">
        <v>0</v>
      </c>
      <c r="L50" s="2">
        <v>0</v>
      </c>
      <c r="M50" s="2">
        <v>5</v>
      </c>
      <c r="N50" s="2">
        <v>5</v>
      </c>
      <c r="O50" s="2">
        <v>5</v>
      </c>
      <c r="P50" s="2">
        <v>5</v>
      </c>
      <c r="Q50" s="2">
        <v>5</v>
      </c>
      <c r="R50" s="2">
        <v>5</v>
      </c>
      <c r="S50" s="2">
        <v>5</v>
      </c>
      <c r="T50" s="2">
        <v>5</v>
      </c>
      <c r="U50" s="2">
        <v>5</v>
      </c>
      <c r="V50" s="2">
        <f>($J50*0.04)+($K50*4)+($L50*-2)+($N50*0.1)+($O50*6)+($Q50)+($R50*0.1)+($S50*6)+($T50*-2)</f>
        <v>56</v>
      </c>
      <c r="W50" s="2">
        <f ca="1">$P50/$H$33</f>
        <v>1</v>
      </c>
      <c r="X50" s="2">
        <f t="shared" si="2"/>
        <v>1</v>
      </c>
      <c r="Y50" s="2">
        <f t="shared" si="3"/>
        <v>1</v>
      </c>
      <c r="Z50" s="2" t="e">
        <f>$I50/$H50</f>
        <v>#DIV/0!</v>
      </c>
      <c r="AA50" s="2" t="e">
        <f>$K50/$H50</f>
        <v>#DIV/0!</v>
      </c>
      <c r="AB50" s="2">
        <f>(Admin!$C$3*$K50)+(Admin!$C$4*$J50)+(Admin!$C$5*$L50)+(Admin!$C$6*$T50)+(Admin!$C$7*$Q50)+(Admin!$C$8*$M50)+(Admin!$C$9*$N50)+(Admin!$C$10*$O50)+(Admin!$C$11*$R50)+(Admin!$C$12*$S50)+(Admin!$C$13*$U50)</f>
        <v>66</v>
      </c>
    </row>
    <row r="51" spans="1:28" x14ac:dyDescent="0.25">
      <c r="A51" s="3" t="s">
        <v>1609</v>
      </c>
      <c r="B51" s="3" t="s">
        <v>30</v>
      </c>
      <c r="C51" s="3">
        <v>24</v>
      </c>
      <c r="D51" s="3">
        <v>0</v>
      </c>
      <c r="E51" s="3" t="s">
        <v>470</v>
      </c>
      <c r="F51" s="3" t="s">
        <v>1584</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1610</v>
      </c>
      <c r="B61" s="2" t="s">
        <v>42</v>
      </c>
      <c r="C61" s="2">
        <v>30</v>
      </c>
      <c r="D61" s="2">
        <v>11</v>
      </c>
      <c r="E61" s="2" t="s">
        <v>446</v>
      </c>
      <c r="F61" s="2" t="s">
        <v>1584</v>
      </c>
      <c r="G61" s="2">
        <v>0</v>
      </c>
      <c r="H61" s="2">
        <v>0</v>
      </c>
      <c r="I61" s="2">
        <v>0</v>
      </c>
      <c r="J61" s="2">
        <v>0</v>
      </c>
      <c r="K61" s="2">
        <v>0</v>
      </c>
      <c r="L61" s="2">
        <v>0</v>
      </c>
      <c r="M61" s="2">
        <v>5</v>
      </c>
      <c r="N61" s="2">
        <v>5</v>
      </c>
      <c r="O61" s="2">
        <v>5</v>
      </c>
      <c r="P61" s="2">
        <v>5</v>
      </c>
      <c r="Q61" s="2">
        <v>5</v>
      </c>
      <c r="R61" s="2">
        <v>5</v>
      </c>
      <c r="S61" s="2">
        <v>5</v>
      </c>
      <c r="T61" s="2">
        <v>5</v>
      </c>
      <c r="U61" s="2">
        <v>5</v>
      </c>
      <c r="V61" s="2">
        <f>($J61*0.04)+($K61*4)+($L61*-2)+($N61*0.1)+($O61*6)+($Q61)+($R61*0.1)+($S61*6)+($T61*-2)</f>
        <v>56</v>
      </c>
      <c r="W61" s="2">
        <f ca="1">$P61/$H$33</f>
        <v>1</v>
      </c>
      <c r="X61" s="2">
        <f t="shared" ref="X61:X73" si="4">$N61/$M61</f>
        <v>1</v>
      </c>
      <c r="Y61" s="2">
        <f t="shared" ref="Y61:Y73" si="5">$R61/$Q61</f>
        <v>1</v>
      </c>
      <c r="Z61" s="2" t="e">
        <f>$I61/$H61</f>
        <v>#DIV/0!</v>
      </c>
      <c r="AA61" s="2" t="e">
        <f>$K61/$H61</f>
        <v>#DIV/0!</v>
      </c>
      <c r="AB61" s="2">
        <f>(Admin!$C$3*$K61)+(Admin!$C$4*$J61)+(Admin!$C$5*$L61)+(Admin!$C$6*$T61)+(Admin!$C$7*$Q61)+(Admin!$C$8*$M61)+(Admin!$C$9*$N61)+(Admin!$C$10*$O61)+(Admin!$C$11*$R61)+(Admin!$C$12*$S61)+(Admin!$C$13*$U61)</f>
        <v>66</v>
      </c>
    </row>
    <row r="62" spans="1:28" x14ac:dyDescent="0.25">
      <c r="A62" s="3" t="s">
        <v>1611</v>
      </c>
      <c r="B62" s="3" t="s">
        <v>42</v>
      </c>
      <c r="C62" s="3">
        <v>28</v>
      </c>
      <c r="D62" s="3">
        <v>8</v>
      </c>
      <c r="E62" s="3" t="s">
        <v>79</v>
      </c>
      <c r="F62" s="3" t="s">
        <v>1584</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1612</v>
      </c>
      <c r="B63" s="2" t="s">
        <v>42</v>
      </c>
      <c r="C63" s="2">
        <v>23</v>
      </c>
      <c r="D63" s="2">
        <v>2</v>
      </c>
      <c r="E63" s="2" t="s">
        <v>269</v>
      </c>
      <c r="F63" s="2" t="s">
        <v>1584</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1613</v>
      </c>
      <c r="B64" s="3" t="s">
        <v>42</v>
      </c>
      <c r="C64" s="3">
        <v>22</v>
      </c>
      <c r="D64" s="3">
        <v>0</v>
      </c>
      <c r="E64" s="3" t="s">
        <v>1614</v>
      </c>
      <c r="F64" s="3" t="s">
        <v>1584</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1615</v>
      </c>
      <c r="B65" s="2" t="s">
        <v>42</v>
      </c>
      <c r="C65" s="2">
        <v>24</v>
      </c>
      <c r="D65" s="2">
        <v>1</v>
      </c>
      <c r="E65" s="2" t="s">
        <v>141</v>
      </c>
      <c r="F65" s="2" t="s">
        <v>1584</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1616</v>
      </c>
      <c r="B66" s="3" t="s">
        <v>42</v>
      </c>
      <c r="C66" s="3">
        <v>25</v>
      </c>
      <c r="D66" s="3">
        <v>0</v>
      </c>
      <c r="E66" s="3" t="s">
        <v>267</v>
      </c>
      <c r="F66" s="3" t="s">
        <v>1584</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1617</v>
      </c>
      <c r="B67" s="2" t="s">
        <v>42</v>
      </c>
      <c r="C67" s="2">
        <v>24</v>
      </c>
      <c r="D67" s="2">
        <v>0</v>
      </c>
      <c r="E67" s="2" t="s">
        <v>149</v>
      </c>
      <c r="F67" s="2" t="s">
        <v>1584</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1618</v>
      </c>
      <c r="B68" s="3" t="s">
        <v>42</v>
      </c>
      <c r="C68" s="3">
        <v>22</v>
      </c>
      <c r="D68" s="3">
        <v>0</v>
      </c>
      <c r="E68" s="3" t="s">
        <v>77</v>
      </c>
      <c r="F68" s="3" t="s">
        <v>1584</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1619</v>
      </c>
      <c r="B69" s="2" t="s">
        <v>42</v>
      </c>
      <c r="C69" s="2">
        <v>24</v>
      </c>
      <c r="D69" s="2">
        <v>1</v>
      </c>
      <c r="E69" s="2" t="s">
        <v>1577</v>
      </c>
      <c r="F69" s="2" t="s">
        <v>1584</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1620</v>
      </c>
      <c r="B70" s="3" t="s">
        <v>42</v>
      </c>
      <c r="C70" s="3">
        <v>23</v>
      </c>
      <c r="D70" s="3">
        <v>2</v>
      </c>
      <c r="E70" s="3" t="s">
        <v>104</v>
      </c>
      <c r="F70" s="3" t="s">
        <v>1584</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1621</v>
      </c>
      <c r="B71" s="2" t="s">
        <v>42</v>
      </c>
      <c r="C71" s="2">
        <v>31</v>
      </c>
      <c r="D71" s="2">
        <v>9</v>
      </c>
      <c r="E71" s="2" t="s">
        <v>57</v>
      </c>
      <c r="F71" s="2" t="s">
        <v>1584</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1622</v>
      </c>
      <c r="B72" s="3" t="s">
        <v>42</v>
      </c>
      <c r="C72" s="3">
        <v>28</v>
      </c>
      <c r="D72" s="3">
        <v>3</v>
      </c>
      <c r="E72" s="3" t="s">
        <v>329</v>
      </c>
      <c r="F72" s="3" t="s">
        <v>1584</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3" spans="1:28" x14ac:dyDescent="0.25">
      <c r="A73" s="2" t="s">
        <v>1623</v>
      </c>
      <c r="B73" s="2" t="s">
        <v>42</v>
      </c>
      <c r="C73" s="2">
        <v>26</v>
      </c>
      <c r="D73" s="2">
        <v>2</v>
      </c>
      <c r="E73" s="2" t="s">
        <v>1624</v>
      </c>
      <c r="F73" s="2" t="s">
        <v>1584</v>
      </c>
      <c r="G73" s="2">
        <v>0</v>
      </c>
      <c r="H73" s="2">
        <v>0</v>
      </c>
      <c r="I73" s="2">
        <v>0</v>
      </c>
      <c r="J73" s="2">
        <v>0</v>
      </c>
      <c r="K73" s="2">
        <v>0</v>
      </c>
      <c r="L73" s="2">
        <v>0</v>
      </c>
      <c r="M73" s="2">
        <v>0</v>
      </c>
      <c r="N73" s="2">
        <v>0</v>
      </c>
      <c r="O73" s="2">
        <v>0</v>
      </c>
      <c r="P73" s="2">
        <v>0</v>
      </c>
      <c r="Q73" s="2">
        <v>0</v>
      </c>
      <c r="R73" s="2">
        <v>0</v>
      </c>
      <c r="S73" s="2">
        <v>0</v>
      </c>
      <c r="T73" s="2">
        <v>0</v>
      </c>
      <c r="U73" s="2">
        <v>0</v>
      </c>
      <c r="V73" s="2">
        <f>($J73*0.04)+($K73*4)+($L73*-2)+($N73*0.1)+($O73*6)+($Q73)+($R73*0.1)+($S73*6)+($T73*-2)</f>
        <v>0</v>
      </c>
      <c r="W73" s="2">
        <f ca="1">$P73/$H$33</f>
        <v>0</v>
      </c>
      <c r="X73" s="2" t="e">
        <f t="shared" si="4"/>
        <v>#DIV/0!</v>
      </c>
      <c r="Y73" s="2" t="e">
        <f t="shared" si="5"/>
        <v>#DIV/0!</v>
      </c>
      <c r="Z73" s="2" t="e">
        <f>$I73/$H73</f>
        <v>#DIV/0!</v>
      </c>
      <c r="AA73" s="2" t="e">
        <f>$K73/$H73</f>
        <v>#DIV/0!</v>
      </c>
      <c r="AB73" s="2">
        <f>(Admin!$C$3*$K73)+(Admin!$C$4*$J73)+(Admin!$C$5*$L73)+(Admin!$C$6*$T73)+(Admin!$C$7*$Q73)+(Admin!$C$8*$M73)+(Admin!$C$9*$N73)+(Admin!$C$10*$O73)+(Admin!$C$11*$R73)+(Admin!$C$12*$S73)+(Admin!$C$13*$U73)</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1625</v>
      </c>
      <c r="B76" s="2" t="s">
        <v>37</v>
      </c>
      <c r="C76" s="2">
        <v>27</v>
      </c>
      <c r="D76" s="2">
        <v>1</v>
      </c>
      <c r="E76" s="2" t="s">
        <v>456</v>
      </c>
      <c r="F76" s="2" t="s">
        <v>1584</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2" si="6">$N76/$M76</f>
        <v>#DIV/0!</v>
      </c>
      <c r="Y76" s="2" t="e">
        <f t="shared" ref="Y76:Y82" si="7">$R76/$Q76</f>
        <v>#DIV/0!</v>
      </c>
      <c r="Z76" s="2" t="e">
        <f>$I76/$H76</f>
        <v>#DIV/0!</v>
      </c>
      <c r="AA76" s="2" t="e">
        <f>$K76/$H76</f>
        <v>#DIV/0!</v>
      </c>
      <c r="AB76" s="2">
        <f>(Admin!$C$3*$K76)+(Admin!$C$4*$J76)+(Admin!$C$5*$L76)+(Admin!$C$6*$T76)+(Admin!$C$7*$Q76)+(Admin!$C$8*$M76)+(Admin!$C$9*$N76)+(Admin!$C$10*$O76)+(Admin!$C$11*$R76)+(Admin!$C$12*$S76)+(Admin!$C$13*$U76)</f>
        <v>0</v>
      </c>
    </row>
    <row r="77" spans="1:28" x14ac:dyDescent="0.25">
      <c r="A77" s="3" t="s">
        <v>1626</v>
      </c>
      <c r="B77" s="3" t="s">
        <v>37</v>
      </c>
      <c r="C77" s="3">
        <v>24</v>
      </c>
      <c r="D77" s="3">
        <v>0</v>
      </c>
      <c r="E77" s="3" t="s">
        <v>77</v>
      </c>
      <c r="F77" s="3" t="s">
        <v>1584</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1627</v>
      </c>
      <c r="B78" s="2" t="s">
        <v>37</v>
      </c>
      <c r="C78" s="2">
        <v>24</v>
      </c>
      <c r="D78" s="2">
        <v>2</v>
      </c>
      <c r="E78" s="2" t="s">
        <v>164</v>
      </c>
      <c r="F78" s="2" t="s">
        <v>1584</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1628</v>
      </c>
      <c r="B79" s="3" t="s">
        <v>37</v>
      </c>
      <c r="C79" s="3">
        <v>26</v>
      </c>
      <c r="D79" s="3">
        <v>3</v>
      </c>
      <c r="E79" s="3" t="s">
        <v>214</v>
      </c>
      <c r="F79" s="3" t="s">
        <v>1584</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1629</v>
      </c>
      <c r="B80" s="2" t="s">
        <v>37</v>
      </c>
      <c r="C80" s="2">
        <v>25</v>
      </c>
      <c r="D80" s="2">
        <v>3</v>
      </c>
      <c r="E80" s="2" t="s">
        <v>77</v>
      </c>
      <c r="F80" s="2" t="s">
        <v>1584</v>
      </c>
      <c r="G80" s="2">
        <v>0</v>
      </c>
      <c r="H80" s="2">
        <v>0</v>
      </c>
      <c r="I80" s="2">
        <v>0</v>
      </c>
      <c r="J80" s="2">
        <v>0</v>
      </c>
      <c r="K80" s="2">
        <v>0</v>
      </c>
      <c r="L80" s="2">
        <v>0</v>
      </c>
      <c r="M80" s="2">
        <v>5</v>
      </c>
      <c r="N80" s="2">
        <v>5</v>
      </c>
      <c r="O80" s="2">
        <v>5</v>
      </c>
      <c r="P80" s="2">
        <v>5</v>
      </c>
      <c r="Q80" s="2">
        <v>5</v>
      </c>
      <c r="R80" s="2">
        <v>5</v>
      </c>
      <c r="S80" s="2">
        <v>5</v>
      </c>
      <c r="T80" s="2">
        <v>5</v>
      </c>
      <c r="U80" s="2">
        <v>5</v>
      </c>
      <c r="V80" s="2">
        <f>($J80*0.04)+($K80*4)+($L80*-2)+($N80*0.1)+($O80*6)+($Q80)+($R80*0.1)+($S80*6)+($T80*-2)</f>
        <v>56</v>
      </c>
      <c r="W80" s="2">
        <f ca="1">$P80/$H$33</f>
        <v>1</v>
      </c>
      <c r="X80" s="2">
        <f t="shared" si="6"/>
        <v>1</v>
      </c>
      <c r="Y80" s="2">
        <f t="shared" si="7"/>
        <v>1</v>
      </c>
      <c r="Z80" s="2" t="e">
        <f>$I80/$H80</f>
        <v>#DIV/0!</v>
      </c>
      <c r="AA80" s="2" t="e">
        <f>$K80/$H80</f>
        <v>#DIV/0!</v>
      </c>
      <c r="AB80" s="2">
        <f>(Admin!$C$3*$K80)+(Admin!$C$4*$J80)+(Admin!$C$5*$L80)+(Admin!$C$6*$T80)+(Admin!$C$7*$Q80)+(Admin!$C$8*$M80)+(Admin!$C$9*$N80)+(Admin!$C$10*$O80)+(Admin!$C$11*$R80)+(Admin!$C$12*$S80)+(Admin!$C$13*$U80)</f>
        <v>66</v>
      </c>
    </row>
    <row r="81" spans="1:28" x14ac:dyDescent="0.25">
      <c r="A81" s="3" t="s">
        <v>1630</v>
      </c>
      <c r="B81" s="3" t="s">
        <v>37</v>
      </c>
      <c r="C81" s="3">
        <v>25</v>
      </c>
      <c r="D81" s="3">
        <v>1</v>
      </c>
      <c r="E81" s="3" t="s">
        <v>466</v>
      </c>
      <c r="F81" s="3" t="s">
        <v>1584</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row r="82" spans="1:28" x14ac:dyDescent="0.25">
      <c r="A82" s="2" t="s">
        <v>1631</v>
      </c>
      <c r="B82" s="2" t="s">
        <v>37</v>
      </c>
      <c r="C82" s="2">
        <v>29</v>
      </c>
      <c r="D82" s="2">
        <v>4</v>
      </c>
      <c r="E82" s="2" t="s">
        <v>158</v>
      </c>
      <c r="F82" s="2" t="s">
        <v>1584</v>
      </c>
      <c r="G82" s="2">
        <v>0</v>
      </c>
      <c r="H82" s="2">
        <v>0</v>
      </c>
      <c r="I82" s="2">
        <v>0</v>
      </c>
      <c r="J82" s="2">
        <v>0</v>
      </c>
      <c r="K82" s="2">
        <v>0</v>
      </c>
      <c r="L82" s="2">
        <v>0</v>
      </c>
      <c r="M82" s="2">
        <v>0</v>
      </c>
      <c r="N82" s="2">
        <v>0</v>
      </c>
      <c r="O82" s="2">
        <v>0</v>
      </c>
      <c r="P82" s="2">
        <v>0</v>
      </c>
      <c r="Q82" s="2">
        <v>0</v>
      </c>
      <c r="R82" s="2">
        <v>0</v>
      </c>
      <c r="S82" s="2">
        <v>0</v>
      </c>
      <c r="T82" s="2">
        <v>0</v>
      </c>
      <c r="U82" s="2">
        <v>0</v>
      </c>
      <c r="V82" s="2">
        <f>($J82*0.04)+($K82*4)+($L82*-2)+($N82*0.1)+($O82*6)+($Q82)+($R82*0.1)+($S82*6)+($T82*-2)</f>
        <v>0</v>
      </c>
      <c r="W82" s="2">
        <f ca="1">$P82/$H$33</f>
        <v>0</v>
      </c>
      <c r="X82" s="2" t="e">
        <f t="shared" si="6"/>
        <v>#DIV/0!</v>
      </c>
      <c r="Y82" s="2" t="e">
        <f t="shared" si="7"/>
        <v>#DIV/0!</v>
      </c>
      <c r="Z82" s="2" t="e">
        <f>$I82/$H82</f>
        <v>#DIV/0!</v>
      </c>
      <c r="AA82" s="2" t="e">
        <f>$K82/$H82</f>
        <v>#DIV/0!</v>
      </c>
      <c r="AB82" s="2">
        <f>(Admin!$C$3*$K82)+(Admin!$C$4*$J82)+(Admin!$C$5*$L82)+(Admin!$C$6*$T82)+(Admin!$C$7*$Q82)+(Admin!$C$8*$M82)+(Admin!$C$9*$N82)+(Admin!$C$10*$O82)+(Admin!$C$11*$R82)+(Admin!$C$12*$S82)+(Admin!$C$13*$U82)</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AB81"/>
  <sheetViews>
    <sheetView zoomScale="70" zoomScaleNormal="70" workbookViewId="0">
      <selection activeCell="U78" sqref="U78"/>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1632</v>
      </c>
      <c r="B2" s="2" t="s">
        <v>1633</v>
      </c>
      <c r="C2" s="2" t="s">
        <v>26</v>
      </c>
      <c r="D2" s="2">
        <v>2</v>
      </c>
      <c r="E2" s="2">
        <v>5</v>
      </c>
      <c r="F2" s="2">
        <v>4</v>
      </c>
      <c r="G2" s="2">
        <v>74</v>
      </c>
      <c r="H2" s="2">
        <v>0</v>
      </c>
      <c r="I2" s="2">
        <v>0</v>
      </c>
      <c r="J2" s="2">
        <v>5</v>
      </c>
      <c r="K2" s="2">
        <v>21</v>
      </c>
      <c r="L2" s="2">
        <v>0</v>
      </c>
      <c r="M2" s="2">
        <v>0</v>
      </c>
      <c r="N2" s="2">
        <v>0</v>
      </c>
      <c r="O2" s="2">
        <v>0</v>
      </c>
      <c r="P2" s="2">
        <v>0</v>
      </c>
      <c r="Q2" s="2">
        <v>1</v>
      </c>
      <c r="R2" s="2">
        <v>0</v>
      </c>
      <c r="S2" s="2">
        <v>3.06</v>
      </c>
      <c r="T2" s="2">
        <v>0</v>
      </c>
      <c r="U2" s="2">
        <v>4.2</v>
      </c>
      <c r="V2" s="2"/>
      <c r="W2" s="2">
        <v>0.8</v>
      </c>
      <c r="X2" s="2">
        <v>0</v>
      </c>
      <c r="Y2" s="2">
        <f>(Admin!$C$3*$H2)+(Admin!$C$4*$G2)+(Admin!$C$5*$I2)+(Admin!$C$6*$Q2)+(Admin!$C$7*$N2)+(Admin!$C$8*$J2)+(Admin!$C$9*$K2)+(Admin!$C$10*$L2)+(Admin!$C$11*$O2)+(Admin!$C$12*$P2)+(Admin!$C$13*$R2)</f>
        <v>3.06</v>
      </c>
    </row>
    <row r="3" spans="1:25" x14ac:dyDescent="0.25">
      <c r="A3" s="3" t="s">
        <v>1634</v>
      </c>
      <c r="B3" s="3" t="s">
        <v>1633</v>
      </c>
      <c r="C3" s="3" t="s">
        <v>26</v>
      </c>
      <c r="D3" s="3">
        <v>9</v>
      </c>
      <c r="E3" s="3">
        <v>230</v>
      </c>
      <c r="F3" s="3">
        <v>149</v>
      </c>
      <c r="G3" s="3">
        <v>1616</v>
      </c>
      <c r="H3" s="3">
        <v>4</v>
      </c>
      <c r="I3" s="3">
        <v>7</v>
      </c>
      <c r="J3" s="3">
        <v>17</v>
      </c>
      <c r="K3" s="3">
        <v>74</v>
      </c>
      <c r="L3" s="3">
        <v>1</v>
      </c>
      <c r="M3" s="3">
        <v>1</v>
      </c>
      <c r="N3" s="3">
        <v>0</v>
      </c>
      <c r="O3" s="3">
        <v>0</v>
      </c>
      <c r="P3" s="3">
        <v>0</v>
      </c>
      <c r="Q3" s="3">
        <v>0</v>
      </c>
      <c r="R3" s="3">
        <v>0</v>
      </c>
      <c r="S3" s="3">
        <v>80.040000000000006</v>
      </c>
      <c r="T3" s="3">
        <v>1.76056338028169E-3</v>
      </c>
      <c r="U3" s="3">
        <v>4.3529411764705896</v>
      </c>
      <c r="V3" s="3"/>
      <c r="W3" s="3">
        <v>0.647826086956522</v>
      </c>
      <c r="X3" s="3">
        <v>1.7391304347826101E-2</v>
      </c>
      <c r="Y3" s="3">
        <f>(Admin!$C$3*$H3)+(Admin!$C$4*$G3)+(Admin!$C$5*$I3)+(Admin!$C$6*$Q3)+(Admin!$C$7*$N3)+(Admin!$C$8*$J3)+(Admin!$C$9*$K3)+(Admin!$C$10*$L3)+(Admin!$C$11*$O3)+(Admin!$C$12*$P3)+(Admin!$C$13*$R3)</f>
        <v>80.040000000000006</v>
      </c>
    </row>
    <row r="4" spans="1:25" x14ac:dyDescent="0.25">
      <c r="A4" s="2" t="s">
        <v>1635</v>
      </c>
      <c r="B4" s="2" t="s">
        <v>1633</v>
      </c>
      <c r="C4" s="2" t="s">
        <v>26</v>
      </c>
      <c r="D4" s="2">
        <v>9</v>
      </c>
      <c r="E4" s="2">
        <v>255</v>
      </c>
      <c r="F4" s="2">
        <v>149</v>
      </c>
      <c r="G4" s="2">
        <v>1808</v>
      </c>
      <c r="H4" s="2">
        <v>8</v>
      </c>
      <c r="I4" s="2">
        <v>4</v>
      </c>
      <c r="J4" s="2">
        <v>25</v>
      </c>
      <c r="K4" s="2">
        <v>57</v>
      </c>
      <c r="L4" s="2">
        <v>1</v>
      </c>
      <c r="M4" s="2">
        <v>0</v>
      </c>
      <c r="N4" s="2">
        <v>0</v>
      </c>
      <c r="O4" s="2">
        <v>0</v>
      </c>
      <c r="P4" s="2">
        <v>0</v>
      </c>
      <c r="Q4" s="2">
        <v>4</v>
      </c>
      <c r="R4" s="2">
        <v>1</v>
      </c>
      <c r="S4" s="2">
        <v>102.02</v>
      </c>
      <c r="T4" s="2">
        <v>0</v>
      </c>
      <c r="U4" s="2">
        <v>2.2799999999999998</v>
      </c>
      <c r="V4" s="2"/>
      <c r="W4" s="2">
        <v>0.584313725490196</v>
      </c>
      <c r="X4" s="2">
        <v>3.1372549019607801E-2</v>
      </c>
      <c r="Y4" s="2">
        <f>(Admin!$C$3*$H4)+(Admin!$C$4*$G4)+(Admin!$C$5*$I4)+(Admin!$C$6*$Q4)+(Admin!$C$7*$N4)+(Admin!$C$8*$J4)+(Admin!$C$9*$K4)+(Admin!$C$10*$L4)+(Admin!$C$11*$O4)+(Admin!$C$12*$P4)+(Admin!$C$13*$R4)</f>
        <v>102.02000000000001</v>
      </c>
    </row>
    <row r="5" spans="1:25" x14ac:dyDescent="0.25">
      <c r="A5" s="3" t="s">
        <v>1636</v>
      </c>
      <c r="B5" s="3" t="s">
        <v>1633</v>
      </c>
      <c r="C5" s="3" t="s">
        <v>30</v>
      </c>
      <c r="D5" s="3">
        <v>17</v>
      </c>
      <c r="E5" s="3">
        <v>3</v>
      </c>
      <c r="F5" s="3">
        <v>2</v>
      </c>
      <c r="G5" s="3">
        <v>14</v>
      </c>
      <c r="H5" s="3">
        <v>2</v>
      </c>
      <c r="I5" s="3">
        <v>0</v>
      </c>
      <c r="J5" s="3">
        <v>280</v>
      </c>
      <c r="K5" s="3">
        <v>1167</v>
      </c>
      <c r="L5" s="3">
        <v>12</v>
      </c>
      <c r="M5" s="3">
        <v>36</v>
      </c>
      <c r="N5" s="3">
        <v>28</v>
      </c>
      <c r="O5" s="3">
        <v>214</v>
      </c>
      <c r="P5" s="3">
        <v>0</v>
      </c>
      <c r="Q5" s="3">
        <v>0</v>
      </c>
      <c r="R5" s="3">
        <v>0</v>
      </c>
      <c r="S5" s="3">
        <v>246.66</v>
      </c>
      <c r="T5" s="3">
        <v>6.3380281690140802E-2</v>
      </c>
      <c r="U5" s="3">
        <v>4.16785714285714</v>
      </c>
      <c r="V5" s="3">
        <v>7.6428571428571397</v>
      </c>
      <c r="W5" s="3">
        <v>0.66666666666666696</v>
      </c>
      <c r="X5" s="3">
        <v>0.66666666666666696</v>
      </c>
      <c r="Y5" s="3">
        <f>(Admin!$C$3*$H5)+(Admin!$C$4*$G5)+(Admin!$C$5*$I5)+(Admin!$C$6*$Q5)+(Admin!$C$7*$N5)+(Admin!$C$8*$J5)+(Admin!$C$9*$K5)+(Admin!$C$10*$L5)+(Admin!$C$11*$O5)+(Admin!$C$12*$P5)+(Admin!$C$13*$R5)</f>
        <v>246.66</v>
      </c>
    </row>
    <row r="6" spans="1:25" x14ac:dyDescent="0.25">
      <c r="A6" s="2" t="s">
        <v>1637</v>
      </c>
      <c r="B6" s="2" t="s">
        <v>1633</v>
      </c>
      <c r="C6" s="2" t="s">
        <v>30</v>
      </c>
      <c r="D6" s="2">
        <v>1</v>
      </c>
      <c r="E6" s="2">
        <v>0</v>
      </c>
      <c r="F6" s="2">
        <v>0</v>
      </c>
      <c r="G6" s="2">
        <v>0</v>
      </c>
      <c r="H6" s="2">
        <v>0</v>
      </c>
      <c r="I6" s="2">
        <v>0</v>
      </c>
      <c r="J6" s="2">
        <v>3</v>
      </c>
      <c r="K6" s="2">
        <v>11</v>
      </c>
      <c r="L6" s="2">
        <v>0</v>
      </c>
      <c r="M6" s="2">
        <v>0</v>
      </c>
      <c r="N6" s="2">
        <v>0</v>
      </c>
      <c r="O6" s="2">
        <v>0</v>
      </c>
      <c r="P6" s="2">
        <v>0</v>
      </c>
      <c r="Q6" s="2">
        <v>0</v>
      </c>
      <c r="R6" s="2">
        <v>0</v>
      </c>
      <c r="S6" s="2">
        <v>1.1000000000000001</v>
      </c>
      <c r="T6" s="2">
        <v>0</v>
      </c>
      <c r="U6" s="2">
        <v>3.6666666666666701</v>
      </c>
      <c r="V6" s="2"/>
      <c r="W6" s="2"/>
      <c r="X6" s="2"/>
      <c r="Y6" s="2">
        <f>(Admin!$C$3*$H6)+(Admin!$C$4*$G6)+(Admin!$C$5*$I6)+(Admin!$C$6*$Q6)+(Admin!$C$7*$N6)+(Admin!$C$8*$J6)+(Admin!$C$9*$K6)+(Admin!$C$10*$L6)+(Admin!$C$11*$O6)+(Admin!$C$12*$P6)+(Admin!$C$13*$R6)</f>
        <v>1.1000000000000001</v>
      </c>
    </row>
    <row r="7" spans="1:25" x14ac:dyDescent="0.25">
      <c r="A7" s="3" t="s">
        <v>1638</v>
      </c>
      <c r="B7" s="3" t="s">
        <v>1633</v>
      </c>
      <c r="C7" s="3" t="s">
        <v>30</v>
      </c>
      <c r="D7" s="3">
        <v>17</v>
      </c>
      <c r="E7" s="3">
        <v>0</v>
      </c>
      <c r="F7" s="3">
        <v>0</v>
      </c>
      <c r="G7" s="3">
        <v>0</v>
      </c>
      <c r="H7" s="3">
        <v>0</v>
      </c>
      <c r="I7" s="3">
        <v>0</v>
      </c>
      <c r="J7" s="3">
        <v>100</v>
      </c>
      <c r="K7" s="3">
        <v>453</v>
      </c>
      <c r="L7" s="3">
        <v>2</v>
      </c>
      <c r="M7" s="3">
        <v>70</v>
      </c>
      <c r="N7" s="3">
        <v>52</v>
      </c>
      <c r="O7" s="3">
        <v>385</v>
      </c>
      <c r="P7" s="3">
        <v>1</v>
      </c>
      <c r="Q7" s="3">
        <v>0</v>
      </c>
      <c r="R7" s="3">
        <v>0</v>
      </c>
      <c r="S7" s="3">
        <v>153.80000000000001</v>
      </c>
      <c r="T7" s="3">
        <v>0.12323943661971801</v>
      </c>
      <c r="U7" s="3">
        <v>4.53</v>
      </c>
      <c r="V7" s="3">
        <v>7.4038461538461497</v>
      </c>
      <c r="W7" s="3"/>
      <c r="X7" s="3"/>
      <c r="Y7" s="3">
        <f>(Admin!$C$3*$H7)+(Admin!$C$4*$G7)+(Admin!$C$5*$I7)+(Admin!$C$6*$Q7)+(Admin!$C$7*$N7)+(Admin!$C$8*$J7)+(Admin!$C$9*$K7)+(Admin!$C$10*$L7)+(Admin!$C$11*$O7)+(Admin!$C$12*$P7)+(Admin!$C$13*$R7)</f>
        <v>153.80000000000001</v>
      </c>
    </row>
    <row r="8" spans="1:25" x14ac:dyDescent="0.25">
      <c r="A8" s="2" t="s">
        <v>1639</v>
      </c>
      <c r="B8" s="2" t="s">
        <v>1633</v>
      </c>
      <c r="C8" s="2" t="s">
        <v>37</v>
      </c>
      <c r="D8" s="2">
        <v>17</v>
      </c>
      <c r="E8" s="2">
        <v>0</v>
      </c>
      <c r="F8" s="2">
        <v>0</v>
      </c>
      <c r="G8" s="2">
        <v>0</v>
      </c>
      <c r="H8" s="2">
        <v>0</v>
      </c>
      <c r="I8" s="2">
        <v>0</v>
      </c>
      <c r="J8" s="2">
        <v>2</v>
      </c>
      <c r="K8" s="2">
        <v>6</v>
      </c>
      <c r="L8" s="2">
        <v>0</v>
      </c>
      <c r="M8" s="2">
        <v>77</v>
      </c>
      <c r="N8" s="2">
        <v>54</v>
      </c>
      <c r="O8" s="2">
        <v>528</v>
      </c>
      <c r="P8" s="2">
        <v>1</v>
      </c>
      <c r="Q8" s="2">
        <v>0</v>
      </c>
      <c r="R8" s="2">
        <v>0</v>
      </c>
      <c r="S8" s="2">
        <v>113.4</v>
      </c>
      <c r="T8" s="2">
        <v>0.13556338028168999</v>
      </c>
      <c r="U8" s="2">
        <v>3</v>
      </c>
      <c r="V8" s="2">
        <v>9.7777777777777803</v>
      </c>
      <c r="W8" s="2"/>
      <c r="X8" s="2"/>
      <c r="Y8" s="2">
        <f>(Admin!$C$3*$H8)+(Admin!$C$4*$G8)+(Admin!$C$5*$I8)+(Admin!$C$6*$Q8)+(Admin!$C$7*$N8)+(Admin!$C$8*$J8)+(Admin!$C$9*$K8)+(Admin!$C$10*$L8)+(Admin!$C$11*$O8)+(Admin!$C$12*$P8)+(Admin!$C$13*$R8)</f>
        <v>113.4</v>
      </c>
    </row>
    <row r="9" spans="1:25" x14ac:dyDescent="0.25">
      <c r="A9" s="3" t="s">
        <v>1640</v>
      </c>
      <c r="B9" s="3" t="s">
        <v>1633</v>
      </c>
      <c r="C9" s="3" t="s">
        <v>37</v>
      </c>
      <c r="D9" s="3">
        <v>8</v>
      </c>
      <c r="E9" s="3">
        <v>0</v>
      </c>
      <c r="F9" s="3">
        <v>0</v>
      </c>
      <c r="G9" s="3">
        <v>0</v>
      </c>
      <c r="H9" s="3">
        <v>0</v>
      </c>
      <c r="I9" s="3">
        <v>0</v>
      </c>
      <c r="J9" s="3">
        <v>0</v>
      </c>
      <c r="K9" s="3">
        <v>0</v>
      </c>
      <c r="L9" s="3">
        <v>0</v>
      </c>
      <c r="M9" s="3">
        <v>15</v>
      </c>
      <c r="N9" s="3">
        <v>9</v>
      </c>
      <c r="O9" s="3">
        <v>94</v>
      </c>
      <c r="P9" s="3">
        <v>1</v>
      </c>
      <c r="Q9" s="3">
        <v>0</v>
      </c>
      <c r="R9" s="3">
        <v>0</v>
      </c>
      <c r="S9" s="3">
        <v>24.4</v>
      </c>
      <c r="T9" s="3">
        <v>2.64084507042254E-2</v>
      </c>
      <c r="U9" s="3"/>
      <c r="V9" s="3">
        <v>10.4444444444444</v>
      </c>
      <c r="W9" s="3"/>
      <c r="X9" s="3"/>
      <c r="Y9" s="3">
        <f>(Admin!$C$3*$H9)+(Admin!$C$4*$G9)+(Admin!$C$5*$I9)+(Admin!$C$6*$Q9)+(Admin!$C$7*$N9)+(Admin!$C$8*$J9)+(Admin!$C$9*$K9)+(Admin!$C$10*$L9)+(Admin!$C$11*$O9)+(Admin!$C$12*$P9)+(Admin!$C$13*$R9)</f>
        <v>24.4</v>
      </c>
    </row>
    <row r="10" spans="1:25" x14ac:dyDescent="0.25">
      <c r="A10" s="2" t="s">
        <v>1641</v>
      </c>
      <c r="B10" s="2" t="s">
        <v>1633</v>
      </c>
      <c r="C10" s="2" t="s">
        <v>37</v>
      </c>
      <c r="D10" s="2">
        <v>2</v>
      </c>
      <c r="E10" s="2">
        <v>0</v>
      </c>
      <c r="F10" s="2">
        <v>0</v>
      </c>
      <c r="G10" s="2">
        <v>0</v>
      </c>
      <c r="H10" s="2">
        <v>0</v>
      </c>
      <c r="I10" s="2">
        <v>0</v>
      </c>
      <c r="J10" s="2">
        <v>0</v>
      </c>
      <c r="K10" s="2">
        <v>0</v>
      </c>
      <c r="L10" s="2">
        <v>0</v>
      </c>
      <c r="M10" s="2">
        <v>3</v>
      </c>
      <c r="N10" s="2">
        <v>1</v>
      </c>
      <c r="O10" s="2">
        <v>6</v>
      </c>
      <c r="P10" s="2">
        <v>0</v>
      </c>
      <c r="Q10" s="2">
        <v>0</v>
      </c>
      <c r="R10" s="2">
        <v>0</v>
      </c>
      <c r="S10" s="2">
        <v>1.6</v>
      </c>
      <c r="T10" s="2">
        <v>5.2816901408450703E-3</v>
      </c>
      <c r="U10" s="2"/>
      <c r="V10" s="2">
        <v>6</v>
      </c>
      <c r="W10" s="2"/>
      <c r="X10" s="2"/>
      <c r="Y10" s="2">
        <f>(Admin!$C$3*$H10)+(Admin!$C$4*$G10)+(Admin!$C$5*$I10)+(Admin!$C$6*$Q10)+(Admin!$C$7*$N10)+(Admin!$C$8*$J10)+(Admin!$C$9*$K10)+(Admin!$C$10*$L10)+(Admin!$C$11*$O10)+(Admin!$C$12*$P10)+(Admin!$C$13*$R10)</f>
        <v>1.6</v>
      </c>
    </row>
    <row r="11" spans="1:25" x14ac:dyDescent="0.25">
      <c r="A11" s="3" t="s">
        <v>1642</v>
      </c>
      <c r="B11" s="3" t="s">
        <v>1633</v>
      </c>
      <c r="C11" s="3" t="s">
        <v>37</v>
      </c>
      <c r="D11" s="3">
        <v>3</v>
      </c>
      <c r="E11" s="3">
        <v>0</v>
      </c>
      <c r="F11" s="3">
        <v>0</v>
      </c>
      <c r="G11" s="3">
        <v>0</v>
      </c>
      <c r="H11" s="3">
        <v>0</v>
      </c>
      <c r="I11" s="3">
        <v>0</v>
      </c>
      <c r="J11" s="3">
        <v>0</v>
      </c>
      <c r="K11" s="3">
        <v>0</v>
      </c>
      <c r="L11" s="3">
        <v>0</v>
      </c>
      <c r="M11" s="3">
        <v>3</v>
      </c>
      <c r="N11" s="3">
        <v>1</v>
      </c>
      <c r="O11" s="3">
        <v>21</v>
      </c>
      <c r="P11" s="3">
        <v>0</v>
      </c>
      <c r="Q11" s="3">
        <v>0</v>
      </c>
      <c r="R11" s="3">
        <v>0</v>
      </c>
      <c r="S11" s="3">
        <v>3.1</v>
      </c>
      <c r="T11" s="3">
        <v>5.2816901408450703E-3</v>
      </c>
      <c r="U11" s="3"/>
      <c r="V11" s="3">
        <v>21</v>
      </c>
      <c r="W11" s="3"/>
      <c r="X11" s="3"/>
      <c r="Y11" s="3">
        <f>(Admin!$C$3*$H11)+(Admin!$C$4*$G11)+(Admin!$C$5*$I11)+(Admin!$C$6*$Q11)+(Admin!$C$7*$N11)+(Admin!$C$8*$J11)+(Admin!$C$9*$K11)+(Admin!$C$10*$L11)+(Admin!$C$11*$O11)+(Admin!$C$12*$P11)+(Admin!$C$13*$R11)</f>
        <v>3.1</v>
      </c>
    </row>
    <row r="12" spans="1:25" x14ac:dyDescent="0.25">
      <c r="A12" s="2" t="s">
        <v>1643</v>
      </c>
      <c r="B12" s="2" t="s">
        <v>1633</v>
      </c>
      <c r="C12" s="2" t="s">
        <v>42</v>
      </c>
      <c r="D12" s="2">
        <v>2</v>
      </c>
      <c r="E12" s="2">
        <v>0</v>
      </c>
      <c r="F12" s="2">
        <v>0</v>
      </c>
      <c r="G12" s="2">
        <v>0</v>
      </c>
      <c r="H12" s="2">
        <v>0</v>
      </c>
      <c r="I12" s="2">
        <v>0</v>
      </c>
      <c r="J12" s="2">
        <v>0</v>
      </c>
      <c r="K12" s="2">
        <v>0</v>
      </c>
      <c r="L12" s="2">
        <v>0</v>
      </c>
      <c r="M12" s="2">
        <v>2</v>
      </c>
      <c r="N12" s="2">
        <v>1</v>
      </c>
      <c r="O12" s="2">
        <v>3</v>
      </c>
      <c r="P12" s="2">
        <v>0</v>
      </c>
      <c r="Q12" s="2">
        <v>0</v>
      </c>
      <c r="R12" s="2">
        <v>0</v>
      </c>
      <c r="S12" s="2">
        <v>1.3</v>
      </c>
      <c r="T12" s="2">
        <v>3.5211267605633799E-3</v>
      </c>
      <c r="U12" s="2"/>
      <c r="V12" s="2">
        <v>3</v>
      </c>
      <c r="W12" s="2"/>
      <c r="X12" s="2"/>
      <c r="Y12" s="2">
        <f>(Admin!$C$3*$H12)+(Admin!$C$4*$G12)+(Admin!$C$5*$I12)+(Admin!$C$6*$Q12)+(Admin!$C$7*$N12)+(Admin!$C$8*$J12)+(Admin!$C$9*$K12)+(Admin!$C$10*$L12)+(Admin!$C$11*$O12)+(Admin!$C$12*$P12)+(Admin!$C$13*$R12)</f>
        <v>1.3</v>
      </c>
    </row>
    <row r="13" spans="1:25" x14ac:dyDescent="0.25">
      <c r="A13" s="3" t="s">
        <v>1644</v>
      </c>
      <c r="B13" s="3" t="s">
        <v>1633</v>
      </c>
      <c r="C13" s="3" t="s">
        <v>42</v>
      </c>
      <c r="D13" s="3">
        <v>15</v>
      </c>
      <c r="E13" s="3">
        <v>0</v>
      </c>
      <c r="F13" s="3">
        <v>0</v>
      </c>
      <c r="G13" s="3">
        <v>0</v>
      </c>
      <c r="H13" s="3">
        <v>0</v>
      </c>
      <c r="I13" s="3">
        <v>0</v>
      </c>
      <c r="J13" s="3">
        <v>2</v>
      </c>
      <c r="K13" s="3">
        <v>39</v>
      </c>
      <c r="L13" s="3">
        <v>0</v>
      </c>
      <c r="M13" s="3">
        <v>35</v>
      </c>
      <c r="N13" s="3">
        <v>22</v>
      </c>
      <c r="O13" s="3">
        <v>424</v>
      </c>
      <c r="P13" s="3">
        <v>0</v>
      </c>
      <c r="Q13" s="3">
        <v>0</v>
      </c>
      <c r="R13" s="3">
        <v>0</v>
      </c>
      <c r="S13" s="3">
        <v>68.3</v>
      </c>
      <c r="T13" s="3">
        <v>6.1619718309859198E-2</v>
      </c>
      <c r="U13" s="3">
        <v>19.5</v>
      </c>
      <c r="V13" s="3">
        <v>19.272727272727298</v>
      </c>
      <c r="W13" s="3"/>
      <c r="X13" s="3"/>
      <c r="Y13" s="3">
        <f>(Admin!$C$3*$H13)+(Admin!$C$4*$G13)+(Admin!$C$5*$I13)+(Admin!$C$6*$Q13)+(Admin!$C$7*$N13)+(Admin!$C$8*$J13)+(Admin!$C$9*$K13)+(Admin!$C$10*$L13)+(Admin!$C$11*$O13)+(Admin!$C$12*$P13)+(Admin!$C$13*$R13)</f>
        <v>68.300000000000011</v>
      </c>
    </row>
    <row r="14" spans="1:25" x14ac:dyDescent="0.25">
      <c r="A14" s="2" t="s">
        <v>1645</v>
      </c>
      <c r="B14" s="2" t="s">
        <v>1633</v>
      </c>
      <c r="C14" s="2" t="s">
        <v>42</v>
      </c>
      <c r="D14" s="2">
        <v>17</v>
      </c>
      <c r="E14" s="2">
        <v>1</v>
      </c>
      <c r="F14" s="2">
        <v>0</v>
      </c>
      <c r="G14" s="2">
        <v>0</v>
      </c>
      <c r="H14" s="2">
        <v>0</v>
      </c>
      <c r="I14" s="2">
        <v>0</v>
      </c>
      <c r="J14" s="2">
        <v>2</v>
      </c>
      <c r="K14" s="2">
        <v>9</v>
      </c>
      <c r="L14" s="2">
        <v>0</v>
      </c>
      <c r="M14" s="2">
        <v>137</v>
      </c>
      <c r="N14" s="2">
        <v>75</v>
      </c>
      <c r="O14" s="2">
        <v>1057</v>
      </c>
      <c r="P14" s="2">
        <v>7</v>
      </c>
      <c r="Q14" s="2">
        <v>0</v>
      </c>
      <c r="R14" s="2">
        <v>0</v>
      </c>
      <c r="S14" s="2">
        <v>223.6</v>
      </c>
      <c r="T14" s="2">
        <v>0.24119718309859201</v>
      </c>
      <c r="U14" s="2">
        <v>4.5</v>
      </c>
      <c r="V14" s="2">
        <v>14.0933333333333</v>
      </c>
      <c r="W14" s="2">
        <v>0</v>
      </c>
      <c r="X14" s="2">
        <v>0</v>
      </c>
      <c r="Y14" s="2">
        <f>(Admin!$C$3*$H14)+(Admin!$C$4*$G14)+(Admin!$C$5*$I14)+(Admin!$C$6*$Q14)+(Admin!$C$7*$N14)+(Admin!$C$8*$J14)+(Admin!$C$9*$K14)+(Admin!$C$10*$L14)+(Admin!$C$11*$O14)+(Admin!$C$12*$P14)+(Admin!$C$13*$R14)</f>
        <v>223.60000000000002</v>
      </c>
    </row>
    <row r="15" spans="1:25" x14ac:dyDescent="0.25">
      <c r="A15" s="3" t="s">
        <v>1646</v>
      </c>
      <c r="B15" s="3" t="s">
        <v>1633</v>
      </c>
      <c r="C15" s="3" t="s">
        <v>42</v>
      </c>
      <c r="D15" s="3">
        <v>8</v>
      </c>
      <c r="E15" s="3">
        <v>0</v>
      </c>
      <c r="F15" s="3">
        <v>0</v>
      </c>
      <c r="G15" s="3">
        <v>0</v>
      </c>
      <c r="H15" s="3">
        <v>0</v>
      </c>
      <c r="I15" s="3">
        <v>0</v>
      </c>
      <c r="J15" s="3">
        <v>0</v>
      </c>
      <c r="K15" s="3">
        <v>0</v>
      </c>
      <c r="L15" s="3">
        <v>0</v>
      </c>
      <c r="M15" s="3">
        <v>22</v>
      </c>
      <c r="N15" s="3">
        <v>15</v>
      </c>
      <c r="O15" s="3">
        <v>181</v>
      </c>
      <c r="P15" s="3">
        <v>0</v>
      </c>
      <c r="Q15" s="3">
        <v>0</v>
      </c>
      <c r="R15" s="3">
        <v>0</v>
      </c>
      <c r="S15" s="3">
        <v>33.1</v>
      </c>
      <c r="T15" s="3">
        <v>3.8732394366197201E-2</v>
      </c>
      <c r="U15" s="3"/>
      <c r="V15" s="3">
        <v>12.0666666666667</v>
      </c>
      <c r="W15" s="3"/>
      <c r="X15" s="3"/>
      <c r="Y15" s="3">
        <f>(Admin!$C$3*$H15)+(Admin!$C$4*$G15)+(Admin!$C$5*$I15)+(Admin!$C$6*$Q15)+(Admin!$C$7*$N15)+(Admin!$C$8*$J15)+(Admin!$C$9*$K15)+(Admin!$C$10*$L15)+(Admin!$C$11*$O15)+(Admin!$C$12*$P15)+(Admin!$C$13*$R15)</f>
        <v>33.1</v>
      </c>
    </row>
    <row r="16" spans="1:25" x14ac:dyDescent="0.25">
      <c r="A16" s="2" t="s">
        <v>1647</v>
      </c>
      <c r="B16" s="2" t="s">
        <v>1633</v>
      </c>
      <c r="C16" s="2" t="s">
        <v>42</v>
      </c>
      <c r="D16" s="2">
        <v>1</v>
      </c>
      <c r="E16" s="2">
        <v>0</v>
      </c>
      <c r="F16" s="2">
        <v>0</v>
      </c>
      <c r="G16" s="2">
        <v>0</v>
      </c>
      <c r="H16" s="2">
        <v>0</v>
      </c>
      <c r="I16" s="2">
        <v>0</v>
      </c>
      <c r="J16" s="2">
        <v>0</v>
      </c>
      <c r="K16" s="2">
        <v>0</v>
      </c>
      <c r="L16" s="2">
        <v>0</v>
      </c>
      <c r="M16" s="2">
        <v>1</v>
      </c>
      <c r="N16" s="2">
        <v>1</v>
      </c>
      <c r="O16" s="2">
        <v>6</v>
      </c>
      <c r="P16" s="2">
        <v>0</v>
      </c>
      <c r="Q16" s="2">
        <v>0</v>
      </c>
      <c r="R16" s="2">
        <v>0</v>
      </c>
      <c r="S16" s="2">
        <v>1.6</v>
      </c>
      <c r="T16" s="2">
        <v>1.76056338028169E-3</v>
      </c>
      <c r="U16" s="2"/>
      <c r="V16" s="2">
        <v>6</v>
      </c>
      <c r="W16" s="2"/>
      <c r="X16" s="2"/>
      <c r="Y16" s="2">
        <f>(Admin!$C$3*$H16)+(Admin!$C$4*$G16)+(Admin!$C$5*$I16)+(Admin!$C$6*$Q16)+(Admin!$C$7*$N16)+(Admin!$C$8*$J16)+(Admin!$C$9*$K16)+(Admin!$C$10*$L16)+(Admin!$C$11*$O16)+(Admin!$C$12*$P16)+(Admin!$C$13*$R16)</f>
        <v>1.6</v>
      </c>
    </row>
    <row r="17" spans="1:25" x14ac:dyDescent="0.25">
      <c r="A17" s="3" t="s">
        <v>1648</v>
      </c>
      <c r="B17" s="3" t="s">
        <v>1633</v>
      </c>
      <c r="C17" s="3" t="s">
        <v>42</v>
      </c>
      <c r="D17" s="3">
        <v>13</v>
      </c>
      <c r="E17" s="3">
        <v>0</v>
      </c>
      <c r="F17" s="3">
        <v>0</v>
      </c>
      <c r="G17" s="3">
        <v>0</v>
      </c>
      <c r="H17" s="3">
        <v>0</v>
      </c>
      <c r="I17" s="3">
        <v>0</v>
      </c>
      <c r="J17" s="3">
        <v>0</v>
      </c>
      <c r="K17" s="3">
        <v>0</v>
      </c>
      <c r="L17" s="3">
        <v>0</v>
      </c>
      <c r="M17" s="3">
        <v>45</v>
      </c>
      <c r="N17" s="3">
        <v>28</v>
      </c>
      <c r="O17" s="3">
        <v>370</v>
      </c>
      <c r="P17" s="3">
        <v>3</v>
      </c>
      <c r="Q17" s="3">
        <v>0</v>
      </c>
      <c r="R17" s="3">
        <v>0</v>
      </c>
      <c r="S17" s="3">
        <v>85</v>
      </c>
      <c r="T17" s="3">
        <v>7.9225352112676103E-2</v>
      </c>
      <c r="U17" s="3"/>
      <c r="V17" s="3">
        <v>13.214285714285699</v>
      </c>
      <c r="W17" s="3"/>
      <c r="X17" s="3"/>
      <c r="Y17" s="3">
        <f>(Admin!$C$3*$H17)+(Admin!$C$4*$G17)+(Admin!$C$5*$I17)+(Admin!$C$6*$Q17)+(Admin!$C$7*$N17)+(Admin!$C$8*$J17)+(Admin!$C$9*$K17)+(Admin!$C$10*$L17)+(Admin!$C$11*$O17)+(Admin!$C$12*$P17)+(Admin!$C$13*$R17)</f>
        <v>83</v>
      </c>
    </row>
    <row r="18" spans="1:25" x14ac:dyDescent="0.25">
      <c r="A18" s="2" t="s">
        <v>1649</v>
      </c>
      <c r="B18" s="2" t="s">
        <v>1633</v>
      </c>
      <c r="C18" s="2" t="s">
        <v>42</v>
      </c>
      <c r="D18" s="2">
        <v>9</v>
      </c>
      <c r="E18" s="2">
        <v>0</v>
      </c>
      <c r="F18" s="2">
        <v>0</v>
      </c>
      <c r="G18" s="2">
        <v>0</v>
      </c>
      <c r="H18" s="2">
        <v>0</v>
      </c>
      <c r="I18" s="2">
        <v>0</v>
      </c>
      <c r="J18" s="2">
        <v>5</v>
      </c>
      <c r="K18" s="2">
        <v>18</v>
      </c>
      <c r="L18" s="2">
        <v>0</v>
      </c>
      <c r="M18" s="2">
        <v>30</v>
      </c>
      <c r="N18" s="2">
        <v>16</v>
      </c>
      <c r="O18" s="2">
        <v>221</v>
      </c>
      <c r="P18" s="2">
        <v>0</v>
      </c>
      <c r="Q18" s="2">
        <v>0</v>
      </c>
      <c r="R18" s="2">
        <v>0</v>
      </c>
      <c r="S18" s="2">
        <v>39.9</v>
      </c>
      <c r="T18" s="2">
        <v>5.2816901408450703E-2</v>
      </c>
      <c r="U18" s="2">
        <v>3.6</v>
      </c>
      <c r="V18" s="2">
        <v>13.8125</v>
      </c>
      <c r="W18" s="2"/>
      <c r="X18" s="2"/>
      <c r="Y18" s="2">
        <f>(Admin!$C$3*$H18)+(Admin!$C$4*$G18)+(Admin!$C$5*$I18)+(Admin!$C$6*$Q18)+(Admin!$C$7*$N18)+(Admin!$C$8*$J18)+(Admin!$C$9*$K18)+(Admin!$C$10*$L18)+(Admin!$C$11*$O18)+(Admin!$C$12*$P18)+(Admin!$C$13*$R18)</f>
        <v>39.900000000000006</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1633</v>
      </c>
      <c r="B31" s="2">
        <v>5367</v>
      </c>
      <c r="C31" s="2">
        <v>3512</v>
      </c>
      <c r="D31" s="2">
        <v>441</v>
      </c>
      <c r="E31" s="2">
        <v>1855</v>
      </c>
      <c r="F31" s="2">
        <v>16</v>
      </c>
      <c r="G31" s="2">
        <v>1181.98</v>
      </c>
      <c r="H31" s="2">
        <v>494</v>
      </c>
      <c r="I31" s="2">
        <v>0.61538461538461497</v>
      </c>
      <c r="J31" s="2">
        <v>14</v>
      </c>
      <c r="K31" s="2">
        <v>11</v>
      </c>
      <c r="L31" s="2">
        <v>5</v>
      </c>
      <c r="M31" s="2">
        <f ca="1">SUM(INDIRECT(A33 &amp; "_Table1[[#All],[f_custom]]"))</f>
        <v>1179.98</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TEN</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1650</v>
      </c>
      <c r="B36" s="2" t="s">
        <v>26</v>
      </c>
      <c r="C36" s="2">
        <v>25</v>
      </c>
      <c r="D36" s="2">
        <v>2</v>
      </c>
      <c r="E36" s="2" t="s">
        <v>145</v>
      </c>
      <c r="F36" s="2" t="s">
        <v>1633</v>
      </c>
      <c r="G36" s="2">
        <v>5</v>
      </c>
      <c r="H36" s="2">
        <v>5</v>
      </c>
      <c r="I36" s="2">
        <v>5</v>
      </c>
      <c r="J36" s="2">
        <v>5</v>
      </c>
      <c r="K36" s="2">
        <v>5</v>
      </c>
      <c r="L36" s="2">
        <v>5</v>
      </c>
      <c r="M36" s="2">
        <v>5</v>
      </c>
      <c r="N36" s="2">
        <v>5</v>
      </c>
      <c r="O36" s="2">
        <v>5</v>
      </c>
      <c r="P36" s="2">
        <v>5</v>
      </c>
      <c r="Q36" s="2">
        <v>5</v>
      </c>
      <c r="R36" s="2">
        <v>5</v>
      </c>
      <c r="S36" s="2">
        <v>5</v>
      </c>
      <c r="T36" s="2">
        <v>5</v>
      </c>
      <c r="U36" s="2">
        <v>5</v>
      </c>
      <c r="V36" s="2">
        <f>($J36*0.04)+($K36*4)+($L36*-2)+($N36*0.1)+($O36*6)+($Q36)+($R36*0.1)+($S36*6)+($T36*-2)</f>
        <v>66.2</v>
      </c>
      <c r="W36" s="2">
        <f ca="1">$P36/$H$33</f>
        <v>1</v>
      </c>
      <c r="X36" s="2">
        <f t="shared" ref="X36:X38" si="0">$N36/$M36</f>
        <v>1</v>
      </c>
      <c r="Y36" s="2">
        <f t="shared" ref="Y36:Y38" si="1">$R36/$Q36</f>
        <v>1</v>
      </c>
      <c r="Z36" s="2">
        <f>$I36/$H36</f>
        <v>1</v>
      </c>
      <c r="AA36" s="2">
        <f>$K36/$H36</f>
        <v>1</v>
      </c>
      <c r="AB36" s="2">
        <f>(Admin!$C$3*$K36)+(Admin!$C$4*$J36)+(Admin!$C$5*$L36)+(Admin!$C$6*$T36)+(Admin!$C$7*$Q36)+(Admin!$C$8*$M36)+(Admin!$C$9*$N36)+(Admin!$C$10*$O36)+(Admin!$C$11*$R36)+(Admin!$C$12*$S36)+(Admin!$C$13*$U36)</f>
        <v>76.2</v>
      </c>
    </row>
    <row r="37" spans="1:28" x14ac:dyDescent="0.25">
      <c r="A37" s="3" t="s">
        <v>1651</v>
      </c>
      <c r="B37" s="3" t="s">
        <v>26</v>
      </c>
      <c r="C37" s="3">
        <v>29</v>
      </c>
      <c r="D37" s="3">
        <v>7</v>
      </c>
      <c r="E37" s="3" t="s">
        <v>167</v>
      </c>
      <c r="F37" s="3" t="s">
        <v>1633</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1652</v>
      </c>
      <c r="B38" s="2" t="s">
        <v>26</v>
      </c>
      <c r="C38" s="2">
        <v>25</v>
      </c>
      <c r="D38" s="2">
        <v>3</v>
      </c>
      <c r="E38" s="2" t="s">
        <v>1231</v>
      </c>
      <c r="F38" s="2" t="s">
        <v>1633</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1653</v>
      </c>
      <c r="B46" s="2" t="s">
        <v>30</v>
      </c>
      <c r="C46" s="2">
        <v>23</v>
      </c>
      <c r="D46" s="2">
        <v>3</v>
      </c>
      <c r="E46" s="2" t="s">
        <v>1654</v>
      </c>
      <c r="F46" s="2" t="s">
        <v>1633</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0" si="2">$N46/$M46</f>
        <v>#DIV/0!</v>
      </c>
      <c r="Y46" s="2" t="e">
        <f t="shared" ref="Y46:Y50" si="3">$R46/$Q46</f>
        <v>#DIV/0!</v>
      </c>
      <c r="Z46" s="2" t="e">
        <f>$I46/$H46</f>
        <v>#DIV/0!</v>
      </c>
      <c r="AA46" s="2" t="e">
        <f>$K46/$H46</f>
        <v>#DIV/0!</v>
      </c>
      <c r="AB46" s="2">
        <f>(Admin!$C$3*$K46)+(Admin!$C$4*$J46)+(Admin!$C$5*$L46)+(Admin!$C$6*$T46)+(Admin!$C$7*$Q46)+(Admin!$C$8*$M46)+(Admin!$C$9*$N46)+(Admin!$C$10*$O46)+(Admin!$C$11*$R46)+(Admin!$C$12*$S46)+(Admin!$C$13*$U46)</f>
        <v>0</v>
      </c>
    </row>
    <row r="47" spans="1:28" x14ac:dyDescent="0.25">
      <c r="A47" s="3" t="s">
        <v>1655</v>
      </c>
      <c r="B47" s="3" t="s">
        <v>30</v>
      </c>
      <c r="C47" s="3">
        <v>24</v>
      </c>
      <c r="D47" s="3">
        <v>3</v>
      </c>
      <c r="E47" s="3" t="s">
        <v>443</v>
      </c>
      <c r="F47" s="3" t="s">
        <v>1633</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1656</v>
      </c>
      <c r="B48" s="2" t="s">
        <v>30</v>
      </c>
      <c r="C48" s="2">
        <v>27</v>
      </c>
      <c r="D48" s="2">
        <v>6</v>
      </c>
      <c r="E48" s="2" t="s">
        <v>611</v>
      </c>
      <c r="F48" s="2" t="s">
        <v>1633</v>
      </c>
      <c r="G48" s="2">
        <v>0</v>
      </c>
      <c r="H48" s="2">
        <v>0</v>
      </c>
      <c r="I48" s="2">
        <v>0</v>
      </c>
      <c r="J48" s="2">
        <v>0</v>
      </c>
      <c r="K48" s="2">
        <v>0</v>
      </c>
      <c r="L48" s="2">
        <v>0</v>
      </c>
      <c r="M48" s="2">
        <v>5</v>
      </c>
      <c r="N48" s="2">
        <v>5</v>
      </c>
      <c r="O48" s="2">
        <v>5</v>
      </c>
      <c r="P48" s="2">
        <v>5</v>
      </c>
      <c r="Q48" s="2">
        <v>5</v>
      </c>
      <c r="R48" s="2">
        <v>5</v>
      </c>
      <c r="S48" s="2">
        <v>5</v>
      </c>
      <c r="T48" s="2">
        <v>5</v>
      </c>
      <c r="U48" s="2">
        <v>5</v>
      </c>
      <c r="V48" s="2">
        <f>($J48*0.04)+($K48*4)+($L48*-2)+($N48*0.1)+($O48*6)+($Q48)+($R48*0.1)+($S48*6)+($T48*-2)</f>
        <v>56</v>
      </c>
      <c r="W48" s="2">
        <f ca="1">$P48/$H$33</f>
        <v>1</v>
      </c>
      <c r="X48" s="2">
        <f t="shared" si="2"/>
        <v>1</v>
      </c>
      <c r="Y48" s="2">
        <f t="shared" si="3"/>
        <v>1</v>
      </c>
      <c r="Z48" s="2" t="e">
        <f>$I48/$H48</f>
        <v>#DIV/0!</v>
      </c>
      <c r="AA48" s="2" t="e">
        <f>$K48/$H48</f>
        <v>#DIV/0!</v>
      </c>
      <c r="AB48" s="2">
        <f>(Admin!$C$3*$K48)+(Admin!$C$4*$J48)+(Admin!$C$5*$L48)+(Admin!$C$6*$T48)+(Admin!$C$7*$Q48)+(Admin!$C$8*$M48)+(Admin!$C$9*$N48)+(Admin!$C$10*$O48)+(Admin!$C$11*$R48)+(Admin!$C$12*$S48)+(Admin!$C$13*$U48)</f>
        <v>66</v>
      </c>
    </row>
    <row r="49" spans="1:28" x14ac:dyDescent="0.25">
      <c r="A49" s="3" t="s">
        <v>1657</v>
      </c>
      <c r="B49" s="3" t="s">
        <v>30</v>
      </c>
      <c r="C49" s="3">
        <v>23</v>
      </c>
      <c r="D49" s="3">
        <v>0</v>
      </c>
      <c r="E49" s="3" t="s">
        <v>399</v>
      </c>
      <c r="F49" s="3" t="s">
        <v>1633</v>
      </c>
      <c r="G49" s="3">
        <v>0</v>
      </c>
      <c r="H49" s="3">
        <v>0</v>
      </c>
      <c r="I49" s="3">
        <v>0</v>
      </c>
      <c r="J49" s="3">
        <v>0</v>
      </c>
      <c r="K49" s="3">
        <v>0</v>
      </c>
      <c r="L49" s="3">
        <v>0</v>
      </c>
      <c r="M49" s="3">
        <v>0</v>
      </c>
      <c r="N49" s="3">
        <v>0</v>
      </c>
      <c r="O49" s="3">
        <v>0</v>
      </c>
      <c r="P49" s="3">
        <v>0</v>
      </c>
      <c r="Q49" s="3">
        <v>0</v>
      </c>
      <c r="R49" s="3">
        <v>0</v>
      </c>
      <c r="S49" s="3">
        <v>0</v>
      </c>
      <c r="T49" s="3">
        <v>0</v>
      </c>
      <c r="U49" s="3">
        <v>0</v>
      </c>
      <c r="V49" s="3">
        <f>($J49*0.04)+($K49*4)+($L49*-2)+($N49*0.1)+($O49*6)+($Q49)+($R49*0.1)+($S49*6)+($T49*-2)</f>
        <v>0</v>
      </c>
      <c r="W49" s="3">
        <f ca="1">$P49/$H$33</f>
        <v>0</v>
      </c>
      <c r="X49" s="3" t="e">
        <f t="shared" si="2"/>
        <v>#DIV/0!</v>
      </c>
      <c r="Y49" s="3" t="e">
        <f t="shared" si="3"/>
        <v>#DIV/0!</v>
      </c>
      <c r="Z49" s="3" t="e">
        <f>$I49/$H49</f>
        <v>#DIV/0!</v>
      </c>
      <c r="AA49" s="3" t="e">
        <f>$K49/$H49</f>
        <v>#DIV/0!</v>
      </c>
      <c r="AB49" s="3">
        <f>(Admin!$C$3*$K49)+(Admin!$C$4*$J49)+(Admin!$C$5*$L49)+(Admin!$C$6*$T49)+(Admin!$C$7*$Q49)+(Admin!$C$8*$M49)+(Admin!$C$9*$N49)+(Admin!$C$10*$O49)+(Admin!$C$11*$R49)+(Admin!$C$12*$S49)+(Admin!$C$13*$U49)</f>
        <v>0</v>
      </c>
    </row>
    <row r="50" spans="1:28" x14ac:dyDescent="0.25">
      <c r="A50" s="2" t="s">
        <v>1658</v>
      </c>
      <c r="B50" s="2" t="s">
        <v>30</v>
      </c>
      <c r="C50" s="2">
        <v>23</v>
      </c>
      <c r="D50" s="2">
        <v>2</v>
      </c>
      <c r="E50" s="2" t="s">
        <v>162</v>
      </c>
      <c r="F50" s="2" t="s">
        <v>1633</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1659</v>
      </c>
      <c r="B61" s="2" t="s">
        <v>42</v>
      </c>
      <c r="C61" s="2">
        <v>29</v>
      </c>
      <c r="D61" s="2">
        <v>9</v>
      </c>
      <c r="E61" s="2" t="s">
        <v>67</v>
      </c>
      <c r="F61" s="2" t="s">
        <v>1633</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3" si="4">$N61/$M61</f>
        <v>#DIV/0!</v>
      </c>
      <c r="Y61" s="2" t="e">
        <f t="shared" ref="Y61:Y73" si="5">$R61/$Q61</f>
        <v>#DIV/0!</v>
      </c>
      <c r="Z61" s="2" t="e">
        <f>$I61/$H61</f>
        <v>#DIV/0!</v>
      </c>
      <c r="AA61" s="2" t="e">
        <f>$K61/$H61</f>
        <v>#DIV/0!</v>
      </c>
      <c r="AB61" s="2">
        <f>(Admin!$C$3*$K61)+(Admin!$C$4*$J61)+(Admin!$C$5*$L61)+(Admin!$C$6*$T61)+(Admin!$C$7*$Q61)+(Admin!$C$8*$M61)+(Admin!$C$9*$N61)+(Admin!$C$10*$O61)+(Admin!$C$11*$R61)+(Admin!$C$12*$S61)+(Admin!$C$13*$U61)</f>
        <v>0</v>
      </c>
    </row>
    <row r="62" spans="1:28" x14ac:dyDescent="0.25">
      <c r="A62" s="3" t="s">
        <v>1660</v>
      </c>
      <c r="B62" s="3" t="s">
        <v>42</v>
      </c>
      <c r="C62" s="3">
        <v>24</v>
      </c>
      <c r="D62" s="3">
        <v>3</v>
      </c>
      <c r="E62" s="3" t="s">
        <v>346</v>
      </c>
      <c r="F62" s="3" t="s">
        <v>1633</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1661</v>
      </c>
      <c r="B63" s="2" t="s">
        <v>42</v>
      </c>
      <c r="C63" s="2">
        <v>25</v>
      </c>
      <c r="D63" s="2">
        <v>2</v>
      </c>
      <c r="E63" s="2" t="s">
        <v>1026</v>
      </c>
      <c r="F63" s="2" t="s">
        <v>1633</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1662</v>
      </c>
      <c r="B64" s="3" t="s">
        <v>42</v>
      </c>
      <c r="C64" s="3">
        <v>24</v>
      </c>
      <c r="D64" s="3">
        <v>1</v>
      </c>
      <c r="E64" s="3" t="s">
        <v>238</v>
      </c>
      <c r="F64" s="3" t="s">
        <v>1633</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1663</v>
      </c>
      <c r="B65" s="2" t="s">
        <v>42</v>
      </c>
      <c r="C65" s="2">
        <v>32</v>
      </c>
      <c r="D65" s="2">
        <v>11</v>
      </c>
      <c r="E65" s="2" t="s">
        <v>160</v>
      </c>
      <c r="F65" s="2" t="s">
        <v>1633</v>
      </c>
      <c r="G65" s="2">
        <v>0</v>
      </c>
      <c r="H65" s="2">
        <v>0</v>
      </c>
      <c r="I65" s="2">
        <v>0</v>
      </c>
      <c r="J65" s="2">
        <v>0</v>
      </c>
      <c r="K65" s="2">
        <v>0</v>
      </c>
      <c r="L65" s="2">
        <v>0</v>
      </c>
      <c r="M65" s="2">
        <v>5</v>
      </c>
      <c r="N65" s="2">
        <v>5</v>
      </c>
      <c r="O65" s="2">
        <v>5</v>
      </c>
      <c r="P65" s="2">
        <v>5</v>
      </c>
      <c r="Q65" s="2">
        <v>5</v>
      </c>
      <c r="R65" s="2">
        <v>5</v>
      </c>
      <c r="S65" s="2">
        <v>5</v>
      </c>
      <c r="T65" s="2">
        <v>5</v>
      </c>
      <c r="U65" s="2">
        <v>5</v>
      </c>
      <c r="V65" s="2">
        <f>($J65*0.04)+($K65*4)+($L65*-2)+($N65*0.1)+($O65*6)+($Q65)+($R65*0.1)+($S65*6)+($T65*-2)</f>
        <v>56</v>
      </c>
      <c r="W65" s="2">
        <f ca="1">$P65/$H$33</f>
        <v>1</v>
      </c>
      <c r="X65" s="2">
        <f t="shared" si="4"/>
        <v>1</v>
      </c>
      <c r="Y65" s="2">
        <f t="shared" si="5"/>
        <v>1</v>
      </c>
      <c r="Z65" s="2" t="e">
        <f>$I65/$H65</f>
        <v>#DIV/0!</v>
      </c>
      <c r="AA65" s="2" t="e">
        <f>$K65/$H65</f>
        <v>#DIV/0!</v>
      </c>
      <c r="AB65" s="2">
        <f>(Admin!$C$3*$K65)+(Admin!$C$4*$J65)+(Admin!$C$5*$L65)+(Admin!$C$6*$T65)+(Admin!$C$7*$Q65)+(Admin!$C$8*$M65)+(Admin!$C$9*$N65)+(Admin!$C$10*$O65)+(Admin!$C$11*$R65)+(Admin!$C$12*$S65)+(Admin!$C$13*$U65)</f>
        <v>66</v>
      </c>
    </row>
    <row r="66" spans="1:28" x14ac:dyDescent="0.25">
      <c r="A66" s="3" t="s">
        <v>1664</v>
      </c>
      <c r="B66" s="3" t="s">
        <v>42</v>
      </c>
      <c r="C66" s="3">
        <v>24</v>
      </c>
      <c r="D66" s="3">
        <v>0</v>
      </c>
      <c r="E66" s="3" t="s">
        <v>162</v>
      </c>
      <c r="F66" s="3" t="s">
        <v>1633</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1665</v>
      </c>
      <c r="B67" s="2" t="s">
        <v>42</v>
      </c>
      <c r="C67" s="2">
        <v>24</v>
      </c>
      <c r="D67" s="2">
        <v>2</v>
      </c>
      <c r="E67" s="2" t="s">
        <v>171</v>
      </c>
      <c r="F67" s="2" t="s">
        <v>1633</v>
      </c>
      <c r="G67" s="2">
        <v>0</v>
      </c>
      <c r="H67" s="2">
        <v>0</v>
      </c>
      <c r="I67" s="2">
        <v>0</v>
      </c>
      <c r="J67" s="2">
        <v>0</v>
      </c>
      <c r="K67" s="2">
        <v>0</v>
      </c>
      <c r="L67" s="2">
        <v>0</v>
      </c>
      <c r="M67" s="2">
        <v>0</v>
      </c>
      <c r="N67" s="2">
        <v>0</v>
      </c>
      <c r="O67" s="2">
        <v>0</v>
      </c>
      <c r="P67" s="2">
        <v>0</v>
      </c>
      <c r="Q67" s="2">
        <v>0</v>
      </c>
      <c r="R67" s="2">
        <v>0</v>
      </c>
      <c r="S67" s="2">
        <v>0</v>
      </c>
      <c r="T67" s="2">
        <v>0</v>
      </c>
      <c r="U67" s="2">
        <v>0</v>
      </c>
      <c r="V67" s="2">
        <f>($J67*0.04)+($K67*4)+($L67*-2)+($N67*0.1)+($O67*6)+($Q67)+($R67*0.1)+($S67*6)+($T67*-2)</f>
        <v>0</v>
      </c>
      <c r="W67" s="2">
        <f ca="1">$P67/$H$33</f>
        <v>0</v>
      </c>
      <c r="X67" s="2" t="e">
        <f t="shared" si="4"/>
        <v>#DIV/0!</v>
      </c>
      <c r="Y67" s="2" t="e">
        <f t="shared" si="5"/>
        <v>#DIV/0!</v>
      </c>
      <c r="Z67" s="2" t="e">
        <f>$I67/$H67</f>
        <v>#DIV/0!</v>
      </c>
      <c r="AA67" s="2" t="e">
        <f>$K67/$H67</f>
        <v>#DIV/0!</v>
      </c>
      <c r="AB67" s="2">
        <f>(Admin!$C$3*$K67)+(Admin!$C$4*$J67)+(Admin!$C$5*$L67)+(Admin!$C$6*$T67)+(Admin!$C$7*$Q67)+(Admin!$C$8*$M67)+(Admin!$C$9*$N67)+(Admin!$C$10*$O67)+(Admin!$C$11*$R67)+(Admin!$C$12*$S67)+(Admin!$C$13*$U67)</f>
        <v>0</v>
      </c>
    </row>
    <row r="68" spans="1:28" x14ac:dyDescent="0.25">
      <c r="A68" s="3" t="s">
        <v>1666</v>
      </c>
      <c r="B68" s="3" t="s">
        <v>42</v>
      </c>
      <c r="C68" s="3">
        <v>25</v>
      </c>
      <c r="D68" s="3">
        <v>2</v>
      </c>
      <c r="E68" s="3" t="s">
        <v>1667</v>
      </c>
      <c r="F68" s="3" t="s">
        <v>1633</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1668</v>
      </c>
      <c r="B69" s="2" t="s">
        <v>42</v>
      </c>
      <c r="C69" s="2">
        <v>24</v>
      </c>
      <c r="D69" s="2">
        <v>0</v>
      </c>
      <c r="E69" s="2" t="s">
        <v>608</v>
      </c>
      <c r="F69" s="2" t="s">
        <v>1633</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1669</v>
      </c>
      <c r="B70" s="3" t="s">
        <v>42</v>
      </c>
      <c r="C70" s="3">
        <v>25</v>
      </c>
      <c r="D70" s="3">
        <v>3</v>
      </c>
      <c r="E70" s="3" t="s">
        <v>384</v>
      </c>
      <c r="F70" s="3" t="s">
        <v>1633</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1670</v>
      </c>
      <c r="B71" s="2" t="s">
        <v>42</v>
      </c>
      <c r="C71" s="2">
        <v>29</v>
      </c>
      <c r="D71" s="2">
        <v>6</v>
      </c>
      <c r="E71" s="2" t="s">
        <v>137</v>
      </c>
      <c r="F71" s="2" t="s">
        <v>1633</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1671</v>
      </c>
      <c r="B72" s="3" t="s">
        <v>42</v>
      </c>
      <c r="C72" s="3">
        <v>24</v>
      </c>
      <c r="D72" s="3">
        <v>0</v>
      </c>
      <c r="E72" s="3" t="s">
        <v>667</v>
      </c>
      <c r="F72" s="3" t="s">
        <v>1633</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3" spans="1:28" x14ac:dyDescent="0.25">
      <c r="A73" s="2" t="s">
        <v>1672</v>
      </c>
      <c r="B73" s="2" t="s">
        <v>42</v>
      </c>
      <c r="C73" s="2">
        <v>27</v>
      </c>
      <c r="D73" s="2">
        <v>5</v>
      </c>
      <c r="E73" s="2" t="s">
        <v>354</v>
      </c>
      <c r="F73" s="2" t="s">
        <v>1633</v>
      </c>
      <c r="G73" s="2">
        <v>0</v>
      </c>
      <c r="H73" s="2">
        <v>0</v>
      </c>
      <c r="I73" s="2">
        <v>0</v>
      </c>
      <c r="J73" s="2">
        <v>0</v>
      </c>
      <c r="K73" s="2">
        <v>0</v>
      </c>
      <c r="L73" s="2">
        <v>0</v>
      </c>
      <c r="M73" s="2">
        <v>0</v>
      </c>
      <c r="N73" s="2">
        <v>0</v>
      </c>
      <c r="O73" s="2">
        <v>0</v>
      </c>
      <c r="P73" s="2">
        <v>0</v>
      </c>
      <c r="Q73" s="2">
        <v>0</v>
      </c>
      <c r="R73" s="2">
        <v>0</v>
      </c>
      <c r="S73" s="2">
        <v>0</v>
      </c>
      <c r="T73" s="2">
        <v>0</v>
      </c>
      <c r="U73" s="2">
        <v>0</v>
      </c>
      <c r="V73" s="2">
        <f>($J73*0.04)+($K73*4)+($L73*-2)+($N73*0.1)+($O73*6)+($Q73)+($R73*0.1)+($S73*6)+($T73*-2)</f>
        <v>0</v>
      </c>
      <c r="W73" s="2">
        <f ca="1">$P73/$H$33</f>
        <v>0</v>
      </c>
      <c r="X73" s="2" t="e">
        <f t="shared" si="4"/>
        <v>#DIV/0!</v>
      </c>
      <c r="Y73" s="2" t="e">
        <f t="shared" si="5"/>
        <v>#DIV/0!</v>
      </c>
      <c r="Z73" s="2" t="e">
        <f>$I73/$H73</f>
        <v>#DIV/0!</v>
      </c>
      <c r="AA73" s="2" t="e">
        <f>$K73/$H73</f>
        <v>#DIV/0!</v>
      </c>
      <c r="AB73" s="2">
        <f>(Admin!$C$3*$K73)+(Admin!$C$4*$J73)+(Admin!$C$5*$L73)+(Admin!$C$6*$T73)+(Admin!$C$7*$Q73)+(Admin!$C$8*$M73)+(Admin!$C$9*$N73)+(Admin!$C$10*$O73)+(Admin!$C$11*$R73)+(Admin!$C$12*$S73)+(Admin!$C$13*$U73)</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1673</v>
      </c>
      <c r="B76" s="2" t="s">
        <v>37</v>
      </c>
      <c r="C76" s="2">
        <v>24</v>
      </c>
      <c r="D76" s="2">
        <v>0</v>
      </c>
      <c r="E76" s="2" t="s">
        <v>220</v>
      </c>
      <c r="F76" s="2" t="s">
        <v>1633</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1" si="6">$N76/$M76</f>
        <v>#DIV/0!</v>
      </c>
      <c r="Y76" s="2" t="e">
        <f t="shared" ref="Y76:Y81" si="7">$R76/$Q76</f>
        <v>#DIV/0!</v>
      </c>
      <c r="Z76" s="2" t="e">
        <f>$I76/$H76</f>
        <v>#DIV/0!</v>
      </c>
      <c r="AA76" s="2" t="e">
        <f>$K76/$H76</f>
        <v>#DIV/0!</v>
      </c>
      <c r="AB76" s="2">
        <f>(Admin!$C$3*$K76)+(Admin!$C$4*$J76)+(Admin!$C$5*$L76)+(Admin!$C$6*$T76)+(Admin!$C$7*$Q76)+(Admin!$C$8*$M76)+(Admin!$C$9*$N76)+(Admin!$C$10*$O76)+(Admin!$C$11*$R76)+(Admin!$C$12*$S76)+(Admin!$C$13*$U76)</f>
        <v>0</v>
      </c>
    </row>
    <row r="77" spans="1:28" x14ac:dyDescent="0.25">
      <c r="A77" s="3" t="s">
        <v>1674</v>
      </c>
      <c r="B77" s="3" t="s">
        <v>37</v>
      </c>
      <c r="C77" s="3">
        <v>27</v>
      </c>
      <c r="D77" s="3">
        <v>1</v>
      </c>
      <c r="E77" s="3" t="s">
        <v>149</v>
      </c>
      <c r="F77" s="3" t="s">
        <v>1633</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1675</v>
      </c>
      <c r="B78" s="2" t="s">
        <v>37</v>
      </c>
      <c r="C78" s="2">
        <v>24</v>
      </c>
      <c r="D78" s="2">
        <v>3</v>
      </c>
      <c r="E78" s="2" t="s">
        <v>269</v>
      </c>
      <c r="F78" s="2" t="s">
        <v>1633</v>
      </c>
      <c r="G78" s="2">
        <v>0</v>
      </c>
      <c r="H78" s="2">
        <v>0</v>
      </c>
      <c r="I78" s="2">
        <v>0</v>
      </c>
      <c r="J78" s="2">
        <v>0</v>
      </c>
      <c r="K78" s="2">
        <v>0</v>
      </c>
      <c r="L78" s="2">
        <v>0</v>
      </c>
      <c r="M78" s="2">
        <v>5</v>
      </c>
      <c r="N78" s="2">
        <v>5</v>
      </c>
      <c r="O78" s="2">
        <v>5</v>
      </c>
      <c r="P78" s="2">
        <v>5</v>
      </c>
      <c r="Q78" s="2">
        <v>5</v>
      </c>
      <c r="R78" s="2">
        <v>5</v>
      </c>
      <c r="S78" s="2">
        <v>5</v>
      </c>
      <c r="T78" s="2">
        <v>5</v>
      </c>
      <c r="U78" s="2">
        <v>5</v>
      </c>
      <c r="V78" s="2">
        <f>($J78*0.04)+($K78*4)+($L78*-2)+($N78*0.1)+($O78*6)+($Q78)+($R78*0.1)+($S78*6)+($T78*-2)</f>
        <v>56</v>
      </c>
      <c r="W78" s="2">
        <f ca="1">$P78/$H$33</f>
        <v>1</v>
      </c>
      <c r="X78" s="2">
        <f t="shared" si="6"/>
        <v>1</v>
      </c>
      <c r="Y78" s="2">
        <f t="shared" si="7"/>
        <v>1</v>
      </c>
      <c r="Z78" s="2" t="e">
        <f>$I78/$H78</f>
        <v>#DIV/0!</v>
      </c>
      <c r="AA78" s="2" t="e">
        <f>$K78/$H78</f>
        <v>#DIV/0!</v>
      </c>
      <c r="AB78" s="2">
        <f>(Admin!$C$3*$K78)+(Admin!$C$4*$J78)+(Admin!$C$5*$L78)+(Admin!$C$6*$T78)+(Admin!$C$7*$Q78)+(Admin!$C$8*$M78)+(Admin!$C$9*$N78)+(Admin!$C$10*$O78)+(Admin!$C$11*$R78)+(Admin!$C$12*$S78)+(Admin!$C$13*$U78)</f>
        <v>66</v>
      </c>
    </row>
    <row r="79" spans="1:28" x14ac:dyDescent="0.25">
      <c r="A79" s="3" t="s">
        <v>1676</v>
      </c>
      <c r="B79" s="3" t="s">
        <v>37</v>
      </c>
      <c r="C79" s="3">
        <v>24</v>
      </c>
      <c r="D79" s="3">
        <v>0</v>
      </c>
      <c r="E79" s="3" t="s">
        <v>338</v>
      </c>
      <c r="F79" s="3" t="s">
        <v>1633</v>
      </c>
      <c r="G79" s="3">
        <v>0</v>
      </c>
      <c r="H79" s="3">
        <v>0</v>
      </c>
      <c r="I79" s="3">
        <v>0</v>
      </c>
      <c r="J79" s="3">
        <v>0</v>
      </c>
      <c r="K79" s="3">
        <v>0</v>
      </c>
      <c r="L79" s="3">
        <v>0</v>
      </c>
      <c r="M79" s="3">
        <v>0</v>
      </c>
      <c r="N79" s="3">
        <v>0</v>
      </c>
      <c r="O79" s="3">
        <v>0</v>
      </c>
      <c r="P79" s="3">
        <v>0</v>
      </c>
      <c r="Q79" s="3">
        <v>0</v>
      </c>
      <c r="R79" s="3">
        <v>0</v>
      </c>
      <c r="S79" s="3">
        <v>0</v>
      </c>
      <c r="T79" s="3">
        <v>0</v>
      </c>
      <c r="U79" s="3">
        <v>0</v>
      </c>
      <c r="V79" s="3">
        <f>($J79*0.04)+($K79*4)+($L79*-2)+($N79*0.1)+($O79*6)+($Q79)+($R79*0.1)+($S79*6)+($T79*-2)</f>
        <v>0</v>
      </c>
      <c r="W79" s="3">
        <f ca="1">$P79/$H$33</f>
        <v>0</v>
      </c>
      <c r="X79" s="3" t="e">
        <f t="shared" si="6"/>
        <v>#DIV/0!</v>
      </c>
      <c r="Y79" s="3" t="e">
        <f t="shared" si="7"/>
        <v>#DIV/0!</v>
      </c>
      <c r="Z79" s="3" t="e">
        <f>$I79/$H79</f>
        <v>#DIV/0!</v>
      </c>
      <c r="AA79" s="3" t="e">
        <f>$K79/$H79</f>
        <v>#DIV/0!</v>
      </c>
      <c r="AB79" s="3">
        <f>(Admin!$C$3*$K79)+(Admin!$C$4*$J79)+(Admin!$C$5*$L79)+(Admin!$C$6*$T79)+(Admin!$C$7*$Q79)+(Admin!$C$8*$M79)+(Admin!$C$9*$N79)+(Admin!$C$10*$O79)+(Admin!$C$11*$R79)+(Admin!$C$12*$S79)+(Admin!$C$13*$U79)</f>
        <v>0</v>
      </c>
    </row>
    <row r="80" spans="1:28" x14ac:dyDescent="0.25">
      <c r="A80" s="2" t="s">
        <v>1677</v>
      </c>
      <c r="B80" s="2" t="s">
        <v>37</v>
      </c>
      <c r="C80" s="2">
        <v>31</v>
      </c>
      <c r="D80" s="2">
        <v>9</v>
      </c>
      <c r="E80" s="2" t="s">
        <v>83</v>
      </c>
      <c r="F80" s="2" t="s">
        <v>1633</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1678</v>
      </c>
      <c r="B81" s="3" t="s">
        <v>37</v>
      </c>
      <c r="C81" s="3">
        <v>24</v>
      </c>
      <c r="D81" s="3">
        <v>2</v>
      </c>
      <c r="E81" s="3" t="s">
        <v>59</v>
      </c>
      <c r="F81" s="3" t="s">
        <v>1633</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AB81"/>
  <sheetViews>
    <sheetView zoomScale="70" zoomScaleNormal="70" workbookViewId="0">
      <selection activeCell="T86" sqref="T86"/>
    </sheetView>
  </sheetViews>
  <sheetFormatPr defaultColWidth="11.42578125" defaultRowHeight="15" x14ac:dyDescent="0.25"/>
  <sheetData>
    <row r="1" spans="1:25"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55</v>
      </c>
    </row>
    <row r="2" spans="1:25" x14ac:dyDescent="0.25">
      <c r="A2" s="2" t="s">
        <v>1679</v>
      </c>
      <c r="B2" s="2" t="s">
        <v>1680</v>
      </c>
      <c r="C2" s="2" t="s">
        <v>26</v>
      </c>
      <c r="D2" s="2">
        <v>2</v>
      </c>
      <c r="E2" s="2">
        <v>23</v>
      </c>
      <c r="F2" s="2">
        <v>18</v>
      </c>
      <c r="G2" s="2">
        <v>224</v>
      </c>
      <c r="H2" s="2">
        <v>3</v>
      </c>
      <c r="I2" s="2">
        <v>0</v>
      </c>
      <c r="J2" s="2">
        <v>3</v>
      </c>
      <c r="K2" s="2">
        <v>19</v>
      </c>
      <c r="L2" s="2">
        <v>0</v>
      </c>
      <c r="M2" s="2">
        <v>0</v>
      </c>
      <c r="N2" s="2">
        <v>0</v>
      </c>
      <c r="O2" s="2">
        <v>0</v>
      </c>
      <c r="P2" s="2">
        <v>0</v>
      </c>
      <c r="Q2" s="2">
        <v>0</v>
      </c>
      <c r="R2" s="2">
        <v>0</v>
      </c>
      <c r="S2" s="2">
        <v>22.86</v>
      </c>
      <c r="T2" s="2">
        <v>0</v>
      </c>
      <c r="U2" s="2">
        <v>6.3333333333333304</v>
      </c>
      <c r="V2" s="2"/>
      <c r="W2" s="2">
        <v>0.78260869565217395</v>
      </c>
      <c r="X2" s="2">
        <v>0.13043478260869601</v>
      </c>
      <c r="Y2" s="2">
        <f>(Admin!$C$3*$H2)+(Admin!$C$4*$G2)+(Admin!$C$5*$I2)+(Admin!$C$6*$Q2)+(Admin!$C$7*$N2)+(Admin!$C$8*$J2)+(Admin!$C$9*$K2)+(Admin!$C$10*$L2)+(Admin!$C$11*$O2)+(Admin!$C$12*$P2)+(Admin!$C$13*$R2)</f>
        <v>22.86</v>
      </c>
    </row>
    <row r="3" spans="1:25" x14ac:dyDescent="0.25">
      <c r="A3" s="3" t="s">
        <v>1681</v>
      </c>
      <c r="B3" s="3" t="s">
        <v>1680</v>
      </c>
      <c r="C3" s="3" t="s">
        <v>26</v>
      </c>
      <c r="D3" s="3">
        <v>17</v>
      </c>
      <c r="E3" s="3">
        <v>612</v>
      </c>
      <c r="F3" s="3">
        <v>388</v>
      </c>
      <c r="G3" s="3">
        <v>3946</v>
      </c>
      <c r="H3" s="3">
        <v>21</v>
      </c>
      <c r="I3" s="3">
        <v>21</v>
      </c>
      <c r="J3" s="3">
        <v>48</v>
      </c>
      <c r="K3" s="3">
        <v>263</v>
      </c>
      <c r="L3" s="3">
        <v>5</v>
      </c>
      <c r="M3" s="3">
        <v>1</v>
      </c>
      <c r="N3" s="3">
        <v>1</v>
      </c>
      <c r="O3" s="3">
        <v>4</v>
      </c>
      <c r="P3" s="3">
        <v>0</v>
      </c>
      <c r="Q3" s="3">
        <v>2</v>
      </c>
      <c r="R3" s="3">
        <v>2</v>
      </c>
      <c r="S3" s="3">
        <v>257.54000000000002</v>
      </c>
      <c r="T3" s="3">
        <v>2.0242914979757098E-3</v>
      </c>
      <c r="U3" s="3">
        <v>5.4791666666666696</v>
      </c>
      <c r="V3" s="3">
        <v>4</v>
      </c>
      <c r="W3" s="3">
        <v>0.63398692810457502</v>
      </c>
      <c r="X3" s="3">
        <v>3.4313725490196102E-2</v>
      </c>
      <c r="Y3" s="3">
        <f>(Admin!$C$3*$H3)+(Admin!$C$4*$G3)+(Admin!$C$5*$I3)+(Admin!$C$6*$Q3)+(Admin!$C$7*$N3)+(Admin!$C$8*$J3)+(Admin!$C$9*$K3)+(Admin!$C$10*$L3)+(Admin!$C$11*$O3)+(Admin!$C$12*$P3)+(Admin!$C$13*$R3)</f>
        <v>257.54000000000002</v>
      </c>
    </row>
    <row r="4" spans="1:25" x14ac:dyDescent="0.25">
      <c r="A4" s="2" t="s">
        <v>1682</v>
      </c>
      <c r="B4" s="2" t="s">
        <v>1680</v>
      </c>
      <c r="C4" s="2" t="s">
        <v>30</v>
      </c>
      <c r="D4" s="2">
        <v>3</v>
      </c>
      <c r="E4" s="2">
        <v>0</v>
      </c>
      <c r="F4" s="2">
        <v>0</v>
      </c>
      <c r="G4" s="2">
        <v>0</v>
      </c>
      <c r="H4" s="2">
        <v>0</v>
      </c>
      <c r="I4" s="2">
        <v>0</v>
      </c>
      <c r="J4" s="2">
        <v>0</v>
      </c>
      <c r="K4" s="2">
        <v>0</v>
      </c>
      <c r="L4" s="2">
        <v>0</v>
      </c>
      <c r="M4" s="2">
        <v>3</v>
      </c>
      <c r="N4" s="2">
        <v>3</v>
      </c>
      <c r="O4" s="2">
        <v>13</v>
      </c>
      <c r="P4" s="2">
        <v>0</v>
      </c>
      <c r="Q4" s="2">
        <v>0</v>
      </c>
      <c r="R4" s="2">
        <v>0</v>
      </c>
      <c r="S4" s="2">
        <v>4.3</v>
      </c>
      <c r="T4" s="2">
        <v>6.0728744939271299E-3</v>
      </c>
      <c r="U4" s="2"/>
      <c r="V4" s="2">
        <v>4.3333333333333304</v>
      </c>
      <c r="W4" s="2"/>
      <c r="X4" s="2"/>
      <c r="Y4" s="2">
        <f>(Admin!$C$3*$H4)+(Admin!$C$4*$G4)+(Admin!$C$5*$I4)+(Admin!$C$6*$Q4)+(Admin!$C$7*$N4)+(Admin!$C$8*$J4)+(Admin!$C$9*$K4)+(Admin!$C$10*$L4)+(Admin!$C$11*$O4)+(Admin!$C$12*$P4)+(Admin!$C$13*$R4)</f>
        <v>4.3</v>
      </c>
    </row>
    <row r="5" spans="1:25" x14ac:dyDescent="0.25">
      <c r="A5" s="3" t="s">
        <v>1683</v>
      </c>
      <c r="B5" s="3" t="s">
        <v>1680</v>
      </c>
      <c r="C5" s="3" t="s">
        <v>30</v>
      </c>
      <c r="D5" s="3">
        <v>16</v>
      </c>
      <c r="E5" s="3">
        <v>0</v>
      </c>
      <c r="F5" s="3">
        <v>0</v>
      </c>
      <c r="G5" s="3">
        <v>0</v>
      </c>
      <c r="H5" s="3">
        <v>0</v>
      </c>
      <c r="I5" s="3">
        <v>0</v>
      </c>
      <c r="J5" s="3">
        <v>65</v>
      </c>
      <c r="K5" s="3">
        <v>265</v>
      </c>
      <c r="L5" s="3">
        <v>1</v>
      </c>
      <c r="M5" s="3">
        <v>59</v>
      </c>
      <c r="N5" s="3">
        <v>48</v>
      </c>
      <c r="O5" s="3">
        <v>389</v>
      </c>
      <c r="P5" s="3">
        <v>2</v>
      </c>
      <c r="Q5" s="3">
        <v>1</v>
      </c>
      <c r="R5" s="3">
        <v>0</v>
      </c>
      <c r="S5" s="3">
        <v>127.4</v>
      </c>
      <c r="T5" s="3">
        <v>0.119433198380567</v>
      </c>
      <c r="U5" s="3">
        <v>4.0769230769230802</v>
      </c>
      <c r="V5" s="3">
        <v>8.1041666666666696</v>
      </c>
      <c r="W5" s="3"/>
      <c r="X5" s="3"/>
      <c r="Y5" s="3">
        <f>(Admin!$C$3*$H5)+(Admin!$C$4*$G5)+(Admin!$C$5*$I5)+(Admin!$C$6*$Q5)+(Admin!$C$7*$N5)+(Admin!$C$8*$J5)+(Admin!$C$9*$K5)+(Admin!$C$10*$L5)+(Admin!$C$11*$O5)+(Admin!$C$12*$P5)+(Admin!$C$13*$R5)</f>
        <v>129.4</v>
      </c>
    </row>
    <row r="6" spans="1:25" x14ac:dyDescent="0.25">
      <c r="A6" s="2" t="s">
        <v>112</v>
      </c>
      <c r="B6" s="2" t="s">
        <v>1680</v>
      </c>
      <c r="C6" s="2" t="s">
        <v>30</v>
      </c>
      <c r="D6" s="2">
        <v>15</v>
      </c>
      <c r="E6" s="2">
        <v>0</v>
      </c>
      <c r="F6" s="2">
        <v>0</v>
      </c>
      <c r="G6" s="2">
        <v>0</v>
      </c>
      <c r="H6" s="2">
        <v>0</v>
      </c>
      <c r="I6" s="2">
        <v>0</v>
      </c>
      <c r="J6" s="2">
        <v>178</v>
      </c>
      <c r="K6" s="2">
        <v>733</v>
      </c>
      <c r="L6" s="2">
        <v>5</v>
      </c>
      <c r="M6" s="2">
        <v>43</v>
      </c>
      <c r="N6" s="2">
        <v>36</v>
      </c>
      <c r="O6" s="2">
        <v>368</v>
      </c>
      <c r="P6" s="2">
        <v>4</v>
      </c>
      <c r="Q6" s="2">
        <v>2</v>
      </c>
      <c r="R6" s="2">
        <v>1</v>
      </c>
      <c r="S6" s="2">
        <v>198.1</v>
      </c>
      <c r="T6" s="2">
        <v>8.7044534412955496E-2</v>
      </c>
      <c r="U6" s="2">
        <v>4.1179775280898898</v>
      </c>
      <c r="V6" s="2">
        <v>10.2222222222222</v>
      </c>
      <c r="W6" s="2"/>
      <c r="X6" s="2"/>
      <c r="Y6" s="2">
        <f>(Admin!$C$3*$H6)+(Admin!$C$4*$G6)+(Admin!$C$5*$I6)+(Admin!$C$6*$Q6)+(Admin!$C$7*$N6)+(Admin!$C$8*$J6)+(Admin!$C$9*$K6)+(Admin!$C$10*$L6)+(Admin!$C$11*$O6)+(Admin!$C$12*$P6)+(Admin!$C$13*$R6)</f>
        <v>198.10000000000002</v>
      </c>
    </row>
    <row r="7" spans="1:25" x14ac:dyDescent="0.25">
      <c r="A7" s="3" t="s">
        <v>1684</v>
      </c>
      <c r="B7" s="3" t="s">
        <v>1680</v>
      </c>
      <c r="C7" s="3" t="s">
        <v>30</v>
      </c>
      <c r="D7" s="3">
        <v>8</v>
      </c>
      <c r="E7" s="3">
        <v>0</v>
      </c>
      <c r="F7" s="3">
        <v>0</v>
      </c>
      <c r="G7" s="3">
        <v>0</v>
      </c>
      <c r="H7" s="3">
        <v>0</v>
      </c>
      <c r="I7" s="3">
        <v>0</v>
      </c>
      <c r="J7" s="3">
        <v>51</v>
      </c>
      <c r="K7" s="3">
        <v>247</v>
      </c>
      <c r="L7" s="3">
        <v>2</v>
      </c>
      <c r="M7" s="3">
        <v>2</v>
      </c>
      <c r="N7" s="3">
        <v>2</v>
      </c>
      <c r="O7" s="3">
        <v>12</v>
      </c>
      <c r="P7" s="3">
        <v>0</v>
      </c>
      <c r="Q7" s="3">
        <v>1</v>
      </c>
      <c r="R7" s="3">
        <v>0</v>
      </c>
      <c r="S7" s="3">
        <v>37.9</v>
      </c>
      <c r="T7" s="3">
        <v>4.0485829959514196E-3</v>
      </c>
      <c r="U7" s="3">
        <v>4.8431372549019596</v>
      </c>
      <c r="V7" s="3">
        <v>6</v>
      </c>
      <c r="W7" s="3"/>
      <c r="X7" s="3"/>
      <c r="Y7" s="3">
        <f>(Admin!$C$3*$H7)+(Admin!$C$4*$G7)+(Admin!$C$5*$I7)+(Admin!$C$6*$Q7)+(Admin!$C$7*$N7)+(Admin!$C$8*$J7)+(Admin!$C$9*$K7)+(Admin!$C$10*$L7)+(Admin!$C$11*$O7)+(Admin!$C$12*$P7)+(Admin!$C$13*$R7)</f>
        <v>37.900000000000006</v>
      </c>
    </row>
    <row r="8" spans="1:25" x14ac:dyDescent="0.25">
      <c r="A8" s="2" t="s">
        <v>1685</v>
      </c>
      <c r="B8" s="2" t="s">
        <v>1680</v>
      </c>
      <c r="C8" s="2" t="s">
        <v>30</v>
      </c>
      <c r="D8" s="2">
        <v>2</v>
      </c>
      <c r="E8" s="2">
        <v>0</v>
      </c>
      <c r="F8" s="2">
        <v>0</v>
      </c>
      <c r="G8" s="2">
        <v>0</v>
      </c>
      <c r="H8" s="2">
        <v>0</v>
      </c>
      <c r="I8" s="2">
        <v>0</v>
      </c>
      <c r="J8" s="2">
        <v>3</v>
      </c>
      <c r="K8" s="2">
        <v>26</v>
      </c>
      <c r="L8" s="2">
        <v>0</v>
      </c>
      <c r="M8" s="2">
        <v>0</v>
      </c>
      <c r="N8" s="2">
        <v>0</v>
      </c>
      <c r="O8" s="2">
        <v>0</v>
      </c>
      <c r="P8" s="2">
        <v>0</v>
      </c>
      <c r="Q8" s="2">
        <v>0</v>
      </c>
      <c r="R8" s="2">
        <v>0</v>
      </c>
      <c r="S8" s="2">
        <v>2.6</v>
      </c>
      <c r="T8" s="2">
        <v>0</v>
      </c>
      <c r="U8" s="2">
        <v>8.6666666666666696</v>
      </c>
      <c r="V8" s="2"/>
      <c r="W8" s="2"/>
      <c r="X8" s="2"/>
      <c r="Y8" s="2">
        <f>(Admin!$C$3*$H8)+(Admin!$C$4*$G8)+(Admin!$C$5*$I8)+(Admin!$C$6*$Q8)+(Admin!$C$7*$N8)+(Admin!$C$8*$J8)+(Admin!$C$9*$K8)+(Admin!$C$10*$L8)+(Admin!$C$11*$O8)+(Admin!$C$12*$P8)+(Admin!$C$13*$R8)</f>
        <v>2.6</v>
      </c>
    </row>
    <row r="9" spans="1:25" x14ac:dyDescent="0.25">
      <c r="A9" s="3" t="s">
        <v>589</v>
      </c>
      <c r="B9" s="3" t="s">
        <v>1680</v>
      </c>
      <c r="C9" s="3" t="s">
        <v>30</v>
      </c>
      <c r="D9" s="3">
        <v>1</v>
      </c>
      <c r="E9" s="3">
        <v>0</v>
      </c>
      <c r="F9" s="3">
        <v>0</v>
      </c>
      <c r="G9" s="3">
        <v>0</v>
      </c>
      <c r="H9" s="3">
        <v>0</v>
      </c>
      <c r="I9" s="3">
        <v>0</v>
      </c>
      <c r="J9" s="3">
        <v>1</v>
      </c>
      <c r="K9" s="3">
        <v>-2</v>
      </c>
      <c r="L9" s="3">
        <v>0</v>
      </c>
      <c r="M9" s="3">
        <v>1</v>
      </c>
      <c r="N9" s="3">
        <v>0</v>
      </c>
      <c r="O9" s="3">
        <v>0</v>
      </c>
      <c r="P9" s="3">
        <v>0</v>
      </c>
      <c r="Q9" s="3">
        <v>0</v>
      </c>
      <c r="R9" s="3">
        <v>0</v>
      </c>
      <c r="S9" s="3">
        <v>-0.2</v>
      </c>
      <c r="T9" s="3">
        <v>2.0242914979757098E-3</v>
      </c>
      <c r="U9" s="3">
        <v>-2</v>
      </c>
      <c r="V9" s="3"/>
      <c r="W9" s="3"/>
      <c r="X9" s="3"/>
      <c r="Y9" s="3">
        <f>(Admin!$C$3*$H9)+(Admin!$C$4*$G9)+(Admin!$C$5*$I9)+(Admin!$C$6*$Q9)+(Admin!$C$7*$N9)+(Admin!$C$8*$J9)+(Admin!$C$9*$K9)+(Admin!$C$10*$L9)+(Admin!$C$11*$O9)+(Admin!$C$12*$P9)+(Admin!$C$13*$R9)</f>
        <v>-0.2</v>
      </c>
    </row>
    <row r="10" spans="1:25" x14ac:dyDescent="0.25">
      <c r="A10" s="2" t="s">
        <v>1686</v>
      </c>
      <c r="B10" s="2" t="s">
        <v>1680</v>
      </c>
      <c r="C10" s="2" t="s">
        <v>37</v>
      </c>
      <c r="D10" s="2">
        <v>7</v>
      </c>
      <c r="E10" s="2">
        <v>0</v>
      </c>
      <c r="F10" s="2">
        <v>0</v>
      </c>
      <c r="G10" s="2">
        <v>0</v>
      </c>
      <c r="H10" s="2">
        <v>0</v>
      </c>
      <c r="I10" s="2">
        <v>0</v>
      </c>
      <c r="J10" s="2">
        <v>0</v>
      </c>
      <c r="K10" s="2">
        <v>0</v>
      </c>
      <c r="L10" s="2">
        <v>0</v>
      </c>
      <c r="M10" s="2">
        <v>15</v>
      </c>
      <c r="N10" s="2">
        <v>11</v>
      </c>
      <c r="O10" s="2">
        <v>120</v>
      </c>
      <c r="P10" s="2">
        <v>0</v>
      </c>
      <c r="Q10" s="2">
        <v>0</v>
      </c>
      <c r="R10" s="2">
        <v>0</v>
      </c>
      <c r="S10" s="2">
        <v>23</v>
      </c>
      <c r="T10" s="2">
        <v>3.0364372469635598E-2</v>
      </c>
      <c r="U10" s="2"/>
      <c r="V10" s="2">
        <v>10.909090909090899</v>
      </c>
      <c r="W10" s="2"/>
      <c r="X10" s="2"/>
      <c r="Y10" s="2">
        <f>(Admin!$C$3*$H10)+(Admin!$C$4*$G10)+(Admin!$C$5*$I10)+(Admin!$C$6*$Q10)+(Admin!$C$7*$N10)+(Admin!$C$8*$J10)+(Admin!$C$9*$K10)+(Admin!$C$10*$L10)+(Admin!$C$11*$O10)+(Admin!$C$12*$P10)+(Admin!$C$13*$R10)</f>
        <v>23</v>
      </c>
    </row>
    <row r="11" spans="1:25" x14ac:dyDescent="0.25">
      <c r="A11" s="3" t="s">
        <v>1687</v>
      </c>
      <c r="B11" s="3" t="s">
        <v>1680</v>
      </c>
      <c r="C11" s="3" t="s">
        <v>37</v>
      </c>
      <c r="D11" s="3">
        <v>14</v>
      </c>
      <c r="E11" s="3">
        <v>0</v>
      </c>
      <c r="F11" s="3">
        <v>0</v>
      </c>
      <c r="G11" s="3">
        <v>0</v>
      </c>
      <c r="H11" s="3">
        <v>0</v>
      </c>
      <c r="I11" s="3">
        <v>0</v>
      </c>
      <c r="J11" s="3">
        <v>0</v>
      </c>
      <c r="K11" s="3">
        <v>0</v>
      </c>
      <c r="L11" s="3">
        <v>0</v>
      </c>
      <c r="M11" s="3">
        <v>28</v>
      </c>
      <c r="N11" s="3">
        <v>19</v>
      </c>
      <c r="O11" s="3">
        <v>151</v>
      </c>
      <c r="P11" s="3">
        <v>0</v>
      </c>
      <c r="Q11" s="3">
        <v>0</v>
      </c>
      <c r="R11" s="3">
        <v>0</v>
      </c>
      <c r="S11" s="3">
        <v>34.1</v>
      </c>
      <c r="T11" s="3">
        <v>5.6680161943319797E-2</v>
      </c>
      <c r="U11" s="3"/>
      <c r="V11" s="3">
        <v>7.9473684210526301</v>
      </c>
      <c r="W11" s="3"/>
      <c r="X11" s="3"/>
      <c r="Y11" s="3">
        <f>(Admin!$C$3*$H11)+(Admin!$C$4*$G11)+(Admin!$C$5*$I11)+(Admin!$C$6*$Q11)+(Admin!$C$7*$N11)+(Admin!$C$8*$J11)+(Admin!$C$9*$K11)+(Admin!$C$10*$L11)+(Admin!$C$11*$O11)+(Admin!$C$12*$P11)+(Admin!$C$13*$R11)</f>
        <v>34.1</v>
      </c>
    </row>
    <row r="12" spans="1:25" x14ac:dyDescent="0.25">
      <c r="A12" s="2" t="s">
        <v>1688</v>
      </c>
      <c r="B12" s="2" t="s">
        <v>1680</v>
      </c>
      <c r="C12" s="2" t="s">
        <v>37</v>
      </c>
      <c r="D12" s="2">
        <v>16</v>
      </c>
      <c r="E12" s="2">
        <v>0</v>
      </c>
      <c r="F12" s="2">
        <v>0</v>
      </c>
      <c r="G12" s="2">
        <v>0</v>
      </c>
      <c r="H12" s="2">
        <v>0</v>
      </c>
      <c r="I12" s="2">
        <v>0</v>
      </c>
      <c r="J12" s="2">
        <v>1</v>
      </c>
      <c r="K12" s="2">
        <v>2</v>
      </c>
      <c r="L12" s="2">
        <v>0</v>
      </c>
      <c r="M12" s="2">
        <v>78</v>
      </c>
      <c r="N12" s="2">
        <v>55</v>
      </c>
      <c r="O12" s="2">
        <v>496</v>
      </c>
      <c r="P12" s="2">
        <v>4</v>
      </c>
      <c r="Q12" s="2">
        <v>0</v>
      </c>
      <c r="R12" s="2">
        <v>0</v>
      </c>
      <c r="S12" s="2">
        <v>126.8</v>
      </c>
      <c r="T12" s="2">
        <v>0.157894736842105</v>
      </c>
      <c r="U12" s="2">
        <v>2</v>
      </c>
      <c r="V12" s="2">
        <v>9.0181818181818194</v>
      </c>
      <c r="W12" s="2"/>
      <c r="X12" s="2"/>
      <c r="Y12" s="2">
        <f>(Admin!$C$3*$H12)+(Admin!$C$4*$G12)+(Admin!$C$5*$I12)+(Admin!$C$6*$Q12)+(Admin!$C$7*$N12)+(Admin!$C$8*$J12)+(Admin!$C$9*$K12)+(Admin!$C$10*$L12)+(Admin!$C$11*$O12)+(Admin!$C$12*$P12)+(Admin!$C$13*$R12)</f>
        <v>128.80000000000001</v>
      </c>
    </row>
    <row r="13" spans="1:25" x14ac:dyDescent="0.25">
      <c r="A13" s="3" t="s">
        <v>1689</v>
      </c>
      <c r="B13" s="3" t="s">
        <v>1680</v>
      </c>
      <c r="C13" s="3" t="s">
        <v>42</v>
      </c>
      <c r="D13" s="3">
        <v>12</v>
      </c>
      <c r="E13" s="3">
        <v>0</v>
      </c>
      <c r="F13" s="3">
        <v>0</v>
      </c>
      <c r="G13" s="3">
        <v>0</v>
      </c>
      <c r="H13" s="3">
        <v>0</v>
      </c>
      <c r="I13" s="3">
        <v>0</v>
      </c>
      <c r="J13" s="3">
        <v>0</v>
      </c>
      <c r="K13" s="3">
        <v>0</v>
      </c>
      <c r="L13" s="3">
        <v>0</v>
      </c>
      <c r="M13" s="3">
        <v>22</v>
      </c>
      <c r="N13" s="3">
        <v>14</v>
      </c>
      <c r="O13" s="3">
        <v>161</v>
      </c>
      <c r="P13" s="3">
        <v>0</v>
      </c>
      <c r="Q13" s="3">
        <v>0</v>
      </c>
      <c r="R13" s="3">
        <v>0</v>
      </c>
      <c r="S13" s="3">
        <v>30.1</v>
      </c>
      <c r="T13" s="3">
        <v>4.4534412955465598E-2</v>
      </c>
      <c r="U13" s="3"/>
      <c r="V13" s="3">
        <v>11.5</v>
      </c>
      <c r="W13" s="3"/>
      <c r="X13" s="3"/>
      <c r="Y13" s="3">
        <f>(Admin!$C$3*$H13)+(Admin!$C$4*$G13)+(Admin!$C$5*$I13)+(Admin!$C$6*$Q13)+(Admin!$C$7*$N13)+(Admin!$C$8*$J13)+(Admin!$C$9*$K13)+(Admin!$C$10*$L13)+(Admin!$C$11*$O13)+(Admin!$C$12*$P13)+(Admin!$C$13*$R13)</f>
        <v>30.1</v>
      </c>
    </row>
    <row r="14" spans="1:25" x14ac:dyDescent="0.25">
      <c r="A14" s="2" t="s">
        <v>1690</v>
      </c>
      <c r="B14" s="2" t="s">
        <v>1680</v>
      </c>
      <c r="C14" s="2" t="s">
        <v>42</v>
      </c>
      <c r="D14" s="2">
        <v>16</v>
      </c>
      <c r="E14" s="2">
        <v>0</v>
      </c>
      <c r="F14" s="2">
        <v>0</v>
      </c>
      <c r="G14" s="2">
        <v>0</v>
      </c>
      <c r="H14" s="2">
        <v>0</v>
      </c>
      <c r="I14" s="2">
        <v>0</v>
      </c>
      <c r="J14" s="2">
        <v>7</v>
      </c>
      <c r="K14" s="2">
        <v>39</v>
      </c>
      <c r="L14" s="2">
        <v>1</v>
      </c>
      <c r="M14" s="2">
        <v>91</v>
      </c>
      <c r="N14" s="2">
        <v>62</v>
      </c>
      <c r="O14" s="2">
        <v>613</v>
      </c>
      <c r="P14" s="2">
        <v>4</v>
      </c>
      <c r="Q14" s="2">
        <v>0</v>
      </c>
      <c r="R14" s="2">
        <v>0</v>
      </c>
      <c r="S14" s="2">
        <v>157.19999999999999</v>
      </c>
      <c r="T14" s="2">
        <v>0.18421052631578899</v>
      </c>
      <c r="U14" s="2">
        <v>5.5714285714285703</v>
      </c>
      <c r="V14" s="2">
        <v>9.8870967741935498</v>
      </c>
      <c r="W14" s="2"/>
      <c r="X14" s="2"/>
      <c r="Y14" s="2">
        <f>(Admin!$C$3*$H14)+(Admin!$C$4*$G14)+(Admin!$C$5*$I14)+(Admin!$C$6*$Q14)+(Admin!$C$7*$N14)+(Admin!$C$8*$J14)+(Admin!$C$9*$K14)+(Admin!$C$10*$L14)+(Admin!$C$11*$O14)+(Admin!$C$12*$P14)+(Admin!$C$13*$R14)</f>
        <v>157.20000000000002</v>
      </c>
    </row>
    <row r="15" spans="1:25" x14ac:dyDescent="0.25">
      <c r="A15" s="3" t="s">
        <v>1691</v>
      </c>
      <c r="B15" s="3" t="s">
        <v>1680</v>
      </c>
      <c r="C15" s="3" t="s">
        <v>42</v>
      </c>
      <c r="D15" s="3">
        <v>13</v>
      </c>
      <c r="E15" s="3">
        <v>1</v>
      </c>
      <c r="F15" s="3">
        <v>1</v>
      </c>
      <c r="G15" s="3">
        <v>4</v>
      </c>
      <c r="H15" s="3">
        <v>0</v>
      </c>
      <c r="I15" s="3">
        <v>0</v>
      </c>
      <c r="J15" s="3">
        <v>1</v>
      </c>
      <c r="K15" s="3">
        <v>0</v>
      </c>
      <c r="L15" s="3">
        <v>0</v>
      </c>
      <c r="M15" s="3">
        <v>23</v>
      </c>
      <c r="N15" s="3">
        <v>12</v>
      </c>
      <c r="O15" s="3">
        <v>168</v>
      </c>
      <c r="P15" s="3">
        <v>1</v>
      </c>
      <c r="Q15" s="3">
        <v>0</v>
      </c>
      <c r="R15" s="3">
        <v>0</v>
      </c>
      <c r="S15" s="3">
        <v>34.96</v>
      </c>
      <c r="T15" s="3">
        <v>4.6558704453441298E-2</v>
      </c>
      <c r="U15" s="3">
        <v>0</v>
      </c>
      <c r="V15" s="3">
        <v>14</v>
      </c>
      <c r="W15" s="3">
        <v>1</v>
      </c>
      <c r="X15" s="3">
        <v>0</v>
      </c>
      <c r="Y15" s="3">
        <f>(Admin!$C$3*$H15)+(Admin!$C$4*$G15)+(Admin!$C$5*$I15)+(Admin!$C$6*$Q15)+(Admin!$C$7*$N15)+(Admin!$C$8*$J15)+(Admin!$C$9*$K15)+(Admin!$C$10*$L15)+(Admin!$C$11*$O15)+(Admin!$C$12*$P15)+(Admin!$C$13*$R15)</f>
        <v>34.96</v>
      </c>
    </row>
    <row r="16" spans="1:25" x14ac:dyDescent="0.25">
      <c r="A16" s="2" t="s">
        <v>1692</v>
      </c>
      <c r="B16" s="2" t="s">
        <v>1680</v>
      </c>
      <c r="C16" s="2" t="s">
        <v>42</v>
      </c>
      <c r="D16" s="2">
        <v>7</v>
      </c>
      <c r="E16" s="2">
        <v>0</v>
      </c>
      <c r="F16" s="2">
        <v>0</v>
      </c>
      <c r="G16" s="2">
        <v>0</v>
      </c>
      <c r="H16" s="2">
        <v>0</v>
      </c>
      <c r="I16" s="2">
        <v>0</v>
      </c>
      <c r="J16" s="2">
        <v>0</v>
      </c>
      <c r="K16" s="2">
        <v>0</v>
      </c>
      <c r="L16" s="2">
        <v>0</v>
      </c>
      <c r="M16" s="2">
        <v>20</v>
      </c>
      <c r="N16" s="2">
        <v>16</v>
      </c>
      <c r="O16" s="2">
        <v>159</v>
      </c>
      <c r="P16" s="2">
        <v>1</v>
      </c>
      <c r="Q16" s="2">
        <v>0</v>
      </c>
      <c r="R16" s="2">
        <v>0</v>
      </c>
      <c r="S16" s="2">
        <v>37.9</v>
      </c>
      <c r="T16" s="2">
        <v>4.0485829959514198E-2</v>
      </c>
      <c r="U16" s="2"/>
      <c r="V16" s="2">
        <v>9.9375</v>
      </c>
      <c r="W16" s="2"/>
      <c r="X16" s="2"/>
      <c r="Y16" s="2">
        <f>(Admin!$C$3*$H16)+(Admin!$C$4*$G16)+(Admin!$C$5*$I16)+(Admin!$C$6*$Q16)+(Admin!$C$7*$N16)+(Admin!$C$8*$J16)+(Admin!$C$9*$K16)+(Admin!$C$10*$L16)+(Admin!$C$11*$O16)+(Admin!$C$12*$P16)+(Admin!$C$13*$R16)</f>
        <v>37.9</v>
      </c>
    </row>
    <row r="17" spans="1:25" x14ac:dyDescent="0.25">
      <c r="A17" s="3" t="s">
        <v>1693</v>
      </c>
      <c r="B17" s="3" t="s">
        <v>1680</v>
      </c>
      <c r="C17" s="3" t="s">
        <v>42</v>
      </c>
      <c r="D17" s="3">
        <v>17</v>
      </c>
      <c r="E17" s="3">
        <v>0</v>
      </c>
      <c r="F17" s="3">
        <v>0</v>
      </c>
      <c r="G17" s="3">
        <v>0</v>
      </c>
      <c r="H17" s="3">
        <v>0</v>
      </c>
      <c r="I17" s="3">
        <v>0</v>
      </c>
      <c r="J17" s="3">
        <v>0</v>
      </c>
      <c r="K17" s="3">
        <v>0</v>
      </c>
      <c r="L17" s="3">
        <v>0</v>
      </c>
      <c r="M17" s="3">
        <v>83</v>
      </c>
      <c r="N17" s="3">
        <v>49</v>
      </c>
      <c r="O17" s="3">
        <v>518</v>
      </c>
      <c r="P17" s="3">
        <v>4</v>
      </c>
      <c r="Q17" s="3">
        <v>0</v>
      </c>
      <c r="R17" s="3">
        <v>0</v>
      </c>
      <c r="S17" s="3">
        <v>124.8</v>
      </c>
      <c r="T17" s="3">
        <v>0.168016194331984</v>
      </c>
      <c r="U17" s="3"/>
      <c r="V17" s="3">
        <v>10.5714285714286</v>
      </c>
      <c r="W17" s="3"/>
      <c r="X17" s="3"/>
      <c r="Y17" s="3">
        <f>(Admin!$C$3*$H17)+(Admin!$C$4*$G17)+(Admin!$C$5*$I17)+(Admin!$C$6*$Q17)+(Admin!$C$7*$N17)+(Admin!$C$8*$J17)+(Admin!$C$9*$K17)+(Admin!$C$10*$L17)+(Admin!$C$11*$O17)+(Admin!$C$12*$P17)+(Admin!$C$13*$R17)</f>
        <v>124.80000000000001</v>
      </c>
    </row>
    <row r="18" spans="1:25" x14ac:dyDescent="0.25">
      <c r="A18" s="2" t="s">
        <v>1694</v>
      </c>
      <c r="B18" s="2" t="s">
        <v>1680</v>
      </c>
      <c r="C18" s="2" t="s">
        <v>42</v>
      </c>
      <c r="D18" s="2">
        <v>17</v>
      </c>
      <c r="E18" s="2">
        <v>0</v>
      </c>
      <c r="F18" s="2">
        <v>0</v>
      </c>
      <c r="G18" s="2">
        <v>0</v>
      </c>
      <c r="H18" s="2">
        <v>0</v>
      </c>
      <c r="I18" s="2">
        <v>0</v>
      </c>
      <c r="J18" s="2">
        <v>0</v>
      </c>
      <c r="K18" s="2">
        <v>0</v>
      </c>
      <c r="L18" s="2">
        <v>0</v>
      </c>
      <c r="M18" s="2">
        <v>132</v>
      </c>
      <c r="N18" s="2">
        <v>79</v>
      </c>
      <c r="O18" s="2">
        <v>1002</v>
      </c>
      <c r="P18" s="2">
        <v>4</v>
      </c>
      <c r="Q18" s="2">
        <v>0</v>
      </c>
      <c r="R18" s="2">
        <v>0</v>
      </c>
      <c r="S18" s="2">
        <v>203.2</v>
      </c>
      <c r="T18" s="2">
        <v>0.26720647773279399</v>
      </c>
      <c r="U18" s="2"/>
      <c r="V18" s="2">
        <v>12.6835443037975</v>
      </c>
      <c r="W18" s="2"/>
      <c r="X18" s="2"/>
      <c r="Y18" s="2">
        <f>(Admin!$C$3*$H18)+(Admin!$C$4*$G18)+(Admin!$C$5*$I18)+(Admin!$C$6*$Q18)+(Admin!$C$7*$N18)+(Admin!$C$8*$J18)+(Admin!$C$9*$K18)+(Admin!$C$10*$L18)+(Admin!$C$11*$O18)+(Admin!$C$12*$P18)+(Admin!$C$13*$R18)</f>
        <v>203.2</v>
      </c>
    </row>
    <row r="30" spans="1:25" x14ac:dyDescent="0.25">
      <c r="A30" s="1" t="s">
        <v>47</v>
      </c>
      <c r="B30" s="1" t="s">
        <v>48</v>
      </c>
      <c r="C30" s="1" t="s">
        <v>6</v>
      </c>
      <c r="D30" s="1" t="s">
        <v>9</v>
      </c>
      <c r="E30" s="1" t="s">
        <v>10</v>
      </c>
      <c r="F30" s="1" t="s">
        <v>11</v>
      </c>
      <c r="G30" s="1" t="s">
        <v>49</v>
      </c>
      <c r="H30" s="1" t="s">
        <v>4</v>
      </c>
      <c r="I30" s="1" t="s">
        <v>22</v>
      </c>
      <c r="J30" s="1" t="s">
        <v>7</v>
      </c>
      <c r="K30" s="1" t="s">
        <v>8</v>
      </c>
      <c r="L30" s="1" t="s">
        <v>16</v>
      </c>
      <c r="M30" s="1" t="s">
        <v>55</v>
      </c>
    </row>
    <row r="31" spans="1:25" x14ac:dyDescent="0.25">
      <c r="A31" s="2" t="s">
        <v>1680</v>
      </c>
      <c r="B31" s="2">
        <v>5766</v>
      </c>
      <c r="C31" s="2">
        <v>4174</v>
      </c>
      <c r="D31" s="2">
        <v>358</v>
      </c>
      <c r="E31" s="2">
        <v>1592</v>
      </c>
      <c r="F31" s="2">
        <v>14</v>
      </c>
      <c r="G31" s="2">
        <v>1422.56</v>
      </c>
      <c r="H31" s="2">
        <v>636</v>
      </c>
      <c r="I31" s="2">
        <v>0.63993710691823902</v>
      </c>
      <c r="J31" s="2">
        <v>24</v>
      </c>
      <c r="K31" s="2">
        <v>21</v>
      </c>
      <c r="L31" s="2">
        <v>6</v>
      </c>
      <c r="M31" s="2">
        <f ca="1">SUM(INDIRECT(A33 &amp; "_Table1[[#All],[f_custom]]"))</f>
        <v>1426.5600000000002</v>
      </c>
    </row>
    <row r="32" spans="1:25" x14ac:dyDescent="0.25">
      <c r="A32" s="1" t="s">
        <v>47</v>
      </c>
      <c r="B32" s="1" t="s">
        <v>48</v>
      </c>
      <c r="C32" s="1" t="s">
        <v>6</v>
      </c>
      <c r="D32" s="1" t="s">
        <v>9</v>
      </c>
      <c r="E32" s="1" t="s">
        <v>10</v>
      </c>
      <c r="F32" s="1" t="s">
        <v>11</v>
      </c>
      <c r="G32" s="1" t="s">
        <v>49</v>
      </c>
      <c r="H32" s="1" t="s">
        <v>4</v>
      </c>
      <c r="I32" s="1" t="s">
        <v>22</v>
      </c>
      <c r="J32" s="1" t="s">
        <v>7</v>
      </c>
      <c r="K32" s="1" t="s">
        <v>8</v>
      </c>
      <c r="L32" s="1" t="s">
        <v>16</v>
      </c>
      <c r="M32" s="1" t="s">
        <v>55</v>
      </c>
    </row>
    <row r="33" spans="1:28" x14ac:dyDescent="0.25">
      <c r="A33" s="2" t="str">
        <f>A31</f>
        <v>WAS</v>
      </c>
      <c r="B33" s="2">
        <f ca="1">C33 + E33</f>
        <v>25</v>
      </c>
      <c r="C33" s="2">
        <f ca="1">SUM(INDIRECT(A33 &amp; "_Table4[[#All],[p_yd]]"))</f>
        <v>5</v>
      </c>
      <c r="D33" s="2">
        <f ca="1">SUM(INDIRECT(A33 &amp; "_Table4[[#All],[car]]")) + SUM(INDIRECT(A33 &amp; "_Table5[[#All],[car]]")) + SUM(INDIRECT(A33 &amp; "_Table6[[#All],[car]]"))+SUM(INDIRECT(A33 &amp; "_Table7[[#All],[car]]"))</f>
        <v>20</v>
      </c>
      <c r="E33" s="2">
        <f ca="1">SUM(INDIRECT(A33 &amp; "_Table4[[#All],[r_yd]]")) + SUM(INDIRECT(A33 &amp; "_Table5[[#All],[r_yd]]")) + SUM(INDIRECT(A33 &amp; "_Table6[[#All],[r_yd]]"))+SUM(INDIRECT(A33 &amp; "_Table7[[#All],[r_yd]]"))</f>
        <v>20</v>
      </c>
      <c r="F33" s="2">
        <f ca="1">SUM(INDIRECT(A33 &amp; "_Table4[[#All],[r_td]]")) + SUM(INDIRECT(A33 &amp; "_Table5[[#All],[r_td]]")) + SUM(INDIRECT(A33 &amp; "_Table6[[#All],[r_td]]"))+SUM(INDIRECT(A33 &amp; "_Table7[[#All],[r_td]]"))</f>
        <v>20</v>
      </c>
      <c r="G33" s="2">
        <f ca="1">SUM(INDIRECT(A33 &amp; "_Table4[[#All],[f_ppr]]")) + SUM(INDIRECT(A33 &amp; "_Table5[[#All],[f_ppr]]")) + SUM(INDIRECT(A33 &amp; "_Table6[[#All],[f_ppr]]"))+SUM(INDIRECT(A33 &amp; "_Table7[[#All],[f_ppr]]"))</f>
        <v>234.2</v>
      </c>
      <c r="H33" s="2">
        <f ca="1">SUM(INDIRECT(A33 &amp; "_Table4[[#All],[p_att]]")) + SUM(INDIRECT(A33 &amp; "_Table5[[#All],[p_att]]")) + SUM(INDIRECT(A33 &amp; "_Table6[[#All],[p_att]]"))+SUM(INDIRECT(A33 &amp; "_Table7[[#All],[p_att]]"))</f>
        <v>5</v>
      </c>
      <c r="I33" s="2">
        <f ca="1">SUM(INDIRECT(A33 &amp; "_Table4[[#All],[cmp]]"))/H33</f>
        <v>1</v>
      </c>
      <c r="J33" s="2">
        <f ca="1">SUM(INDIRECT(A33 &amp; "_Table4[[#All],[p_td]]")) + SUM(INDIRECT(A33 &amp; "_Table5[[#All],[p_td]]")) + SUM(INDIRECT(A33 &amp; "_Table6[[#All],[p_td]]"))+SUM(INDIRECT(A33 &amp; "_Table7[[#All],[p_td]]"))</f>
        <v>5</v>
      </c>
      <c r="K33" s="2">
        <f ca="1">SUM(INDIRECT(A33 &amp; "_Table4[[#All],[int]]")) + SUM(INDIRECT(A33 &amp; "_Table5[[#All],[int]]")) + SUM(INDIRECT(A33 &amp; "_Table6[[#All],[int]]"))+SUM(INDIRECT(A33 &amp; "_Table7[[#All],[int]]"))</f>
        <v>5</v>
      </c>
      <c r="L33" s="2">
        <f ca="1">SUM(INDIRECT(A33 &amp; "_Table4[[#All],[fmb]]")) + SUM(INDIRECT(A33 &amp; "_Table5[[#All],[fmb]]")) + SUM(INDIRECT(A33 &amp; "_Table6[[#All],[fmb]]"))+SUM(INDIRECT(A33 &amp; "_Table7[[#All],[fmb]]"))</f>
        <v>20</v>
      </c>
      <c r="M33" s="2">
        <f ca="1">SUM(INDIRECT(A33 &amp; "_Table4[[#All],[f_custom]]"))+SUM(INDIRECT(A33 &amp; "_Table5[[#All],[f_custom]]"))+SUM(INDIRECT(A33 &amp; "_Table6[[#All],[f_custom]]"))+SUM(INDIRECT(A33 &amp; "_Table7[[#All],[f_custom]]"))</f>
        <v>274.2</v>
      </c>
    </row>
    <row r="34" spans="1:28" x14ac:dyDescent="0.25">
      <c r="A34" s="3"/>
      <c r="B34" s="3"/>
      <c r="C34" s="3"/>
      <c r="D34" s="3"/>
      <c r="E34" s="3"/>
      <c r="F34" s="3"/>
      <c r="G34" s="3"/>
      <c r="H34" s="3"/>
      <c r="I34" s="3"/>
      <c r="J34" s="3"/>
      <c r="K34" s="3"/>
      <c r="L34" s="3"/>
      <c r="M34" s="3"/>
    </row>
    <row r="35" spans="1:28" x14ac:dyDescent="0.25">
      <c r="A35" s="1" t="s">
        <v>50</v>
      </c>
      <c r="B35" s="1" t="s">
        <v>51</v>
      </c>
      <c r="C35" s="1" t="s">
        <v>52</v>
      </c>
      <c r="D35" s="1" t="s">
        <v>53</v>
      </c>
      <c r="E35" s="1" t="s">
        <v>54</v>
      </c>
      <c r="F35" s="1" t="s">
        <v>47</v>
      </c>
      <c r="G35" s="1" t="s">
        <v>3</v>
      </c>
      <c r="H35" s="1" t="s">
        <v>4</v>
      </c>
      <c r="I35" s="1" t="s">
        <v>5</v>
      </c>
      <c r="J35" s="1" t="s">
        <v>6</v>
      </c>
      <c r="K35" s="1" t="s">
        <v>7</v>
      </c>
      <c r="L35" s="1" t="s">
        <v>8</v>
      </c>
      <c r="M35" s="1" t="s">
        <v>9</v>
      </c>
      <c r="N35" s="1" t="s">
        <v>10</v>
      </c>
      <c r="O35" s="1" t="s">
        <v>11</v>
      </c>
      <c r="P35" s="1" t="s">
        <v>12</v>
      </c>
      <c r="Q35" s="1" t="s">
        <v>13</v>
      </c>
      <c r="R35" s="1" t="s">
        <v>14</v>
      </c>
      <c r="S35" s="1" t="s">
        <v>15</v>
      </c>
      <c r="T35" s="1" t="s">
        <v>16</v>
      </c>
      <c r="U35" s="1" t="s">
        <v>17</v>
      </c>
      <c r="V35" s="1" t="s">
        <v>18</v>
      </c>
      <c r="W35" s="1" t="s">
        <v>19</v>
      </c>
      <c r="X35" s="1" t="s">
        <v>20</v>
      </c>
      <c r="Y35" s="1" t="s">
        <v>21</v>
      </c>
      <c r="Z35" s="1" t="s">
        <v>22</v>
      </c>
      <c r="AA35" s="1" t="s">
        <v>23</v>
      </c>
      <c r="AB35" s="1" t="s">
        <v>55</v>
      </c>
    </row>
    <row r="36" spans="1:28" x14ac:dyDescent="0.25">
      <c r="A36" s="2" t="s">
        <v>1695</v>
      </c>
      <c r="B36" s="2" t="s">
        <v>26</v>
      </c>
      <c r="C36" s="2">
        <v>23</v>
      </c>
      <c r="D36" s="2">
        <v>0</v>
      </c>
      <c r="E36" s="2" t="s">
        <v>333</v>
      </c>
      <c r="F36" s="2" t="s">
        <v>1680</v>
      </c>
      <c r="G36" s="2">
        <v>5</v>
      </c>
      <c r="H36" s="2">
        <v>5</v>
      </c>
      <c r="I36" s="2">
        <v>5</v>
      </c>
      <c r="J36" s="2">
        <v>5</v>
      </c>
      <c r="K36" s="2">
        <v>5</v>
      </c>
      <c r="L36" s="2">
        <v>5</v>
      </c>
      <c r="M36" s="2">
        <v>5</v>
      </c>
      <c r="N36" s="2">
        <v>5</v>
      </c>
      <c r="O36" s="2">
        <v>5</v>
      </c>
      <c r="P36" s="2">
        <v>5</v>
      </c>
      <c r="Q36" s="2">
        <v>5</v>
      </c>
      <c r="R36" s="2">
        <v>5</v>
      </c>
      <c r="S36" s="2">
        <v>5</v>
      </c>
      <c r="T36" s="2">
        <v>5</v>
      </c>
      <c r="U36" s="2">
        <v>5</v>
      </c>
      <c r="V36" s="2">
        <f>($J36*0.04)+($K36*4)+($L36*-2)+($N36*0.1)+($O36*6)+($Q36)+($R36*0.1)+($S36*6)+($T36*-2)</f>
        <v>66.2</v>
      </c>
      <c r="W36" s="2">
        <f ca="1">$P36/$H$33</f>
        <v>1</v>
      </c>
      <c r="X36" s="2">
        <f t="shared" ref="X36:X39" si="0">$N36/$M36</f>
        <v>1</v>
      </c>
      <c r="Y36" s="2">
        <f t="shared" ref="Y36:Y39" si="1">$R36/$Q36</f>
        <v>1</v>
      </c>
      <c r="Z36" s="2">
        <f>$I36/$H36</f>
        <v>1</v>
      </c>
      <c r="AA36" s="2">
        <f>$K36/$H36</f>
        <v>1</v>
      </c>
      <c r="AB36" s="2">
        <f>(Admin!$C$3*$K36)+(Admin!$C$4*$J36)+(Admin!$C$5*$L36)+(Admin!$C$6*$T36)+(Admin!$C$7*$Q36)+(Admin!$C$8*$M36)+(Admin!$C$9*$N36)+(Admin!$C$10*$O36)+(Admin!$C$11*$R36)+(Admin!$C$12*$S36)+(Admin!$C$13*$U36)</f>
        <v>76.2</v>
      </c>
    </row>
    <row r="37" spans="1:28" x14ac:dyDescent="0.25">
      <c r="A37" s="3" t="s">
        <v>1696</v>
      </c>
      <c r="B37" s="3" t="s">
        <v>26</v>
      </c>
      <c r="C37" s="3">
        <v>31</v>
      </c>
      <c r="D37" s="3">
        <v>8</v>
      </c>
      <c r="E37" s="3" t="s">
        <v>1031</v>
      </c>
      <c r="F37" s="3" t="s">
        <v>1680</v>
      </c>
      <c r="G37" s="3">
        <v>0</v>
      </c>
      <c r="H37" s="3">
        <v>0</v>
      </c>
      <c r="I37" s="3">
        <v>0</v>
      </c>
      <c r="J37" s="3">
        <v>0</v>
      </c>
      <c r="K37" s="3">
        <v>0</v>
      </c>
      <c r="L37" s="3">
        <v>0</v>
      </c>
      <c r="M37" s="3">
        <v>0</v>
      </c>
      <c r="N37" s="3">
        <v>0</v>
      </c>
      <c r="O37" s="3">
        <v>0</v>
      </c>
      <c r="P37" s="3">
        <v>0</v>
      </c>
      <c r="Q37" s="3">
        <v>0</v>
      </c>
      <c r="R37" s="3">
        <v>0</v>
      </c>
      <c r="S37" s="3">
        <v>0</v>
      </c>
      <c r="T37" s="3">
        <v>0</v>
      </c>
      <c r="U37" s="3">
        <v>0</v>
      </c>
      <c r="V37" s="3">
        <f>($J37*0.04)+($K37*4)+($L37*-2)+($N37*0.1)+($O37*6)+($Q37)+($R37*0.1)+($S37*6)+($T37*-2)</f>
        <v>0</v>
      </c>
      <c r="W37" s="3">
        <f ca="1">$P37/$H$33</f>
        <v>0</v>
      </c>
      <c r="X37" s="3" t="e">
        <f t="shared" si="0"/>
        <v>#DIV/0!</v>
      </c>
      <c r="Y37" s="3" t="e">
        <f t="shared" si="1"/>
        <v>#DIV/0!</v>
      </c>
      <c r="Z37" s="3" t="e">
        <f>$I37/$H37</f>
        <v>#DIV/0!</v>
      </c>
      <c r="AA37" s="3" t="e">
        <f>$K37/$H37</f>
        <v>#DIV/0!</v>
      </c>
      <c r="AB37" s="3">
        <f>(Admin!$C$3*$K37)+(Admin!$C$4*$J37)+(Admin!$C$5*$L37)+(Admin!$C$6*$T37)+(Admin!$C$7*$Q37)+(Admin!$C$8*$M37)+(Admin!$C$9*$N37)+(Admin!$C$10*$O37)+(Admin!$C$11*$R37)+(Admin!$C$12*$S37)+(Admin!$C$13*$U37)</f>
        <v>0</v>
      </c>
    </row>
    <row r="38" spans="1:28" x14ac:dyDescent="0.25">
      <c r="A38" s="2" t="s">
        <v>1697</v>
      </c>
      <c r="B38" s="2" t="s">
        <v>26</v>
      </c>
      <c r="C38" s="2">
        <v>25</v>
      </c>
      <c r="D38" s="2">
        <v>0</v>
      </c>
      <c r="E38" s="2" t="s">
        <v>73</v>
      </c>
      <c r="F38" s="2" t="s">
        <v>1680</v>
      </c>
      <c r="G38" s="2">
        <v>0</v>
      </c>
      <c r="H38" s="2">
        <v>0</v>
      </c>
      <c r="I38" s="2">
        <v>0</v>
      </c>
      <c r="J38" s="2">
        <v>0</v>
      </c>
      <c r="K38" s="2">
        <v>0</v>
      </c>
      <c r="L38" s="2">
        <v>0</v>
      </c>
      <c r="M38" s="2">
        <v>0</v>
      </c>
      <c r="N38" s="2">
        <v>0</v>
      </c>
      <c r="O38" s="2">
        <v>0</v>
      </c>
      <c r="P38" s="2">
        <v>0</v>
      </c>
      <c r="Q38" s="2">
        <v>0</v>
      </c>
      <c r="R38" s="2">
        <v>0</v>
      </c>
      <c r="S38" s="2">
        <v>0</v>
      </c>
      <c r="T38" s="2">
        <v>0</v>
      </c>
      <c r="U38" s="2">
        <v>0</v>
      </c>
      <c r="V38" s="2">
        <f>($J38*0.04)+($K38*4)+($L38*-2)+($N38*0.1)+($O38*6)+($Q38)+($R38*0.1)+($S38*6)+($T38*-2)</f>
        <v>0</v>
      </c>
      <c r="W38" s="2">
        <f ca="1">$P38/$H$33</f>
        <v>0</v>
      </c>
      <c r="X38" s="2" t="e">
        <f t="shared" si="0"/>
        <v>#DIV/0!</v>
      </c>
      <c r="Y38" s="2" t="e">
        <f t="shared" si="1"/>
        <v>#DIV/0!</v>
      </c>
      <c r="Z38" s="2" t="e">
        <f>$I38/$H38</f>
        <v>#DIV/0!</v>
      </c>
      <c r="AA38" s="2" t="e">
        <f>$K38/$H38</f>
        <v>#DIV/0!</v>
      </c>
      <c r="AB38" s="2">
        <f>(Admin!$C$3*$K38)+(Admin!$C$4*$J38)+(Admin!$C$5*$L38)+(Admin!$C$6*$T38)+(Admin!$C$7*$Q38)+(Admin!$C$8*$M38)+(Admin!$C$9*$N38)+(Admin!$C$10*$O38)+(Admin!$C$11*$R38)+(Admin!$C$12*$S38)+(Admin!$C$13*$U38)</f>
        <v>0</v>
      </c>
    </row>
    <row r="39" spans="1:28" x14ac:dyDescent="0.25">
      <c r="A39" s="3" t="s">
        <v>1698</v>
      </c>
      <c r="B39" s="3" t="s">
        <v>26</v>
      </c>
      <c r="C39" s="3">
        <v>30</v>
      </c>
      <c r="D39" s="3">
        <v>10</v>
      </c>
      <c r="E39" s="3" t="s">
        <v>552</v>
      </c>
      <c r="F39" s="3" t="s">
        <v>1680</v>
      </c>
      <c r="G39" s="3">
        <v>0</v>
      </c>
      <c r="H39" s="3">
        <v>0</v>
      </c>
      <c r="I39" s="3">
        <v>0</v>
      </c>
      <c r="J39" s="3">
        <v>0</v>
      </c>
      <c r="K39" s="3">
        <v>0</v>
      </c>
      <c r="L39" s="3">
        <v>0</v>
      </c>
      <c r="M39" s="3">
        <v>0</v>
      </c>
      <c r="N39" s="3">
        <v>0</v>
      </c>
      <c r="O39" s="3">
        <v>0</v>
      </c>
      <c r="P39" s="3">
        <v>0</v>
      </c>
      <c r="Q39" s="3">
        <v>0</v>
      </c>
      <c r="R39" s="3">
        <v>0</v>
      </c>
      <c r="S39" s="3">
        <v>0</v>
      </c>
      <c r="T39" s="3">
        <v>0</v>
      </c>
      <c r="U39" s="3">
        <v>0</v>
      </c>
      <c r="V39" s="3">
        <f>($J39*0.04)+($K39*4)+($L39*-2)+($N39*0.1)+($O39*6)+($Q39)+($R39*0.1)+($S39*6)+($T39*-2)</f>
        <v>0</v>
      </c>
      <c r="W39" s="3">
        <f ca="1">$P39/$H$33</f>
        <v>0</v>
      </c>
      <c r="X39" s="3" t="e">
        <f t="shared" si="0"/>
        <v>#DIV/0!</v>
      </c>
      <c r="Y39" s="3" t="e">
        <f t="shared" si="1"/>
        <v>#DIV/0!</v>
      </c>
      <c r="Z39" s="3" t="e">
        <f>$I39/$H39</f>
        <v>#DIV/0!</v>
      </c>
      <c r="AA39" s="3" t="e">
        <f>$K39/$H39</f>
        <v>#DIV/0!</v>
      </c>
      <c r="AB39" s="3">
        <f>(Admin!$C$3*$K39)+(Admin!$C$4*$J39)+(Admin!$C$5*$L39)+(Admin!$C$6*$T39)+(Admin!$C$7*$Q39)+(Admin!$C$8*$M39)+(Admin!$C$9*$N39)+(Admin!$C$10*$O39)+(Admin!$C$11*$R39)+(Admin!$C$12*$S39)+(Admin!$C$13*$U39)</f>
        <v>0</v>
      </c>
    </row>
    <row r="45" spans="1:28" x14ac:dyDescent="0.25">
      <c r="A45" s="1" t="s">
        <v>50</v>
      </c>
      <c r="B45" s="1" t="s">
        <v>51</v>
      </c>
      <c r="C45" s="1" t="s">
        <v>52</v>
      </c>
      <c r="D45" s="1" t="s">
        <v>53</v>
      </c>
      <c r="E45" s="1" t="s">
        <v>54</v>
      </c>
      <c r="F45" s="1" t="s">
        <v>47</v>
      </c>
      <c r="G45" s="1" t="s">
        <v>3</v>
      </c>
      <c r="H45" s="1" t="s">
        <v>4</v>
      </c>
      <c r="I45" s="1" t="s">
        <v>5</v>
      </c>
      <c r="J45" s="1" t="s">
        <v>6</v>
      </c>
      <c r="K45" s="1" t="s">
        <v>7</v>
      </c>
      <c r="L45" s="1" t="s">
        <v>8</v>
      </c>
      <c r="M45" s="1" t="s">
        <v>9</v>
      </c>
      <c r="N45" s="1" t="s">
        <v>10</v>
      </c>
      <c r="O45" s="1" t="s">
        <v>11</v>
      </c>
      <c r="P45" s="1" t="s">
        <v>12</v>
      </c>
      <c r="Q45" s="1" t="s">
        <v>13</v>
      </c>
      <c r="R45" s="1" t="s">
        <v>14</v>
      </c>
      <c r="S45" s="1" t="s">
        <v>15</v>
      </c>
      <c r="T45" s="1" t="s">
        <v>16</v>
      </c>
      <c r="U45" s="1" t="s">
        <v>17</v>
      </c>
      <c r="V45" s="1" t="s">
        <v>18</v>
      </c>
      <c r="W45" s="1" t="s">
        <v>19</v>
      </c>
      <c r="X45" s="1" t="s">
        <v>20</v>
      </c>
      <c r="Y45" s="1" t="s">
        <v>21</v>
      </c>
      <c r="Z45" s="1" t="s">
        <v>22</v>
      </c>
      <c r="AA45" s="1" t="s">
        <v>23</v>
      </c>
      <c r="AB45" s="1" t="s">
        <v>55</v>
      </c>
    </row>
    <row r="46" spans="1:28" x14ac:dyDescent="0.25">
      <c r="A46" s="2" t="s">
        <v>1699</v>
      </c>
      <c r="B46" s="2" t="s">
        <v>30</v>
      </c>
      <c r="C46" s="2">
        <v>29</v>
      </c>
      <c r="D46" s="2">
        <v>8</v>
      </c>
      <c r="E46" s="2" t="s">
        <v>1700</v>
      </c>
      <c r="F46" s="2" t="s">
        <v>1680</v>
      </c>
      <c r="G46" s="2">
        <v>0</v>
      </c>
      <c r="H46" s="2">
        <v>0</v>
      </c>
      <c r="I46" s="2">
        <v>0</v>
      </c>
      <c r="J46" s="2">
        <v>0</v>
      </c>
      <c r="K46" s="2">
        <v>0</v>
      </c>
      <c r="L46" s="2">
        <v>0</v>
      </c>
      <c r="M46" s="2">
        <v>0</v>
      </c>
      <c r="N46" s="2">
        <v>0</v>
      </c>
      <c r="O46" s="2">
        <v>0</v>
      </c>
      <c r="P46" s="2">
        <v>0</v>
      </c>
      <c r="Q46" s="2">
        <v>0</v>
      </c>
      <c r="R46" s="2">
        <v>0</v>
      </c>
      <c r="S46" s="2">
        <v>0</v>
      </c>
      <c r="T46" s="2">
        <v>0</v>
      </c>
      <c r="U46" s="2">
        <v>0</v>
      </c>
      <c r="V46" s="2">
        <f>($J46*0.04)+($K46*4)+($L46*-2)+($N46*0.1)+($O46*6)+($Q46)+($R46*0.1)+($S46*6)+($T46*-2)</f>
        <v>0</v>
      </c>
      <c r="W46" s="2">
        <f ca="1">$P46/$H$33</f>
        <v>0</v>
      </c>
      <c r="X46" s="2" t="e">
        <f t="shared" ref="X46:X51" si="2">$N46/$M46</f>
        <v>#DIV/0!</v>
      </c>
      <c r="Y46" s="2" t="e">
        <f t="shared" ref="Y46:Y51" si="3">$R46/$Q46</f>
        <v>#DIV/0!</v>
      </c>
      <c r="Z46" s="2" t="e">
        <f>$I46/$H46</f>
        <v>#DIV/0!</v>
      </c>
      <c r="AA46" s="2" t="e">
        <f>$K46/$H46</f>
        <v>#DIV/0!</v>
      </c>
      <c r="AB46" s="2">
        <f>(Admin!$C$3*$K46)+(Admin!$C$4*$J46)+(Admin!$C$5*$L46)+(Admin!$C$6*$T46)+(Admin!$C$7*$Q46)+(Admin!$C$8*$M46)+(Admin!$C$9*$N46)+(Admin!$C$10*$O46)+(Admin!$C$11*$R46)+(Admin!$C$12*$S46)+(Admin!$C$13*$U46)</f>
        <v>0</v>
      </c>
    </row>
    <row r="47" spans="1:28" x14ac:dyDescent="0.25">
      <c r="A47" s="3" t="s">
        <v>1701</v>
      </c>
      <c r="B47" s="3" t="s">
        <v>30</v>
      </c>
      <c r="C47" s="3">
        <v>23</v>
      </c>
      <c r="D47" s="3">
        <v>0</v>
      </c>
      <c r="E47" s="3" t="s">
        <v>155</v>
      </c>
      <c r="F47" s="3" t="s">
        <v>1680</v>
      </c>
      <c r="G47" s="3">
        <v>0</v>
      </c>
      <c r="H47" s="3">
        <v>0</v>
      </c>
      <c r="I47" s="3">
        <v>0</v>
      </c>
      <c r="J47" s="3">
        <v>0</v>
      </c>
      <c r="K47" s="3">
        <v>0</v>
      </c>
      <c r="L47" s="3">
        <v>0</v>
      </c>
      <c r="M47" s="3">
        <v>0</v>
      </c>
      <c r="N47" s="3">
        <v>0</v>
      </c>
      <c r="O47" s="3">
        <v>0</v>
      </c>
      <c r="P47" s="3">
        <v>0</v>
      </c>
      <c r="Q47" s="3">
        <v>0</v>
      </c>
      <c r="R47" s="3">
        <v>0</v>
      </c>
      <c r="S47" s="3">
        <v>0</v>
      </c>
      <c r="T47" s="3">
        <v>0</v>
      </c>
      <c r="U47" s="3">
        <v>0</v>
      </c>
      <c r="V47" s="3">
        <f>($J47*0.04)+($K47*4)+($L47*-2)+($N47*0.1)+($O47*6)+($Q47)+($R47*0.1)+($S47*6)+($T47*-2)</f>
        <v>0</v>
      </c>
      <c r="W47" s="3">
        <f ca="1">$P47/$H$33</f>
        <v>0</v>
      </c>
      <c r="X47" s="3" t="e">
        <f t="shared" si="2"/>
        <v>#DIV/0!</v>
      </c>
      <c r="Y47" s="3" t="e">
        <f t="shared" si="3"/>
        <v>#DIV/0!</v>
      </c>
      <c r="Z47" s="3" t="e">
        <f>$I47/$H47</f>
        <v>#DIV/0!</v>
      </c>
      <c r="AA47" s="3" t="e">
        <f>$K47/$H47</f>
        <v>#DIV/0!</v>
      </c>
      <c r="AB47" s="3">
        <f>(Admin!$C$3*$K47)+(Admin!$C$4*$J47)+(Admin!$C$5*$L47)+(Admin!$C$6*$T47)+(Admin!$C$7*$Q47)+(Admin!$C$8*$M47)+(Admin!$C$9*$N47)+(Admin!$C$10*$O47)+(Admin!$C$11*$R47)+(Admin!$C$12*$S47)+(Admin!$C$13*$U47)</f>
        <v>0</v>
      </c>
    </row>
    <row r="48" spans="1:28" x14ac:dyDescent="0.25">
      <c r="A48" s="2" t="s">
        <v>1702</v>
      </c>
      <c r="B48" s="2" t="s">
        <v>30</v>
      </c>
      <c r="C48" s="2">
        <v>28</v>
      </c>
      <c r="D48" s="2">
        <v>7</v>
      </c>
      <c r="E48" s="2" t="s">
        <v>143</v>
      </c>
      <c r="F48" s="2" t="s">
        <v>1680</v>
      </c>
      <c r="G48" s="2">
        <v>0</v>
      </c>
      <c r="H48" s="2">
        <v>0</v>
      </c>
      <c r="I48" s="2">
        <v>0</v>
      </c>
      <c r="J48" s="2">
        <v>0</v>
      </c>
      <c r="K48" s="2">
        <v>0</v>
      </c>
      <c r="L48" s="2">
        <v>0</v>
      </c>
      <c r="M48" s="2">
        <v>0</v>
      </c>
      <c r="N48" s="2">
        <v>0</v>
      </c>
      <c r="O48" s="2">
        <v>0</v>
      </c>
      <c r="P48" s="2">
        <v>0</v>
      </c>
      <c r="Q48" s="2">
        <v>0</v>
      </c>
      <c r="R48" s="2">
        <v>0</v>
      </c>
      <c r="S48" s="2">
        <v>0</v>
      </c>
      <c r="T48" s="2">
        <v>0</v>
      </c>
      <c r="U48" s="2">
        <v>0</v>
      </c>
      <c r="V48" s="2">
        <f>($J48*0.04)+($K48*4)+($L48*-2)+($N48*0.1)+($O48*6)+($Q48)+($R48*0.1)+($S48*6)+($T48*-2)</f>
        <v>0</v>
      </c>
      <c r="W48" s="2">
        <f ca="1">$P48/$H$33</f>
        <v>0</v>
      </c>
      <c r="X48" s="2" t="e">
        <f t="shared" si="2"/>
        <v>#DIV/0!</v>
      </c>
      <c r="Y48" s="2" t="e">
        <f t="shared" si="3"/>
        <v>#DIV/0!</v>
      </c>
      <c r="Z48" s="2" t="e">
        <f>$I48/$H48</f>
        <v>#DIV/0!</v>
      </c>
      <c r="AA48" s="2" t="e">
        <f>$K48/$H48</f>
        <v>#DIV/0!</v>
      </c>
      <c r="AB48" s="2">
        <f>(Admin!$C$3*$K48)+(Admin!$C$4*$J48)+(Admin!$C$5*$L48)+(Admin!$C$6*$T48)+(Admin!$C$7*$Q48)+(Admin!$C$8*$M48)+(Admin!$C$9*$N48)+(Admin!$C$10*$O48)+(Admin!$C$11*$R48)+(Admin!$C$12*$S48)+(Admin!$C$13*$U48)</f>
        <v>0</v>
      </c>
    </row>
    <row r="49" spans="1:28" x14ac:dyDescent="0.25">
      <c r="A49" s="3" t="s">
        <v>1703</v>
      </c>
      <c r="B49" s="3" t="s">
        <v>30</v>
      </c>
      <c r="C49" s="3">
        <v>25</v>
      </c>
      <c r="D49" s="3">
        <v>3</v>
      </c>
      <c r="E49" s="3" t="s">
        <v>137</v>
      </c>
      <c r="F49" s="3" t="s">
        <v>1680</v>
      </c>
      <c r="G49" s="3">
        <v>0</v>
      </c>
      <c r="H49" s="3">
        <v>0</v>
      </c>
      <c r="I49" s="3">
        <v>0</v>
      </c>
      <c r="J49" s="3">
        <v>0</v>
      </c>
      <c r="K49" s="3">
        <v>0</v>
      </c>
      <c r="L49" s="3">
        <v>0</v>
      </c>
      <c r="M49" s="3">
        <v>5</v>
      </c>
      <c r="N49" s="3">
        <v>5</v>
      </c>
      <c r="O49" s="3">
        <v>5</v>
      </c>
      <c r="P49" s="3">
        <v>5</v>
      </c>
      <c r="Q49" s="3">
        <v>5</v>
      </c>
      <c r="R49" s="3">
        <v>5</v>
      </c>
      <c r="S49" s="3">
        <v>5</v>
      </c>
      <c r="T49" s="3">
        <v>5</v>
      </c>
      <c r="U49" s="3">
        <v>5</v>
      </c>
      <c r="V49" s="3">
        <f>($J49*0.04)+($K49*4)+($L49*-2)+($N49*0.1)+($O49*6)+($Q49)+($R49*0.1)+($S49*6)+($T49*-2)</f>
        <v>56</v>
      </c>
      <c r="W49" s="3">
        <f ca="1">$P49/$H$33</f>
        <v>1</v>
      </c>
      <c r="X49" s="3">
        <f t="shared" si="2"/>
        <v>1</v>
      </c>
      <c r="Y49" s="3">
        <f t="shared" si="3"/>
        <v>1</v>
      </c>
      <c r="Z49" s="3" t="e">
        <f>$I49/$H49</f>
        <v>#DIV/0!</v>
      </c>
      <c r="AA49" s="3" t="e">
        <f>$K49/$H49</f>
        <v>#DIV/0!</v>
      </c>
      <c r="AB49" s="3">
        <f>(Admin!$C$3*$K49)+(Admin!$C$4*$J49)+(Admin!$C$5*$L49)+(Admin!$C$6*$T49)+(Admin!$C$7*$Q49)+(Admin!$C$8*$M49)+(Admin!$C$9*$N49)+(Admin!$C$10*$O49)+(Admin!$C$11*$R49)+(Admin!$C$12*$S49)+(Admin!$C$13*$U49)</f>
        <v>66</v>
      </c>
    </row>
    <row r="50" spans="1:28" x14ac:dyDescent="0.25">
      <c r="A50" s="2" t="s">
        <v>1704</v>
      </c>
      <c r="B50" s="2" t="s">
        <v>30</v>
      </c>
      <c r="C50" s="2">
        <v>24</v>
      </c>
      <c r="D50" s="2">
        <v>2</v>
      </c>
      <c r="E50" s="2" t="s">
        <v>145</v>
      </c>
      <c r="F50" s="2" t="s">
        <v>1680</v>
      </c>
      <c r="G50" s="2">
        <v>0</v>
      </c>
      <c r="H50" s="2">
        <v>0</v>
      </c>
      <c r="I50" s="2">
        <v>0</v>
      </c>
      <c r="J50" s="2">
        <v>0</v>
      </c>
      <c r="K50" s="2">
        <v>0</v>
      </c>
      <c r="L50" s="2">
        <v>0</v>
      </c>
      <c r="M50" s="2">
        <v>0</v>
      </c>
      <c r="N50" s="2">
        <v>0</v>
      </c>
      <c r="O50" s="2">
        <v>0</v>
      </c>
      <c r="P50" s="2">
        <v>0</v>
      </c>
      <c r="Q50" s="2">
        <v>0</v>
      </c>
      <c r="R50" s="2">
        <v>0</v>
      </c>
      <c r="S50" s="2">
        <v>0</v>
      </c>
      <c r="T50" s="2">
        <v>0</v>
      </c>
      <c r="U50" s="2">
        <v>0</v>
      </c>
      <c r="V50" s="2">
        <f>($J50*0.04)+($K50*4)+($L50*-2)+($N50*0.1)+($O50*6)+($Q50)+($R50*0.1)+($S50*6)+($T50*-2)</f>
        <v>0</v>
      </c>
      <c r="W50" s="2">
        <f ca="1">$P50/$H$33</f>
        <v>0</v>
      </c>
      <c r="X50" s="2" t="e">
        <f t="shared" si="2"/>
        <v>#DIV/0!</v>
      </c>
      <c r="Y50" s="2" t="e">
        <f t="shared" si="3"/>
        <v>#DIV/0!</v>
      </c>
      <c r="Z50" s="2" t="e">
        <f>$I50/$H50</f>
        <v>#DIV/0!</v>
      </c>
      <c r="AA50" s="2" t="e">
        <f>$K50/$H50</f>
        <v>#DIV/0!</v>
      </c>
      <c r="AB50" s="2">
        <f>(Admin!$C$3*$K50)+(Admin!$C$4*$J50)+(Admin!$C$5*$L50)+(Admin!$C$6*$T50)+(Admin!$C$7*$Q50)+(Admin!$C$8*$M50)+(Admin!$C$9*$N50)+(Admin!$C$10*$O50)+(Admin!$C$11*$R50)+(Admin!$C$12*$S50)+(Admin!$C$13*$U50)</f>
        <v>0</v>
      </c>
    </row>
    <row r="51" spans="1:28" x14ac:dyDescent="0.25">
      <c r="A51" s="3" t="s">
        <v>1705</v>
      </c>
      <c r="B51" s="3" t="s">
        <v>30</v>
      </c>
      <c r="C51" s="3">
        <v>22</v>
      </c>
      <c r="D51" s="3">
        <v>0</v>
      </c>
      <c r="E51" s="3" t="s">
        <v>470</v>
      </c>
      <c r="F51" s="3" t="s">
        <v>1680</v>
      </c>
      <c r="G51" s="3">
        <v>0</v>
      </c>
      <c r="H51" s="3">
        <v>0</v>
      </c>
      <c r="I51" s="3">
        <v>0</v>
      </c>
      <c r="J51" s="3">
        <v>0</v>
      </c>
      <c r="K51" s="3">
        <v>0</v>
      </c>
      <c r="L51" s="3">
        <v>0</v>
      </c>
      <c r="M51" s="3">
        <v>0</v>
      </c>
      <c r="N51" s="3">
        <v>0</v>
      </c>
      <c r="O51" s="3">
        <v>0</v>
      </c>
      <c r="P51" s="3">
        <v>0</v>
      </c>
      <c r="Q51" s="3">
        <v>0</v>
      </c>
      <c r="R51" s="3">
        <v>0</v>
      </c>
      <c r="S51" s="3">
        <v>0</v>
      </c>
      <c r="T51" s="3">
        <v>0</v>
      </c>
      <c r="U51" s="3">
        <v>0</v>
      </c>
      <c r="V51" s="3">
        <f>($J51*0.04)+($K51*4)+($L51*-2)+($N51*0.1)+($O51*6)+($Q51)+($R51*0.1)+($S51*6)+($T51*-2)</f>
        <v>0</v>
      </c>
      <c r="W51" s="3">
        <f ca="1">$P51/$H$33</f>
        <v>0</v>
      </c>
      <c r="X51" s="3" t="e">
        <f t="shared" si="2"/>
        <v>#DIV/0!</v>
      </c>
      <c r="Y51" s="3" t="e">
        <f t="shared" si="3"/>
        <v>#DIV/0!</v>
      </c>
      <c r="Z51" s="3" t="e">
        <f>$I51/$H51</f>
        <v>#DIV/0!</v>
      </c>
      <c r="AA51" s="3" t="e">
        <f>$K51/$H51</f>
        <v>#DIV/0!</v>
      </c>
      <c r="AB51" s="3">
        <f>(Admin!$C$3*$K51)+(Admin!$C$4*$J51)+(Admin!$C$5*$L51)+(Admin!$C$6*$T51)+(Admin!$C$7*$Q51)+(Admin!$C$8*$M51)+(Admin!$C$9*$N51)+(Admin!$C$10*$O51)+(Admin!$C$11*$R51)+(Admin!$C$12*$S51)+(Admin!$C$13*$U51)</f>
        <v>0</v>
      </c>
    </row>
    <row r="60" spans="1:28" x14ac:dyDescent="0.25">
      <c r="A60" s="1" t="s">
        <v>50</v>
      </c>
      <c r="B60" s="1" t="s">
        <v>51</v>
      </c>
      <c r="C60" s="1" t="s">
        <v>52</v>
      </c>
      <c r="D60" s="1" t="s">
        <v>53</v>
      </c>
      <c r="E60" s="1" t="s">
        <v>54</v>
      </c>
      <c r="F60" s="1" t="s">
        <v>47</v>
      </c>
      <c r="G60" s="1" t="s">
        <v>3</v>
      </c>
      <c r="H60" s="1" t="s">
        <v>4</v>
      </c>
      <c r="I60" s="1" t="s">
        <v>5</v>
      </c>
      <c r="J60" s="1" t="s">
        <v>6</v>
      </c>
      <c r="K60" s="1" t="s">
        <v>7</v>
      </c>
      <c r="L60" s="1" t="s">
        <v>8</v>
      </c>
      <c r="M60" s="1" t="s">
        <v>9</v>
      </c>
      <c r="N60" s="1" t="s">
        <v>10</v>
      </c>
      <c r="O60" s="1" t="s">
        <v>11</v>
      </c>
      <c r="P60" s="1" t="s">
        <v>12</v>
      </c>
      <c r="Q60" s="1" t="s">
        <v>13</v>
      </c>
      <c r="R60" s="1" t="s">
        <v>14</v>
      </c>
      <c r="S60" s="1" t="s">
        <v>15</v>
      </c>
      <c r="T60" s="1" t="s">
        <v>16</v>
      </c>
      <c r="U60" s="1" t="s">
        <v>17</v>
      </c>
      <c r="V60" s="1" t="s">
        <v>18</v>
      </c>
      <c r="W60" s="1" t="s">
        <v>19</v>
      </c>
      <c r="X60" s="1" t="s">
        <v>20</v>
      </c>
      <c r="Y60" s="1" t="s">
        <v>21</v>
      </c>
      <c r="Z60" s="1" t="s">
        <v>22</v>
      </c>
      <c r="AA60" s="1" t="s">
        <v>23</v>
      </c>
      <c r="AB60" s="1" t="s">
        <v>55</v>
      </c>
    </row>
    <row r="61" spans="1:28" x14ac:dyDescent="0.25">
      <c r="A61" s="2" t="s">
        <v>1706</v>
      </c>
      <c r="B61" s="2" t="s">
        <v>42</v>
      </c>
      <c r="C61" s="2">
        <v>24</v>
      </c>
      <c r="D61" s="2">
        <v>1</v>
      </c>
      <c r="E61" s="2" t="s">
        <v>384</v>
      </c>
      <c r="F61" s="2" t="s">
        <v>1680</v>
      </c>
      <c r="G61" s="2">
        <v>0</v>
      </c>
      <c r="H61" s="2">
        <v>0</v>
      </c>
      <c r="I61" s="2">
        <v>0</v>
      </c>
      <c r="J61" s="2">
        <v>0</v>
      </c>
      <c r="K61" s="2">
        <v>0</v>
      </c>
      <c r="L61" s="2">
        <v>0</v>
      </c>
      <c r="M61" s="2">
        <v>0</v>
      </c>
      <c r="N61" s="2">
        <v>0</v>
      </c>
      <c r="O61" s="2">
        <v>0</v>
      </c>
      <c r="P61" s="2">
        <v>0</v>
      </c>
      <c r="Q61" s="2">
        <v>0</v>
      </c>
      <c r="R61" s="2">
        <v>0</v>
      </c>
      <c r="S61" s="2">
        <v>0</v>
      </c>
      <c r="T61" s="2">
        <v>0</v>
      </c>
      <c r="U61" s="2">
        <v>0</v>
      </c>
      <c r="V61" s="2">
        <f>($J61*0.04)+($K61*4)+($L61*-2)+($N61*0.1)+($O61*6)+($Q61)+($R61*0.1)+($S61*6)+($T61*-2)</f>
        <v>0</v>
      </c>
      <c r="W61" s="2">
        <f ca="1">$P61/$H$33</f>
        <v>0</v>
      </c>
      <c r="X61" s="2" t="e">
        <f t="shared" ref="X61:X72" si="4">$N61/$M61</f>
        <v>#DIV/0!</v>
      </c>
      <c r="Y61" s="2" t="e">
        <f t="shared" ref="Y61:Y72" si="5">$R61/$Q61</f>
        <v>#DIV/0!</v>
      </c>
      <c r="Z61" s="2" t="e">
        <f>$I61/$H61</f>
        <v>#DIV/0!</v>
      </c>
      <c r="AA61" s="2" t="e">
        <f>$K61/$H61</f>
        <v>#DIV/0!</v>
      </c>
      <c r="AB61" s="2">
        <f>(Admin!$C$3*$K61)+(Admin!$C$4*$J61)+(Admin!$C$5*$L61)+(Admin!$C$6*$T61)+(Admin!$C$7*$Q61)+(Admin!$C$8*$M61)+(Admin!$C$9*$N61)+(Admin!$C$10*$O61)+(Admin!$C$11*$R61)+(Admin!$C$12*$S61)+(Admin!$C$13*$U61)</f>
        <v>0</v>
      </c>
    </row>
    <row r="62" spans="1:28" x14ac:dyDescent="0.25">
      <c r="A62" s="3" t="s">
        <v>1707</v>
      </c>
      <c r="B62" s="3" t="s">
        <v>42</v>
      </c>
      <c r="C62" s="3">
        <v>24</v>
      </c>
      <c r="D62" s="3">
        <v>4</v>
      </c>
      <c r="E62" s="3" t="s">
        <v>65</v>
      </c>
      <c r="F62" s="3" t="s">
        <v>1680</v>
      </c>
      <c r="G62" s="3">
        <v>0</v>
      </c>
      <c r="H62" s="3">
        <v>0</v>
      </c>
      <c r="I62" s="3">
        <v>0</v>
      </c>
      <c r="J62" s="3">
        <v>0</v>
      </c>
      <c r="K62" s="3">
        <v>0</v>
      </c>
      <c r="L62" s="3">
        <v>0</v>
      </c>
      <c r="M62" s="3">
        <v>0</v>
      </c>
      <c r="N62" s="3">
        <v>0</v>
      </c>
      <c r="O62" s="3">
        <v>0</v>
      </c>
      <c r="P62" s="3">
        <v>0</v>
      </c>
      <c r="Q62" s="3">
        <v>0</v>
      </c>
      <c r="R62" s="3">
        <v>0</v>
      </c>
      <c r="S62" s="3">
        <v>0</v>
      </c>
      <c r="T62" s="3">
        <v>0</v>
      </c>
      <c r="U62" s="3">
        <v>0</v>
      </c>
      <c r="V62" s="3">
        <f>($J62*0.04)+($K62*4)+($L62*-2)+($N62*0.1)+($O62*6)+($Q62)+($R62*0.1)+($S62*6)+($T62*-2)</f>
        <v>0</v>
      </c>
      <c r="W62" s="3">
        <f ca="1">$P62/$H$33</f>
        <v>0</v>
      </c>
      <c r="X62" s="3" t="e">
        <f t="shared" si="4"/>
        <v>#DIV/0!</v>
      </c>
      <c r="Y62" s="3" t="e">
        <f t="shared" si="5"/>
        <v>#DIV/0!</v>
      </c>
      <c r="Z62" s="3" t="e">
        <f>$I62/$H62</f>
        <v>#DIV/0!</v>
      </c>
      <c r="AA62" s="3" t="e">
        <f>$K62/$H62</f>
        <v>#DIV/0!</v>
      </c>
      <c r="AB62" s="3">
        <f>(Admin!$C$3*$K62)+(Admin!$C$4*$J62)+(Admin!$C$5*$L62)+(Admin!$C$6*$T62)+(Admin!$C$7*$Q62)+(Admin!$C$8*$M62)+(Admin!$C$9*$N62)+(Admin!$C$10*$O62)+(Admin!$C$11*$R62)+(Admin!$C$12*$S62)+(Admin!$C$13*$U62)</f>
        <v>0</v>
      </c>
    </row>
    <row r="63" spans="1:28" x14ac:dyDescent="0.25">
      <c r="A63" s="2" t="s">
        <v>1708</v>
      </c>
      <c r="B63" s="2" t="s">
        <v>42</v>
      </c>
      <c r="C63" s="2">
        <v>31</v>
      </c>
      <c r="D63" s="2">
        <v>10</v>
      </c>
      <c r="E63" s="2" t="s">
        <v>664</v>
      </c>
      <c r="F63" s="2" t="s">
        <v>1680</v>
      </c>
      <c r="G63" s="2">
        <v>0</v>
      </c>
      <c r="H63" s="2">
        <v>0</v>
      </c>
      <c r="I63" s="2">
        <v>0</v>
      </c>
      <c r="J63" s="2">
        <v>0</v>
      </c>
      <c r="K63" s="2">
        <v>0</v>
      </c>
      <c r="L63" s="2">
        <v>0</v>
      </c>
      <c r="M63" s="2">
        <v>0</v>
      </c>
      <c r="N63" s="2">
        <v>0</v>
      </c>
      <c r="O63" s="2">
        <v>0</v>
      </c>
      <c r="P63" s="2">
        <v>0</v>
      </c>
      <c r="Q63" s="2">
        <v>0</v>
      </c>
      <c r="R63" s="2">
        <v>0</v>
      </c>
      <c r="S63" s="2">
        <v>0</v>
      </c>
      <c r="T63" s="2">
        <v>0</v>
      </c>
      <c r="U63" s="2">
        <v>0</v>
      </c>
      <c r="V63" s="2">
        <f>($J63*0.04)+($K63*4)+($L63*-2)+($N63*0.1)+($O63*6)+($Q63)+($R63*0.1)+($S63*6)+($T63*-2)</f>
        <v>0</v>
      </c>
      <c r="W63" s="2">
        <f ca="1">$P63/$H$33</f>
        <v>0</v>
      </c>
      <c r="X63" s="2" t="e">
        <f t="shared" si="4"/>
        <v>#DIV/0!</v>
      </c>
      <c r="Y63" s="2" t="e">
        <f t="shared" si="5"/>
        <v>#DIV/0!</v>
      </c>
      <c r="Z63" s="2" t="e">
        <f>$I63/$H63</f>
        <v>#DIV/0!</v>
      </c>
      <c r="AA63" s="2" t="e">
        <f>$K63/$H63</f>
        <v>#DIV/0!</v>
      </c>
      <c r="AB63" s="2">
        <f>(Admin!$C$3*$K63)+(Admin!$C$4*$J63)+(Admin!$C$5*$L63)+(Admin!$C$6*$T63)+(Admin!$C$7*$Q63)+(Admin!$C$8*$M63)+(Admin!$C$9*$N63)+(Admin!$C$10*$O63)+(Admin!$C$11*$R63)+(Admin!$C$12*$S63)+(Admin!$C$13*$U63)</f>
        <v>0</v>
      </c>
    </row>
    <row r="64" spans="1:28" x14ac:dyDescent="0.25">
      <c r="A64" s="3" t="s">
        <v>1709</v>
      </c>
      <c r="B64" s="3" t="s">
        <v>42</v>
      </c>
      <c r="C64" s="3">
        <v>27</v>
      </c>
      <c r="D64" s="3">
        <v>2</v>
      </c>
      <c r="E64" s="3" t="s">
        <v>1710</v>
      </c>
      <c r="F64" s="3" t="s">
        <v>1680</v>
      </c>
      <c r="G64" s="3">
        <v>0</v>
      </c>
      <c r="H64" s="3">
        <v>0</v>
      </c>
      <c r="I64" s="3">
        <v>0</v>
      </c>
      <c r="J64" s="3">
        <v>0</v>
      </c>
      <c r="K64" s="3">
        <v>0</v>
      </c>
      <c r="L64" s="3">
        <v>0</v>
      </c>
      <c r="M64" s="3">
        <v>0</v>
      </c>
      <c r="N64" s="3">
        <v>0</v>
      </c>
      <c r="O64" s="3">
        <v>0</v>
      </c>
      <c r="P64" s="3">
        <v>0</v>
      </c>
      <c r="Q64" s="3">
        <v>0</v>
      </c>
      <c r="R64" s="3">
        <v>0</v>
      </c>
      <c r="S64" s="3">
        <v>0</v>
      </c>
      <c r="T64" s="3">
        <v>0</v>
      </c>
      <c r="U64" s="3">
        <v>0</v>
      </c>
      <c r="V64" s="3">
        <f>($J64*0.04)+($K64*4)+($L64*-2)+($N64*0.1)+($O64*6)+($Q64)+($R64*0.1)+($S64*6)+($T64*-2)</f>
        <v>0</v>
      </c>
      <c r="W64" s="3">
        <f ca="1">$P64/$H$33</f>
        <v>0</v>
      </c>
      <c r="X64" s="3" t="e">
        <f t="shared" si="4"/>
        <v>#DIV/0!</v>
      </c>
      <c r="Y64" s="3" t="e">
        <f t="shared" si="5"/>
        <v>#DIV/0!</v>
      </c>
      <c r="Z64" s="3" t="e">
        <f>$I64/$H64</f>
        <v>#DIV/0!</v>
      </c>
      <c r="AA64" s="3" t="e">
        <f>$K64/$H64</f>
        <v>#DIV/0!</v>
      </c>
      <c r="AB64" s="3">
        <f>(Admin!$C$3*$K64)+(Admin!$C$4*$J64)+(Admin!$C$5*$L64)+(Admin!$C$6*$T64)+(Admin!$C$7*$Q64)+(Admin!$C$8*$M64)+(Admin!$C$9*$N64)+(Admin!$C$10*$O64)+(Admin!$C$11*$R64)+(Admin!$C$12*$S64)+(Admin!$C$13*$U64)</f>
        <v>0</v>
      </c>
    </row>
    <row r="65" spans="1:28" x14ac:dyDescent="0.25">
      <c r="A65" s="2" t="s">
        <v>1711</v>
      </c>
      <c r="B65" s="2" t="s">
        <v>42</v>
      </c>
      <c r="C65" s="2">
        <v>24</v>
      </c>
      <c r="D65" s="2">
        <v>3</v>
      </c>
      <c r="E65" s="2" t="s">
        <v>79</v>
      </c>
      <c r="F65" s="2" t="s">
        <v>1680</v>
      </c>
      <c r="G65" s="2">
        <v>0</v>
      </c>
      <c r="H65" s="2">
        <v>0</v>
      </c>
      <c r="I65" s="2">
        <v>0</v>
      </c>
      <c r="J65" s="2">
        <v>0</v>
      </c>
      <c r="K65" s="2">
        <v>0</v>
      </c>
      <c r="L65" s="2">
        <v>0</v>
      </c>
      <c r="M65" s="2">
        <v>0</v>
      </c>
      <c r="N65" s="2">
        <v>0</v>
      </c>
      <c r="O65" s="2">
        <v>0</v>
      </c>
      <c r="P65" s="2">
        <v>0</v>
      </c>
      <c r="Q65" s="2">
        <v>0</v>
      </c>
      <c r="R65" s="2">
        <v>0</v>
      </c>
      <c r="S65" s="2">
        <v>0</v>
      </c>
      <c r="T65" s="2">
        <v>0</v>
      </c>
      <c r="U65" s="2">
        <v>0</v>
      </c>
      <c r="V65" s="2">
        <f>($J65*0.04)+($K65*4)+($L65*-2)+($N65*0.1)+($O65*6)+($Q65)+($R65*0.1)+($S65*6)+($T65*-2)</f>
        <v>0</v>
      </c>
      <c r="W65" s="2">
        <f ca="1">$P65/$H$33</f>
        <v>0</v>
      </c>
      <c r="X65" s="2" t="e">
        <f t="shared" si="4"/>
        <v>#DIV/0!</v>
      </c>
      <c r="Y65" s="2" t="e">
        <f t="shared" si="5"/>
        <v>#DIV/0!</v>
      </c>
      <c r="Z65" s="2" t="e">
        <f>$I65/$H65</f>
        <v>#DIV/0!</v>
      </c>
      <c r="AA65" s="2" t="e">
        <f>$K65/$H65</f>
        <v>#DIV/0!</v>
      </c>
      <c r="AB65" s="2">
        <f>(Admin!$C$3*$K65)+(Admin!$C$4*$J65)+(Admin!$C$5*$L65)+(Admin!$C$6*$T65)+(Admin!$C$7*$Q65)+(Admin!$C$8*$M65)+(Admin!$C$9*$N65)+(Admin!$C$10*$O65)+(Admin!$C$11*$R65)+(Admin!$C$12*$S65)+(Admin!$C$13*$U65)</f>
        <v>0</v>
      </c>
    </row>
    <row r="66" spans="1:28" x14ac:dyDescent="0.25">
      <c r="A66" s="3" t="s">
        <v>1712</v>
      </c>
      <c r="B66" s="3" t="s">
        <v>42</v>
      </c>
      <c r="C66" s="3">
        <v>23</v>
      </c>
      <c r="D66" s="3">
        <v>0</v>
      </c>
      <c r="E66" s="3" t="s">
        <v>883</v>
      </c>
      <c r="F66" s="3" t="s">
        <v>1680</v>
      </c>
      <c r="G66" s="3">
        <v>0</v>
      </c>
      <c r="H66" s="3">
        <v>0</v>
      </c>
      <c r="I66" s="3">
        <v>0</v>
      </c>
      <c r="J66" s="3">
        <v>0</v>
      </c>
      <c r="K66" s="3">
        <v>0</v>
      </c>
      <c r="L66" s="3">
        <v>0</v>
      </c>
      <c r="M66" s="3">
        <v>0</v>
      </c>
      <c r="N66" s="3">
        <v>0</v>
      </c>
      <c r="O66" s="3">
        <v>0</v>
      </c>
      <c r="P66" s="3">
        <v>0</v>
      </c>
      <c r="Q66" s="3">
        <v>0</v>
      </c>
      <c r="R66" s="3">
        <v>0</v>
      </c>
      <c r="S66" s="3">
        <v>0</v>
      </c>
      <c r="T66" s="3">
        <v>0</v>
      </c>
      <c r="U66" s="3">
        <v>0</v>
      </c>
      <c r="V66" s="3">
        <f>($J66*0.04)+($K66*4)+($L66*-2)+($N66*0.1)+($O66*6)+($Q66)+($R66*0.1)+($S66*6)+($T66*-2)</f>
        <v>0</v>
      </c>
      <c r="W66" s="3">
        <f ca="1">$P66/$H$33</f>
        <v>0</v>
      </c>
      <c r="X66" s="3" t="e">
        <f t="shared" si="4"/>
        <v>#DIV/0!</v>
      </c>
      <c r="Y66" s="3" t="e">
        <f t="shared" si="5"/>
        <v>#DIV/0!</v>
      </c>
      <c r="Z66" s="3" t="e">
        <f>$I66/$H66</f>
        <v>#DIV/0!</v>
      </c>
      <c r="AA66" s="3" t="e">
        <f>$K66/$H66</f>
        <v>#DIV/0!</v>
      </c>
      <c r="AB66" s="3">
        <f>(Admin!$C$3*$K66)+(Admin!$C$4*$J66)+(Admin!$C$5*$L66)+(Admin!$C$6*$T66)+(Admin!$C$7*$Q66)+(Admin!$C$8*$M66)+(Admin!$C$9*$N66)+(Admin!$C$10*$O66)+(Admin!$C$11*$R66)+(Admin!$C$12*$S66)+(Admin!$C$13*$U66)</f>
        <v>0</v>
      </c>
    </row>
    <row r="67" spans="1:28" x14ac:dyDescent="0.25">
      <c r="A67" s="2" t="s">
        <v>1713</v>
      </c>
      <c r="B67" s="2" t="s">
        <v>42</v>
      </c>
      <c r="C67" s="2">
        <v>28</v>
      </c>
      <c r="D67" s="2">
        <v>6</v>
      </c>
      <c r="E67" s="2" t="s">
        <v>83</v>
      </c>
      <c r="F67" s="2" t="s">
        <v>1680</v>
      </c>
      <c r="G67" s="2">
        <v>0</v>
      </c>
      <c r="H67" s="2">
        <v>0</v>
      </c>
      <c r="I67" s="2">
        <v>0</v>
      </c>
      <c r="J67" s="2">
        <v>0</v>
      </c>
      <c r="K67" s="2">
        <v>0</v>
      </c>
      <c r="L67" s="2">
        <v>0</v>
      </c>
      <c r="M67" s="2">
        <v>5</v>
      </c>
      <c r="N67" s="2">
        <v>5</v>
      </c>
      <c r="O67" s="2">
        <v>5</v>
      </c>
      <c r="P67" s="2">
        <v>5</v>
      </c>
      <c r="Q67" s="2">
        <v>5</v>
      </c>
      <c r="R67" s="2">
        <v>5</v>
      </c>
      <c r="S67" s="2">
        <v>5</v>
      </c>
      <c r="T67" s="2">
        <v>5</v>
      </c>
      <c r="U67" s="2">
        <v>5</v>
      </c>
      <c r="V67" s="2">
        <f>($J67*0.04)+($K67*4)+($L67*-2)+($N67*0.1)+($O67*6)+($Q67)+($R67*0.1)+($S67*6)+($T67*-2)</f>
        <v>56</v>
      </c>
      <c r="W67" s="2">
        <f ca="1">$P67/$H$33</f>
        <v>1</v>
      </c>
      <c r="X67" s="2">
        <f t="shared" si="4"/>
        <v>1</v>
      </c>
      <c r="Y67" s="2">
        <f t="shared" si="5"/>
        <v>1</v>
      </c>
      <c r="Z67" s="2" t="e">
        <f>$I67/$H67</f>
        <v>#DIV/0!</v>
      </c>
      <c r="AA67" s="2" t="e">
        <f>$K67/$H67</f>
        <v>#DIV/0!</v>
      </c>
      <c r="AB67" s="2">
        <f>(Admin!$C$3*$K67)+(Admin!$C$4*$J67)+(Admin!$C$5*$L67)+(Admin!$C$6*$T67)+(Admin!$C$7*$Q67)+(Admin!$C$8*$M67)+(Admin!$C$9*$N67)+(Admin!$C$10*$O67)+(Admin!$C$11*$R67)+(Admin!$C$12*$S67)+(Admin!$C$13*$U67)</f>
        <v>66</v>
      </c>
    </row>
    <row r="68" spans="1:28" x14ac:dyDescent="0.25">
      <c r="A68" s="3" t="s">
        <v>1714</v>
      </c>
      <c r="B68" s="3" t="s">
        <v>42</v>
      </c>
      <c r="C68" s="3">
        <v>30</v>
      </c>
      <c r="D68" s="3">
        <v>6</v>
      </c>
      <c r="E68" s="3" t="s">
        <v>557</v>
      </c>
      <c r="F68" s="3" t="s">
        <v>1680</v>
      </c>
      <c r="G68" s="3">
        <v>0</v>
      </c>
      <c r="H68" s="3">
        <v>0</v>
      </c>
      <c r="I68" s="3">
        <v>0</v>
      </c>
      <c r="J68" s="3">
        <v>0</v>
      </c>
      <c r="K68" s="3">
        <v>0</v>
      </c>
      <c r="L68" s="3">
        <v>0</v>
      </c>
      <c r="M68" s="3">
        <v>0</v>
      </c>
      <c r="N68" s="3">
        <v>0</v>
      </c>
      <c r="O68" s="3">
        <v>0</v>
      </c>
      <c r="P68" s="3">
        <v>0</v>
      </c>
      <c r="Q68" s="3">
        <v>0</v>
      </c>
      <c r="R68" s="3">
        <v>0</v>
      </c>
      <c r="S68" s="3">
        <v>0</v>
      </c>
      <c r="T68" s="3">
        <v>0</v>
      </c>
      <c r="U68" s="3">
        <v>0</v>
      </c>
      <c r="V68" s="3">
        <f>($J68*0.04)+($K68*4)+($L68*-2)+($N68*0.1)+($O68*6)+($Q68)+($R68*0.1)+($S68*6)+($T68*-2)</f>
        <v>0</v>
      </c>
      <c r="W68" s="3">
        <f ca="1">$P68/$H$33</f>
        <v>0</v>
      </c>
      <c r="X68" s="3" t="e">
        <f t="shared" si="4"/>
        <v>#DIV/0!</v>
      </c>
      <c r="Y68" s="3" t="e">
        <f t="shared" si="5"/>
        <v>#DIV/0!</v>
      </c>
      <c r="Z68" s="3" t="e">
        <f>$I68/$H68</f>
        <v>#DIV/0!</v>
      </c>
      <c r="AA68" s="3" t="e">
        <f>$K68/$H68</f>
        <v>#DIV/0!</v>
      </c>
      <c r="AB68" s="3">
        <f>(Admin!$C$3*$K68)+(Admin!$C$4*$J68)+(Admin!$C$5*$L68)+(Admin!$C$6*$T68)+(Admin!$C$7*$Q68)+(Admin!$C$8*$M68)+(Admin!$C$9*$N68)+(Admin!$C$10*$O68)+(Admin!$C$11*$R68)+(Admin!$C$12*$S68)+(Admin!$C$13*$U68)</f>
        <v>0</v>
      </c>
    </row>
    <row r="69" spans="1:28" x14ac:dyDescent="0.25">
      <c r="A69" s="2" t="s">
        <v>1715</v>
      </c>
      <c r="B69" s="2" t="s">
        <v>42</v>
      </c>
      <c r="C69" s="2">
        <v>22</v>
      </c>
      <c r="D69" s="2">
        <v>0</v>
      </c>
      <c r="E69" s="2" t="s">
        <v>171</v>
      </c>
      <c r="F69" s="2" t="s">
        <v>1680</v>
      </c>
      <c r="G69" s="2">
        <v>0</v>
      </c>
      <c r="H69" s="2">
        <v>0</v>
      </c>
      <c r="I69" s="2">
        <v>0</v>
      </c>
      <c r="J69" s="2">
        <v>0</v>
      </c>
      <c r="K69" s="2">
        <v>0</v>
      </c>
      <c r="L69" s="2">
        <v>0</v>
      </c>
      <c r="M69" s="2">
        <v>0</v>
      </c>
      <c r="N69" s="2">
        <v>0</v>
      </c>
      <c r="O69" s="2">
        <v>0</v>
      </c>
      <c r="P69" s="2">
        <v>0</v>
      </c>
      <c r="Q69" s="2">
        <v>0</v>
      </c>
      <c r="R69" s="2">
        <v>0</v>
      </c>
      <c r="S69" s="2">
        <v>0</v>
      </c>
      <c r="T69" s="2">
        <v>0</v>
      </c>
      <c r="U69" s="2">
        <v>0</v>
      </c>
      <c r="V69" s="2">
        <f>($J69*0.04)+($K69*4)+($L69*-2)+($N69*0.1)+($O69*6)+($Q69)+($R69*0.1)+($S69*6)+($T69*-2)</f>
        <v>0</v>
      </c>
      <c r="W69" s="2">
        <f ca="1">$P69/$H$33</f>
        <v>0</v>
      </c>
      <c r="X69" s="2" t="e">
        <f t="shared" si="4"/>
        <v>#DIV/0!</v>
      </c>
      <c r="Y69" s="2" t="e">
        <f t="shared" si="5"/>
        <v>#DIV/0!</v>
      </c>
      <c r="Z69" s="2" t="e">
        <f>$I69/$H69</f>
        <v>#DIV/0!</v>
      </c>
      <c r="AA69" s="2" t="e">
        <f>$K69/$H69</f>
        <v>#DIV/0!</v>
      </c>
      <c r="AB69" s="2">
        <f>(Admin!$C$3*$K69)+(Admin!$C$4*$J69)+(Admin!$C$5*$L69)+(Admin!$C$6*$T69)+(Admin!$C$7*$Q69)+(Admin!$C$8*$M69)+(Admin!$C$9*$N69)+(Admin!$C$10*$O69)+(Admin!$C$11*$R69)+(Admin!$C$12*$S69)+(Admin!$C$13*$U69)</f>
        <v>0</v>
      </c>
    </row>
    <row r="70" spans="1:28" x14ac:dyDescent="0.25">
      <c r="A70" s="3" t="s">
        <v>1716</v>
      </c>
      <c r="B70" s="3" t="s">
        <v>42</v>
      </c>
      <c r="C70" s="3">
        <v>24</v>
      </c>
      <c r="D70" s="3">
        <v>2</v>
      </c>
      <c r="E70" s="3" t="s">
        <v>79</v>
      </c>
      <c r="F70" s="3" t="s">
        <v>1680</v>
      </c>
      <c r="G70" s="3">
        <v>0</v>
      </c>
      <c r="H70" s="3">
        <v>0</v>
      </c>
      <c r="I70" s="3">
        <v>0</v>
      </c>
      <c r="J70" s="3">
        <v>0</v>
      </c>
      <c r="K70" s="3">
        <v>0</v>
      </c>
      <c r="L70" s="3">
        <v>0</v>
      </c>
      <c r="M70" s="3">
        <v>0</v>
      </c>
      <c r="N70" s="3">
        <v>0</v>
      </c>
      <c r="O70" s="3">
        <v>0</v>
      </c>
      <c r="P70" s="3">
        <v>0</v>
      </c>
      <c r="Q70" s="3">
        <v>0</v>
      </c>
      <c r="R70" s="3">
        <v>0</v>
      </c>
      <c r="S70" s="3">
        <v>0</v>
      </c>
      <c r="T70" s="3">
        <v>0</v>
      </c>
      <c r="U70" s="3">
        <v>0</v>
      </c>
      <c r="V70" s="3">
        <f>($J70*0.04)+($K70*4)+($L70*-2)+($N70*0.1)+($O70*6)+($Q70)+($R70*0.1)+($S70*6)+($T70*-2)</f>
        <v>0</v>
      </c>
      <c r="W70" s="3">
        <f ca="1">$P70/$H$33</f>
        <v>0</v>
      </c>
      <c r="X70" s="3" t="e">
        <f t="shared" si="4"/>
        <v>#DIV/0!</v>
      </c>
      <c r="Y70" s="3" t="e">
        <f t="shared" si="5"/>
        <v>#DIV/0!</v>
      </c>
      <c r="Z70" s="3" t="e">
        <f>$I70/$H70</f>
        <v>#DIV/0!</v>
      </c>
      <c r="AA70" s="3" t="e">
        <f>$K70/$H70</f>
        <v>#DIV/0!</v>
      </c>
      <c r="AB70" s="3">
        <f>(Admin!$C$3*$K70)+(Admin!$C$4*$J70)+(Admin!$C$5*$L70)+(Admin!$C$6*$T70)+(Admin!$C$7*$Q70)+(Admin!$C$8*$M70)+(Admin!$C$9*$N70)+(Admin!$C$10*$O70)+(Admin!$C$11*$R70)+(Admin!$C$12*$S70)+(Admin!$C$13*$U70)</f>
        <v>0</v>
      </c>
    </row>
    <row r="71" spans="1:28" x14ac:dyDescent="0.25">
      <c r="A71" s="2" t="s">
        <v>1717</v>
      </c>
      <c r="B71" s="2" t="s">
        <v>42</v>
      </c>
      <c r="C71" s="2">
        <v>24</v>
      </c>
      <c r="D71" s="2">
        <v>1</v>
      </c>
      <c r="E71" s="2" t="s">
        <v>95</v>
      </c>
      <c r="F71" s="2" t="s">
        <v>1680</v>
      </c>
      <c r="G71" s="2">
        <v>0</v>
      </c>
      <c r="H71" s="2">
        <v>0</v>
      </c>
      <c r="I71" s="2">
        <v>0</v>
      </c>
      <c r="J71" s="2">
        <v>0</v>
      </c>
      <c r="K71" s="2">
        <v>0</v>
      </c>
      <c r="L71" s="2">
        <v>0</v>
      </c>
      <c r="M71" s="2">
        <v>0</v>
      </c>
      <c r="N71" s="2">
        <v>0</v>
      </c>
      <c r="O71" s="2">
        <v>0</v>
      </c>
      <c r="P71" s="2">
        <v>0</v>
      </c>
      <c r="Q71" s="2">
        <v>0</v>
      </c>
      <c r="R71" s="2">
        <v>0</v>
      </c>
      <c r="S71" s="2">
        <v>0</v>
      </c>
      <c r="T71" s="2">
        <v>0</v>
      </c>
      <c r="U71" s="2">
        <v>0</v>
      </c>
      <c r="V71" s="2">
        <f>($J71*0.04)+($K71*4)+($L71*-2)+($N71*0.1)+($O71*6)+($Q71)+($R71*0.1)+($S71*6)+($T71*-2)</f>
        <v>0</v>
      </c>
      <c r="W71" s="2">
        <f ca="1">$P71/$H$33</f>
        <v>0</v>
      </c>
      <c r="X71" s="2" t="e">
        <f t="shared" si="4"/>
        <v>#DIV/0!</v>
      </c>
      <c r="Y71" s="2" t="e">
        <f t="shared" si="5"/>
        <v>#DIV/0!</v>
      </c>
      <c r="Z71" s="2" t="e">
        <f>$I71/$H71</f>
        <v>#DIV/0!</v>
      </c>
      <c r="AA71" s="2" t="e">
        <f>$K71/$H71</f>
        <v>#DIV/0!</v>
      </c>
      <c r="AB71" s="2">
        <f>(Admin!$C$3*$K71)+(Admin!$C$4*$J71)+(Admin!$C$5*$L71)+(Admin!$C$6*$T71)+(Admin!$C$7*$Q71)+(Admin!$C$8*$M71)+(Admin!$C$9*$N71)+(Admin!$C$10*$O71)+(Admin!$C$11*$R71)+(Admin!$C$12*$S71)+(Admin!$C$13*$U71)</f>
        <v>0</v>
      </c>
    </row>
    <row r="72" spans="1:28" x14ac:dyDescent="0.25">
      <c r="A72" s="3" t="s">
        <v>1718</v>
      </c>
      <c r="B72" s="3" t="s">
        <v>42</v>
      </c>
      <c r="C72" s="3">
        <v>27</v>
      </c>
      <c r="D72" s="3">
        <v>6</v>
      </c>
      <c r="E72" s="3" t="s">
        <v>726</v>
      </c>
      <c r="F72" s="3" t="s">
        <v>1680</v>
      </c>
      <c r="G72" s="3">
        <v>0</v>
      </c>
      <c r="H72" s="3">
        <v>0</v>
      </c>
      <c r="I72" s="3">
        <v>0</v>
      </c>
      <c r="J72" s="3">
        <v>0</v>
      </c>
      <c r="K72" s="3">
        <v>0</v>
      </c>
      <c r="L72" s="3">
        <v>0</v>
      </c>
      <c r="M72" s="3">
        <v>0</v>
      </c>
      <c r="N72" s="3">
        <v>0</v>
      </c>
      <c r="O72" s="3">
        <v>0</v>
      </c>
      <c r="P72" s="3">
        <v>0</v>
      </c>
      <c r="Q72" s="3">
        <v>0</v>
      </c>
      <c r="R72" s="3">
        <v>0</v>
      </c>
      <c r="S72" s="3">
        <v>0</v>
      </c>
      <c r="T72" s="3">
        <v>0</v>
      </c>
      <c r="U72" s="3">
        <v>0</v>
      </c>
      <c r="V72" s="3">
        <f>($J72*0.04)+($K72*4)+($L72*-2)+($N72*0.1)+($O72*6)+($Q72)+($R72*0.1)+($S72*6)+($T72*-2)</f>
        <v>0</v>
      </c>
      <c r="W72" s="3">
        <f ca="1">$P72/$H$33</f>
        <v>0</v>
      </c>
      <c r="X72" s="3" t="e">
        <f t="shared" si="4"/>
        <v>#DIV/0!</v>
      </c>
      <c r="Y72" s="3" t="e">
        <f t="shared" si="5"/>
        <v>#DIV/0!</v>
      </c>
      <c r="Z72" s="3" t="e">
        <f>$I72/$H72</f>
        <v>#DIV/0!</v>
      </c>
      <c r="AA72" s="3" t="e">
        <f>$K72/$H72</f>
        <v>#DIV/0!</v>
      </c>
      <c r="AB72" s="3">
        <f>(Admin!$C$3*$K72)+(Admin!$C$4*$J72)+(Admin!$C$5*$L72)+(Admin!$C$6*$T72)+(Admin!$C$7*$Q72)+(Admin!$C$8*$M72)+(Admin!$C$9*$N72)+(Admin!$C$10*$O72)+(Admin!$C$11*$R72)+(Admin!$C$12*$S72)+(Admin!$C$13*$U72)</f>
        <v>0</v>
      </c>
    </row>
    <row r="75" spans="1:28" x14ac:dyDescent="0.25">
      <c r="A75" s="1" t="s">
        <v>50</v>
      </c>
      <c r="B75" s="1" t="s">
        <v>51</v>
      </c>
      <c r="C75" s="1" t="s">
        <v>52</v>
      </c>
      <c r="D75" s="1" t="s">
        <v>53</v>
      </c>
      <c r="E75" s="1" t="s">
        <v>54</v>
      </c>
      <c r="F75" s="1" t="s">
        <v>47</v>
      </c>
      <c r="G75" s="1" t="s">
        <v>3</v>
      </c>
      <c r="H75" s="1" t="s">
        <v>4</v>
      </c>
      <c r="I75" s="1" t="s">
        <v>5</v>
      </c>
      <c r="J75" s="1" t="s">
        <v>6</v>
      </c>
      <c r="K75" s="1" t="s">
        <v>7</v>
      </c>
      <c r="L75" s="1" t="s">
        <v>8</v>
      </c>
      <c r="M75" s="1" t="s">
        <v>9</v>
      </c>
      <c r="N75" s="1" t="s">
        <v>10</v>
      </c>
      <c r="O75" s="1" t="s">
        <v>11</v>
      </c>
      <c r="P75" s="1" t="s">
        <v>12</v>
      </c>
      <c r="Q75" s="1" t="s">
        <v>13</v>
      </c>
      <c r="R75" s="1" t="s">
        <v>14</v>
      </c>
      <c r="S75" s="1" t="s">
        <v>15</v>
      </c>
      <c r="T75" s="1" t="s">
        <v>16</v>
      </c>
      <c r="U75" s="1" t="s">
        <v>17</v>
      </c>
      <c r="V75" s="1" t="s">
        <v>18</v>
      </c>
      <c r="W75" s="1" t="s">
        <v>19</v>
      </c>
      <c r="X75" s="1" t="s">
        <v>20</v>
      </c>
      <c r="Y75" s="1" t="s">
        <v>21</v>
      </c>
      <c r="Z75" s="1" t="s">
        <v>22</v>
      </c>
      <c r="AA75" s="1" t="s">
        <v>23</v>
      </c>
      <c r="AB75" s="1" t="s">
        <v>55</v>
      </c>
    </row>
    <row r="76" spans="1:28" x14ac:dyDescent="0.25">
      <c r="A76" s="2" t="s">
        <v>1719</v>
      </c>
      <c r="B76" s="2" t="s">
        <v>37</v>
      </c>
      <c r="C76" s="2">
        <v>26</v>
      </c>
      <c r="D76" s="2">
        <v>4</v>
      </c>
      <c r="E76" s="2" t="s">
        <v>143</v>
      </c>
      <c r="F76" s="2" t="s">
        <v>1680</v>
      </c>
      <c r="G76" s="2">
        <v>0</v>
      </c>
      <c r="H76" s="2">
        <v>0</v>
      </c>
      <c r="I76" s="2">
        <v>0</v>
      </c>
      <c r="J76" s="2">
        <v>0</v>
      </c>
      <c r="K76" s="2">
        <v>0</v>
      </c>
      <c r="L76" s="2">
        <v>0</v>
      </c>
      <c r="M76" s="2">
        <v>0</v>
      </c>
      <c r="N76" s="2">
        <v>0</v>
      </c>
      <c r="O76" s="2">
        <v>0</v>
      </c>
      <c r="P76" s="2">
        <v>0</v>
      </c>
      <c r="Q76" s="2">
        <v>0</v>
      </c>
      <c r="R76" s="2">
        <v>0</v>
      </c>
      <c r="S76" s="2">
        <v>0</v>
      </c>
      <c r="T76" s="2">
        <v>0</v>
      </c>
      <c r="U76" s="2">
        <v>0</v>
      </c>
      <c r="V76" s="2">
        <f>($J76*0.04)+($K76*4)+($L76*-2)+($N76*0.1)+($O76*6)+($Q76)+($R76*0.1)+($S76*6)+($T76*-2)</f>
        <v>0</v>
      </c>
      <c r="W76" s="2">
        <f ca="1">$P76/$H$33</f>
        <v>0</v>
      </c>
      <c r="X76" s="2" t="e">
        <f t="shared" ref="X76:X81" si="6">$N76/$M76</f>
        <v>#DIV/0!</v>
      </c>
      <c r="Y76" s="2" t="e">
        <f t="shared" ref="Y76:Y81" si="7">$R76/$Q76</f>
        <v>#DIV/0!</v>
      </c>
      <c r="Z76" s="2" t="e">
        <f>$I76/$H76</f>
        <v>#DIV/0!</v>
      </c>
      <c r="AA76" s="2" t="e">
        <f>$K76/$H76</f>
        <v>#DIV/0!</v>
      </c>
      <c r="AB76" s="2">
        <f>(Admin!$C$3*$K76)+(Admin!$C$4*$J76)+(Admin!$C$5*$L76)+(Admin!$C$6*$T76)+(Admin!$C$7*$Q76)+(Admin!$C$8*$M76)+(Admin!$C$9*$N76)+(Admin!$C$10*$O76)+(Admin!$C$11*$R76)+(Admin!$C$12*$S76)+(Admin!$C$13*$U76)</f>
        <v>0</v>
      </c>
    </row>
    <row r="77" spans="1:28" x14ac:dyDescent="0.25">
      <c r="A77" s="3" t="s">
        <v>1720</v>
      </c>
      <c r="B77" s="3" t="s">
        <v>37</v>
      </c>
      <c r="C77" s="3">
        <v>33</v>
      </c>
      <c r="D77" s="3">
        <v>12</v>
      </c>
      <c r="E77" s="3" t="s">
        <v>95</v>
      </c>
      <c r="F77" s="3" t="s">
        <v>1680</v>
      </c>
      <c r="G77" s="3">
        <v>0</v>
      </c>
      <c r="H77" s="3">
        <v>0</v>
      </c>
      <c r="I77" s="3">
        <v>0</v>
      </c>
      <c r="J77" s="3">
        <v>0</v>
      </c>
      <c r="K77" s="3">
        <v>0</v>
      </c>
      <c r="L77" s="3">
        <v>0</v>
      </c>
      <c r="M77" s="3">
        <v>0</v>
      </c>
      <c r="N77" s="3">
        <v>0</v>
      </c>
      <c r="O77" s="3">
        <v>0</v>
      </c>
      <c r="P77" s="3">
        <v>0</v>
      </c>
      <c r="Q77" s="3">
        <v>0</v>
      </c>
      <c r="R77" s="3">
        <v>0</v>
      </c>
      <c r="S77" s="3">
        <v>0</v>
      </c>
      <c r="T77" s="3">
        <v>0</v>
      </c>
      <c r="U77" s="3">
        <v>0</v>
      </c>
      <c r="V77" s="3">
        <f>($J77*0.04)+($K77*4)+($L77*-2)+($N77*0.1)+($O77*6)+($Q77)+($R77*0.1)+($S77*6)+($T77*-2)</f>
        <v>0</v>
      </c>
      <c r="W77" s="3">
        <f ca="1">$P77/$H$33</f>
        <v>0</v>
      </c>
      <c r="X77" s="3" t="e">
        <f t="shared" si="6"/>
        <v>#DIV/0!</v>
      </c>
      <c r="Y77" s="3" t="e">
        <f t="shared" si="7"/>
        <v>#DIV/0!</v>
      </c>
      <c r="Z77" s="3" t="e">
        <f>$I77/$H77</f>
        <v>#DIV/0!</v>
      </c>
      <c r="AA77" s="3" t="e">
        <f>$K77/$H77</f>
        <v>#DIV/0!</v>
      </c>
      <c r="AB77" s="3">
        <f>(Admin!$C$3*$K77)+(Admin!$C$4*$J77)+(Admin!$C$5*$L77)+(Admin!$C$6*$T77)+(Admin!$C$7*$Q77)+(Admin!$C$8*$M77)+(Admin!$C$9*$N77)+(Admin!$C$10*$O77)+(Admin!$C$11*$R77)+(Admin!$C$12*$S77)+(Admin!$C$13*$U77)</f>
        <v>0</v>
      </c>
    </row>
    <row r="78" spans="1:28" x14ac:dyDescent="0.25">
      <c r="A78" s="2" t="s">
        <v>1721</v>
      </c>
      <c r="B78" s="2" t="s">
        <v>37</v>
      </c>
      <c r="C78" s="2">
        <v>26</v>
      </c>
      <c r="D78" s="2">
        <v>3</v>
      </c>
      <c r="E78" s="2" t="s">
        <v>131</v>
      </c>
      <c r="F78" s="2" t="s">
        <v>1680</v>
      </c>
      <c r="G78" s="2">
        <v>0</v>
      </c>
      <c r="H78" s="2">
        <v>0</v>
      </c>
      <c r="I78" s="2">
        <v>0</v>
      </c>
      <c r="J78" s="2">
        <v>0</v>
      </c>
      <c r="K78" s="2">
        <v>0</v>
      </c>
      <c r="L78" s="2">
        <v>0</v>
      </c>
      <c r="M78" s="2">
        <v>0</v>
      </c>
      <c r="N78" s="2">
        <v>0</v>
      </c>
      <c r="O78" s="2">
        <v>0</v>
      </c>
      <c r="P78" s="2">
        <v>0</v>
      </c>
      <c r="Q78" s="2">
        <v>0</v>
      </c>
      <c r="R78" s="2">
        <v>0</v>
      </c>
      <c r="S78" s="2">
        <v>0</v>
      </c>
      <c r="T78" s="2">
        <v>0</v>
      </c>
      <c r="U78" s="2">
        <v>0</v>
      </c>
      <c r="V78" s="2">
        <f>($J78*0.04)+($K78*4)+($L78*-2)+($N78*0.1)+($O78*6)+($Q78)+($R78*0.1)+($S78*6)+($T78*-2)</f>
        <v>0</v>
      </c>
      <c r="W78" s="2">
        <f ca="1">$P78/$H$33</f>
        <v>0</v>
      </c>
      <c r="X78" s="2" t="e">
        <f t="shared" si="6"/>
        <v>#DIV/0!</v>
      </c>
      <c r="Y78" s="2" t="e">
        <f t="shared" si="7"/>
        <v>#DIV/0!</v>
      </c>
      <c r="Z78" s="2" t="e">
        <f>$I78/$H78</f>
        <v>#DIV/0!</v>
      </c>
      <c r="AA78" s="2" t="e">
        <f>$K78/$H78</f>
        <v>#DIV/0!</v>
      </c>
      <c r="AB78" s="2">
        <f>(Admin!$C$3*$K78)+(Admin!$C$4*$J78)+(Admin!$C$5*$L78)+(Admin!$C$6*$T78)+(Admin!$C$7*$Q78)+(Admin!$C$8*$M78)+(Admin!$C$9*$N78)+(Admin!$C$10*$O78)+(Admin!$C$11*$R78)+(Admin!$C$12*$S78)+(Admin!$C$13*$U78)</f>
        <v>0</v>
      </c>
    </row>
    <row r="79" spans="1:28" x14ac:dyDescent="0.25">
      <c r="A79" s="3" t="s">
        <v>1722</v>
      </c>
      <c r="B79" s="3" t="s">
        <v>37</v>
      </c>
      <c r="C79" s="3">
        <v>22</v>
      </c>
      <c r="D79" s="3">
        <v>0</v>
      </c>
      <c r="E79" s="3" t="s">
        <v>557</v>
      </c>
      <c r="F79" s="3" t="s">
        <v>1680</v>
      </c>
      <c r="G79" s="3">
        <v>0</v>
      </c>
      <c r="H79" s="3">
        <v>0</v>
      </c>
      <c r="I79" s="3">
        <v>0</v>
      </c>
      <c r="J79" s="3">
        <v>0</v>
      </c>
      <c r="K79" s="3">
        <v>0</v>
      </c>
      <c r="L79" s="3">
        <v>0</v>
      </c>
      <c r="M79" s="3">
        <v>5</v>
      </c>
      <c r="N79" s="3">
        <v>5</v>
      </c>
      <c r="O79" s="3">
        <v>5</v>
      </c>
      <c r="P79" s="3">
        <v>5</v>
      </c>
      <c r="Q79" s="3">
        <v>5</v>
      </c>
      <c r="R79" s="3">
        <v>5</v>
      </c>
      <c r="S79" s="3">
        <v>5</v>
      </c>
      <c r="T79" s="3">
        <v>5</v>
      </c>
      <c r="U79" s="3">
        <v>5</v>
      </c>
      <c r="V79" s="3">
        <f>($J79*0.04)+($K79*4)+($L79*-2)+($N79*0.1)+($O79*6)+($Q79)+($R79*0.1)+($S79*6)+($T79*-2)</f>
        <v>56</v>
      </c>
      <c r="W79" s="3">
        <f ca="1">$P79/$H$33</f>
        <v>1</v>
      </c>
      <c r="X79" s="3">
        <f t="shared" si="6"/>
        <v>1</v>
      </c>
      <c r="Y79" s="3">
        <f t="shared" si="7"/>
        <v>1</v>
      </c>
      <c r="Z79" s="3" t="e">
        <f>$I79/$H79</f>
        <v>#DIV/0!</v>
      </c>
      <c r="AA79" s="3" t="e">
        <f>$K79/$H79</f>
        <v>#DIV/0!</v>
      </c>
      <c r="AB79" s="3">
        <f>(Admin!$C$3*$K79)+(Admin!$C$4*$J79)+(Admin!$C$5*$L79)+(Admin!$C$6*$T79)+(Admin!$C$7*$Q79)+(Admin!$C$8*$M79)+(Admin!$C$9*$N79)+(Admin!$C$10*$O79)+(Admin!$C$11*$R79)+(Admin!$C$12*$S79)+(Admin!$C$13*$U79)</f>
        <v>66</v>
      </c>
    </row>
    <row r="80" spans="1:28" x14ac:dyDescent="0.25">
      <c r="A80" s="2" t="s">
        <v>1723</v>
      </c>
      <c r="B80" s="2" t="s">
        <v>37</v>
      </c>
      <c r="C80" s="2">
        <v>24</v>
      </c>
      <c r="D80" s="2">
        <v>3</v>
      </c>
      <c r="E80" s="2" t="s">
        <v>396</v>
      </c>
      <c r="F80" s="2" t="s">
        <v>1680</v>
      </c>
      <c r="G80" s="2">
        <v>0</v>
      </c>
      <c r="H80" s="2">
        <v>0</v>
      </c>
      <c r="I80" s="2">
        <v>0</v>
      </c>
      <c r="J80" s="2">
        <v>0</v>
      </c>
      <c r="K80" s="2">
        <v>0</v>
      </c>
      <c r="L80" s="2">
        <v>0</v>
      </c>
      <c r="M80" s="2">
        <v>0</v>
      </c>
      <c r="N80" s="2">
        <v>0</v>
      </c>
      <c r="O80" s="2">
        <v>0</v>
      </c>
      <c r="P80" s="2">
        <v>0</v>
      </c>
      <c r="Q80" s="2">
        <v>0</v>
      </c>
      <c r="R80" s="2">
        <v>0</v>
      </c>
      <c r="S80" s="2">
        <v>0</v>
      </c>
      <c r="T80" s="2">
        <v>0</v>
      </c>
      <c r="U80" s="2">
        <v>0</v>
      </c>
      <c r="V80" s="2">
        <f>($J80*0.04)+($K80*4)+($L80*-2)+($N80*0.1)+($O80*6)+($Q80)+($R80*0.1)+($S80*6)+($T80*-2)</f>
        <v>0</v>
      </c>
      <c r="W80" s="2">
        <f ca="1">$P80/$H$33</f>
        <v>0</v>
      </c>
      <c r="X80" s="2" t="e">
        <f t="shared" si="6"/>
        <v>#DIV/0!</v>
      </c>
      <c r="Y80" s="2" t="e">
        <f t="shared" si="7"/>
        <v>#DIV/0!</v>
      </c>
      <c r="Z80" s="2" t="e">
        <f>$I80/$H80</f>
        <v>#DIV/0!</v>
      </c>
      <c r="AA80" s="2" t="e">
        <f>$K80/$H80</f>
        <v>#DIV/0!</v>
      </c>
      <c r="AB80" s="2">
        <f>(Admin!$C$3*$K80)+(Admin!$C$4*$J80)+(Admin!$C$5*$L80)+(Admin!$C$6*$T80)+(Admin!$C$7*$Q80)+(Admin!$C$8*$M80)+(Admin!$C$9*$N80)+(Admin!$C$10*$O80)+(Admin!$C$11*$R80)+(Admin!$C$12*$S80)+(Admin!$C$13*$U80)</f>
        <v>0</v>
      </c>
    </row>
    <row r="81" spans="1:28" x14ac:dyDescent="0.25">
      <c r="A81" s="3" t="s">
        <v>1724</v>
      </c>
      <c r="B81" s="3" t="s">
        <v>37</v>
      </c>
      <c r="C81" s="3"/>
      <c r="D81" s="3">
        <v>0</v>
      </c>
      <c r="E81" s="3" t="s">
        <v>384</v>
      </c>
      <c r="F81" s="3" t="s">
        <v>1680</v>
      </c>
      <c r="G81" s="3">
        <v>0</v>
      </c>
      <c r="H81" s="3">
        <v>0</v>
      </c>
      <c r="I81" s="3">
        <v>0</v>
      </c>
      <c r="J81" s="3">
        <v>0</v>
      </c>
      <c r="K81" s="3">
        <v>0</v>
      </c>
      <c r="L81" s="3">
        <v>0</v>
      </c>
      <c r="M81" s="3">
        <v>0</v>
      </c>
      <c r="N81" s="3">
        <v>0</v>
      </c>
      <c r="O81" s="3">
        <v>0</v>
      </c>
      <c r="P81" s="3">
        <v>0</v>
      </c>
      <c r="Q81" s="3">
        <v>0</v>
      </c>
      <c r="R81" s="3">
        <v>0</v>
      </c>
      <c r="S81" s="3">
        <v>0</v>
      </c>
      <c r="T81" s="3">
        <v>0</v>
      </c>
      <c r="U81" s="3">
        <v>0</v>
      </c>
      <c r="V81" s="3">
        <f>($J81*0.04)+($K81*4)+($L81*-2)+($N81*0.1)+($O81*6)+($Q81)+($R81*0.1)+($S81*6)+($T81*-2)</f>
        <v>0</v>
      </c>
      <c r="W81" s="3">
        <f ca="1">$P81/$H$33</f>
        <v>0</v>
      </c>
      <c r="X81" s="3" t="e">
        <f t="shared" si="6"/>
        <v>#DIV/0!</v>
      </c>
      <c r="Y81" s="3" t="e">
        <f t="shared" si="7"/>
        <v>#DIV/0!</v>
      </c>
      <c r="Z81" s="3" t="e">
        <f>$I81/$H81</f>
        <v>#DIV/0!</v>
      </c>
      <c r="AA81" s="3" t="e">
        <f>$K81/$H81</f>
        <v>#DIV/0!</v>
      </c>
      <c r="AB81" s="3">
        <f>(Admin!$C$3*$K81)+(Admin!$C$4*$J81)+(Admin!$C$5*$L81)+(Admin!$C$6*$T81)+(Admin!$C$7*$Q81)+(Admin!$C$8*$M81)+(Admin!$C$9*$N81)+(Admin!$C$10*$O81)+(Admin!$C$11*$R81)+(Admin!$C$12*$S81)+(Admin!$C$13*$U81)</f>
        <v>0</v>
      </c>
    </row>
  </sheetData>
  <pageMargins left="0.7" right="0.7" top="0.75" bottom="0.75" header="0.3" footer="0.3"/>
  <pageSetup paperSize="9" orientation="portrait" horizontalDpi="300" verticalDpi="300"/>
  <tableParts count="7">
    <tablePart r:id="rId1"/>
    <tablePart r:id="rId2"/>
    <tablePart r:id="rId3"/>
    <tablePart r:id="rId4"/>
    <tablePart r:id="rId5"/>
    <tablePart r:id="rId6"/>
    <tablePart r:id="rId7"/>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CCCAB-6A88-4021-890B-351F5D56883B}">
  <sheetPr codeName="Sheet34"/>
  <dimension ref="A1:AB89"/>
  <sheetViews>
    <sheetView workbookViewId="0"/>
  </sheetViews>
  <sheetFormatPr defaultRowHeight="15" x14ac:dyDescent="0.25"/>
  <cols>
    <col min="1" max="1" width="26.140625" bestFit="1" customWidth="1"/>
    <col min="2" max="2" width="6.7109375" customWidth="1"/>
    <col min="3" max="3" width="6.5703125" customWidth="1"/>
    <col min="4" max="4" width="6.28515625" customWidth="1"/>
    <col min="5" max="5" width="24.28515625" bestFit="1" customWidth="1"/>
    <col min="6" max="6" width="7.7109375" customWidth="1"/>
    <col min="7" max="7" width="4.140625" customWidth="1"/>
    <col min="8" max="8" width="7.7109375" customWidth="1"/>
    <col min="9" max="9" width="6.85546875" customWidth="1"/>
    <col min="10" max="10" width="7.42578125" customWidth="1"/>
    <col min="11" max="11" width="7.140625" customWidth="1"/>
    <col min="12" max="12" width="5.5703125" customWidth="1"/>
    <col min="13" max="13" width="5.7109375" customWidth="1"/>
    <col min="14" max="14" width="7" customWidth="1"/>
    <col min="15" max="15" width="6.7109375" customWidth="1"/>
    <col min="16" max="16" width="5.5703125" customWidth="1"/>
    <col min="17" max="17" width="5.85546875" customWidth="1"/>
    <col min="18" max="18" width="9" customWidth="1"/>
    <col min="19" max="19" width="8.7109375" customWidth="1"/>
    <col min="20" max="20" width="6.7109375" customWidth="1"/>
    <col min="21" max="21" width="6.85546875" customWidth="1"/>
    <col min="22" max="22" width="7.85546875" customWidth="1"/>
    <col min="23" max="23" width="11.42578125" customWidth="1"/>
    <col min="24" max="25" width="7.7109375" bestFit="1" customWidth="1"/>
    <col min="26" max="26" width="10.5703125" customWidth="1"/>
    <col min="27" max="27" width="9.5703125" customWidth="1"/>
    <col min="28" max="28" width="11.28515625" customWidth="1"/>
  </cols>
  <sheetData>
    <row r="1" spans="1:28" x14ac:dyDescent="0.25">
      <c r="A1" s="8" t="s">
        <v>50</v>
      </c>
      <c r="B1" s="8" t="s">
        <v>51</v>
      </c>
      <c r="C1" s="8" t="s">
        <v>52</v>
      </c>
      <c r="D1" s="8" t="s">
        <v>53</v>
      </c>
      <c r="E1" s="8" t="s">
        <v>54</v>
      </c>
      <c r="F1" s="8" t="s">
        <v>47</v>
      </c>
      <c r="G1" s="8" t="s">
        <v>3</v>
      </c>
      <c r="H1" s="8" t="s">
        <v>4</v>
      </c>
      <c r="I1" s="8" t="s">
        <v>5</v>
      </c>
      <c r="J1" s="8" t="s">
        <v>6</v>
      </c>
      <c r="K1" s="8" t="s">
        <v>7</v>
      </c>
      <c r="L1" s="8" t="s">
        <v>8</v>
      </c>
      <c r="M1" s="8" t="s">
        <v>9</v>
      </c>
      <c r="N1" s="8" t="s">
        <v>10</v>
      </c>
      <c r="O1" s="8" t="s">
        <v>11</v>
      </c>
      <c r="P1" s="8" t="s">
        <v>12</v>
      </c>
      <c r="Q1" s="8" t="s">
        <v>13</v>
      </c>
      <c r="R1" s="8" t="s">
        <v>14</v>
      </c>
      <c r="S1" s="8" t="s">
        <v>15</v>
      </c>
      <c r="T1" s="8" t="s">
        <v>16</v>
      </c>
      <c r="U1" s="8" t="s">
        <v>17</v>
      </c>
      <c r="V1" s="8" t="s">
        <v>18</v>
      </c>
      <c r="W1" s="8" t="s">
        <v>19</v>
      </c>
      <c r="X1" s="8" t="s">
        <v>20</v>
      </c>
      <c r="Y1" s="8" t="s">
        <v>21</v>
      </c>
      <c r="Z1" s="8" t="s">
        <v>22</v>
      </c>
      <c r="AA1" s="8" t="s">
        <v>23</v>
      </c>
      <c r="AB1" s="8" t="s">
        <v>55</v>
      </c>
    </row>
    <row r="2" spans="1:28" x14ac:dyDescent="0.25">
      <c r="A2" s="6" t="s">
        <v>56</v>
      </c>
      <c r="B2" s="6" t="s">
        <v>26</v>
      </c>
      <c r="C2" s="6">
        <v>26</v>
      </c>
      <c r="D2" s="6">
        <v>6</v>
      </c>
      <c r="E2" s="6" t="s">
        <v>57</v>
      </c>
      <c r="F2" s="6" t="s">
        <v>25</v>
      </c>
      <c r="G2" s="6">
        <v>0</v>
      </c>
      <c r="H2" s="6">
        <v>500</v>
      </c>
      <c r="I2" s="6">
        <v>400</v>
      </c>
      <c r="J2" s="6">
        <v>3200</v>
      </c>
      <c r="K2" s="6">
        <v>32</v>
      </c>
      <c r="L2" s="6">
        <v>5</v>
      </c>
      <c r="M2" s="6">
        <v>40</v>
      </c>
      <c r="N2" s="6">
        <v>300</v>
      </c>
      <c r="O2" s="6">
        <v>4</v>
      </c>
      <c r="P2" s="6">
        <v>0</v>
      </c>
      <c r="Q2" s="6">
        <v>0</v>
      </c>
      <c r="R2" s="6">
        <v>0</v>
      </c>
      <c r="S2" s="6">
        <v>0</v>
      </c>
      <c r="T2" s="6">
        <v>5</v>
      </c>
      <c r="U2" s="6">
        <v>3</v>
      </c>
      <c r="V2" s="6">
        <f>($J2*0.04)+($K2*4)+($L2*-2)+($N2*0.1)+($O2*6)+($Q2)+($R2*0.1)+($S2*6)+($T2*-2)</f>
        <v>290</v>
      </c>
      <c r="W2" s="6" t="e">
        <f>$P2/$H$33</f>
        <v>#DIV/0!</v>
      </c>
      <c r="X2" s="6">
        <f t="shared" ref="X2:X65" si="0">$N2/$M2</f>
        <v>7.5</v>
      </c>
      <c r="Y2" s="6" t="e">
        <f t="shared" ref="Y2:Y65" si="1">$R2/$Q2</f>
        <v>#DIV/0!</v>
      </c>
      <c r="Z2" s="6">
        <f>$I2/$H2</f>
        <v>0.8</v>
      </c>
      <c r="AA2" s="6">
        <f>$K2/$H2</f>
        <v>6.4000000000000001E-2</v>
      </c>
      <c r="AB2" s="6">
        <f>(Admin!$C$3*$K2)+(Admin!$C$4*$J2)+(Admin!$C$5*$L2)+(Admin!$C$6*$T2)+(Admin!$C$7*$Q2)+(Admin!$C$8*$M2)+(Admin!$C$9*$N2)+(Admin!$C$10*$O2)+(Admin!$C$11*$R2)+(Admin!$C$12*$S2)+(Admin!$C$13*$U2)</f>
        <v>296</v>
      </c>
    </row>
    <row r="3" spans="1:28" x14ac:dyDescent="0.25">
      <c r="A3" s="7" t="s">
        <v>58</v>
      </c>
      <c r="B3" s="7" t="s">
        <v>26</v>
      </c>
      <c r="C3" s="7">
        <v>24</v>
      </c>
      <c r="D3" s="7">
        <v>3</v>
      </c>
      <c r="E3" s="7" t="s">
        <v>59</v>
      </c>
      <c r="F3" s="7" t="s">
        <v>25</v>
      </c>
      <c r="G3" s="7">
        <v>0</v>
      </c>
      <c r="H3" s="7">
        <v>0</v>
      </c>
      <c r="I3" s="7">
        <v>0</v>
      </c>
      <c r="J3" s="7">
        <v>0</v>
      </c>
      <c r="K3" s="7">
        <v>0</v>
      </c>
      <c r="L3" s="7">
        <v>0</v>
      </c>
      <c r="M3" s="7">
        <v>0</v>
      </c>
      <c r="N3" s="7">
        <v>0</v>
      </c>
      <c r="O3" s="7">
        <v>0</v>
      </c>
      <c r="P3" s="7">
        <v>0</v>
      </c>
      <c r="Q3" s="7">
        <v>0</v>
      </c>
      <c r="R3" s="7">
        <v>0</v>
      </c>
      <c r="S3" s="7">
        <v>0</v>
      </c>
      <c r="T3" s="7">
        <v>0</v>
      </c>
      <c r="U3" s="7">
        <v>0</v>
      </c>
      <c r="V3" s="7">
        <f t="shared" ref="V3:V4" si="2">($J3*0.04)+($K3*4)+($L3*-2)+($N3*0.1)+($O3*6)+($Q3)+($R3*0.1)+($S3*6)+($T3*-2)</f>
        <v>0</v>
      </c>
      <c r="W3" s="7" t="e">
        <f t="shared" ref="W3:W4" si="3">$P3/$H$33</f>
        <v>#DIV/0!</v>
      </c>
      <c r="X3" s="7" t="e">
        <f t="shared" si="0"/>
        <v>#DIV/0!</v>
      </c>
      <c r="Y3" s="7" t="e">
        <f t="shared" si="1"/>
        <v>#DIV/0!</v>
      </c>
      <c r="Z3" s="7" t="e">
        <f t="shared" ref="Z3:Z4" si="4">$I3/$H3</f>
        <v>#DIV/0!</v>
      </c>
      <c r="AA3" s="7" t="e">
        <f t="shared" ref="AA3:AA4" si="5">$K3/$H3</f>
        <v>#DIV/0!</v>
      </c>
      <c r="AB3" s="7">
        <f>(Admin!$C$3*$K3)+(Admin!$C$4*$J3)+(Admin!$C$5*$L3)+(Admin!$C$6*$T3)+(Admin!$C$7*$Q3)+(Admin!$C$8*$M3)+(Admin!$C$9*$N3)+(Admin!$C$10*$O3)+(Admin!$C$11*$R3)+(Admin!$C$12*$S3)+(Admin!$C$13*$U3)</f>
        <v>0</v>
      </c>
    </row>
    <row r="4" spans="1:28" x14ac:dyDescent="0.25">
      <c r="A4" s="6" t="s">
        <v>126</v>
      </c>
      <c r="B4" s="6" t="s">
        <v>26</v>
      </c>
      <c r="C4" s="6">
        <v>35</v>
      </c>
      <c r="D4" s="6">
        <v>13</v>
      </c>
      <c r="E4" s="6" t="s">
        <v>127</v>
      </c>
      <c r="F4" s="6" t="s">
        <v>107</v>
      </c>
      <c r="G4" s="6">
        <v>5</v>
      </c>
      <c r="H4" s="6">
        <v>5</v>
      </c>
      <c r="I4" s="6">
        <v>5</v>
      </c>
      <c r="J4" s="6">
        <v>5</v>
      </c>
      <c r="K4" s="6">
        <v>5</v>
      </c>
      <c r="L4" s="6">
        <v>5</v>
      </c>
      <c r="M4" s="6">
        <v>5</v>
      </c>
      <c r="N4" s="6">
        <v>5</v>
      </c>
      <c r="O4" s="6">
        <v>5</v>
      </c>
      <c r="P4" s="6">
        <v>5</v>
      </c>
      <c r="Q4" s="6">
        <v>5</v>
      </c>
      <c r="R4" s="6">
        <v>5</v>
      </c>
      <c r="S4" s="6">
        <v>5</v>
      </c>
      <c r="T4" s="6">
        <v>5</v>
      </c>
      <c r="U4" s="6">
        <v>5</v>
      </c>
      <c r="V4" s="6">
        <f>($J4*0.04)+($K4*4)+($L4*-2)+($N4*0.1)+($O4*6)+($Q4)+($R4*0.1)+($S4*6)+($T4*-2)</f>
        <v>66.2</v>
      </c>
      <c r="W4" s="6" t="e">
        <f>$P4/$H$33</f>
        <v>#DIV/0!</v>
      </c>
      <c r="X4" s="6">
        <f t="shared" si="0"/>
        <v>1</v>
      </c>
      <c r="Y4" s="6">
        <f t="shared" si="1"/>
        <v>1</v>
      </c>
      <c r="Z4" s="6">
        <f>$I4/$H4</f>
        <v>1</v>
      </c>
      <c r="AA4" s="6">
        <f>$K4/$H4</f>
        <v>1</v>
      </c>
      <c r="AB4" s="6">
        <f>(Admin!$C$3*$K4)+(Admin!$C$4*$J4)+(Admin!$C$5*$L4)+(Admin!$C$6*$T4)+(Admin!$C$7*$Q4)+(Admin!$C$8*$M4)+(Admin!$C$9*$N4)+(Admin!$C$10*$O4)+(Admin!$C$11*$R4)+(Admin!$C$12*$S4)+(Admin!$C$13*$U4)</f>
        <v>76.2</v>
      </c>
    </row>
    <row r="5" spans="1:28" x14ac:dyDescent="0.25">
      <c r="A5" s="7" t="s">
        <v>128</v>
      </c>
      <c r="B5" s="7" t="s">
        <v>26</v>
      </c>
      <c r="C5" s="7">
        <v>31</v>
      </c>
      <c r="D5" s="7">
        <v>10</v>
      </c>
      <c r="E5" s="7" t="s">
        <v>90</v>
      </c>
      <c r="F5" s="7" t="s">
        <v>107</v>
      </c>
      <c r="G5" s="7">
        <v>0</v>
      </c>
      <c r="H5" s="7">
        <v>0</v>
      </c>
      <c r="I5" s="7">
        <v>0</v>
      </c>
      <c r="J5" s="7">
        <v>0</v>
      </c>
      <c r="K5" s="7">
        <v>0</v>
      </c>
      <c r="L5" s="7">
        <v>0</v>
      </c>
      <c r="M5" s="7">
        <v>0</v>
      </c>
      <c r="N5" s="7">
        <v>0</v>
      </c>
      <c r="O5" s="7">
        <v>0</v>
      </c>
      <c r="P5" s="7">
        <v>0</v>
      </c>
      <c r="Q5" s="7">
        <v>0</v>
      </c>
      <c r="R5" s="7">
        <v>0</v>
      </c>
      <c r="S5" s="7">
        <v>0</v>
      </c>
      <c r="T5" s="7">
        <v>0</v>
      </c>
      <c r="U5" s="7">
        <v>0</v>
      </c>
      <c r="V5" s="7">
        <f t="shared" ref="V5:V6" si="6">($J5*0.04)+($K5*4)+($L5*-2)+($N5*0.1)+($O5*6)+($Q5)+($R5*0.1)+($S5*6)+($T5*-2)</f>
        <v>0</v>
      </c>
      <c r="W5" s="7" t="e">
        <f t="shared" ref="W5:W6" si="7">$P5/$H$33</f>
        <v>#DIV/0!</v>
      </c>
      <c r="X5" s="7" t="e">
        <f t="shared" si="0"/>
        <v>#DIV/0!</v>
      </c>
      <c r="Y5" s="7" t="e">
        <f t="shared" si="1"/>
        <v>#DIV/0!</v>
      </c>
      <c r="Z5" s="7" t="e">
        <f t="shared" ref="Z5:Z6" si="8">$I5/$H5</f>
        <v>#DIV/0!</v>
      </c>
      <c r="AA5" s="7" t="e">
        <f t="shared" ref="AA5:AA6" si="9">$K5/$H5</f>
        <v>#DIV/0!</v>
      </c>
      <c r="AB5" s="7">
        <f>(Admin!$C$3*$K5)+(Admin!$C$4*$J5)+(Admin!$C$5*$L5)+(Admin!$C$6*$T5)+(Admin!$C$7*$Q5)+(Admin!$C$8*$M5)+(Admin!$C$9*$N5)+(Admin!$C$10*$O5)+(Admin!$C$11*$R5)+(Admin!$C$12*$S5)+(Admin!$C$13*$U5)</f>
        <v>0</v>
      </c>
    </row>
    <row r="6" spans="1:28" x14ac:dyDescent="0.25">
      <c r="A6" s="6" t="s">
        <v>129</v>
      </c>
      <c r="B6" s="6" t="s">
        <v>26</v>
      </c>
      <c r="C6" s="6">
        <v>24</v>
      </c>
      <c r="D6" s="6">
        <v>0</v>
      </c>
      <c r="E6" s="6" t="s">
        <v>77</v>
      </c>
      <c r="F6" s="6" t="s">
        <v>107</v>
      </c>
      <c r="G6" s="6">
        <v>0</v>
      </c>
      <c r="H6" s="6">
        <v>0</v>
      </c>
      <c r="I6" s="6">
        <v>0</v>
      </c>
      <c r="J6" s="6">
        <v>0</v>
      </c>
      <c r="K6" s="6">
        <v>0</v>
      </c>
      <c r="L6" s="6">
        <v>0</v>
      </c>
      <c r="M6" s="6">
        <v>0</v>
      </c>
      <c r="N6" s="6">
        <v>0</v>
      </c>
      <c r="O6" s="6">
        <v>0</v>
      </c>
      <c r="P6" s="6">
        <v>0</v>
      </c>
      <c r="Q6" s="6">
        <v>0</v>
      </c>
      <c r="R6" s="6">
        <v>0</v>
      </c>
      <c r="S6" s="6">
        <v>0</v>
      </c>
      <c r="T6" s="6">
        <v>0</v>
      </c>
      <c r="U6" s="6">
        <v>0</v>
      </c>
      <c r="V6" s="6">
        <f t="shared" si="6"/>
        <v>0</v>
      </c>
      <c r="W6" s="6" t="e">
        <f t="shared" si="7"/>
        <v>#DIV/0!</v>
      </c>
      <c r="X6" s="6" t="e">
        <f t="shared" si="0"/>
        <v>#DIV/0!</v>
      </c>
      <c r="Y6" s="6" t="e">
        <f t="shared" si="1"/>
        <v>#DIV/0!</v>
      </c>
      <c r="Z6" s="6" t="e">
        <f t="shared" si="8"/>
        <v>#DIV/0!</v>
      </c>
      <c r="AA6" s="6" t="e">
        <f t="shared" si="9"/>
        <v>#DIV/0!</v>
      </c>
      <c r="AB6" s="6">
        <f>(Admin!$C$3*$K6)+(Admin!$C$4*$J6)+(Admin!$C$5*$L6)+(Admin!$C$6*$T6)+(Admin!$C$7*$Q6)+(Admin!$C$8*$M6)+(Admin!$C$9*$N6)+(Admin!$C$10*$O6)+(Admin!$C$11*$R6)+(Admin!$C$12*$S6)+(Admin!$C$13*$U6)</f>
        <v>0</v>
      </c>
    </row>
    <row r="7" spans="1:28" x14ac:dyDescent="0.25">
      <c r="A7" s="7" t="s">
        <v>198</v>
      </c>
      <c r="B7" s="7" t="s">
        <v>26</v>
      </c>
      <c r="C7" s="7">
        <v>27</v>
      </c>
      <c r="D7" s="7">
        <v>7</v>
      </c>
      <c r="E7" s="7" t="s">
        <v>199</v>
      </c>
      <c r="F7" s="7" t="s">
        <v>179</v>
      </c>
      <c r="G7" s="7">
        <v>0</v>
      </c>
      <c r="H7" s="7">
        <v>500</v>
      </c>
      <c r="I7" s="7">
        <v>350</v>
      </c>
      <c r="J7" s="7">
        <v>3000</v>
      </c>
      <c r="K7" s="7">
        <v>21</v>
      </c>
      <c r="L7" s="7">
        <v>3</v>
      </c>
      <c r="M7" s="7">
        <v>50</v>
      </c>
      <c r="N7" s="7">
        <v>450</v>
      </c>
      <c r="O7" s="7">
        <v>3</v>
      </c>
      <c r="P7" s="7">
        <v>0</v>
      </c>
      <c r="Q7" s="7">
        <v>0</v>
      </c>
      <c r="R7" s="7">
        <v>0</v>
      </c>
      <c r="S7" s="7">
        <v>0</v>
      </c>
      <c r="T7" s="7">
        <v>2</v>
      </c>
      <c r="U7" s="7">
        <v>0</v>
      </c>
      <c r="V7" s="7">
        <f>($J7*0.04)+($K7*4)+($L7*-2)+($N7*0.1)+($O7*6)+($Q7)+($R7*0.1)+($S7*6)+($T7*-2)</f>
        <v>257</v>
      </c>
      <c r="W7" s="7" t="e">
        <f>$P7/$H$33</f>
        <v>#DIV/0!</v>
      </c>
      <c r="X7" s="7">
        <f t="shared" si="0"/>
        <v>9</v>
      </c>
      <c r="Y7" s="7" t="e">
        <f t="shared" si="1"/>
        <v>#DIV/0!</v>
      </c>
      <c r="Z7" s="7">
        <f>$I7/$H7</f>
        <v>0.7</v>
      </c>
      <c r="AA7" s="7">
        <f>$K7/$H7</f>
        <v>4.2000000000000003E-2</v>
      </c>
      <c r="AB7" s="7">
        <f>(Admin!$C$3*$K7)+(Admin!$C$4*$J7)+(Admin!$C$5*$L7)+(Admin!$C$6*$T7)+(Admin!$C$7*$Q7)+(Admin!$C$8*$M7)+(Admin!$C$9*$N7)+(Admin!$C$10*$O7)+(Admin!$C$11*$R7)+(Admin!$C$12*$S7)+(Admin!$C$13*$U7)</f>
        <v>257</v>
      </c>
    </row>
    <row r="8" spans="1:28" x14ac:dyDescent="0.25">
      <c r="A8" s="6" t="s">
        <v>200</v>
      </c>
      <c r="B8" s="6" t="s">
        <v>26</v>
      </c>
      <c r="C8" s="6">
        <v>38</v>
      </c>
      <c r="D8" s="6">
        <v>10</v>
      </c>
      <c r="E8" s="6" t="s">
        <v>169</v>
      </c>
      <c r="F8" s="6" t="s">
        <v>179</v>
      </c>
      <c r="G8" s="6">
        <v>0</v>
      </c>
      <c r="H8" s="6">
        <v>0</v>
      </c>
      <c r="I8" s="6">
        <v>0</v>
      </c>
      <c r="J8" s="6">
        <v>0</v>
      </c>
      <c r="K8" s="6">
        <v>0</v>
      </c>
      <c r="L8" s="6">
        <v>0</v>
      </c>
      <c r="M8" s="6">
        <v>0</v>
      </c>
      <c r="N8" s="6">
        <v>0</v>
      </c>
      <c r="O8" s="6">
        <v>0</v>
      </c>
      <c r="P8" s="6">
        <v>0</v>
      </c>
      <c r="Q8" s="6">
        <v>0</v>
      </c>
      <c r="R8" s="6">
        <v>0</v>
      </c>
      <c r="S8" s="6">
        <v>0</v>
      </c>
      <c r="T8" s="6">
        <v>0</v>
      </c>
      <c r="U8" s="6">
        <v>0</v>
      </c>
      <c r="V8" s="6">
        <f>($J8*0.04)+($K8*4)+($L8*-2)+($N8*0.1)+($O8*6)+($Q8)+($R8*0.1)+($S8*6)+($T8*-2)</f>
        <v>0</v>
      </c>
      <c r="W8" s="6" t="e">
        <f>$P8/$H$33</f>
        <v>#DIV/0!</v>
      </c>
      <c r="X8" s="6" t="e">
        <f t="shared" si="0"/>
        <v>#DIV/0!</v>
      </c>
      <c r="Y8" s="6" t="e">
        <f t="shared" si="1"/>
        <v>#DIV/0!</v>
      </c>
      <c r="Z8" s="6" t="e">
        <f>$I8/$H8</f>
        <v>#DIV/0!</v>
      </c>
      <c r="AA8" s="6" t="e">
        <f>$K8/$H8</f>
        <v>#DIV/0!</v>
      </c>
      <c r="AB8" s="6">
        <f>(Admin!$C$3*$K8)+(Admin!$C$4*$J8)+(Admin!$C$5*$L8)+(Admin!$C$6*$T8)+(Admin!$C$7*$Q8)+(Admin!$C$8*$M8)+(Admin!$C$9*$N8)+(Admin!$C$10*$O8)+(Admin!$C$11*$R8)+(Admin!$C$12*$S8)+(Admin!$C$13*$U8)</f>
        <v>0</v>
      </c>
    </row>
    <row r="9" spans="1:28" x14ac:dyDescent="0.25">
      <c r="A9" s="7" t="s">
        <v>201</v>
      </c>
      <c r="B9" s="7" t="s">
        <v>26</v>
      </c>
      <c r="C9" s="7">
        <v>24</v>
      </c>
      <c r="D9" s="7">
        <v>0</v>
      </c>
      <c r="E9" s="7" t="s">
        <v>59</v>
      </c>
      <c r="F9" s="7" t="s">
        <v>179</v>
      </c>
      <c r="G9" s="7">
        <v>0</v>
      </c>
      <c r="H9" s="7">
        <v>0</v>
      </c>
      <c r="I9" s="7">
        <v>0</v>
      </c>
      <c r="J9" s="7">
        <v>0</v>
      </c>
      <c r="K9" s="7">
        <v>0</v>
      </c>
      <c r="L9" s="7">
        <v>0</v>
      </c>
      <c r="M9" s="7">
        <v>0</v>
      </c>
      <c r="N9" s="7">
        <v>0</v>
      </c>
      <c r="O9" s="7">
        <v>0</v>
      </c>
      <c r="P9" s="7">
        <v>0</v>
      </c>
      <c r="Q9" s="7">
        <v>0</v>
      </c>
      <c r="R9" s="7">
        <v>0</v>
      </c>
      <c r="S9" s="7">
        <v>0</v>
      </c>
      <c r="T9" s="7">
        <v>0</v>
      </c>
      <c r="U9" s="7">
        <v>0</v>
      </c>
      <c r="V9" s="7">
        <f>($J9*0.04)+($K9*4)+($L9*-2)+($N9*0.1)+($O9*6)+($Q9)+($R9*0.1)+($S9*6)+($T9*-2)</f>
        <v>0</v>
      </c>
      <c r="W9" s="7" t="e">
        <f>$P9/$H$33</f>
        <v>#DIV/0!</v>
      </c>
      <c r="X9" s="7" t="e">
        <f t="shared" si="0"/>
        <v>#DIV/0!</v>
      </c>
      <c r="Y9" s="7" t="e">
        <f t="shared" si="1"/>
        <v>#DIV/0!</v>
      </c>
      <c r="Z9" s="7" t="e">
        <f>$I9/$H9</f>
        <v>#DIV/0!</v>
      </c>
      <c r="AA9" s="7" t="e">
        <f>$K9/$H9</f>
        <v>#DIV/0!</v>
      </c>
      <c r="AB9" s="7">
        <f>(Admin!$C$3*$K9)+(Admin!$C$4*$J9)+(Admin!$C$5*$L9)+(Admin!$C$6*$T9)+(Admin!$C$7*$Q9)+(Admin!$C$8*$M9)+(Admin!$C$9*$N9)+(Admin!$C$10*$O9)+(Admin!$C$11*$R9)+(Admin!$C$12*$S9)+(Admin!$C$13*$U9)</f>
        <v>0</v>
      </c>
    </row>
    <row r="10" spans="1:28" x14ac:dyDescent="0.25">
      <c r="A10" s="6" t="s">
        <v>257</v>
      </c>
      <c r="B10" s="6" t="s">
        <v>26</v>
      </c>
      <c r="C10" s="6">
        <v>28</v>
      </c>
      <c r="D10" s="6">
        <v>7</v>
      </c>
      <c r="E10" s="6" t="s">
        <v>258</v>
      </c>
      <c r="F10" s="6" t="s">
        <v>241</v>
      </c>
      <c r="G10" s="6">
        <v>5</v>
      </c>
      <c r="H10" s="6">
        <v>5</v>
      </c>
      <c r="I10" s="6">
        <v>5</v>
      </c>
      <c r="J10" s="6">
        <v>5</v>
      </c>
      <c r="K10" s="6">
        <v>5</v>
      </c>
      <c r="L10" s="6">
        <v>5</v>
      </c>
      <c r="M10" s="6">
        <v>5</v>
      </c>
      <c r="N10" s="6">
        <v>5</v>
      </c>
      <c r="O10" s="6">
        <v>5</v>
      </c>
      <c r="P10" s="6">
        <v>5</v>
      </c>
      <c r="Q10" s="6">
        <v>5</v>
      </c>
      <c r="R10" s="6">
        <v>5</v>
      </c>
      <c r="S10" s="6">
        <v>5</v>
      </c>
      <c r="T10" s="6">
        <v>5</v>
      </c>
      <c r="U10" s="6">
        <v>5</v>
      </c>
      <c r="V10" s="6">
        <f>($J10*0.04)+($K10*4)+($L10*-2)+($N10*0.1)+($O10*6)+($Q10)+($R10*0.1)+($S10*6)+($T10*-2)</f>
        <v>66.2</v>
      </c>
      <c r="W10" s="6" t="e">
        <f>$P10/$H$33</f>
        <v>#DIV/0!</v>
      </c>
      <c r="X10" s="6">
        <f t="shared" si="0"/>
        <v>1</v>
      </c>
      <c r="Y10" s="6">
        <f t="shared" si="1"/>
        <v>1</v>
      </c>
      <c r="Z10" s="6">
        <f>$I10/$H10</f>
        <v>1</v>
      </c>
      <c r="AA10" s="6">
        <f>$K10/$H10</f>
        <v>1</v>
      </c>
      <c r="AB10" s="6">
        <f>(Admin!$C$3*$K10)+(Admin!$C$4*$J10)+(Admin!$C$5*$L10)+(Admin!$C$6*$T10)+(Admin!$C$7*$Q10)+(Admin!$C$8*$M10)+(Admin!$C$9*$N10)+(Admin!$C$10*$O10)+(Admin!$C$11*$R10)+(Admin!$C$12*$S10)+(Admin!$C$13*$U10)</f>
        <v>76.2</v>
      </c>
    </row>
    <row r="11" spans="1:28" x14ac:dyDescent="0.25">
      <c r="A11" s="7" t="s">
        <v>259</v>
      </c>
      <c r="B11" s="7" t="s">
        <v>26</v>
      </c>
      <c r="C11" s="7">
        <v>26</v>
      </c>
      <c r="D11" s="7">
        <v>3</v>
      </c>
      <c r="E11" s="7" t="s">
        <v>260</v>
      </c>
      <c r="F11" s="7" t="s">
        <v>241</v>
      </c>
      <c r="G11" s="7">
        <v>0</v>
      </c>
      <c r="H11" s="7">
        <v>0</v>
      </c>
      <c r="I11" s="7">
        <v>0</v>
      </c>
      <c r="J11" s="7">
        <v>0</v>
      </c>
      <c r="K11" s="7">
        <v>0</v>
      </c>
      <c r="L11" s="7">
        <v>0</v>
      </c>
      <c r="M11" s="7">
        <v>0</v>
      </c>
      <c r="N11" s="7">
        <v>0</v>
      </c>
      <c r="O11" s="7">
        <v>0</v>
      </c>
      <c r="P11" s="7">
        <v>0</v>
      </c>
      <c r="Q11" s="7">
        <v>0</v>
      </c>
      <c r="R11" s="7">
        <v>0</v>
      </c>
      <c r="S11" s="7">
        <v>0</v>
      </c>
      <c r="T11" s="7">
        <v>0</v>
      </c>
      <c r="U11" s="7">
        <v>0</v>
      </c>
      <c r="V11" s="7">
        <f>($J11*0.04)+($K11*4)+($L11*-2)+($N11*0.1)+($O11*6)+($Q11)+($R11*0.1)+($S11*6)+($T11*-2)</f>
        <v>0</v>
      </c>
      <c r="W11" s="7" t="e">
        <f>$P11/$H$33</f>
        <v>#DIV/0!</v>
      </c>
      <c r="X11" s="7" t="e">
        <f t="shared" si="0"/>
        <v>#DIV/0!</v>
      </c>
      <c r="Y11" s="7" t="e">
        <f t="shared" si="1"/>
        <v>#DIV/0!</v>
      </c>
      <c r="Z11" s="7" t="e">
        <f>$I11/$H11</f>
        <v>#DIV/0!</v>
      </c>
      <c r="AA11" s="7" t="e">
        <f>$K11/$H11</f>
        <v>#DIV/0!</v>
      </c>
      <c r="AB11" s="7">
        <f>(Admin!$C$3*$K11)+(Admin!$C$4*$J11)+(Admin!$C$5*$L11)+(Admin!$C$6*$T11)+(Admin!$C$7*$Q11)+(Admin!$C$8*$M11)+(Admin!$C$9*$N11)+(Admin!$C$10*$O11)+(Admin!$C$11*$R11)+(Admin!$C$12*$S11)+(Admin!$C$13*$U11)</f>
        <v>0</v>
      </c>
    </row>
    <row r="12" spans="1:28" x14ac:dyDescent="0.25">
      <c r="A12" s="6" t="s">
        <v>312</v>
      </c>
      <c r="B12" s="6" t="s">
        <v>26</v>
      </c>
      <c r="C12" s="6">
        <v>36</v>
      </c>
      <c r="D12" s="6">
        <v>14</v>
      </c>
      <c r="E12" s="6" t="s">
        <v>71</v>
      </c>
      <c r="F12" s="6" t="s">
        <v>295</v>
      </c>
      <c r="G12" s="6">
        <v>0</v>
      </c>
      <c r="H12" s="6">
        <v>0</v>
      </c>
      <c r="I12" s="6">
        <v>0</v>
      </c>
      <c r="J12" s="6">
        <v>0</v>
      </c>
      <c r="K12" s="6">
        <v>0</v>
      </c>
      <c r="L12" s="6">
        <v>0</v>
      </c>
      <c r="M12" s="6">
        <v>0</v>
      </c>
      <c r="N12" s="6">
        <v>0</v>
      </c>
      <c r="O12" s="6">
        <v>0</v>
      </c>
      <c r="P12" s="6">
        <v>0</v>
      </c>
      <c r="Q12" s="6">
        <v>0</v>
      </c>
      <c r="R12" s="6">
        <v>0</v>
      </c>
      <c r="S12" s="6">
        <v>0</v>
      </c>
      <c r="T12" s="6">
        <v>0</v>
      </c>
      <c r="U12" s="6">
        <v>0</v>
      </c>
      <c r="V12" s="6">
        <f>($J12*0.04)+($K12*4)+($L12*-2)+($N12*0.1)+($O12*6)+($Q12)+($R12*0.1)+($S12*6)+($T12*-2)</f>
        <v>0</v>
      </c>
      <c r="W12" s="6" t="e">
        <f>$P12/$H$33</f>
        <v>#DIV/0!</v>
      </c>
      <c r="X12" s="6" t="e">
        <f t="shared" si="0"/>
        <v>#DIV/0!</v>
      </c>
      <c r="Y12" s="6" t="e">
        <f t="shared" si="1"/>
        <v>#DIV/0!</v>
      </c>
      <c r="Z12" s="6" t="e">
        <f>$I12/$H12</f>
        <v>#DIV/0!</v>
      </c>
      <c r="AA12" s="6" t="e">
        <f>$K12/$H12</f>
        <v>#DIV/0!</v>
      </c>
      <c r="AB12" s="6">
        <f>(Admin!$C$3*$K12)+(Admin!$C$4*$J12)+(Admin!$C$5*$L12)+(Admin!$C$6*$T12)+(Admin!$C$7*$Q12)+(Admin!$C$8*$M12)+(Admin!$C$9*$N12)+(Admin!$C$10*$O12)+(Admin!$C$11*$R12)+(Admin!$C$12*$S12)+(Admin!$C$13*$U12)</f>
        <v>0</v>
      </c>
    </row>
    <row r="13" spans="1:28" x14ac:dyDescent="0.25">
      <c r="A13" s="7" t="s">
        <v>313</v>
      </c>
      <c r="B13" s="7" t="s">
        <v>26</v>
      </c>
      <c r="C13" s="7">
        <v>28</v>
      </c>
      <c r="D13" s="7">
        <v>2</v>
      </c>
      <c r="E13" s="7" t="s">
        <v>238</v>
      </c>
      <c r="F13" s="7" t="s">
        <v>295</v>
      </c>
      <c r="G13" s="7">
        <v>0</v>
      </c>
      <c r="H13" s="7">
        <v>0</v>
      </c>
      <c r="I13" s="7">
        <v>0</v>
      </c>
      <c r="J13" s="7">
        <v>0</v>
      </c>
      <c r="K13" s="7">
        <v>0</v>
      </c>
      <c r="L13" s="7">
        <v>0</v>
      </c>
      <c r="M13" s="7">
        <v>0</v>
      </c>
      <c r="N13" s="7">
        <v>0</v>
      </c>
      <c r="O13" s="7">
        <v>0</v>
      </c>
      <c r="P13" s="7">
        <v>0</v>
      </c>
      <c r="Q13" s="7">
        <v>0</v>
      </c>
      <c r="R13" s="7">
        <v>0</v>
      </c>
      <c r="S13" s="7">
        <v>0</v>
      </c>
      <c r="T13" s="7">
        <v>0</v>
      </c>
      <c r="U13" s="7">
        <v>0</v>
      </c>
      <c r="V13" s="7">
        <f>($J13*0.04)+($K13*4)+($L13*-2)+($N13*0.1)+($O13*6)+($Q13)+($R13*0.1)+($S13*6)+($T13*-2)</f>
        <v>0</v>
      </c>
      <c r="W13" s="7" t="e">
        <f>$P13/$H$33</f>
        <v>#DIV/0!</v>
      </c>
      <c r="X13" s="7" t="e">
        <f t="shared" si="0"/>
        <v>#DIV/0!</v>
      </c>
      <c r="Y13" s="7" t="e">
        <f t="shared" si="1"/>
        <v>#DIV/0!</v>
      </c>
      <c r="Z13" s="7" t="e">
        <f>$I13/$H13</f>
        <v>#DIV/0!</v>
      </c>
      <c r="AA13" s="7" t="e">
        <f>$K13/$H13</f>
        <v>#DIV/0!</v>
      </c>
      <c r="AB13" s="7">
        <f>(Admin!$C$3*$K13)+(Admin!$C$4*$J13)+(Admin!$C$5*$L13)+(Admin!$C$6*$T13)+(Admin!$C$7*$Q13)+(Admin!$C$8*$M13)+(Admin!$C$9*$N13)+(Admin!$C$10*$O13)+(Admin!$C$11*$R13)+(Admin!$C$12*$S13)+(Admin!$C$13*$U13)</f>
        <v>0</v>
      </c>
    </row>
    <row r="14" spans="1:28" x14ac:dyDescent="0.25">
      <c r="A14" s="6" t="s">
        <v>314</v>
      </c>
      <c r="B14" s="6" t="s">
        <v>26</v>
      </c>
      <c r="C14" s="6">
        <v>24</v>
      </c>
      <c r="D14" s="6">
        <v>0</v>
      </c>
      <c r="E14" s="6" t="s">
        <v>199</v>
      </c>
      <c r="F14" s="6" t="s">
        <v>295</v>
      </c>
      <c r="G14" s="6">
        <v>0</v>
      </c>
      <c r="H14" s="6">
        <v>0</v>
      </c>
      <c r="I14" s="6">
        <v>0</v>
      </c>
      <c r="J14" s="6">
        <v>0</v>
      </c>
      <c r="K14" s="6">
        <v>0</v>
      </c>
      <c r="L14" s="6">
        <v>0</v>
      </c>
      <c r="M14" s="6">
        <v>0</v>
      </c>
      <c r="N14" s="6">
        <v>0</v>
      </c>
      <c r="O14" s="6">
        <v>0</v>
      </c>
      <c r="P14" s="6">
        <v>0</v>
      </c>
      <c r="Q14" s="6">
        <v>0</v>
      </c>
      <c r="R14" s="6">
        <v>0</v>
      </c>
      <c r="S14" s="6">
        <v>0</v>
      </c>
      <c r="T14" s="6">
        <v>0</v>
      </c>
      <c r="U14" s="6">
        <v>0</v>
      </c>
      <c r="V14" s="6">
        <f>($J14*0.04)+($K14*4)+($L14*-2)+($N14*0.1)+($O14*6)+($Q14)+($R14*0.1)+($S14*6)+($T14*-2)</f>
        <v>0</v>
      </c>
      <c r="W14" s="6" t="e">
        <f>$P14/$H$33</f>
        <v>#DIV/0!</v>
      </c>
      <c r="X14" s="6" t="e">
        <f t="shared" si="0"/>
        <v>#DIV/0!</v>
      </c>
      <c r="Y14" s="6" t="e">
        <f t="shared" si="1"/>
        <v>#DIV/0!</v>
      </c>
      <c r="Z14" s="6" t="e">
        <f>$I14/$H14</f>
        <v>#DIV/0!</v>
      </c>
      <c r="AA14" s="6" t="e">
        <f>$K14/$H14</f>
        <v>#DIV/0!</v>
      </c>
      <c r="AB14" s="6">
        <f>(Admin!$C$3*$K14)+(Admin!$C$4*$J14)+(Admin!$C$5*$L14)+(Admin!$C$6*$T14)+(Admin!$C$7*$Q14)+(Admin!$C$8*$M14)+(Admin!$C$9*$N14)+(Admin!$C$10*$O14)+(Admin!$C$11*$R14)+(Admin!$C$12*$S14)+(Admin!$C$13*$U14)</f>
        <v>0</v>
      </c>
    </row>
    <row r="15" spans="1:28" x14ac:dyDescent="0.25">
      <c r="A15" s="7" t="s">
        <v>377</v>
      </c>
      <c r="B15" s="7" t="s">
        <v>26</v>
      </c>
      <c r="C15" s="7">
        <v>24</v>
      </c>
      <c r="D15" s="7">
        <v>2</v>
      </c>
      <c r="E15" s="7" t="s">
        <v>378</v>
      </c>
      <c r="F15" s="7" t="s">
        <v>357</v>
      </c>
      <c r="G15" s="7">
        <v>0</v>
      </c>
      <c r="H15" s="7">
        <v>0</v>
      </c>
      <c r="I15" s="7">
        <v>0</v>
      </c>
      <c r="J15" s="7">
        <v>0</v>
      </c>
      <c r="K15" s="7">
        <v>0</v>
      </c>
      <c r="L15" s="7">
        <v>0</v>
      </c>
      <c r="M15" s="7">
        <v>0</v>
      </c>
      <c r="N15" s="7">
        <v>0</v>
      </c>
      <c r="O15" s="7">
        <v>0</v>
      </c>
      <c r="P15" s="7">
        <v>0</v>
      </c>
      <c r="Q15" s="7">
        <v>0</v>
      </c>
      <c r="R15" s="7">
        <v>0</v>
      </c>
      <c r="S15" s="7">
        <v>0</v>
      </c>
      <c r="T15" s="7">
        <v>0</v>
      </c>
      <c r="U15" s="7">
        <v>0</v>
      </c>
      <c r="V15" s="7">
        <f>($J15*0.04)+($K15*4)+($L15*-2)+($N15*0.1)+($O15*6)+($Q15)+($R15*0.1)+($S15*6)+($T15*-2)</f>
        <v>0</v>
      </c>
      <c r="W15" s="7" t="e">
        <f>$P15/$H$33</f>
        <v>#DIV/0!</v>
      </c>
      <c r="X15" s="7" t="e">
        <f t="shared" si="0"/>
        <v>#DIV/0!</v>
      </c>
      <c r="Y15" s="7" t="e">
        <f t="shared" si="1"/>
        <v>#DIV/0!</v>
      </c>
      <c r="Z15" s="7" t="e">
        <f>$I15/$H15</f>
        <v>#DIV/0!</v>
      </c>
      <c r="AA15" s="7" t="e">
        <f>$K15/$H15</f>
        <v>#DIV/0!</v>
      </c>
      <c r="AB15" s="7">
        <f>(Admin!$C$3*$K15)+(Admin!$C$4*$J15)+(Admin!$C$5*$L15)+(Admin!$C$6*$T15)+(Admin!$C$7*$Q15)+(Admin!$C$8*$M15)+(Admin!$C$9*$N15)+(Admin!$C$10*$O15)+(Admin!$C$11*$R15)+(Admin!$C$12*$S15)+(Admin!$C$13*$U15)</f>
        <v>0</v>
      </c>
    </row>
    <row r="16" spans="1:28" x14ac:dyDescent="0.25">
      <c r="A16" s="6" t="s">
        <v>379</v>
      </c>
      <c r="B16" s="6" t="s">
        <v>26</v>
      </c>
      <c r="C16" s="6">
        <v>24</v>
      </c>
      <c r="D16" s="6">
        <v>0</v>
      </c>
      <c r="E16" s="6" t="s">
        <v>380</v>
      </c>
      <c r="F16" s="6" t="s">
        <v>357</v>
      </c>
      <c r="G16" s="6">
        <v>0</v>
      </c>
      <c r="H16" s="6">
        <v>0</v>
      </c>
      <c r="I16" s="6">
        <v>0</v>
      </c>
      <c r="J16" s="6">
        <v>0</v>
      </c>
      <c r="K16" s="6">
        <v>0</v>
      </c>
      <c r="L16" s="6">
        <v>0</v>
      </c>
      <c r="M16" s="6">
        <v>0</v>
      </c>
      <c r="N16" s="6">
        <v>0</v>
      </c>
      <c r="O16" s="6">
        <v>0</v>
      </c>
      <c r="P16" s="6">
        <v>0</v>
      </c>
      <c r="Q16" s="6">
        <v>0</v>
      </c>
      <c r="R16" s="6">
        <v>0</v>
      </c>
      <c r="S16" s="6">
        <v>0</v>
      </c>
      <c r="T16" s="6">
        <v>0</v>
      </c>
      <c r="U16" s="6">
        <v>0</v>
      </c>
      <c r="V16" s="6">
        <f>($J16*0.04)+($K16*4)+($L16*-2)+($N16*0.1)+($O16*6)+($Q16)+($R16*0.1)+($S16*6)+($T16*-2)</f>
        <v>0</v>
      </c>
      <c r="W16" s="6" t="e">
        <f>$P16/$H$33</f>
        <v>#DIV/0!</v>
      </c>
      <c r="X16" s="6" t="e">
        <f t="shared" si="0"/>
        <v>#DIV/0!</v>
      </c>
      <c r="Y16" s="6" t="e">
        <f t="shared" si="1"/>
        <v>#DIV/0!</v>
      </c>
      <c r="Z16" s="6" t="e">
        <f>$I16/$H16</f>
        <v>#DIV/0!</v>
      </c>
      <c r="AA16" s="6" t="e">
        <f>$K16/$H16</f>
        <v>#DIV/0!</v>
      </c>
      <c r="AB16" s="6">
        <f>(Admin!$C$3*$K16)+(Admin!$C$4*$J16)+(Admin!$C$5*$L16)+(Admin!$C$6*$T16)+(Admin!$C$7*$Q16)+(Admin!$C$8*$M16)+(Admin!$C$9*$N16)+(Admin!$C$10*$O16)+(Admin!$C$11*$R16)+(Admin!$C$12*$S16)+(Admin!$C$13*$U16)</f>
        <v>0</v>
      </c>
    </row>
    <row r="17" spans="1:28" x14ac:dyDescent="0.25">
      <c r="A17" s="7" t="s">
        <v>381</v>
      </c>
      <c r="B17" s="7" t="s">
        <v>26</v>
      </c>
      <c r="C17" s="7">
        <v>28</v>
      </c>
      <c r="D17" s="7">
        <v>6</v>
      </c>
      <c r="E17" s="7" t="s">
        <v>143</v>
      </c>
      <c r="F17" s="7" t="s">
        <v>357</v>
      </c>
      <c r="G17" s="7">
        <v>0</v>
      </c>
      <c r="H17" s="7">
        <v>0</v>
      </c>
      <c r="I17" s="7">
        <v>0</v>
      </c>
      <c r="J17" s="7">
        <v>0</v>
      </c>
      <c r="K17" s="7">
        <v>0</v>
      </c>
      <c r="L17" s="7">
        <v>0</v>
      </c>
      <c r="M17" s="7">
        <v>0</v>
      </c>
      <c r="N17" s="7">
        <v>0</v>
      </c>
      <c r="O17" s="7">
        <v>0</v>
      </c>
      <c r="P17" s="7">
        <v>0</v>
      </c>
      <c r="Q17" s="7">
        <v>0</v>
      </c>
      <c r="R17" s="7">
        <v>0</v>
      </c>
      <c r="S17" s="7">
        <v>0</v>
      </c>
      <c r="T17" s="7">
        <v>0</v>
      </c>
      <c r="U17" s="7">
        <v>0</v>
      </c>
      <c r="V17" s="7">
        <f>($J17*0.04)+($K17*4)+($L17*-2)+($N17*0.1)+($O17*6)+($Q17)+($R17*0.1)+($S17*6)+($T17*-2)</f>
        <v>0</v>
      </c>
      <c r="W17" s="7" t="e">
        <f>$P17/$H$33</f>
        <v>#DIV/0!</v>
      </c>
      <c r="X17" s="7" t="e">
        <f t="shared" si="0"/>
        <v>#DIV/0!</v>
      </c>
      <c r="Y17" s="7" t="e">
        <f t="shared" si="1"/>
        <v>#DIV/0!</v>
      </c>
      <c r="Z17" s="7" t="e">
        <f>$I17/$H17</f>
        <v>#DIV/0!</v>
      </c>
      <c r="AA17" s="7" t="e">
        <f>$K17/$H17</f>
        <v>#DIV/0!</v>
      </c>
      <c r="AB17" s="7">
        <f>(Admin!$C$3*$K17)+(Admin!$C$4*$J17)+(Admin!$C$5*$L17)+(Admin!$C$6*$T17)+(Admin!$C$7*$Q17)+(Admin!$C$8*$M17)+(Admin!$C$9*$N17)+(Admin!$C$10*$O17)+(Admin!$C$11*$R17)+(Admin!$C$12*$S17)+(Admin!$C$13*$U17)</f>
        <v>0</v>
      </c>
    </row>
    <row r="18" spans="1:28" x14ac:dyDescent="0.25">
      <c r="A18" s="6" t="s">
        <v>434</v>
      </c>
      <c r="B18" s="6" t="s">
        <v>26</v>
      </c>
      <c r="C18" s="6">
        <v>28</v>
      </c>
      <c r="D18" s="6">
        <v>2</v>
      </c>
      <c r="E18" s="6" t="s">
        <v>77</v>
      </c>
      <c r="F18" s="6" t="s">
        <v>415</v>
      </c>
      <c r="G18" s="6">
        <v>0</v>
      </c>
      <c r="H18" s="6">
        <v>0</v>
      </c>
      <c r="I18" s="6">
        <v>0</v>
      </c>
      <c r="J18" s="6">
        <v>0</v>
      </c>
      <c r="K18" s="6">
        <v>0</v>
      </c>
      <c r="L18" s="6">
        <v>0</v>
      </c>
      <c r="M18" s="6">
        <v>0</v>
      </c>
      <c r="N18" s="6">
        <v>0</v>
      </c>
      <c r="O18" s="6">
        <v>0</v>
      </c>
      <c r="P18" s="6">
        <v>0</v>
      </c>
      <c r="Q18" s="6">
        <v>0</v>
      </c>
      <c r="R18" s="6">
        <v>0</v>
      </c>
      <c r="S18" s="6">
        <v>0</v>
      </c>
      <c r="T18" s="6">
        <v>0</v>
      </c>
      <c r="U18" s="6">
        <v>0</v>
      </c>
      <c r="V18" s="6">
        <f>($J18*0.04)+($K18*4)+($L18*-2)+($N18*0.1)+($O18*6)+($Q18)+($R18*0.1)+($S18*6)+($T18*-2)</f>
        <v>0</v>
      </c>
      <c r="W18" s="6" t="e">
        <f>$P18/$H$33</f>
        <v>#DIV/0!</v>
      </c>
      <c r="X18" s="6" t="e">
        <f t="shared" si="0"/>
        <v>#DIV/0!</v>
      </c>
      <c r="Y18" s="6" t="e">
        <f t="shared" si="1"/>
        <v>#DIV/0!</v>
      </c>
      <c r="Z18" s="6" t="e">
        <f>$I18/$H18</f>
        <v>#DIV/0!</v>
      </c>
      <c r="AA18" s="6" t="e">
        <f>$K18/$H18</f>
        <v>#DIV/0!</v>
      </c>
      <c r="AB18" s="6">
        <f>(Admin!$C$3*$K18)+(Admin!$C$4*$J18)+(Admin!$C$5*$L18)+(Admin!$C$6*$T18)+(Admin!$C$7*$Q18)+(Admin!$C$8*$M18)+(Admin!$C$9*$N18)+(Admin!$C$10*$O18)+(Admin!$C$11*$R18)+(Admin!$C$12*$S18)+(Admin!$C$13*$U18)</f>
        <v>0</v>
      </c>
    </row>
    <row r="19" spans="1:28" x14ac:dyDescent="0.25">
      <c r="A19" s="7" t="s">
        <v>435</v>
      </c>
      <c r="B19" s="7" t="s">
        <v>26</v>
      </c>
      <c r="C19" s="7">
        <v>27</v>
      </c>
      <c r="D19" s="7">
        <v>5</v>
      </c>
      <c r="E19" s="7" t="s">
        <v>333</v>
      </c>
      <c r="F19" s="7" t="s">
        <v>415</v>
      </c>
      <c r="G19" s="7">
        <v>5</v>
      </c>
      <c r="H19" s="7">
        <v>5</v>
      </c>
      <c r="I19" s="7">
        <v>5</v>
      </c>
      <c r="J19" s="7">
        <v>5</v>
      </c>
      <c r="K19" s="7">
        <v>5</v>
      </c>
      <c r="L19" s="7">
        <v>5</v>
      </c>
      <c r="M19" s="7">
        <v>5</v>
      </c>
      <c r="N19" s="7">
        <v>5</v>
      </c>
      <c r="O19" s="7">
        <v>5</v>
      </c>
      <c r="P19" s="7">
        <v>5</v>
      </c>
      <c r="Q19" s="7">
        <v>5</v>
      </c>
      <c r="R19" s="7">
        <v>5</v>
      </c>
      <c r="S19" s="7">
        <v>5</v>
      </c>
      <c r="T19" s="7">
        <v>5</v>
      </c>
      <c r="U19" s="7">
        <v>5</v>
      </c>
      <c r="V19" s="7">
        <f>($J19*0.04)+($K19*4)+($L19*-2)+($N19*0.1)+($O19*6)+($Q19)+($R19*0.1)+($S19*6)+($T19*-2)</f>
        <v>66.2</v>
      </c>
      <c r="W19" s="7" t="e">
        <f>$P19/$H$33</f>
        <v>#DIV/0!</v>
      </c>
      <c r="X19" s="7">
        <f t="shared" si="0"/>
        <v>1</v>
      </c>
      <c r="Y19" s="7">
        <f t="shared" si="1"/>
        <v>1</v>
      </c>
      <c r="Z19" s="7">
        <f>$I19/$H19</f>
        <v>1</v>
      </c>
      <c r="AA19" s="7">
        <f>$K19/$H19</f>
        <v>1</v>
      </c>
      <c r="AB19" s="7">
        <f>(Admin!$C$3*$K19)+(Admin!$C$4*$J19)+(Admin!$C$5*$L19)+(Admin!$C$6*$T19)+(Admin!$C$7*$Q19)+(Admin!$C$8*$M19)+(Admin!$C$9*$N19)+(Admin!$C$10*$O19)+(Admin!$C$11*$R19)+(Admin!$C$12*$S19)+(Admin!$C$13*$U19)</f>
        <v>76.2</v>
      </c>
    </row>
    <row r="20" spans="1:28" x14ac:dyDescent="0.25">
      <c r="A20" s="6" t="s">
        <v>436</v>
      </c>
      <c r="B20" s="6" t="s">
        <v>26</v>
      </c>
      <c r="C20" s="6">
        <v>26</v>
      </c>
      <c r="D20" s="6">
        <v>0</v>
      </c>
      <c r="E20" s="6" t="s">
        <v>437</v>
      </c>
      <c r="F20" s="6" t="s">
        <v>415</v>
      </c>
      <c r="G20" s="6">
        <v>0</v>
      </c>
      <c r="H20" s="6">
        <v>0</v>
      </c>
      <c r="I20" s="6">
        <v>0</v>
      </c>
      <c r="J20" s="6">
        <v>0</v>
      </c>
      <c r="K20" s="6">
        <v>0</v>
      </c>
      <c r="L20" s="6">
        <v>0</v>
      </c>
      <c r="M20" s="6">
        <v>0</v>
      </c>
      <c r="N20" s="6">
        <v>0</v>
      </c>
      <c r="O20" s="6">
        <v>0</v>
      </c>
      <c r="P20" s="6">
        <v>0</v>
      </c>
      <c r="Q20" s="6">
        <v>0</v>
      </c>
      <c r="R20" s="6">
        <v>0</v>
      </c>
      <c r="S20" s="6">
        <v>0</v>
      </c>
      <c r="T20" s="6">
        <v>0</v>
      </c>
      <c r="U20" s="6">
        <v>0</v>
      </c>
      <c r="V20" s="6">
        <f>($J20*0.04)+($K20*4)+($L20*-2)+($N20*0.1)+($O20*6)+($Q20)+($R20*0.1)+($S20*6)+($T20*-2)</f>
        <v>0</v>
      </c>
      <c r="W20" s="6" t="e">
        <f>$P20/$H$33</f>
        <v>#DIV/0!</v>
      </c>
      <c r="X20" s="6" t="e">
        <f t="shared" si="0"/>
        <v>#DIV/0!</v>
      </c>
      <c r="Y20" s="6" t="e">
        <f t="shared" si="1"/>
        <v>#DIV/0!</v>
      </c>
      <c r="Z20" s="6" t="e">
        <f>$I20/$H20</f>
        <v>#DIV/0!</v>
      </c>
      <c r="AA20" s="6" t="e">
        <f>$K20/$H20</f>
        <v>#DIV/0!</v>
      </c>
      <c r="AB20" s="6">
        <f>(Admin!$C$3*$K20)+(Admin!$C$4*$J20)+(Admin!$C$5*$L20)+(Admin!$C$6*$T20)+(Admin!$C$7*$Q20)+(Admin!$C$8*$M20)+(Admin!$C$9*$N20)+(Admin!$C$10*$O20)+(Admin!$C$11*$R20)+(Admin!$C$12*$S20)+(Admin!$C$13*$U20)</f>
        <v>0</v>
      </c>
    </row>
    <row r="21" spans="1:28" x14ac:dyDescent="0.25">
      <c r="A21" s="7" t="s">
        <v>492</v>
      </c>
      <c r="B21" s="7" t="s">
        <v>26</v>
      </c>
      <c r="C21" s="7">
        <v>26</v>
      </c>
      <c r="D21" s="7">
        <v>5</v>
      </c>
      <c r="E21" s="7" t="s">
        <v>290</v>
      </c>
      <c r="F21" s="7" t="s">
        <v>473</v>
      </c>
      <c r="G21" s="7">
        <v>0</v>
      </c>
      <c r="H21" s="7">
        <v>0</v>
      </c>
      <c r="I21" s="7">
        <v>0</v>
      </c>
      <c r="J21" s="7">
        <v>0</v>
      </c>
      <c r="K21" s="7">
        <v>0</v>
      </c>
      <c r="L21" s="7">
        <v>0</v>
      </c>
      <c r="M21" s="7">
        <v>0</v>
      </c>
      <c r="N21" s="7">
        <v>0</v>
      </c>
      <c r="O21" s="7">
        <v>0</v>
      </c>
      <c r="P21" s="7">
        <v>0</v>
      </c>
      <c r="Q21" s="7">
        <v>0</v>
      </c>
      <c r="R21" s="7">
        <v>0</v>
      </c>
      <c r="S21" s="7">
        <v>0</v>
      </c>
      <c r="T21" s="7">
        <v>0</v>
      </c>
      <c r="U21" s="7">
        <v>0</v>
      </c>
      <c r="V21" s="7">
        <f>($J21*0.04)+($K21*4)+($L21*-2)+($N21*0.1)+($O21*6)+($Q21)+($R21*0.1)+($S21*6)+($T21*-2)</f>
        <v>0</v>
      </c>
      <c r="W21" s="7" t="e">
        <f>$P21/$H$33</f>
        <v>#DIV/0!</v>
      </c>
      <c r="X21" s="7" t="e">
        <f t="shared" si="0"/>
        <v>#DIV/0!</v>
      </c>
      <c r="Y21" s="7" t="e">
        <f t="shared" si="1"/>
        <v>#DIV/0!</v>
      </c>
      <c r="Z21" s="7" t="e">
        <f>$I21/$H21</f>
        <v>#DIV/0!</v>
      </c>
      <c r="AA21" s="7" t="e">
        <f>$K21/$H21</f>
        <v>#DIV/0!</v>
      </c>
      <c r="AB21" s="7">
        <f>(Admin!$C$3*$K21)+(Admin!$C$4*$J21)+(Admin!$C$5*$L21)+(Admin!$C$6*$T21)+(Admin!$C$7*$Q21)+(Admin!$C$8*$M21)+(Admin!$C$9*$N21)+(Admin!$C$10*$O21)+(Admin!$C$11*$R21)+(Admin!$C$12*$S21)+(Admin!$C$13*$U21)</f>
        <v>0</v>
      </c>
    </row>
    <row r="22" spans="1:28" x14ac:dyDescent="0.25">
      <c r="A22" s="6" t="s">
        <v>493</v>
      </c>
      <c r="B22" s="6" t="s">
        <v>26</v>
      </c>
      <c r="C22" s="6">
        <v>24</v>
      </c>
      <c r="D22" s="6">
        <v>2</v>
      </c>
      <c r="E22" s="6" t="s">
        <v>384</v>
      </c>
      <c r="F22" s="6" t="s">
        <v>473</v>
      </c>
      <c r="G22" s="6">
        <v>0</v>
      </c>
      <c r="H22" s="6">
        <v>0</v>
      </c>
      <c r="I22" s="6">
        <v>0</v>
      </c>
      <c r="J22" s="6">
        <v>0</v>
      </c>
      <c r="K22" s="6">
        <v>0</v>
      </c>
      <c r="L22" s="6">
        <v>0</v>
      </c>
      <c r="M22" s="6">
        <v>0</v>
      </c>
      <c r="N22" s="6">
        <v>0</v>
      </c>
      <c r="O22" s="6">
        <v>0</v>
      </c>
      <c r="P22" s="6">
        <v>0</v>
      </c>
      <c r="Q22" s="6">
        <v>0</v>
      </c>
      <c r="R22" s="6">
        <v>0</v>
      </c>
      <c r="S22" s="6">
        <v>0</v>
      </c>
      <c r="T22" s="6">
        <v>0</v>
      </c>
      <c r="U22" s="6">
        <v>0</v>
      </c>
      <c r="V22" s="6">
        <f>($J22*0.04)+($K22*4)+($L22*-2)+($N22*0.1)+($O22*6)+($Q22)+($R22*0.1)+($S22*6)+($T22*-2)</f>
        <v>0</v>
      </c>
      <c r="W22" s="6" t="e">
        <f>$P22/$H$33</f>
        <v>#DIV/0!</v>
      </c>
      <c r="X22" s="6" t="e">
        <f t="shared" si="0"/>
        <v>#DIV/0!</v>
      </c>
      <c r="Y22" s="6" t="e">
        <f t="shared" si="1"/>
        <v>#DIV/0!</v>
      </c>
      <c r="Z22" s="6" t="e">
        <f>$I22/$H22</f>
        <v>#DIV/0!</v>
      </c>
      <c r="AA22" s="6" t="e">
        <f>$K22/$H22</f>
        <v>#DIV/0!</v>
      </c>
      <c r="AB22" s="6">
        <f>(Admin!$C$3*$K22)+(Admin!$C$4*$J22)+(Admin!$C$5*$L22)+(Admin!$C$6*$T22)+(Admin!$C$7*$Q22)+(Admin!$C$8*$M22)+(Admin!$C$9*$N22)+(Admin!$C$10*$O22)+(Admin!$C$11*$R22)+(Admin!$C$12*$S22)+(Admin!$C$13*$U22)</f>
        <v>0</v>
      </c>
    </row>
    <row r="23" spans="1:28" x14ac:dyDescent="0.25">
      <c r="A23" s="7" t="s">
        <v>494</v>
      </c>
      <c r="B23" s="7" t="s">
        <v>26</v>
      </c>
      <c r="C23" s="7">
        <v>28</v>
      </c>
      <c r="D23" s="7">
        <v>8</v>
      </c>
      <c r="E23" s="7" t="s">
        <v>160</v>
      </c>
      <c r="F23" s="7" t="s">
        <v>473</v>
      </c>
      <c r="G23" s="7">
        <v>5</v>
      </c>
      <c r="H23" s="7">
        <v>5</v>
      </c>
      <c r="I23" s="7">
        <v>5</v>
      </c>
      <c r="J23" s="7">
        <v>5</v>
      </c>
      <c r="K23" s="7">
        <v>5</v>
      </c>
      <c r="L23" s="7">
        <v>5</v>
      </c>
      <c r="M23" s="7">
        <v>5</v>
      </c>
      <c r="N23" s="7">
        <v>5</v>
      </c>
      <c r="O23" s="7">
        <v>5</v>
      </c>
      <c r="P23" s="7">
        <v>5</v>
      </c>
      <c r="Q23" s="7">
        <v>5</v>
      </c>
      <c r="R23" s="7">
        <v>5</v>
      </c>
      <c r="S23" s="7">
        <v>5</v>
      </c>
      <c r="T23" s="7">
        <v>5</v>
      </c>
      <c r="U23" s="7">
        <v>5</v>
      </c>
      <c r="V23" s="7">
        <f>($J23*0.04)+($K23*4)+($L23*-2)+($N23*0.1)+($O23*6)+($Q23)+($R23*0.1)+($S23*6)+($T23*-2)</f>
        <v>66.2</v>
      </c>
      <c r="W23" s="7" t="e">
        <f>$P23/$H$33</f>
        <v>#DIV/0!</v>
      </c>
      <c r="X23" s="7">
        <f t="shared" si="0"/>
        <v>1</v>
      </c>
      <c r="Y23" s="7">
        <f t="shared" si="1"/>
        <v>1</v>
      </c>
      <c r="Z23" s="7">
        <f>$I23/$H23</f>
        <v>1</v>
      </c>
      <c r="AA23" s="7">
        <f>$K23/$H23</f>
        <v>1</v>
      </c>
      <c r="AB23" s="7">
        <f>(Admin!$C$3*$K23)+(Admin!$C$4*$J23)+(Admin!$C$5*$L23)+(Admin!$C$6*$T23)+(Admin!$C$7*$Q23)+(Admin!$C$8*$M23)+(Admin!$C$9*$N23)+(Admin!$C$10*$O23)+(Admin!$C$11*$R23)+(Admin!$C$12*$S23)+(Admin!$C$13*$U23)</f>
        <v>76.2</v>
      </c>
    </row>
    <row r="24" spans="1:28" x14ac:dyDescent="0.25">
      <c r="A24" s="6" t="s">
        <v>542</v>
      </c>
      <c r="B24" s="6" t="s">
        <v>26</v>
      </c>
      <c r="C24" s="6">
        <v>24</v>
      </c>
      <c r="D24" s="6">
        <v>4</v>
      </c>
      <c r="E24" s="6" t="s">
        <v>543</v>
      </c>
      <c r="F24" s="6" t="s">
        <v>526</v>
      </c>
      <c r="G24" s="6">
        <v>0</v>
      </c>
      <c r="H24" s="6">
        <v>0</v>
      </c>
      <c r="I24" s="6">
        <v>0</v>
      </c>
      <c r="J24" s="6">
        <v>0</v>
      </c>
      <c r="K24" s="6">
        <v>0</v>
      </c>
      <c r="L24" s="6">
        <v>0</v>
      </c>
      <c r="M24" s="6">
        <v>0</v>
      </c>
      <c r="N24" s="6">
        <v>0</v>
      </c>
      <c r="O24" s="6">
        <v>0</v>
      </c>
      <c r="P24" s="6">
        <v>0</v>
      </c>
      <c r="Q24" s="6">
        <v>0</v>
      </c>
      <c r="R24" s="6">
        <v>0</v>
      </c>
      <c r="S24" s="6">
        <v>0</v>
      </c>
      <c r="T24" s="6">
        <v>0</v>
      </c>
      <c r="U24" s="6">
        <v>0</v>
      </c>
      <c r="V24" s="6">
        <f>($J24*0.04)+($K24*4)+($L24*-2)+($N24*0.1)+($O24*6)+($Q24)+($R24*0.1)+($S24*6)+($T24*-2)</f>
        <v>0</v>
      </c>
      <c r="W24" s="6" t="e">
        <f>$P24/$H$33</f>
        <v>#DIV/0!</v>
      </c>
      <c r="X24" s="6" t="e">
        <f t="shared" si="0"/>
        <v>#DIV/0!</v>
      </c>
      <c r="Y24" s="6" t="e">
        <f t="shared" si="1"/>
        <v>#DIV/0!</v>
      </c>
      <c r="Z24" s="6" t="e">
        <f>$I24/$H24</f>
        <v>#DIV/0!</v>
      </c>
      <c r="AA24" s="6" t="e">
        <f>$K24/$H24</f>
        <v>#DIV/0!</v>
      </c>
      <c r="AB24" s="6">
        <f>(Admin!$C$3*$K24)+(Admin!$C$4*$J24)+(Admin!$C$5*$L24)+(Admin!$C$6*$T24)+(Admin!$C$7*$Q24)+(Admin!$C$8*$M24)+(Admin!$C$9*$N24)+(Admin!$C$10*$O24)+(Admin!$C$11*$R24)+(Admin!$C$12*$S24)+(Admin!$C$13*$U24)</f>
        <v>0</v>
      </c>
    </row>
    <row r="25" spans="1:28" x14ac:dyDescent="0.25">
      <c r="A25" s="7" t="s">
        <v>544</v>
      </c>
      <c r="B25" s="7" t="s">
        <v>26</v>
      </c>
      <c r="C25" s="7">
        <v>31</v>
      </c>
      <c r="D25" s="7">
        <v>9</v>
      </c>
      <c r="E25" s="7" t="s">
        <v>176</v>
      </c>
      <c r="F25" s="7" t="s">
        <v>526</v>
      </c>
      <c r="G25" s="7">
        <v>5</v>
      </c>
      <c r="H25" s="7">
        <v>5</v>
      </c>
      <c r="I25" s="7">
        <v>5</v>
      </c>
      <c r="J25" s="7">
        <v>5</v>
      </c>
      <c r="K25" s="7">
        <v>5</v>
      </c>
      <c r="L25" s="7">
        <v>5</v>
      </c>
      <c r="M25" s="7">
        <v>5</v>
      </c>
      <c r="N25" s="7">
        <v>5</v>
      </c>
      <c r="O25" s="7">
        <v>5</v>
      </c>
      <c r="P25" s="7">
        <v>5</v>
      </c>
      <c r="Q25" s="7">
        <v>5</v>
      </c>
      <c r="R25" s="7">
        <v>5</v>
      </c>
      <c r="S25" s="7">
        <v>5</v>
      </c>
      <c r="T25" s="7">
        <v>5</v>
      </c>
      <c r="U25" s="7">
        <v>5</v>
      </c>
      <c r="V25" s="7">
        <f>($J25*0.04)+($K25*4)+($L25*-2)+($N25*0.1)+($O25*6)+($Q25)+($R25*0.1)+($S25*6)+($T25*-2)</f>
        <v>66.2</v>
      </c>
      <c r="W25" s="7" t="e">
        <f>$P25/$H$33</f>
        <v>#DIV/0!</v>
      </c>
      <c r="X25" s="7">
        <f t="shared" si="0"/>
        <v>1</v>
      </c>
      <c r="Y25" s="7">
        <f t="shared" si="1"/>
        <v>1</v>
      </c>
      <c r="Z25" s="7">
        <f>$I25/$H25</f>
        <v>1</v>
      </c>
      <c r="AA25" s="7">
        <f>$K25/$H25</f>
        <v>1</v>
      </c>
      <c r="AB25" s="7">
        <f>(Admin!$C$3*$K25)+(Admin!$C$4*$J25)+(Admin!$C$5*$L25)+(Admin!$C$6*$T25)+(Admin!$C$7*$Q25)+(Admin!$C$8*$M25)+(Admin!$C$9*$N25)+(Admin!$C$10*$O25)+(Admin!$C$11*$R25)+(Admin!$C$12*$S25)+(Admin!$C$13*$U25)</f>
        <v>76.2</v>
      </c>
    </row>
    <row r="26" spans="1:28" x14ac:dyDescent="0.25">
      <c r="A26" s="6" t="s">
        <v>602</v>
      </c>
      <c r="B26" s="6" t="s">
        <v>26</v>
      </c>
      <c r="C26" s="6">
        <v>24</v>
      </c>
      <c r="D26" s="6">
        <v>0</v>
      </c>
      <c r="E26" s="6" t="s">
        <v>552</v>
      </c>
      <c r="F26" s="6" t="s">
        <v>585</v>
      </c>
      <c r="G26" s="6">
        <v>5</v>
      </c>
      <c r="H26" s="6">
        <v>5</v>
      </c>
      <c r="I26" s="6">
        <v>5</v>
      </c>
      <c r="J26" s="6">
        <v>5</v>
      </c>
      <c r="K26" s="6">
        <v>5</v>
      </c>
      <c r="L26" s="6">
        <v>5</v>
      </c>
      <c r="M26" s="6">
        <v>5</v>
      </c>
      <c r="N26" s="6">
        <v>5</v>
      </c>
      <c r="O26" s="6">
        <v>5</v>
      </c>
      <c r="P26" s="6">
        <v>5</v>
      </c>
      <c r="Q26" s="6">
        <v>5</v>
      </c>
      <c r="R26" s="6">
        <v>5</v>
      </c>
      <c r="S26" s="6">
        <v>5</v>
      </c>
      <c r="T26" s="6">
        <v>5</v>
      </c>
      <c r="U26" s="6">
        <v>5</v>
      </c>
      <c r="V26" s="6">
        <f>($J26*0.04)+($K26*4)+($L26*-2)+($N26*0.1)+($O26*6)+($Q26)+($R26*0.1)+($S26*6)+($T26*-2)</f>
        <v>66.2</v>
      </c>
      <c r="W26" s="6" t="e">
        <f>$P26/$H$33</f>
        <v>#DIV/0!</v>
      </c>
      <c r="X26" s="6">
        <f t="shared" si="0"/>
        <v>1</v>
      </c>
      <c r="Y26" s="6">
        <f t="shared" si="1"/>
        <v>1</v>
      </c>
      <c r="Z26" s="6">
        <f>$I26/$H26</f>
        <v>1</v>
      </c>
      <c r="AA26" s="6">
        <f>$K26/$H26</f>
        <v>1</v>
      </c>
      <c r="AB26" s="6">
        <f>(Admin!$C$3*$K26)+(Admin!$C$4*$J26)+(Admin!$C$5*$L26)+(Admin!$C$6*$T26)+(Admin!$C$7*$Q26)+(Admin!$C$8*$M26)+(Admin!$C$9*$N26)+(Admin!$C$10*$O26)+(Admin!$C$11*$R26)+(Admin!$C$12*$S26)+(Admin!$C$13*$U26)</f>
        <v>76.2</v>
      </c>
    </row>
    <row r="27" spans="1:28" x14ac:dyDescent="0.25">
      <c r="A27" s="7" t="s">
        <v>603</v>
      </c>
      <c r="B27" s="7" t="s">
        <v>26</v>
      </c>
      <c r="C27" s="7">
        <v>27</v>
      </c>
      <c r="D27" s="7">
        <v>5</v>
      </c>
      <c r="E27" s="7" t="s">
        <v>456</v>
      </c>
      <c r="F27" s="7" t="s">
        <v>585</v>
      </c>
      <c r="G27" s="7">
        <v>0</v>
      </c>
      <c r="H27" s="7">
        <v>0</v>
      </c>
      <c r="I27" s="7">
        <v>0</v>
      </c>
      <c r="J27" s="7">
        <v>0</v>
      </c>
      <c r="K27" s="7">
        <v>0</v>
      </c>
      <c r="L27" s="7">
        <v>0</v>
      </c>
      <c r="M27" s="7">
        <v>0</v>
      </c>
      <c r="N27" s="7">
        <v>0</v>
      </c>
      <c r="O27" s="7">
        <v>0</v>
      </c>
      <c r="P27" s="7">
        <v>0</v>
      </c>
      <c r="Q27" s="7">
        <v>0</v>
      </c>
      <c r="R27" s="7">
        <v>0</v>
      </c>
      <c r="S27" s="7">
        <v>0</v>
      </c>
      <c r="T27" s="7">
        <v>0</v>
      </c>
      <c r="U27" s="7">
        <v>0</v>
      </c>
      <c r="V27" s="7">
        <f>($J27*0.04)+($K27*4)+($L27*-2)+($N27*0.1)+($O27*6)+($Q27)+($R27*0.1)+($S27*6)+($T27*-2)</f>
        <v>0</v>
      </c>
      <c r="W27" s="7" t="e">
        <f>$P27/$H$33</f>
        <v>#DIV/0!</v>
      </c>
      <c r="X27" s="7" t="e">
        <f t="shared" si="0"/>
        <v>#DIV/0!</v>
      </c>
      <c r="Y27" s="7" t="e">
        <f t="shared" si="1"/>
        <v>#DIV/0!</v>
      </c>
      <c r="Z27" s="7" t="e">
        <f>$I27/$H27</f>
        <v>#DIV/0!</v>
      </c>
      <c r="AA27" s="7" t="e">
        <f>$K27/$H27</f>
        <v>#DIV/0!</v>
      </c>
      <c r="AB27" s="7">
        <f>(Admin!$C$3*$K27)+(Admin!$C$4*$J27)+(Admin!$C$5*$L27)+(Admin!$C$6*$T27)+(Admin!$C$7*$Q27)+(Admin!$C$8*$M27)+(Admin!$C$9*$N27)+(Admin!$C$10*$O27)+(Admin!$C$11*$R27)+(Admin!$C$12*$S27)+(Admin!$C$13*$U27)</f>
        <v>0</v>
      </c>
    </row>
    <row r="28" spans="1:28" x14ac:dyDescent="0.25">
      <c r="A28" s="6" t="s">
        <v>649</v>
      </c>
      <c r="B28" s="6" t="s">
        <v>26</v>
      </c>
      <c r="C28" s="6">
        <v>29</v>
      </c>
      <c r="D28" s="6">
        <v>9</v>
      </c>
      <c r="E28" s="6" t="s">
        <v>392</v>
      </c>
      <c r="F28" s="6" t="s">
        <v>633</v>
      </c>
      <c r="G28" s="6">
        <v>5</v>
      </c>
      <c r="H28" s="6">
        <v>5</v>
      </c>
      <c r="I28" s="6">
        <v>5</v>
      </c>
      <c r="J28" s="6">
        <v>5</v>
      </c>
      <c r="K28" s="6">
        <v>5</v>
      </c>
      <c r="L28" s="6">
        <v>5</v>
      </c>
      <c r="M28" s="6">
        <v>5</v>
      </c>
      <c r="N28" s="6">
        <v>5</v>
      </c>
      <c r="O28" s="6">
        <v>5</v>
      </c>
      <c r="P28" s="6">
        <v>5</v>
      </c>
      <c r="Q28" s="6">
        <v>5</v>
      </c>
      <c r="R28" s="6">
        <v>5</v>
      </c>
      <c r="S28" s="6">
        <v>5</v>
      </c>
      <c r="T28" s="6">
        <v>5</v>
      </c>
      <c r="U28" s="6">
        <v>5</v>
      </c>
      <c r="V28" s="6">
        <f>($J28*0.04)+($K28*4)+($L28*-2)+($N28*0.1)+($O28*6)+($Q28)+($R28*0.1)+($S28*6)+($T28*-2)</f>
        <v>66.2</v>
      </c>
      <c r="W28" s="6" t="e">
        <f>$P28/$H$33</f>
        <v>#DIV/0!</v>
      </c>
      <c r="X28" s="6">
        <f t="shared" si="0"/>
        <v>1</v>
      </c>
      <c r="Y28" s="6">
        <f t="shared" si="1"/>
        <v>1</v>
      </c>
      <c r="Z28" s="6">
        <f>$I28/$H28</f>
        <v>1</v>
      </c>
      <c r="AA28" s="6">
        <f>$K28/$H28</f>
        <v>1</v>
      </c>
      <c r="AB28" s="6">
        <f>(Admin!$C$3*$K28)+(Admin!$C$4*$J28)+(Admin!$C$5*$L28)+(Admin!$C$6*$T28)+(Admin!$C$7*$Q28)+(Admin!$C$8*$M28)+(Admin!$C$9*$N28)+(Admin!$C$10*$O28)+(Admin!$C$11*$R28)+(Admin!$C$12*$S28)+(Admin!$C$13*$U28)</f>
        <v>76.2</v>
      </c>
    </row>
    <row r="29" spans="1:28" x14ac:dyDescent="0.25">
      <c r="A29" s="7" t="s">
        <v>650</v>
      </c>
      <c r="B29" s="7" t="s">
        <v>26</v>
      </c>
      <c r="C29" s="7">
        <v>26</v>
      </c>
      <c r="D29" s="7">
        <v>2</v>
      </c>
      <c r="E29" s="7" t="s">
        <v>399</v>
      </c>
      <c r="F29" s="7" t="s">
        <v>633</v>
      </c>
      <c r="G29" s="7">
        <v>0</v>
      </c>
      <c r="H29" s="7">
        <v>0</v>
      </c>
      <c r="I29" s="7">
        <v>0</v>
      </c>
      <c r="J29" s="7">
        <v>0</v>
      </c>
      <c r="K29" s="7">
        <v>0</v>
      </c>
      <c r="L29" s="7">
        <v>0</v>
      </c>
      <c r="M29" s="7">
        <v>0</v>
      </c>
      <c r="N29" s="7">
        <v>0</v>
      </c>
      <c r="O29" s="7">
        <v>0</v>
      </c>
      <c r="P29" s="7">
        <v>0</v>
      </c>
      <c r="Q29" s="7">
        <v>0</v>
      </c>
      <c r="R29" s="7">
        <v>0</v>
      </c>
      <c r="S29" s="7">
        <v>0</v>
      </c>
      <c r="T29" s="7">
        <v>0</v>
      </c>
      <c r="U29" s="7">
        <v>0</v>
      </c>
      <c r="V29" s="7">
        <f>($J29*0.04)+($K29*4)+($L29*-2)+($N29*0.1)+($O29*6)+($Q29)+($R29*0.1)+($S29*6)+($T29*-2)</f>
        <v>0</v>
      </c>
      <c r="W29" s="7" t="e">
        <f>$P29/$H$33</f>
        <v>#DIV/0!</v>
      </c>
      <c r="X29" s="7" t="e">
        <f t="shared" si="0"/>
        <v>#DIV/0!</v>
      </c>
      <c r="Y29" s="7" t="e">
        <f t="shared" si="1"/>
        <v>#DIV/0!</v>
      </c>
      <c r="Z29" s="7" t="e">
        <f>$I29/$H29</f>
        <v>#DIV/0!</v>
      </c>
      <c r="AA29" s="7" t="e">
        <f>$K29/$H29</f>
        <v>#DIV/0!</v>
      </c>
      <c r="AB29" s="7">
        <f>(Admin!$C$3*$K29)+(Admin!$C$4*$J29)+(Admin!$C$5*$L29)+(Admin!$C$6*$T29)+(Admin!$C$7*$Q29)+(Admin!$C$8*$M29)+(Admin!$C$9*$N29)+(Admin!$C$10*$O29)+(Admin!$C$11*$R29)+(Admin!$C$12*$S29)+(Admin!$C$13*$U29)</f>
        <v>0</v>
      </c>
    </row>
    <row r="30" spans="1:28" x14ac:dyDescent="0.25">
      <c r="A30" s="6" t="s">
        <v>702</v>
      </c>
      <c r="B30" s="6" t="s">
        <v>26</v>
      </c>
      <c r="C30" s="6">
        <v>26</v>
      </c>
      <c r="D30" s="6">
        <v>2</v>
      </c>
      <c r="E30" s="6" t="s">
        <v>79</v>
      </c>
      <c r="F30" s="6" t="s">
        <v>684</v>
      </c>
      <c r="G30" s="6">
        <v>0</v>
      </c>
      <c r="H30" s="6">
        <v>0</v>
      </c>
      <c r="I30" s="6">
        <v>0</v>
      </c>
      <c r="J30" s="6">
        <v>0</v>
      </c>
      <c r="K30" s="6">
        <v>0</v>
      </c>
      <c r="L30" s="6">
        <v>0</v>
      </c>
      <c r="M30" s="6">
        <v>0</v>
      </c>
      <c r="N30" s="6">
        <v>0</v>
      </c>
      <c r="O30" s="6">
        <v>0</v>
      </c>
      <c r="P30" s="6">
        <v>0</v>
      </c>
      <c r="Q30" s="6">
        <v>0</v>
      </c>
      <c r="R30" s="6">
        <v>0</v>
      </c>
      <c r="S30" s="6">
        <v>0</v>
      </c>
      <c r="T30" s="6">
        <v>0</v>
      </c>
      <c r="U30" s="6">
        <v>0</v>
      </c>
      <c r="V30" s="6">
        <f>($J30*0.04)+($K30*4)+($L30*-2)+($N30*0.1)+($O30*6)+($Q30)+($R30*0.1)+($S30*6)+($T30*-2)</f>
        <v>0</v>
      </c>
      <c r="W30" s="6" t="e">
        <f>$P30/$H$33</f>
        <v>#DIV/0!</v>
      </c>
      <c r="X30" s="6" t="e">
        <f t="shared" si="0"/>
        <v>#DIV/0!</v>
      </c>
      <c r="Y30" s="6" t="e">
        <f t="shared" si="1"/>
        <v>#DIV/0!</v>
      </c>
      <c r="Z30" s="6" t="e">
        <f>$I30/$H30</f>
        <v>#DIV/0!</v>
      </c>
      <c r="AA30" s="6" t="e">
        <f>$K30/$H30</f>
        <v>#DIV/0!</v>
      </c>
      <c r="AB30" s="6">
        <f>(Admin!$C$3*$K30)+(Admin!$C$4*$J30)+(Admin!$C$5*$L30)+(Admin!$C$6*$T30)+(Admin!$C$7*$Q30)+(Admin!$C$8*$M30)+(Admin!$C$9*$N30)+(Admin!$C$10*$O30)+(Admin!$C$11*$R30)+(Admin!$C$12*$S30)+(Admin!$C$13*$U30)</f>
        <v>0</v>
      </c>
    </row>
    <row r="31" spans="1:28" x14ac:dyDescent="0.25">
      <c r="A31" s="7" t="s">
        <v>703</v>
      </c>
      <c r="B31" s="7" t="s">
        <v>26</v>
      </c>
      <c r="C31" s="7">
        <v>25</v>
      </c>
      <c r="D31" s="7">
        <v>5</v>
      </c>
      <c r="E31" s="7" t="s">
        <v>344</v>
      </c>
      <c r="F31" s="7" t="s">
        <v>684</v>
      </c>
      <c r="G31" s="7">
        <v>5</v>
      </c>
      <c r="H31" s="7">
        <v>5</v>
      </c>
      <c r="I31" s="7">
        <v>5</v>
      </c>
      <c r="J31" s="7">
        <v>5</v>
      </c>
      <c r="K31" s="7">
        <v>5</v>
      </c>
      <c r="L31" s="7">
        <v>5</v>
      </c>
      <c r="M31" s="7">
        <v>5</v>
      </c>
      <c r="N31" s="7">
        <v>5</v>
      </c>
      <c r="O31" s="7">
        <v>5</v>
      </c>
      <c r="P31" s="7">
        <v>5</v>
      </c>
      <c r="Q31" s="7">
        <v>5</v>
      </c>
      <c r="R31" s="7">
        <v>5</v>
      </c>
      <c r="S31" s="7">
        <v>5</v>
      </c>
      <c r="T31" s="7">
        <v>5</v>
      </c>
      <c r="U31" s="7">
        <v>5</v>
      </c>
      <c r="V31" s="7">
        <f>($J31*0.04)+($K31*4)+($L31*-2)+($N31*0.1)+($O31*6)+($Q31)+($R31*0.1)+($S31*6)+($T31*-2)</f>
        <v>66.2</v>
      </c>
      <c r="W31" s="7" t="e">
        <f>$P31/$H$33</f>
        <v>#DIV/0!</v>
      </c>
      <c r="X31" s="7">
        <f t="shared" si="0"/>
        <v>1</v>
      </c>
      <c r="Y31" s="7">
        <f t="shared" si="1"/>
        <v>1</v>
      </c>
      <c r="Z31" s="7">
        <f>$I31/$H31</f>
        <v>1</v>
      </c>
      <c r="AA31" s="7">
        <f>$K31/$H31</f>
        <v>1</v>
      </c>
      <c r="AB31" s="7">
        <f>(Admin!$C$3*$K31)+(Admin!$C$4*$J31)+(Admin!$C$5*$L31)+(Admin!$C$6*$T31)+(Admin!$C$7*$Q31)+(Admin!$C$8*$M31)+(Admin!$C$9*$N31)+(Admin!$C$10*$O31)+(Admin!$C$11*$R31)+(Admin!$C$12*$S31)+(Admin!$C$13*$U31)</f>
        <v>76.2</v>
      </c>
    </row>
    <row r="32" spans="1:28" x14ac:dyDescent="0.25">
      <c r="A32" s="6" t="s">
        <v>754</v>
      </c>
      <c r="B32" s="6" t="s">
        <v>26</v>
      </c>
      <c r="C32" s="6">
        <v>29</v>
      </c>
      <c r="D32" s="6">
        <v>6</v>
      </c>
      <c r="E32" s="6" t="s">
        <v>755</v>
      </c>
      <c r="F32" s="6" t="s">
        <v>735</v>
      </c>
      <c r="G32" s="6">
        <v>0</v>
      </c>
      <c r="H32" s="6">
        <v>0</v>
      </c>
      <c r="I32" s="6">
        <v>0</v>
      </c>
      <c r="J32" s="6">
        <v>0</v>
      </c>
      <c r="K32" s="6">
        <v>0</v>
      </c>
      <c r="L32" s="6">
        <v>0</v>
      </c>
      <c r="M32" s="6">
        <v>0</v>
      </c>
      <c r="N32" s="6">
        <v>0</v>
      </c>
      <c r="O32" s="6">
        <v>0</v>
      </c>
      <c r="P32" s="6">
        <v>0</v>
      </c>
      <c r="Q32" s="6">
        <v>0</v>
      </c>
      <c r="R32" s="6">
        <v>0</v>
      </c>
      <c r="S32" s="6">
        <v>0</v>
      </c>
      <c r="T32" s="6">
        <v>0</v>
      </c>
      <c r="U32" s="6">
        <v>0</v>
      </c>
      <c r="V32" s="6">
        <f>($J32*0.04)+($K32*4)+($L32*-2)+($N32*0.1)+($O32*6)+($Q32)+($R32*0.1)+($S32*6)+($T32*-2)</f>
        <v>0</v>
      </c>
      <c r="W32" s="6" t="e">
        <f>$P32/$H$33</f>
        <v>#DIV/0!</v>
      </c>
      <c r="X32" s="6" t="e">
        <f t="shared" si="0"/>
        <v>#DIV/0!</v>
      </c>
      <c r="Y32" s="6" t="e">
        <f t="shared" si="1"/>
        <v>#DIV/0!</v>
      </c>
      <c r="Z32" s="6" t="e">
        <f>$I32/$H32</f>
        <v>#DIV/0!</v>
      </c>
      <c r="AA32" s="6" t="e">
        <f>$K32/$H32</f>
        <v>#DIV/0!</v>
      </c>
      <c r="AB32" s="6">
        <f>(Admin!$C$3*$K32)+(Admin!$C$4*$J32)+(Admin!$C$5*$L32)+(Admin!$C$6*$T32)+(Admin!$C$7*$Q32)+(Admin!$C$8*$M32)+(Admin!$C$9*$N32)+(Admin!$C$10*$O32)+(Admin!$C$11*$R32)+(Admin!$C$12*$S32)+(Admin!$C$13*$U32)</f>
        <v>0</v>
      </c>
    </row>
    <row r="33" spans="1:28" x14ac:dyDescent="0.25">
      <c r="A33" s="7" t="s">
        <v>756</v>
      </c>
      <c r="B33" s="7" t="s">
        <v>26</v>
      </c>
      <c r="C33" s="7">
        <v>36</v>
      </c>
      <c r="D33" s="7">
        <v>12</v>
      </c>
      <c r="E33" s="7" t="s">
        <v>61</v>
      </c>
      <c r="F33" s="7" t="s">
        <v>735</v>
      </c>
      <c r="G33" s="7">
        <v>0</v>
      </c>
      <c r="H33" s="7">
        <v>0</v>
      </c>
      <c r="I33" s="7">
        <v>0</v>
      </c>
      <c r="J33" s="7">
        <v>0</v>
      </c>
      <c r="K33" s="7">
        <v>0</v>
      </c>
      <c r="L33" s="7">
        <v>0</v>
      </c>
      <c r="M33" s="7">
        <v>0</v>
      </c>
      <c r="N33" s="7">
        <v>0</v>
      </c>
      <c r="O33" s="7">
        <v>0</v>
      </c>
      <c r="P33" s="7">
        <v>0</v>
      </c>
      <c r="Q33" s="7">
        <v>0</v>
      </c>
      <c r="R33" s="7">
        <v>0</v>
      </c>
      <c r="S33" s="7">
        <v>0</v>
      </c>
      <c r="T33" s="7">
        <v>0</v>
      </c>
      <c r="U33" s="7">
        <v>0</v>
      </c>
      <c r="V33" s="7">
        <f>($J33*0.04)+($K33*4)+($L33*-2)+($N33*0.1)+($O33*6)+($Q33)+($R33*0.1)+($S33*6)+($T33*-2)</f>
        <v>0</v>
      </c>
      <c r="W33" s="7" t="e">
        <f>$P33/$H$33</f>
        <v>#DIV/0!</v>
      </c>
      <c r="X33" s="7" t="e">
        <f t="shared" si="0"/>
        <v>#DIV/0!</v>
      </c>
      <c r="Y33" s="7" t="e">
        <f t="shared" si="1"/>
        <v>#DIV/0!</v>
      </c>
      <c r="Z33" s="7" t="e">
        <f>$I33/$H33</f>
        <v>#DIV/0!</v>
      </c>
      <c r="AA33" s="7" t="e">
        <f>$K33/$H33</f>
        <v>#DIV/0!</v>
      </c>
      <c r="AB33" s="7">
        <f>(Admin!$C$3*$K33)+(Admin!$C$4*$J33)+(Admin!$C$5*$L33)+(Admin!$C$6*$T33)+(Admin!$C$7*$Q33)+(Admin!$C$8*$M33)+(Admin!$C$9*$N33)+(Admin!$C$10*$O33)+(Admin!$C$11*$R33)+(Admin!$C$12*$S33)+(Admin!$C$13*$U33)</f>
        <v>0</v>
      </c>
    </row>
    <row r="34" spans="1:28" x14ac:dyDescent="0.25">
      <c r="A34" s="6" t="s">
        <v>757</v>
      </c>
      <c r="B34" s="6" t="s">
        <v>26</v>
      </c>
      <c r="C34" s="6">
        <v>25</v>
      </c>
      <c r="D34" s="6">
        <v>4</v>
      </c>
      <c r="E34" s="6" t="s">
        <v>95</v>
      </c>
      <c r="F34" s="6" t="s">
        <v>735</v>
      </c>
      <c r="G34" s="6">
        <v>0</v>
      </c>
      <c r="H34" s="6">
        <v>0</v>
      </c>
      <c r="I34" s="6">
        <v>0</v>
      </c>
      <c r="J34" s="6">
        <v>0</v>
      </c>
      <c r="K34" s="6">
        <v>0</v>
      </c>
      <c r="L34" s="6">
        <v>0</v>
      </c>
      <c r="M34" s="6">
        <v>0</v>
      </c>
      <c r="N34" s="6">
        <v>0</v>
      </c>
      <c r="O34" s="6">
        <v>0</v>
      </c>
      <c r="P34" s="6">
        <v>0</v>
      </c>
      <c r="Q34" s="6">
        <v>0</v>
      </c>
      <c r="R34" s="6">
        <v>0</v>
      </c>
      <c r="S34" s="6">
        <v>0</v>
      </c>
      <c r="T34" s="6">
        <v>0</v>
      </c>
      <c r="U34" s="6">
        <v>0</v>
      </c>
      <c r="V34" s="6">
        <f>($J34*0.04)+($K34*4)+($L34*-2)+($N34*0.1)+($O34*6)+($Q34)+($R34*0.1)+($S34*6)+($T34*-2)</f>
        <v>0</v>
      </c>
      <c r="W34" s="6" t="e">
        <f>$P34/$H$33</f>
        <v>#DIV/0!</v>
      </c>
      <c r="X34" s="6" t="e">
        <f t="shared" si="0"/>
        <v>#DIV/0!</v>
      </c>
      <c r="Y34" s="6" t="e">
        <f t="shared" si="1"/>
        <v>#DIV/0!</v>
      </c>
      <c r="Z34" s="6" t="e">
        <f>$I34/$H34</f>
        <v>#DIV/0!</v>
      </c>
      <c r="AA34" s="6" t="e">
        <f>$K34/$H34</f>
        <v>#DIV/0!</v>
      </c>
      <c r="AB34" s="6">
        <f>(Admin!$C$3*$K34)+(Admin!$C$4*$J34)+(Admin!$C$5*$L34)+(Admin!$C$6*$T34)+(Admin!$C$7*$Q34)+(Admin!$C$8*$M34)+(Admin!$C$9*$N34)+(Admin!$C$10*$O34)+(Admin!$C$11*$R34)+(Admin!$C$12*$S34)+(Admin!$C$13*$U34)</f>
        <v>0</v>
      </c>
    </row>
    <row r="35" spans="1:28" x14ac:dyDescent="0.25">
      <c r="A35" s="7" t="s">
        <v>803</v>
      </c>
      <c r="B35" s="7" t="s">
        <v>26</v>
      </c>
      <c r="C35" s="7">
        <v>24</v>
      </c>
      <c r="D35" s="7">
        <v>0</v>
      </c>
      <c r="E35" s="7" t="s">
        <v>459</v>
      </c>
      <c r="F35" s="7" t="s">
        <v>784</v>
      </c>
      <c r="G35" s="7">
        <v>0</v>
      </c>
      <c r="H35" s="7">
        <v>0</v>
      </c>
      <c r="I35" s="7">
        <v>0</v>
      </c>
      <c r="J35" s="7">
        <v>0</v>
      </c>
      <c r="K35" s="7">
        <v>0</v>
      </c>
      <c r="L35" s="7">
        <v>0</v>
      </c>
      <c r="M35" s="7">
        <v>0</v>
      </c>
      <c r="N35" s="7">
        <v>0</v>
      </c>
      <c r="O35" s="7">
        <v>0</v>
      </c>
      <c r="P35" s="7">
        <v>0</v>
      </c>
      <c r="Q35" s="7">
        <v>0</v>
      </c>
      <c r="R35" s="7">
        <v>0</v>
      </c>
      <c r="S35" s="7">
        <v>0</v>
      </c>
      <c r="T35" s="7">
        <v>0</v>
      </c>
      <c r="U35" s="7">
        <v>0</v>
      </c>
      <c r="V35" s="7">
        <f>($J35*0.04)+($K35*4)+($L35*-2)+($N35*0.1)+($O35*6)+($Q35)+($R35*0.1)+($S35*6)+($T35*-2)</f>
        <v>0</v>
      </c>
      <c r="W35" s="7" t="e">
        <f>$P35/$H$33</f>
        <v>#DIV/0!</v>
      </c>
      <c r="X35" s="7" t="e">
        <f t="shared" si="0"/>
        <v>#DIV/0!</v>
      </c>
      <c r="Y35" s="7" t="e">
        <f t="shared" si="1"/>
        <v>#DIV/0!</v>
      </c>
      <c r="Z35" s="7" t="e">
        <f>$I35/$H35</f>
        <v>#DIV/0!</v>
      </c>
      <c r="AA35" s="7" t="e">
        <f>$K35/$H35</f>
        <v>#DIV/0!</v>
      </c>
      <c r="AB35" s="7">
        <f>(Admin!$C$3*$K35)+(Admin!$C$4*$J35)+(Admin!$C$5*$L35)+(Admin!$C$6*$T35)+(Admin!$C$7*$Q35)+(Admin!$C$8*$M35)+(Admin!$C$9*$N35)+(Admin!$C$10*$O35)+(Admin!$C$11*$R35)+(Admin!$C$12*$S35)+(Admin!$C$13*$U35)</f>
        <v>0</v>
      </c>
    </row>
    <row r="36" spans="1:28" x14ac:dyDescent="0.25">
      <c r="A36" s="6" t="s">
        <v>804</v>
      </c>
      <c r="B36" s="6" t="s">
        <v>26</v>
      </c>
      <c r="C36" s="6">
        <v>25</v>
      </c>
      <c r="D36" s="6">
        <v>4</v>
      </c>
      <c r="E36" s="6" t="s">
        <v>139</v>
      </c>
      <c r="F36" s="6" t="s">
        <v>784</v>
      </c>
      <c r="G36" s="6">
        <v>0</v>
      </c>
      <c r="H36" s="6">
        <v>0</v>
      </c>
      <c r="I36" s="6">
        <v>0</v>
      </c>
      <c r="J36" s="6">
        <v>0</v>
      </c>
      <c r="K36" s="6">
        <v>0</v>
      </c>
      <c r="L36" s="6">
        <v>0</v>
      </c>
      <c r="M36" s="6">
        <v>0</v>
      </c>
      <c r="N36" s="6">
        <v>0</v>
      </c>
      <c r="O36" s="6">
        <v>0</v>
      </c>
      <c r="P36" s="6">
        <v>0</v>
      </c>
      <c r="Q36" s="6">
        <v>0</v>
      </c>
      <c r="R36" s="6">
        <v>0</v>
      </c>
      <c r="S36" s="6">
        <v>0</v>
      </c>
      <c r="T36" s="6">
        <v>0</v>
      </c>
      <c r="U36" s="6">
        <v>0</v>
      </c>
      <c r="V36" s="6">
        <f>($J36*0.04)+($K36*4)+($L36*-2)+($N36*0.1)+($O36*6)+($Q36)+($R36*0.1)+($S36*6)+($T36*-2)</f>
        <v>0</v>
      </c>
      <c r="W36" s="6" t="e">
        <f>$P36/$H$33</f>
        <v>#DIV/0!</v>
      </c>
      <c r="X36" s="6" t="e">
        <f t="shared" si="0"/>
        <v>#DIV/0!</v>
      </c>
      <c r="Y36" s="6" t="e">
        <f t="shared" si="1"/>
        <v>#DIV/0!</v>
      </c>
      <c r="Z36" s="6" t="e">
        <f>$I36/$H36</f>
        <v>#DIV/0!</v>
      </c>
      <c r="AA36" s="6" t="e">
        <f>$K36/$H36</f>
        <v>#DIV/0!</v>
      </c>
      <c r="AB36" s="6">
        <f>(Admin!$C$3*$K36)+(Admin!$C$4*$J36)+(Admin!$C$5*$L36)+(Admin!$C$6*$T36)+(Admin!$C$7*$Q36)+(Admin!$C$8*$M36)+(Admin!$C$9*$N36)+(Admin!$C$10*$O36)+(Admin!$C$11*$R36)+(Admin!$C$12*$S36)+(Admin!$C$13*$U36)</f>
        <v>0</v>
      </c>
    </row>
    <row r="37" spans="1:28" x14ac:dyDescent="0.25">
      <c r="A37" s="7" t="s">
        <v>805</v>
      </c>
      <c r="B37" s="7" t="s">
        <v>26</v>
      </c>
      <c r="C37" s="7">
        <v>39</v>
      </c>
      <c r="D37" s="7">
        <v>18</v>
      </c>
      <c r="E37" s="7" t="s">
        <v>806</v>
      </c>
      <c r="F37" s="7" t="s">
        <v>784</v>
      </c>
      <c r="G37" s="7">
        <v>0</v>
      </c>
      <c r="H37" s="7">
        <v>0</v>
      </c>
      <c r="I37" s="7">
        <v>0</v>
      </c>
      <c r="J37" s="7">
        <v>0</v>
      </c>
      <c r="K37" s="7">
        <v>0</v>
      </c>
      <c r="L37" s="7">
        <v>0</v>
      </c>
      <c r="M37" s="7">
        <v>0</v>
      </c>
      <c r="N37" s="7">
        <v>0</v>
      </c>
      <c r="O37" s="7">
        <v>0</v>
      </c>
      <c r="P37" s="7">
        <v>0</v>
      </c>
      <c r="Q37" s="7">
        <v>0</v>
      </c>
      <c r="R37" s="7">
        <v>0</v>
      </c>
      <c r="S37" s="7">
        <v>0</v>
      </c>
      <c r="T37" s="7">
        <v>0</v>
      </c>
      <c r="U37" s="7">
        <v>0</v>
      </c>
      <c r="V37" s="7">
        <f>($J37*0.04)+($K37*4)+($L37*-2)+($N37*0.1)+($O37*6)+($Q37)+($R37*0.1)+($S37*6)+($T37*-2)</f>
        <v>0</v>
      </c>
      <c r="W37" s="7" t="e">
        <f>$P37/$H$33</f>
        <v>#DIV/0!</v>
      </c>
      <c r="X37" s="7" t="e">
        <f t="shared" si="0"/>
        <v>#DIV/0!</v>
      </c>
      <c r="Y37" s="7" t="e">
        <f t="shared" si="1"/>
        <v>#DIV/0!</v>
      </c>
      <c r="Z37" s="7" t="e">
        <f>$I37/$H37</f>
        <v>#DIV/0!</v>
      </c>
      <c r="AA37" s="7" t="e">
        <f>$K37/$H37</f>
        <v>#DIV/0!</v>
      </c>
      <c r="AB37" s="7">
        <f>(Admin!$C$3*$K37)+(Admin!$C$4*$J37)+(Admin!$C$5*$L37)+(Admin!$C$6*$T37)+(Admin!$C$7*$Q37)+(Admin!$C$8*$M37)+(Admin!$C$9*$N37)+(Admin!$C$10*$O37)+(Admin!$C$11*$R37)+(Admin!$C$12*$S37)+(Admin!$C$13*$U37)</f>
        <v>0</v>
      </c>
    </row>
    <row r="38" spans="1:28" x14ac:dyDescent="0.25">
      <c r="A38" s="6" t="s">
        <v>807</v>
      </c>
      <c r="B38" s="6" t="s">
        <v>26</v>
      </c>
      <c r="C38" s="6">
        <v>22</v>
      </c>
      <c r="D38" s="6">
        <v>2</v>
      </c>
      <c r="E38" s="6" t="s">
        <v>173</v>
      </c>
      <c r="F38" s="6" t="s">
        <v>784</v>
      </c>
      <c r="G38" s="6">
        <v>5</v>
      </c>
      <c r="H38" s="6">
        <v>5</v>
      </c>
      <c r="I38" s="6">
        <v>5</v>
      </c>
      <c r="J38" s="6">
        <v>5</v>
      </c>
      <c r="K38" s="6">
        <v>5</v>
      </c>
      <c r="L38" s="6">
        <v>5</v>
      </c>
      <c r="M38" s="6">
        <v>5</v>
      </c>
      <c r="N38" s="6">
        <v>5</v>
      </c>
      <c r="O38" s="6">
        <v>5</v>
      </c>
      <c r="P38" s="6">
        <v>5</v>
      </c>
      <c r="Q38" s="6">
        <v>5</v>
      </c>
      <c r="R38" s="6">
        <v>5</v>
      </c>
      <c r="S38" s="6">
        <v>5</v>
      </c>
      <c r="T38" s="6">
        <v>5</v>
      </c>
      <c r="U38" s="6">
        <v>5</v>
      </c>
      <c r="V38" s="6">
        <f>($J38*0.04)+($K38*4)+($L38*-2)+($N38*0.1)+($O38*6)+($Q38)+($R38*0.1)+($S38*6)+($T38*-2)</f>
        <v>66.2</v>
      </c>
      <c r="W38" s="6" t="e">
        <f>$P38/$H$33</f>
        <v>#DIV/0!</v>
      </c>
      <c r="X38" s="6">
        <f t="shared" si="0"/>
        <v>1</v>
      </c>
      <c r="Y38" s="6">
        <f t="shared" si="1"/>
        <v>1</v>
      </c>
      <c r="Z38" s="6">
        <f>$I38/$H38</f>
        <v>1</v>
      </c>
      <c r="AA38" s="6">
        <f>$K38/$H38</f>
        <v>1</v>
      </c>
      <c r="AB38" s="6">
        <f>(Admin!$C$3*$K38)+(Admin!$C$4*$J38)+(Admin!$C$5*$L38)+(Admin!$C$6*$T38)+(Admin!$C$7*$Q38)+(Admin!$C$8*$M38)+(Admin!$C$9*$N38)+(Admin!$C$10*$O38)+(Admin!$C$11*$R38)+(Admin!$C$12*$S38)+(Admin!$C$13*$U38)</f>
        <v>76.2</v>
      </c>
    </row>
    <row r="39" spans="1:28" x14ac:dyDescent="0.25">
      <c r="A39" s="7" t="s">
        <v>858</v>
      </c>
      <c r="B39" s="7" t="s">
        <v>26</v>
      </c>
      <c r="C39" s="7">
        <v>30</v>
      </c>
      <c r="D39" s="7">
        <v>8</v>
      </c>
      <c r="E39" s="7" t="s">
        <v>338</v>
      </c>
      <c r="F39" s="7" t="s">
        <v>842</v>
      </c>
      <c r="G39" s="7">
        <v>0</v>
      </c>
      <c r="H39" s="7">
        <v>0</v>
      </c>
      <c r="I39" s="7">
        <v>0</v>
      </c>
      <c r="J39" s="7">
        <v>0</v>
      </c>
      <c r="K39" s="7">
        <v>0</v>
      </c>
      <c r="L39" s="7">
        <v>0</v>
      </c>
      <c r="M39" s="7">
        <v>0</v>
      </c>
      <c r="N39" s="7">
        <v>0</v>
      </c>
      <c r="O39" s="7">
        <v>0</v>
      </c>
      <c r="P39" s="7">
        <v>0</v>
      </c>
      <c r="Q39" s="7">
        <v>0</v>
      </c>
      <c r="R39" s="7">
        <v>0</v>
      </c>
      <c r="S39" s="7">
        <v>0</v>
      </c>
      <c r="T39" s="7">
        <v>0</v>
      </c>
      <c r="U39" s="7">
        <v>0</v>
      </c>
      <c r="V39" s="7">
        <f>($J39*0.04)+($K39*4)+($L39*-2)+($N39*0.1)+($O39*6)+($Q39)+($R39*0.1)+($S39*6)+($T39*-2)</f>
        <v>0</v>
      </c>
      <c r="W39" s="7" t="e">
        <f>$P39/$H$33</f>
        <v>#DIV/0!</v>
      </c>
      <c r="X39" s="7" t="e">
        <f t="shared" si="0"/>
        <v>#DIV/0!</v>
      </c>
      <c r="Y39" s="7" t="e">
        <f t="shared" si="1"/>
        <v>#DIV/0!</v>
      </c>
      <c r="Z39" s="7" t="e">
        <f>$I39/$H39</f>
        <v>#DIV/0!</v>
      </c>
      <c r="AA39" s="7" t="e">
        <f>$K39/$H39</f>
        <v>#DIV/0!</v>
      </c>
      <c r="AB39" s="7">
        <f>(Admin!$C$3*$K39)+(Admin!$C$4*$J39)+(Admin!$C$5*$L39)+(Admin!$C$6*$T39)+(Admin!$C$7*$Q39)+(Admin!$C$8*$M39)+(Admin!$C$9*$N39)+(Admin!$C$10*$O39)+(Admin!$C$11*$R39)+(Admin!$C$12*$S39)+(Admin!$C$13*$U39)</f>
        <v>0</v>
      </c>
    </row>
    <row r="40" spans="1:28" x14ac:dyDescent="0.25">
      <c r="A40" s="6" t="s">
        <v>859</v>
      </c>
      <c r="B40" s="6" t="s">
        <v>26</v>
      </c>
      <c r="C40" s="6">
        <v>25</v>
      </c>
      <c r="D40" s="6">
        <v>4</v>
      </c>
      <c r="E40" s="6" t="s">
        <v>137</v>
      </c>
      <c r="F40" s="6" t="s">
        <v>842</v>
      </c>
      <c r="G40" s="6">
        <v>0</v>
      </c>
      <c r="H40" s="6">
        <v>0</v>
      </c>
      <c r="I40" s="6">
        <v>0</v>
      </c>
      <c r="J40" s="6">
        <v>0</v>
      </c>
      <c r="K40" s="6">
        <v>0</v>
      </c>
      <c r="L40" s="6">
        <v>0</v>
      </c>
      <c r="M40" s="6">
        <v>0</v>
      </c>
      <c r="N40" s="6">
        <v>0</v>
      </c>
      <c r="O40" s="6">
        <v>0</v>
      </c>
      <c r="P40" s="6">
        <v>0</v>
      </c>
      <c r="Q40" s="6">
        <v>0</v>
      </c>
      <c r="R40" s="6">
        <v>0</v>
      </c>
      <c r="S40" s="6">
        <v>0</v>
      </c>
      <c r="T40" s="6">
        <v>0</v>
      </c>
      <c r="U40" s="6">
        <v>0</v>
      </c>
      <c r="V40" s="6">
        <f>($J40*0.04)+($K40*4)+($L40*-2)+($N40*0.1)+($O40*6)+($Q40)+($R40*0.1)+($S40*6)+($T40*-2)</f>
        <v>0</v>
      </c>
      <c r="W40" s="6" t="e">
        <f>$P40/$H$33</f>
        <v>#DIV/0!</v>
      </c>
      <c r="X40" s="6" t="e">
        <f t="shared" si="0"/>
        <v>#DIV/0!</v>
      </c>
      <c r="Y40" s="6" t="e">
        <f t="shared" si="1"/>
        <v>#DIV/0!</v>
      </c>
      <c r="Z40" s="6" t="e">
        <f>$I40/$H40</f>
        <v>#DIV/0!</v>
      </c>
      <c r="AA40" s="6" t="e">
        <f>$K40/$H40</f>
        <v>#DIV/0!</v>
      </c>
      <c r="AB40" s="6">
        <f>(Admin!$C$3*$K40)+(Admin!$C$4*$J40)+(Admin!$C$5*$L40)+(Admin!$C$6*$T40)+(Admin!$C$7*$Q40)+(Admin!$C$8*$M40)+(Admin!$C$9*$N40)+(Admin!$C$10*$O40)+(Admin!$C$11*$R40)+(Admin!$C$12*$S40)+(Admin!$C$13*$U40)</f>
        <v>0</v>
      </c>
    </row>
    <row r="41" spans="1:28" x14ac:dyDescent="0.25">
      <c r="A41" s="7" t="s">
        <v>913</v>
      </c>
      <c r="B41" s="7" t="s">
        <v>26</v>
      </c>
      <c r="C41" s="7">
        <v>26</v>
      </c>
      <c r="D41" s="7">
        <v>3</v>
      </c>
      <c r="E41" s="7" t="s">
        <v>73</v>
      </c>
      <c r="F41" s="7" t="s">
        <v>896</v>
      </c>
      <c r="G41" s="7">
        <v>0</v>
      </c>
      <c r="H41" s="7">
        <v>0</v>
      </c>
      <c r="I41" s="7">
        <v>0</v>
      </c>
      <c r="J41" s="7">
        <v>0</v>
      </c>
      <c r="K41" s="7">
        <v>0</v>
      </c>
      <c r="L41" s="7">
        <v>0</v>
      </c>
      <c r="M41" s="7">
        <v>0</v>
      </c>
      <c r="N41" s="7">
        <v>0</v>
      </c>
      <c r="O41" s="7">
        <v>0</v>
      </c>
      <c r="P41" s="7">
        <v>0</v>
      </c>
      <c r="Q41" s="7">
        <v>0</v>
      </c>
      <c r="R41" s="7">
        <v>0</v>
      </c>
      <c r="S41" s="7">
        <v>0</v>
      </c>
      <c r="T41" s="7">
        <v>0</v>
      </c>
      <c r="U41" s="7">
        <v>0</v>
      </c>
      <c r="V41" s="7">
        <f>($J41*0.04)+($K41*4)+($L41*-2)+($N41*0.1)+($O41*6)+($Q41)+($R41*0.1)+($S41*6)+($T41*-2)</f>
        <v>0</v>
      </c>
      <c r="W41" s="7" t="e">
        <f>$P41/$H$33</f>
        <v>#DIV/0!</v>
      </c>
      <c r="X41" s="7" t="e">
        <f t="shared" si="0"/>
        <v>#DIV/0!</v>
      </c>
      <c r="Y41" s="7" t="e">
        <f t="shared" si="1"/>
        <v>#DIV/0!</v>
      </c>
      <c r="Z41" s="7" t="e">
        <f>$I41/$H41</f>
        <v>#DIV/0!</v>
      </c>
      <c r="AA41" s="7" t="e">
        <f>$K41/$H41</f>
        <v>#DIV/0!</v>
      </c>
      <c r="AB41" s="7">
        <f>(Admin!$C$3*$K41)+(Admin!$C$4*$J41)+(Admin!$C$5*$L41)+(Admin!$C$6*$T41)+(Admin!$C$7*$Q41)+(Admin!$C$8*$M41)+(Admin!$C$9*$N41)+(Admin!$C$10*$O41)+(Admin!$C$11*$R41)+(Admin!$C$12*$S41)+(Admin!$C$13*$U41)</f>
        <v>0</v>
      </c>
    </row>
    <row r="42" spans="1:28" x14ac:dyDescent="0.25">
      <c r="A42" s="6" t="s">
        <v>914</v>
      </c>
      <c r="B42" s="6" t="s">
        <v>26</v>
      </c>
      <c r="C42" s="6">
        <v>28</v>
      </c>
      <c r="D42" s="6">
        <v>8</v>
      </c>
      <c r="E42" s="6" t="s">
        <v>915</v>
      </c>
      <c r="F42" s="6" t="s">
        <v>896</v>
      </c>
      <c r="G42" s="6">
        <v>5</v>
      </c>
      <c r="H42" s="6">
        <v>5</v>
      </c>
      <c r="I42" s="6">
        <v>5</v>
      </c>
      <c r="J42" s="6">
        <v>5</v>
      </c>
      <c r="K42" s="6">
        <v>5</v>
      </c>
      <c r="L42" s="6">
        <v>5</v>
      </c>
      <c r="M42" s="6">
        <v>5</v>
      </c>
      <c r="N42" s="6">
        <v>5</v>
      </c>
      <c r="O42" s="6">
        <v>5</v>
      </c>
      <c r="P42" s="6">
        <v>5</v>
      </c>
      <c r="Q42" s="6">
        <v>5</v>
      </c>
      <c r="R42" s="6">
        <v>5</v>
      </c>
      <c r="S42" s="6">
        <v>5</v>
      </c>
      <c r="T42" s="6">
        <v>5</v>
      </c>
      <c r="U42" s="6">
        <v>5</v>
      </c>
      <c r="V42" s="6">
        <f>($J42*0.04)+($K42*4)+($L42*-2)+($N42*0.1)+($O42*6)+($Q42)+($R42*0.1)+($S42*6)+($T42*-2)</f>
        <v>66.2</v>
      </c>
      <c r="W42" s="6" t="e">
        <f>$P42/$H$33</f>
        <v>#DIV/0!</v>
      </c>
      <c r="X42" s="6">
        <f>$N42/$M42</f>
        <v>1</v>
      </c>
      <c r="Y42" s="6">
        <f t="shared" si="1"/>
        <v>1</v>
      </c>
      <c r="Z42" s="6">
        <f>$I42/$H42</f>
        <v>1</v>
      </c>
      <c r="AA42" s="6">
        <f>$K42/$H42</f>
        <v>1</v>
      </c>
      <c r="AB42" s="6">
        <f>(Admin!$C$3*$K42)+(Admin!$C$4*$J42)+(Admin!$C$5*$L42)+(Admin!$C$6*$T42)+(Admin!$C$7*$Q42)+(Admin!$C$8*$M42)+(Admin!$C$9*$N42)+(Admin!$C$10*$O42)+(Admin!$C$11*$R42)+(Admin!$C$12*$S42)+(Admin!$C$13*$U42)</f>
        <v>76.2</v>
      </c>
    </row>
    <row r="43" spans="1:28" x14ac:dyDescent="0.25">
      <c r="A43" s="7" t="s">
        <v>916</v>
      </c>
      <c r="B43" s="7" t="s">
        <v>26</v>
      </c>
      <c r="C43" s="7">
        <v>26</v>
      </c>
      <c r="D43" s="7">
        <v>1</v>
      </c>
      <c r="E43" s="7" t="s">
        <v>504</v>
      </c>
      <c r="F43" s="7" t="s">
        <v>896</v>
      </c>
      <c r="G43" s="7">
        <v>0</v>
      </c>
      <c r="H43" s="7">
        <v>0</v>
      </c>
      <c r="I43" s="7">
        <v>0</v>
      </c>
      <c r="J43" s="7">
        <v>0</v>
      </c>
      <c r="K43" s="7">
        <v>0</v>
      </c>
      <c r="L43" s="7">
        <v>0</v>
      </c>
      <c r="M43" s="7">
        <v>0</v>
      </c>
      <c r="N43" s="7">
        <v>0</v>
      </c>
      <c r="O43" s="7">
        <v>0</v>
      </c>
      <c r="P43" s="7">
        <v>0</v>
      </c>
      <c r="Q43" s="7">
        <v>0</v>
      </c>
      <c r="R43" s="7">
        <v>0</v>
      </c>
      <c r="S43" s="7">
        <v>0</v>
      </c>
      <c r="T43" s="7">
        <v>0</v>
      </c>
      <c r="U43" s="7">
        <v>0</v>
      </c>
      <c r="V43" s="7">
        <f>($J43*0.04)+($K43*4)+($L43*-2)+($N43*0.1)+($O43*6)+($Q43)+($R43*0.1)+($S43*6)+($T43*-2)</f>
        <v>0</v>
      </c>
      <c r="W43" s="7" t="e">
        <f>$P43/$H$33</f>
        <v>#DIV/0!</v>
      </c>
      <c r="X43" s="7" t="e">
        <f t="shared" si="0"/>
        <v>#DIV/0!</v>
      </c>
      <c r="Y43" s="7" t="e">
        <f t="shared" si="1"/>
        <v>#DIV/0!</v>
      </c>
      <c r="Z43" s="7" t="e">
        <f>$I43/$H43</f>
        <v>#DIV/0!</v>
      </c>
      <c r="AA43" s="7" t="e">
        <f>$K43/$H43</f>
        <v>#DIV/0!</v>
      </c>
      <c r="AB43" s="7">
        <f>(Admin!$C$3*$K43)+(Admin!$C$4*$J43)+(Admin!$C$5*$L43)+(Admin!$C$6*$T43)+(Admin!$C$7*$Q43)+(Admin!$C$8*$M43)+(Admin!$C$9*$N43)+(Admin!$C$10*$O43)+(Admin!$C$11*$R43)+(Admin!$C$12*$S43)+(Admin!$C$13*$U43)</f>
        <v>0</v>
      </c>
    </row>
    <row r="44" spans="1:28" x14ac:dyDescent="0.25">
      <c r="A44" s="6" t="s">
        <v>968</v>
      </c>
      <c r="B44" s="6" t="s">
        <v>26</v>
      </c>
      <c r="C44" s="6">
        <v>24</v>
      </c>
      <c r="D44" s="6">
        <v>0</v>
      </c>
      <c r="E44" s="6" t="s">
        <v>969</v>
      </c>
      <c r="F44" s="6" t="s">
        <v>950</v>
      </c>
      <c r="G44" s="6">
        <v>0</v>
      </c>
      <c r="H44" s="6">
        <v>0</v>
      </c>
      <c r="I44" s="6">
        <v>0</v>
      </c>
      <c r="J44" s="6">
        <v>0</v>
      </c>
      <c r="K44" s="6">
        <v>0</v>
      </c>
      <c r="L44" s="6">
        <v>0</v>
      </c>
      <c r="M44" s="6">
        <v>0</v>
      </c>
      <c r="N44" s="6">
        <v>0</v>
      </c>
      <c r="O44" s="6">
        <v>0</v>
      </c>
      <c r="P44" s="6">
        <v>0</v>
      </c>
      <c r="Q44" s="6">
        <v>0</v>
      </c>
      <c r="R44" s="6">
        <v>0</v>
      </c>
      <c r="S44" s="6">
        <v>0</v>
      </c>
      <c r="T44" s="6">
        <v>0</v>
      </c>
      <c r="U44" s="6">
        <v>0</v>
      </c>
      <c r="V44" s="6">
        <f>($J44*0.04)+($K44*4)+($L44*-2)+($N44*0.1)+($O44*6)+($Q44)+($R44*0.1)+($S44*6)+($T44*-2)</f>
        <v>0</v>
      </c>
      <c r="W44" s="6" t="e">
        <f>$P44/$H$33</f>
        <v>#DIV/0!</v>
      </c>
      <c r="X44" s="6" t="e">
        <f t="shared" si="0"/>
        <v>#DIV/0!</v>
      </c>
      <c r="Y44" s="6" t="e">
        <f t="shared" si="1"/>
        <v>#DIV/0!</v>
      </c>
      <c r="Z44" s="6" t="e">
        <f>$I44/$H44</f>
        <v>#DIV/0!</v>
      </c>
      <c r="AA44" s="6" t="e">
        <f>$K44/$H44</f>
        <v>#DIV/0!</v>
      </c>
      <c r="AB44" s="6">
        <f>(Admin!$C$3*$K44)+(Admin!$C$4*$J44)+(Admin!$C$5*$L44)+(Admin!$C$6*$T44)+(Admin!$C$7*$Q44)+(Admin!$C$8*$M44)+(Admin!$C$9*$N44)+(Admin!$C$10*$O44)+(Admin!$C$11*$R44)+(Admin!$C$12*$S44)+(Admin!$C$13*$U44)</f>
        <v>0</v>
      </c>
    </row>
    <row r="45" spans="1:28" x14ac:dyDescent="0.25">
      <c r="A45" s="7" t="s">
        <v>970</v>
      </c>
      <c r="B45" s="7" t="s">
        <v>26</v>
      </c>
      <c r="C45" s="7">
        <v>23</v>
      </c>
      <c r="D45" s="7">
        <v>1</v>
      </c>
      <c r="E45" s="7" t="s">
        <v>71</v>
      </c>
      <c r="F45" s="7" t="s">
        <v>950</v>
      </c>
      <c r="G45" s="7">
        <v>0</v>
      </c>
      <c r="H45" s="7">
        <v>0</v>
      </c>
      <c r="I45" s="7">
        <v>0</v>
      </c>
      <c r="J45" s="7">
        <v>0</v>
      </c>
      <c r="K45" s="7">
        <v>0</v>
      </c>
      <c r="L45" s="7">
        <v>0</v>
      </c>
      <c r="M45" s="7">
        <v>0</v>
      </c>
      <c r="N45" s="7">
        <v>0</v>
      </c>
      <c r="O45" s="7">
        <v>0</v>
      </c>
      <c r="P45" s="7">
        <v>0</v>
      </c>
      <c r="Q45" s="7">
        <v>0</v>
      </c>
      <c r="R45" s="7">
        <v>0</v>
      </c>
      <c r="S45" s="7">
        <v>0</v>
      </c>
      <c r="T45" s="7">
        <v>0</v>
      </c>
      <c r="U45" s="7">
        <v>0</v>
      </c>
      <c r="V45" s="7">
        <f>($J45*0.04)+($K45*4)+($L45*-2)+($N45*0.1)+($O45*6)+($Q45)+($R45*0.1)+($S45*6)+($T45*-2)</f>
        <v>0</v>
      </c>
      <c r="W45" s="7" t="e">
        <f>$P45/$H$33</f>
        <v>#DIV/0!</v>
      </c>
      <c r="X45" s="7" t="e">
        <f t="shared" si="0"/>
        <v>#DIV/0!</v>
      </c>
      <c r="Y45" s="7" t="e">
        <f t="shared" si="1"/>
        <v>#DIV/0!</v>
      </c>
      <c r="Z45" s="7" t="e">
        <f>$I45/$H45</f>
        <v>#DIV/0!</v>
      </c>
      <c r="AA45" s="7" t="e">
        <f>$K45/$H45</f>
        <v>#DIV/0!</v>
      </c>
      <c r="AB45" s="7">
        <f>(Admin!$C$3*$K45)+(Admin!$C$4*$J45)+(Admin!$C$5*$L45)+(Admin!$C$6*$T45)+(Admin!$C$7*$Q45)+(Admin!$C$8*$M45)+(Admin!$C$9*$N45)+(Admin!$C$10*$O45)+(Admin!$C$11*$R45)+(Admin!$C$12*$S45)+(Admin!$C$13*$U45)</f>
        <v>0</v>
      </c>
    </row>
    <row r="46" spans="1:28" x14ac:dyDescent="0.25">
      <c r="A46" s="6" t="s">
        <v>971</v>
      </c>
      <c r="B46" s="6" t="s">
        <v>26</v>
      </c>
      <c r="C46" s="6">
        <v>26</v>
      </c>
      <c r="D46" s="6">
        <v>5</v>
      </c>
      <c r="E46" s="6" t="s">
        <v>552</v>
      </c>
      <c r="F46" s="6" t="s">
        <v>950</v>
      </c>
      <c r="G46" s="6">
        <v>5</v>
      </c>
      <c r="H46" s="6">
        <v>5</v>
      </c>
      <c r="I46" s="6">
        <v>5</v>
      </c>
      <c r="J46" s="6">
        <v>5</v>
      </c>
      <c r="K46" s="6">
        <v>5</v>
      </c>
      <c r="L46" s="6">
        <v>5</v>
      </c>
      <c r="M46" s="6">
        <v>5</v>
      </c>
      <c r="N46" s="6">
        <v>5</v>
      </c>
      <c r="O46" s="6">
        <v>5</v>
      </c>
      <c r="P46" s="6">
        <v>5</v>
      </c>
      <c r="Q46" s="6">
        <v>5</v>
      </c>
      <c r="R46" s="6">
        <v>5</v>
      </c>
      <c r="S46" s="6">
        <v>5</v>
      </c>
      <c r="T46" s="6">
        <v>5</v>
      </c>
      <c r="U46" s="6">
        <v>5</v>
      </c>
      <c r="V46" s="6">
        <f>($J46*0.04)+($K46*4)+($L46*-2)+($N46*0.1)+($O46*6)+($Q46)+($R46*0.1)+($S46*6)+($T46*-2)</f>
        <v>66.2</v>
      </c>
      <c r="W46" s="6" t="e">
        <f>$P46/$H$33</f>
        <v>#DIV/0!</v>
      </c>
      <c r="X46" s="6">
        <f t="shared" si="0"/>
        <v>1</v>
      </c>
      <c r="Y46" s="6">
        <f t="shared" si="1"/>
        <v>1</v>
      </c>
      <c r="Z46" s="6">
        <f>$I46/$H46</f>
        <v>1</v>
      </c>
      <c r="AA46" s="6">
        <f>$K46/$H46</f>
        <v>1</v>
      </c>
      <c r="AB46" s="6">
        <f>(Admin!$C$3*$K46)+(Admin!$C$4*$J46)+(Admin!$C$5*$L46)+(Admin!$C$6*$T46)+(Admin!$C$7*$Q46)+(Admin!$C$8*$M46)+(Admin!$C$9*$N46)+(Admin!$C$10*$O46)+(Admin!$C$11*$R46)+(Admin!$C$12*$S46)+(Admin!$C$13*$U46)</f>
        <v>76.2</v>
      </c>
    </row>
    <row r="47" spans="1:28" x14ac:dyDescent="0.25">
      <c r="A47" s="7" t="s">
        <v>1021</v>
      </c>
      <c r="B47" s="7" t="s">
        <v>26</v>
      </c>
      <c r="C47" s="7">
        <v>26</v>
      </c>
      <c r="D47" s="7">
        <v>1</v>
      </c>
      <c r="E47" s="7" t="s">
        <v>171</v>
      </c>
      <c r="F47" s="7" t="s">
        <v>1003</v>
      </c>
      <c r="G47" s="7">
        <v>0</v>
      </c>
      <c r="H47" s="7">
        <v>0</v>
      </c>
      <c r="I47" s="7">
        <v>0</v>
      </c>
      <c r="J47" s="7">
        <v>0</v>
      </c>
      <c r="K47" s="7">
        <v>0</v>
      </c>
      <c r="L47" s="7">
        <v>0</v>
      </c>
      <c r="M47" s="7">
        <v>0</v>
      </c>
      <c r="N47" s="7">
        <v>0</v>
      </c>
      <c r="O47" s="7">
        <v>0</v>
      </c>
      <c r="P47" s="7">
        <v>0</v>
      </c>
      <c r="Q47" s="7">
        <v>0</v>
      </c>
      <c r="R47" s="7">
        <v>0</v>
      </c>
      <c r="S47" s="7">
        <v>0</v>
      </c>
      <c r="T47" s="7">
        <v>0</v>
      </c>
      <c r="U47" s="7">
        <v>0</v>
      </c>
      <c r="V47" s="7">
        <f>($J47*0.04)+($K47*4)+($L47*-2)+($N47*0.1)+($O47*6)+($Q47)+($R47*0.1)+($S47*6)+($T47*-2)</f>
        <v>0</v>
      </c>
      <c r="W47" s="7" t="e">
        <f>$P47/$H$33</f>
        <v>#DIV/0!</v>
      </c>
      <c r="X47" s="7" t="e">
        <f t="shared" si="0"/>
        <v>#DIV/0!</v>
      </c>
      <c r="Y47" s="7" t="e">
        <f t="shared" si="1"/>
        <v>#DIV/0!</v>
      </c>
      <c r="Z47" s="7" t="e">
        <f>$I47/$H47</f>
        <v>#DIV/0!</v>
      </c>
      <c r="AA47" s="7" t="e">
        <f>$K47/$H47</f>
        <v>#DIV/0!</v>
      </c>
      <c r="AB47" s="7">
        <f>(Admin!$C$3*$K47)+(Admin!$C$4*$J47)+(Admin!$C$5*$L47)+(Admin!$C$6*$T47)+(Admin!$C$7*$Q47)+(Admin!$C$8*$M47)+(Admin!$C$9*$N47)+(Admin!$C$10*$O47)+(Admin!$C$11*$R47)+(Admin!$C$12*$S47)+(Admin!$C$13*$U47)</f>
        <v>0</v>
      </c>
    </row>
    <row r="48" spans="1:28" x14ac:dyDescent="0.25">
      <c r="A48" s="6" t="s">
        <v>1022</v>
      </c>
      <c r="B48" s="6" t="s">
        <v>26</v>
      </c>
      <c r="C48" s="6">
        <v>32</v>
      </c>
      <c r="D48" s="6">
        <v>11</v>
      </c>
      <c r="E48" s="6" t="s">
        <v>1023</v>
      </c>
      <c r="F48" s="6" t="s">
        <v>1003</v>
      </c>
      <c r="G48" s="6">
        <v>0</v>
      </c>
      <c r="H48" s="6">
        <v>0</v>
      </c>
      <c r="I48" s="6">
        <v>0</v>
      </c>
      <c r="J48" s="6">
        <v>0</v>
      </c>
      <c r="K48" s="6">
        <v>0</v>
      </c>
      <c r="L48" s="6">
        <v>0</v>
      </c>
      <c r="M48" s="6">
        <v>0</v>
      </c>
      <c r="N48" s="6">
        <v>0</v>
      </c>
      <c r="O48" s="6">
        <v>0</v>
      </c>
      <c r="P48" s="6">
        <v>0</v>
      </c>
      <c r="Q48" s="6">
        <v>0</v>
      </c>
      <c r="R48" s="6">
        <v>0</v>
      </c>
      <c r="S48" s="6">
        <v>0</v>
      </c>
      <c r="T48" s="6">
        <v>0</v>
      </c>
      <c r="U48" s="6">
        <v>0</v>
      </c>
      <c r="V48" s="6">
        <f>($J48*0.04)+($K48*4)+($L48*-2)+($N48*0.1)+($O48*6)+($Q48)+($R48*0.1)+($S48*6)+($T48*-2)</f>
        <v>0</v>
      </c>
      <c r="W48" s="6" t="e">
        <f>$P48/$H$33</f>
        <v>#DIV/0!</v>
      </c>
      <c r="X48" s="6" t="e">
        <f t="shared" si="0"/>
        <v>#DIV/0!</v>
      </c>
      <c r="Y48" s="6" t="e">
        <f t="shared" si="1"/>
        <v>#DIV/0!</v>
      </c>
      <c r="Z48" s="6" t="e">
        <f>$I48/$H48</f>
        <v>#DIV/0!</v>
      </c>
      <c r="AA48" s="6" t="e">
        <f>$K48/$H48</f>
        <v>#DIV/0!</v>
      </c>
      <c r="AB48" s="6">
        <f>(Admin!$C$3*$K48)+(Admin!$C$4*$J48)+(Admin!$C$5*$L48)+(Admin!$C$6*$T48)+(Admin!$C$7*$Q48)+(Admin!$C$8*$M48)+(Admin!$C$9*$N48)+(Admin!$C$10*$O48)+(Admin!$C$11*$R48)+(Admin!$C$12*$S48)+(Admin!$C$13*$U48)</f>
        <v>0</v>
      </c>
    </row>
    <row r="49" spans="1:28" x14ac:dyDescent="0.25">
      <c r="A49" s="7" t="s">
        <v>1024</v>
      </c>
      <c r="B49" s="7" t="s">
        <v>26</v>
      </c>
      <c r="C49" s="7">
        <v>36</v>
      </c>
      <c r="D49" s="7">
        <v>16</v>
      </c>
      <c r="E49" s="7" t="s">
        <v>171</v>
      </c>
      <c r="F49" s="7" t="s">
        <v>1003</v>
      </c>
      <c r="G49" s="7">
        <v>5</v>
      </c>
      <c r="H49" s="7">
        <v>5</v>
      </c>
      <c r="I49" s="7">
        <v>5</v>
      </c>
      <c r="J49" s="7">
        <v>5</v>
      </c>
      <c r="K49" s="7">
        <v>5</v>
      </c>
      <c r="L49" s="7">
        <v>5</v>
      </c>
      <c r="M49" s="7">
        <v>5</v>
      </c>
      <c r="N49" s="7">
        <v>5</v>
      </c>
      <c r="O49" s="7">
        <v>5</v>
      </c>
      <c r="P49" s="7">
        <v>5</v>
      </c>
      <c r="Q49" s="7">
        <v>5</v>
      </c>
      <c r="R49" s="7">
        <v>5</v>
      </c>
      <c r="S49" s="7">
        <v>5</v>
      </c>
      <c r="T49" s="7">
        <v>5</v>
      </c>
      <c r="U49" s="7">
        <v>5</v>
      </c>
      <c r="V49" s="7">
        <f>($J49*0.04)+($K49*4)+($L49*-2)+($N49*0.1)+($O49*6)+($Q49)+($R49*0.1)+($S49*6)+($T49*-2)</f>
        <v>66.2</v>
      </c>
      <c r="W49" s="7" t="e">
        <f>$P49/$H$33</f>
        <v>#DIV/0!</v>
      </c>
      <c r="X49" s="7">
        <f t="shared" si="0"/>
        <v>1</v>
      </c>
      <c r="Y49" s="7">
        <f t="shared" si="1"/>
        <v>1</v>
      </c>
      <c r="Z49" s="7">
        <f>$I49/$H49</f>
        <v>1</v>
      </c>
      <c r="AA49" s="7">
        <f>$K49/$H49</f>
        <v>1</v>
      </c>
      <c r="AB49" s="7">
        <f>(Admin!$C$3*$K49)+(Admin!$C$4*$J49)+(Admin!$C$5*$L49)+(Admin!$C$6*$T49)+(Admin!$C$7*$Q49)+(Admin!$C$8*$M49)+(Admin!$C$9*$N49)+(Admin!$C$10*$O49)+(Admin!$C$11*$R49)+(Admin!$C$12*$S49)+(Admin!$C$13*$U49)</f>
        <v>76.2</v>
      </c>
    </row>
    <row r="50" spans="1:28" x14ac:dyDescent="0.25">
      <c r="A50" s="6" t="s">
        <v>1069</v>
      </c>
      <c r="B50" s="6" t="s">
        <v>26</v>
      </c>
      <c r="C50" s="6">
        <v>24</v>
      </c>
      <c r="D50" s="6">
        <v>0</v>
      </c>
      <c r="E50" s="6" t="s">
        <v>410</v>
      </c>
      <c r="F50" s="6" t="s">
        <v>1052</v>
      </c>
      <c r="G50" s="6">
        <v>0</v>
      </c>
      <c r="H50" s="6">
        <v>0</v>
      </c>
      <c r="I50" s="6">
        <v>0</v>
      </c>
      <c r="J50" s="6">
        <v>0</v>
      </c>
      <c r="K50" s="6">
        <v>0</v>
      </c>
      <c r="L50" s="6">
        <v>0</v>
      </c>
      <c r="M50" s="6">
        <v>0</v>
      </c>
      <c r="N50" s="6">
        <v>0</v>
      </c>
      <c r="O50" s="6">
        <v>0</v>
      </c>
      <c r="P50" s="6">
        <v>0</v>
      </c>
      <c r="Q50" s="6">
        <v>0</v>
      </c>
      <c r="R50" s="6">
        <v>0</v>
      </c>
      <c r="S50" s="6">
        <v>0</v>
      </c>
      <c r="T50" s="6">
        <v>0</v>
      </c>
      <c r="U50" s="6">
        <v>0</v>
      </c>
      <c r="V50" s="6">
        <f>($J50*0.04)+($K50*4)+($L50*-2)+($N50*0.1)+($O50*6)+($Q50)+($R50*0.1)+($S50*6)+($T50*-2)</f>
        <v>0</v>
      </c>
      <c r="W50" s="6" t="e">
        <f>$P50/$H$33</f>
        <v>#DIV/0!</v>
      </c>
      <c r="X50" s="6" t="e">
        <f t="shared" si="0"/>
        <v>#DIV/0!</v>
      </c>
      <c r="Y50" s="6" t="e">
        <f t="shared" si="1"/>
        <v>#DIV/0!</v>
      </c>
      <c r="Z50" s="6" t="e">
        <f>$I50/$H50</f>
        <v>#DIV/0!</v>
      </c>
      <c r="AA50" s="6" t="e">
        <f>$K50/$H50</f>
        <v>#DIV/0!</v>
      </c>
      <c r="AB50" s="6">
        <f>(Admin!$C$3*$K50)+(Admin!$C$4*$J50)+(Admin!$C$5*$L50)+(Admin!$C$6*$T50)+(Admin!$C$7*$Q50)+(Admin!$C$8*$M50)+(Admin!$C$9*$N50)+(Admin!$C$10*$O50)+(Admin!$C$11*$R50)+(Admin!$C$12*$S50)+(Admin!$C$13*$U50)</f>
        <v>0</v>
      </c>
    </row>
    <row r="51" spans="1:28" x14ac:dyDescent="0.25">
      <c r="A51" s="7" t="s">
        <v>1070</v>
      </c>
      <c r="B51" s="7" t="s">
        <v>26</v>
      </c>
      <c r="C51" s="7">
        <v>26</v>
      </c>
      <c r="D51" s="7">
        <v>1</v>
      </c>
      <c r="E51" s="7" t="s">
        <v>552</v>
      </c>
      <c r="F51" s="7" t="s">
        <v>1052</v>
      </c>
      <c r="G51" s="7">
        <v>0</v>
      </c>
      <c r="H51" s="7">
        <v>0</v>
      </c>
      <c r="I51" s="7">
        <v>0</v>
      </c>
      <c r="J51" s="7">
        <v>0</v>
      </c>
      <c r="K51" s="7">
        <v>0</v>
      </c>
      <c r="L51" s="7">
        <v>0</v>
      </c>
      <c r="M51" s="7">
        <v>0</v>
      </c>
      <c r="N51" s="7">
        <v>0</v>
      </c>
      <c r="O51" s="7">
        <v>0</v>
      </c>
      <c r="P51" s="7">
        <v>0</v>
      </c>
      <c r="Q51" s="7">
        <v>0</v>
      </c>
      <c r="R51" s="7">
        <v>0</v>
      </c>
      <c r="S51" s="7">
        <v>0</v>
      </c>
      <c r="T51" s="7">
        <v>0</v>
      </c>
      <c r="U51" s="7">
        <v>0</v>
      </c>
      <c r="V51" s="7">
        <f>($J51*0.04)+($K51*4)+($L51*-2)+($N51*0.1)+($O51*6)+($Q51)+($R51*0.1)+($S51*6)+($T51*-2)</f>
        <v>0</v>
      </c>
      <c r="W51" s="7" t="e">
        <f>$P51/$H$33</f>
        <v>#DIV/0!</v>
      </c>
      <c r="X51" s="7" t="e">
        <f t="shared" si="0"/>
        <v>#DIV/0!</v>
      </c>
      <c r="Y51" s="7" t="e">
        <f t="shared" si="1"/>
        <v>#DIV/0!</v>
      </c>
      <c r="Z51" s="7" t="e">
        <f>$I51/$H51</f>
        <v>#DIV/0!</v>
      </c>
      <c r="AA51" s="7" t="e">
        <f>$K51/$H51</f>
        <v>#DIV/0!</v>
      </c>
      <c r="AB51" s="7">
        <f>(Admin!$C$3*$K51)+(Admin!$C$4*$J51)+(Admin!$C$5*$L51)+(Admin!$C$6*$T51)+(Admin!$C$7*$Q51)+(Admin!$C$8*$M51)+(Admin!$C$9*$N51)+(Admin!$C$10*$O51)+(Admin!$C$11*$R51)+(Admin!$C$12*$S51)+(Admin!$C$13*$U51)</f>
        <v>0</v>
      </c>
    </row>
    <row r="52" spans="1:28" x14ac:dyDescent="0.25">
      <c r="A52" s="6" t="s">
        <v>1071</v>
      </c>
      <c r="B52" s="6" t="s">
        <v>26</v>
      </c>
      <c r="C52" s="6">
        <v>28</v>
      </c>
      <c r="D52" s="6">
        <v>6</v>
      </c>
      <c r="E52" s="6" t="s">
        <v>1072</v>
      </c>
      <c r="F52" s="6" t="s">
        <v>1052</v>
      </c>
      <c r="G52" s="6">
        <v>5</v>
      </c>
      <c r="H52" s="6">
        <v>5</v>
      </c>
      <c r="I52" s="6">
        <v>5</v>
      </c>
      <c r="J52" s="6">
        <v>5</v>
      </c>
      <c r="K52" s="6">
        <v>5</v>
      </c>
      <c r="L52" s="6">
        <v>5</v>
      </c>
      <c r="M52" s="6">
        <v>5</v>
      </c>
      <c r="N52" s="6">
        <v>5</v>
      </c>
      <c r="O52" s="6">
        <v>5</v>
      </c>
      <c r="P52" s="6">
        <v>5</v>
      </c>
      <c r="Q52" s="6">
        <v>5</v>
      </c>
      <c r="R52" s="6">
        <v>5</v>
      </c>
      <c r="S52" s="6">
        <v>5</v>
      </c>
      <c r="T52" s="6">
        <v>5</v>
      </c>
      <c r="U52" s="6">
        <v>5</v>
      </c>
      <c r="V52" s="6">
        <f>($J52*0.04)+($K52*4)+($L52*-2)+($N52*0.1)+($O52*6)+($Q52)+($R52*0.1)+($S52*6)+($T52*-2)</f>
        <v>66.2</v>
      </c>
      <c r="W52" s="6" t="e">
        <f>$P52/$H$33</f>
        <v>#DIV/0!</v>
      </c>
      <c r="X52" s="6">
        <f t="shared" si="0"/>
        <v>1</v>
      </c>
      <c r="Y52" s="6">
        <f t="shared" si="1"/>
        <v>1</v>
      </c>
      <c r="Z52" s="6">
        <f>$I52/$H52</f>
        <v>1</v>
      </c>
      <c r="AA52" s="6">
        <f>$K52/$H52</f>
        <v>1</v>
      </c>
      <c r="AB52" s="6">
        <f>(Admin!$C$3*$K52)+(Admin!$C$4*$J52)+(Admin!$C$5*$L52)+(Admin!$C$6*$T52)+(Admin!$C$7*$Q52)+(Admin!$C$8*$M52)+(Admin!$C$9*$N52)+(Admin!$C$10*$O52)+(Admin!$C$11*$R52)+(Admin!$C$12*$S52)+(Admin!$C$13*$U52)</f>
        <v>76.2</v>
      </c>
    </row>
    <row r="53" spans="1:28" x14ac:dyDescent="0.25">
      <c r="A53" s="7" t="s">
        <v>1119</v>
      </c>
      <c r="B53" s="7" t="s">
        <v>26</v>
      </c>
      <c r="C53" s="7">
        <v>26</v>
      </c>
      <c r="D53" s="7">
        <v>5</v>
      </c>
      <c r="E53" s="7" t="s">
        <v>137</v>
      </c>
      <c r="F53" s="7" t="s">
        <v>1103</v>
      </c>
      <c r="G53" s="7">
        <v>5</v>
      </c>
      <c r="H53" s="7">
        <v>5</v>
      </c>
      <c r="I53" s="7">
        <v>5</v>
      </c>
      <c r="J53" s="7">
        <v>5</v>
      </c>
      <c r="K53" s="7">
        <v>5</v>
      </c>
      <c r="L53" s="7">
        <v>5</v>
      </c>
      <c r="M53" s="7">
        <v>5</v>
      </c>
      <c r="N53" s="7">
        <v>5</v>
      </c>
      <c r="O53" s="7">
        <v>5</v>
      </c>
      <c r="P53" s="7">
        <v>5</v>
      </c>
      <c r="Q53" s="7">
        <v>5</v>
      </c>
      <c r="R53" s="7">
        <v>5</v>
      </c>
      <c r="S53" s="7">
        <v>5</v>
      </c>
      <c r="T53" s="7">
        <v>5</v>
      </c>
      <c r="U53" s="7">
        <v>5</v>
      </c>
      <c r="V53" s="7">
        <f>($J53*0.04)+($K53*4)+($L53*-2)+($N53*0.1)+($O53*6)+($Q53)+($R53*0.1)+($S53*6)+($T53*-2)</f>
        <v>66.2</v>
      </c>
      <c r="W53" s="7" t="e">
        <f>$P53/$H$33</f>
        <v>#DIV/0!</v>
      </c>
      <c r="X53" s="7">
        <f t="shared" si="0"/>
        <v>1</v>
      </c>
      <c r="Y53" s="7">
        <f t="shared" si="1"/>
        <v>1</v>
      </c>
      <c r="Z53" s="7">
        <f>$I53/$H53</f>
        <v>1</v>
      </c>
      <c r="AA53" s="7">
        <f>$K53/$H53</f>
        <v>1</v>
      </c>
      <c r="AB53" s="7">
        <f>(Admin!$C$3*$K53)+(Admin!$C$4*$J53)+(Admin!$C$5*$L53)+(Admin!$C$6*$T53)+(Admin!$C$7*$Q53)+(Admin!$C$8*$M53)+(Admin!$C$9*$N53)+(Admin!$C$10*$O53)+(Admin!$C$11*$R53)+(Admin!$C$12*$S53)+(Admin!$C$13*$U53)</f>
        <v>76.2</v>
      </c>
    </row>
    <row r="54" spans="1:28" x14ac:dyDescent="0.25">
      <c r="A54" s="6" t="s">
        <v>1120</v>
      </c>
      <c r="B54" s="6" t="s">
        <v>26</v>
      </c>
      <c r="C54" s="6">
        <v>27</v>
      </c>
      <c r="D54" s="6">
        <v>3</v>
      </c>
      <c r="E54" s="6" t="s">
        <v>557</v>
      </c>
      <c r="F54" s="6" t="s">
        <v>1103</v>
      </c>
      <c r="G54" s="6">
        <v>0</v>
      </c>
      <c r="H54" s="6">
        <v>0</v>
      </c>
      <c r="I54" s="6">
        <v>0</v>
      </c>
      <c r="J54" s="6">
        <v>0</v>
      </c>
      <c r="K54" s="6">
        <v>0</v>
      </c>
      <c r="L54" s="6">
        <v>0</v>
      </c>
      <c r="M54" s="6">
        <v>0</v>
      </c>
      <c r="N54" s="6">
        <v>0</v>
      </c>
      <c r="O54" s="6">
        <v>0</v>
      </c>
      <c r="P54" s="6">
        <v>0</v>
      </c>
      <c r="Q54" s="6">
        <v>0</v>
      </c>
      <c r="R54" s="6">
        <v>0</v>
      </c>
      <c r="S54" s="6">
        <v>0</v>
      </c>
      <c r="T54" s="6">
        <v>0</v>
      </c>
      <c r="U54" s="6">
        <v>0</v>
      </c>
      <c r="V54" s="6">
        <f>($J54*0.04)+($K54*4)+($L54*-2)+($N54*0.1)+($O54*6)+($Q54)+($R54*0.1)+($S54*6)+($T54*-2)</f>
        <v>0</v>
      </c>
      <c r="W54" s="6" t="e">
        <f>$P54/$H$33</f>
        <v>#DIV/0!</v>
      </c>
      <c r="X54" s="6" t="e">
        <f t="shared" si="0"/>
        <v>#DIV/0!</v>
      </c>
      <c r="Y54" s="6" t="e">
        <f t="shared" si="1"/>
        <v>#DIV/0!</v>
      </c>
      <c r="Z54" s="6" t="e">
        <f>$I54/$H54</f>
        <v>#DIV/0!</v>
      </c>
      <c r="AA54" s="6" t="e">
        <f>$K54/$H54</f>
        <v>#DIV/0!</v>
      </c>
      <c r="AB54" s="6">
        <f>(Admin!$C$3*$K54)+(Admin!$C$4*$J54)+(Admin!$C$5*$L54)+(Admin!$C$6*$T54)+(Admin!$C$7*$Q54)+(Admin!$C$8*$M54)+(Admin!$C$9*$N54)+(Admin!$C$10*$O54)+(Admin!$C$11*$R54)+(Admin!$C$12*$S54)+(Admin!$C$13*$U54)</f>
        <v>0</v>
      </c>
    </row>
    <row r="55" spans="1:28" x14ac:dyDescent="0.25">
      <c r="A55" s="7" t="s">
        <v>1168</v>
      </c>
      <c r="B55" s="7" t="s">
        <v>26</v>
      </c>
      <c r="C55" s="7">
        <v>27</v>
      </c>
      <c r="D55" s="7">
        <v>7</v>
      </c>
      <c r="E55" s="7" t="s">
        <v>155</v>
      </c>
      <c r="F55" s="7" t="s">
        <v>1151</v>
      </c>
      <c r="G55" s="7">
        <v>5</v>
      </c>
      <c r="H55" s="7">
        <v>5</v>
      </c>
      <c r="I55" s="7">
        <v>5</v>
      </c>
      <c r="J55" s="7">
        <v>5</v>
      </c>
      <c r="K55" s="7">
        <v>5</v>
      </c>
      <c r="L55" s="7">
        <v>5</v>
      </c>
      <c r="M55" s="7">
        <v>5</v>
      </c>
      <c r="N55" s="7">
        <v>5</v>
      </c>
      <c r="O55" s="7">
        <v>5</v>
      </c>
      <c r="P55" s="7">
        <v>5</v>
      </c>
      <c r="Q55" s="7">
        <v>5</v>
      </c>
      <c r="R55" s="7">
        <v>5</v>
      </c>
      <c r="S55" s="7">
        <v>5</v>
      </c>
      <c r="T55" s="7">
        <v>5</v>
      </c>
      <c r="U55" s="7">
        <v>5</v>
      </c>
      <c r="V55" s="7">
        <f>($J55*0.04)+($K55*4)+($L55*-2)+($N55*0.1)+($O55*6)+($Q55)+($R55*0.1)+($S55*6)+($T55*-2)</f>
        <v>66.2</v>
      </c>
      <c r="W55" s="7" t="e">
        <f>$P55/$H$33</f>
        <v>#DIV/0!</v>
      </c>
      <c r="X55" s="7">
        <f t="shared" si="0"/>
        <v>1</v>
      </c>
      <c r="Y55" s="7">
        <f t="shared" si="1"/>
        <v>1</v>
      </c>
      <c r="Z55" s="7">
        <f>$I55/$H55</f>
        <v>1</v>
      </c>
      <c r="AA55" s="7">
        <f>$K55/$H55</f>
        <v>1</v>
      </c>
      <c r="AB55" s="7">
        <f>(Admin!$C$3*$K55)+(Admin!$C$4*$J55)+(Admin!$C$5*$L55)+(Admin!$C$6*$T55)+(Admin!$C$7*$Q55)+(Admin!$C$8*$M55)+(Admin!$C$9*$N55)+(Admin!$C$10*$O55)+(Admin!$C$11*$R55)+(Admin!$C$12*$S55)+(Admin!$C$13*$U55)</f>
        <v>76.2</v>
      </c>
    </row>
    <row r="56" spans="1:28" x14ac:dyDescent="0.25">
      <c r="A56" s="6" t="s">
        <v>1169</v>
      </c>
      <c r="B56" s="6" t="s">
        <v>26</v>
      </c>
      <c r="C56" s="6">
        <v>26</v>
      </c>
      <c r="D56" s="6">
        <v>2</v>
      </c>
      <c r="E56" s="6" t="s">
        <v>133</v>
      </c>
      <c r="F56" s="6" t="s">
        <v>1151</v>
      </c>
      <c r="G56" s="6">
        <v>0</v>
      </c>
      <c r="H56" s="6">
        <v>0</v>
      </c>
      <c r="I56" s="6">
        <v>0</v>
      </c>
      <c r="J56" s="6">
        <v>0</v>
      </c>
      <c r="K56" s="6">
        <v>0</v>
      </c>
      <c r="L56" s="6">
        <v>0</v>
      </c>
      <c r="M56" s="6">
        <v>0</v>
      </c>
      <c r="N56" s="6">
        <v>0</v>
      </c>
      <c r="O56" s="6">
        <v>0</v>
      </c>
      <c r="P56" s="6">
        <v>0</v>
      </c>
      <c r="Q56" s="6">
        <v>0</v>
      </c>
      <c r="R56" s="6">
        <v>0</v>
      </c>
      <c r="S56" s="6">
        <v>0</v>
      </c>
      <c r="T56" s="6">
        <v>0</v>
      </c>
      <c r="U56" s="6">
        <v>0</v>
      </c>
      <c r="V56" s="6">
        <f>($J56*0.04)+($K56*4)+($L56*-2)+($N56*0.1)+($O56*6)+($Q56)+($R56*0.1)+($S56*6)+($T56*-2)</f>
        <v>0</v>
      </c>
      <c r="W56" s="6" t="e">
        <f>$P56/$H$33</f>
        <v>#DIV/0!</v>
      </c>
      <c r="X56" s="6" t="e">
        <f t="shared" si="0"/>
        <v>#DIV/0!</v>
      </c>
      <c r="Y56" s="6" t="e">
        <f t="shared" si="1"/>
        <v>#DIV/0!</v>
      </c>
      <c r="Z56" s="6" t="e">
        <f>$I56/$H56</f>
        <v>#DIV/0!</v>
      </c>
      <c r="AA56" s="6" t="e">
        <f>$K56/$H56</f>
        <v>#DIV/0!</v>
      </c>
      <c r="AB56" s="6">
        <f>(Admin!$C$3*$K56)+(Admin!$C$4*$J56)+(Admin!$C$5*$L56)+(Admin!$C$6*$T56)+(Admin!$C$7*$Q56)+(Admin!$C$8*$M56)+(Admin!$C$9*$N56)+(Admin!$C$10*$O56)+(Admin!$C$11*$R56)+(Admin!$C$12*$S56)+(Admin!$C$13*$U56)</f>
        <v>0</v>
      </c>
    </row>
    <row r="57" spans="1:28" x14ac:dyDescent="0.25">
      <c r="A57" s="7" t="s">
        <v>1170</v>
      </c>
      <c r="B57" s="7" t="s">
        <v>26</v>
      </c>
      <c r="C57" s="7">
        <v>21</v>
      </c>
      <c r="D57" s="7">
        <v>0</v>
      </c>
      <c r="E57" s="7" t="s">
        <v>443</v>
      </c>
      <c r="F57" s="7" t="s">
        <v>1151</v>
      </c>
      <c r="G57" s="7">
        <v>0</v>
      </c>
      <c r="H57" s="7">
        <v>0</v>
      </c>
      <c r="I57" s="7">
        <v>0</v>
      </c>
      <c r="J57" s="7">
        <v>0</v>
      </c>
      <c r="K57" s="7">
        <v>0</v>
      </c>
      <c r="L57" s="7">
        <v>0</v>
      </c>
      <c r="M57" s="7">
        <v>0</v>
      </c>
      <c r="N57" s="7">
        <v>0</v>
      </c>
      <c r="O57" s="7">
        <v>0</v>
      </c>
      <c r="P57" s="7">
        <v>0</v>
      </c>
      <c r="Q57" s="7">
        <v>0</v>
      </c>
      <c r="R57" s="7">
        <v>0</v>
      </c>
      <c r="S57" s="7">
        <v>0</v>
      </c>
      <c r="T57" s="7">
        <v>0</v>
      </c>
      <c r="U57" s="7">
        <v>0</v>
      </c>
      <c r="V57" s="7">
        <f>($J57*0.04)+($K57*4)+($L57*-2)+($N57*0.1)+($O57*6)+($Q57)+($R57*0.1)+($S57*6)+($T57*-2)</f>
        <v>0</v>
      </c>
      <c r="W57" s="7" t="e">
        <f>$P57/$H$33</f>
        <v>#DIV/0!</v>
      </c>
      <c r="X57" s="7" t="e">
        <f t="shared" si="0"/>
        <v>#DIV/0!</v>
      </c>
      <c r="Y57" s="7" t="e">
        <f t="shared" si="1"/>
        <v>#DIV/0!</v>
      </c>
      <c r="Z57" s="7" t="e">
        <f>$I57/$H57</f>
        <v>#DIV/0!</v>
      </c>
      <c r="AA57" s="7" t="e">
        <f>$K57/$H57</f>
        <v>#DIV/0!</v>
      </c>
      <c r="AB57" s="7">
        <f>(Admin!$C$3*$K57)+(Admin!$C$4*$J57)+(Admin!$C$5*$L57)+(Admin!$C$6*$T57)+(Admin!$C$7*$Q57)+(Admin!$C$8*$M57)+(Admin!$C$9*$N57)+(Admin!$C$10*$O57)+(Admin!$C$11*$R57)+(Admin!$C$12*$S57)+(Admin!$C$13*$U57)</f>
        <v>0</v>
      </c>
    </row>
    <row r="58" spans="1:28" x14ac:dyDescent="0.25">
      <c r="A58" s="6" t="s">
        <v>1217</v>
      </c>
      <c r="B58" s="6" t="s">
        <v>26</v>
      </c>
      <c r="C58" s="6">
        <v>31</v>
      </c>
      <c r="D58" s="6">
        <v>9</v>
      </c>
      <c r="E58" s="6" t="s">
        <v>500</v>
      </c>
      <c r="F58" s="6" t="s">
        <v>1201</v>
      </c>
      <c r="G58" s="6">
        <v>0</v>
      </c>
      <c r="H58" s="6">
        <v>0</v>
      </c>
      <c r="I58" s="6">
        <v>0</v>
      </c>
      <c r="J58" s="6">
        <v>0</v>
      </c>
      <c r="K58" s="6">
        <v>0</v>
      </c>
      <c r="L58" s="6">
        <v>0</v>
      </c>
      <c r="M58" s="6">
        <v>0</v>
      </c>
      <c r="N58" s="6">
        <v>0</v>
      </c>
      <c r="O58" s="6">
        <v>0</v>
      </c>
      <c r="P58" s="6">
        <v>0</v>
      </c>
      <c r="Q58" s="6">
        <v>0</v>
      </c>
      <c r="R58" s="6">
        <v>0</v>
      </c>
      <c r="S58" s="6">
        <v>0</v>
      </c>
      <c r="T58" s="6">
        <v>0</v>
      </c>
      <c r="U58" s="6">
        <v>0</v>
      </c>
      <c r="V58" s="6">
        <f>($J58*0.04)+($K58*4)+($L58*-2)+($N58*0.1)+($O58*6)+($Q58)+($R58*0.1)+($S58*6)+($T58*-2)</f>
        <v>0</v>
      </c>
      <c r="W58" s="6" t="e">
        <f>$P58/$H$33</f>
        <v>#DIV/0!</v>
      </c>
      <c r="X58" s="6" t="e">
        <f t="shared" si="0"/>
        <v>#DIV/0!</v>
      </c>
      <c r="Y58" s="6" t="e">
        <f t="shared" si="1"/>
        <v>#DIV/0!</v>
      </c>
      <c r="Z58" s="6" t="e">
        <f>$I58/$H58</f>
        <v>#DIV/0!</v>
      </c>
      <c r="AA58" s="6" t="e">
        <f>$K58/$H58</f>
        <v>#DIV/0!</v>
      </c>
      <c r="AB58" s="6">
        <f>(Admin!$C$3*$K58)+(Admin!$C$4*$J58)+(Admin!$C$5*$L58)+(Admin!$C$6*$T58)+(Admin!$C$7*$Q58)+(Admin!$C$8*$M58)+(Admin!$C$9*$N58)+(Admin!$C$10*$O58)+(Admin!$C$11*$R58)+(Admin!$C$12*$S58)+(Admin!$C$13*$U58)</f>
        <v>0</v>
      </c>
    </row>
    <row r="59" spans="1:28" x14ac:dyDescent="0.25">
      <c r="A59" s="7" t="s">
        <v>1218</v>
      </c>
      <c r="B59" s="7" t="s">
        <v>26</v>
      </c>
      <c r="C59" s="7">
        <v>21</v>
      </c>
      <c r="D59" s="7">
        <v>0</v>
      </c>
      <c r="E59" s="7" t="s">
        <v>65</v>
      </c>
      <c r="F59" s="7" t="s">
        <v>1201</v>
      </c>
      <c r="G59" s="7">
        <v>5</v>
      </c>
      <c r="H59" s="7">
        <v>5</v>
      </c>
      <c r="I59" s="7">
        <v>5</v>
      </c>
      <c r="J59" s="7">
        <v>5</v>
      </c>
      <c r="K59" s="7">
        <v>5</v>
      </c>
      <c r="L59" s="7">
        <v>5</v>
      </c>
      <c r="M59" s="7">
        <v>5</v>
      </c>
      <c r="N59" s="7">
        <v>5</v>
      </c>
      <c r="O59" s="7">
        <v>5</v>
      </c>
      <c r="P59" s="7">
        <v>5</v>
      </c>
      <c r="Q59" s="7">
        <v>5</v>
      </c>
      <c r="R59" s="7">
        <v>5</v>
      </c>
      <c r="S59" s="7">
        <v>5</v>
      </c>
      <c r="T59" s="7">
        <v>5</v>
      </c>
      <c r="U59" s="7">
        <v>5</v>
      </c>
      <c r="V59" s="7">
        <f>($J59*0.04)+($K59*4)+($L59*-2)+($N59*0.1)+($O59*6)+($Q59)+($R59*0.1)+($S59*6)+($T59*-2)</f>
        <v>66.2</v>
      </c>
      <c r="W59" s="7" t="e">
        <f>$P59/$H$33</f>
        <v>#DIV/0!</v>
      </c>
      <c r="X59" s="7">
        <f t="shared" si="0"/>
        <v>1</v>
      </c>
      <c r="Y59" s="7">
        <f t="shared" si="1"/>
        <v>1</v>
      </c>
      <c r="Z59" s="7">
        <f>$I59/$H59</f>
        <v>1</v>
      </c>
      <c r="AA59" s="7">
        <f>$K59/$H59</f>
        <v>1</v>
      </c>
      <c r="AB59" s="7">
        <f>(Admin!$C$3*$K59)+(Admin!$C$4*$J59)+(Admin!$C$5*$L59)+(Admin!$C$6*$T59)+(Admin!$C$7*$Q59)+(Admin!$C$8*$M59)+(Admin!$C$9*$N59)+(Admin!$C$10*$O59)+(Admin!$C$11*$R59)+(Admin!$C$12*$S59)+(Admin!$C$13*$U59)</f>
        <v>76.2</v>
      </c>
    </row>
    <row r="60" spans="1:28" x14ac:dyDescent="0.25">
      <c r="A60" s="6" t="s">
        <v>1219</v>
      </c>
      <c r="B60" s="6" t="s">
        <v>26</v>
      </c>
      <c r="C60" s="6">
        <v>24</v>
      </c>
      <c r="D60" s="6">
        <v>0</v>
      </c>
      <c r="E60" s="6" t="s">
        <v>399</v>
      </c>
      <c r="F60" s="6" t="s">
        <v>1201</v>
      </c>
      <c r="G60" s="6">
        <v>0</v>
      </c>
      <c r="H60" s="6">
        <v>0</v>
      </c>
      <c r="I60" s="6">
        <v>0</v>
      </c>
      <c r="J60" s="6">
        <v>0</v>
      </c>
      <c r="K60" s="6">
        <v>0</v>
      </c>
      <c r="L60" s="6">
        <v>0</v>
      </c>
      <c r="M60" s="6">
        <v>0</v>
      </c>
      <c r="N60" s="6">
        <v>0</v>
      </c>
      <c r="O60" s="6">
        <v>0</v>
      </c>
      <c r="P60" s="6">
        <v>0</v>
      </c>
      <c r="Q60" s="6">
        <v>0</v>
      </c>
      <c r="R60" s="6">
        <v>0</v>
      </c>
      <c r="S60" s="6">
        <v>0</v>
      </c>
      <c r="T60" s="6">
        <v>0</v>
      </c>
      <c r="U60" s="6">
        <v>0</v>
      </c>
      <c r="V60" s="6">
        <f>($J60*0.04)+($K60*4)+($L60*-2)+($N60*0.1)+($O60*6)+($Q60)+($R60*0.1)+($S60*6)+($T60*-2)</f>
        <v>0</v>
      </c>
      <c r="W60" s="6" t="e">
        <f>$P60/$H$33</f>
        <v>#DIV/0!</v>
      </c>
      <c r="X60" s="6" t="e">
        <f t="shared" si="0"/>
        <v>#DIV/0!</v>
      </c>
      <c r="Y60" s="6" t="e">
        <f t="shared" si="1"/>
        <v>#DIV/0!</v>
      </c>
      <c r="Z60" s="6" t="e">
        <f>$I60/$H60</f>
        <v>#DIV/0!</v>
      </c>
      <c r="AA60" s="6" t="e">
        <f>$K60/$H60</f>
        <v>#DIV/0!</v>
      </c>
      <c r="AB60" s="6">
        <f>(Admin!$C$3*$K60)+(Admin!$C$4*$J60)+(Admin!$C$5*$L60)+(Admin!$C$6*$T60)+(Admin!$C$7*$Q60)+(Admin!$C$8*$M60)+(Admin!$C$9*$N60)+(Admin!$C$10*$O60)+(Admin!$C$11*$R60)+(Admin!$C$12*$S60)+(Admin!$C$13*$U60)</f>
        <v>0</v>
      </c>
    </row>
    <row r="61" spans="1:28" x14ac:dyDescent="0.25">
      <c r="A61" s="7" t="s">
        <v>1262</v>
      </c>
      <c r="B61" s="7" t="s">
        <v>26</v>
      </c>
      <c r="C61" s="7">
        <v>33</v>
      </c>
      <c r="D61" s="7">
        <v>11</v>
      </c>
      <c r="E61" s="7" t="s">
        <v>573</v>
      </c>
      <c r="F61" s="7" t="s">
        <v>1248</v>
      </c>
      <c r="G61" s="7">
        <v>5</v>
      </c>
      <c r="H61" s="7">
        <v>5</v>
      </c>
      <c r="I61" s="7">
        <v>5</v>
      </c>
      <c r="J61" s="7">
        <v>5</v>
      </c>
      <c r="K61" s="7">
        <v>5</v>
      </c>
      <c r="L61" s="7">
        <v>5</v>
      </c>
      <c r="M61" s="7">
        <v>5</v>
      </c>
      <c r="N61" s="7">
        <v>5</v>
      </c>
      <c r="O61" s="7">
        <v>5</v>
      </c>
      <c r="P61" s="7">
        <v>5</v>
      </c>
      <c r="Q61" s="7">
        <v>5</v>
      </c>
      <c r="R61" s="7">
        <v>5</v>
      </c>
      <c r="S61" s="7">
        <v>5</v>
      </c>
      <c r="T61" s="7">
        <v>5</v>
      </c>
      <c r="U61" s="7">
        <v>5</v>
      </c>
      <c r="V61" s="7">
        <f>($J61*0.04)+($K61*4)+($L61*-2)+($N61*0.1)+($O61*6)+($Q61)+($R61*0.1)+($S61*6)+($T61*-2)</f>
        <v>66.2</v>
      </c>
      <c r="W61" s="7" t="e">
        <f>$P61/$H$33</f>
        <v>#DIV/0!</v>
      </c>
      <c r="X61" s="7">
        <f t="shared" si="0"/>
        <v>1</v>
      </c>
      <c r="Y61" s="7">
        <f t="shared" si="1"/>
        <v>1</v>
      </c>
      <c r="Z61" s="7">
        <f>$I61/$H61</f>
        <v>1</v>
      </c>
      <c r="AA61" s="7">
        <f>$K61/$H61</f>
        <v>1</v>
      </c>
      <c r="AB61" s="7">
        <f>(Admin!$C$3*$K61)+(Admin!$C$4*$J61)+(Admin!$C$5*$L61)+(Admin!$C$6*$T61)+(Admin!$C$7*$Q61)+(Admin!$C$8*$M61)+(Admin!$C$9*$N61)+(Admin!$C$10*$O61)+(Admin!$C$11*$R61)+(Admin!$C$12*$S61)+(Admin!$C$13*$U61)</f>
        <v>76.2</v>
      </c>
    </row>
    <row r="62" spans="1:28" x14ac:dyDescent="0.25">
      <c r="A62" s="6" t="s">
        <v>1263</v>
      </c>
      <c r="B62" s="6" t="s">
        <v>26</v>
      </c>
      <c r="C62" s="6">
        <v>25</v>
      </c>
      <c r="D62" s="6">
        <v>2</v>
      </c>
      <c r="E62" s="6" t="s">
        <v>573</v>
      </c>
      <c r="F62" s="6" t="s">
        <v>1248</v>
      </c>
      <c r="G62" s="6">
        <v>0</v>
      </c>
      <c r="H62" s="6">
        <v>0</v>
      </c>
      <c r="I62" s="6">
        <v>0</v>
      </c>
      <c r="J62" s="6">
        <v>0</v>
      </c>
      <c r="K62" s="6">
        <v>0</v>
      </c>
      <c r="L62" s="6">
        <v>0</v>
      </c>
      <c r="M62" s="6">
        <v>0</v>
      </c>
      <c r="N62" s="6">
        <v>0</v>
      </c>
      <c r="O62" s="6">
        <v>0</v>
      </c>
      <c r="P62" s="6">
        <v>0</v>
      </c>
      <c r="Q62" s="6">
        <v>0</v>
      </c>
      <c r="R62" s="6">
        <v>0</v>
      </c>
      <c r="S62" s="6">
        <v>0</v>
      </c>
      <c r="T62" s="6">
        <v>0</v>
      </c>
      <c r="U62" s="6">
        <v>0</v>
      </c>
      <c r="V62" s="6">
        <f>($J62*0.04)+($K62*4)+($L62*-2)+($N62*0.1)+($O62*6)+($Q62)+($R62*0.1)+($S62*6)+($T62*-2)</f>
        <v>0</v>
      </c>
      <c r="W62" s="6" t="e">
        <f>$P62/$H$33</f>
        <v>#DIV/0!</v>
      </c>
      <c r="X62" s="6" t="e">
        <f t="shared" si="0"/>
        <v>#DIV/0!</v>
      </c>
      <c r="Y62" s="6" t="e">
        <f t="shared" si="1"/>
        <v>#DIV/0!</v>
      </c>
      <c r="Z62" s="6" t="e">
        <f>$I62/$H62</f>
        <v>#DIV/0!</v>
      </c>
      <c r="AA62" s="6" t="e">
        <f>$K62/$H62</f>
        <v>#DIV/0!</v>
      </c>
      <c r="AB62" s="6">
        <f>(Admin!$C$3*$K62)+(Admin!$C$4*$J62)+(Admin!$C$5*$L62)+(Admin!$C$6*$T62)+(Admin!$C$7*$Q62)+(Admin!$C$8*$M62)+(Admin!$C$9*$N62)+(Admin!$C$10*$O62)+(Admin!$C$11*$R62)+(Admin!$C$12*$S62)+(Admin!$C$13*$U62)</f>
        <v>0</v>
      </c>
    </row>
    <row r="63" spans="1:28" x14ac:dyDescent="0.25">
      <c r="A63" s="7" t="s">
        <v>1264</v>
      </c>
      <c r="B63" s="7" t="s">
        <v>26</v>
      </c>
      <c r="C63" s="7">
        <v>33</v>
      </c>
      <c r="D63" s="7">
        <v>8</v>
      </c>
      <c r="E63" s="7" t="s">
        <v>133</v>
      </c>
      <c r="F63" s="7" t="s">
        <v>1248</v>
      </c>
      <c r="G63" s="7">
        <v>0</v>
      </c>
      <c r="H63" s="7">
        <v>0</v>
      </c>
      <c r="I63" s="7">
        <v>0</v>
      </c>
      <c r="J63" s="7">
        <v>0</v>
      </c>
      <c r="K63" s="7">
        <v>0</v>
      </c>
      <c r="L63" s="7">
        <v>0</v>
      </c>
      <c r="M63" s="7">
        <v>0</v>
      </c>
      <c r="N63" s="7">
        <v>0</v>
      </c>
      <c r="O63" s="7">
        <v>0</v>
      </c>
      <c r="P63" s="7">
        <v>0</v>
      </c>
      <c r="Q63" s="7">
        <v>0</v>
      </c>
      <c r="R63" s="7">
        <v>0</v>
      </c>
      <c r="S63" s="7">
        <v>0</v>
      </c>
      <c r="T63" s="7">
        <v>0</v>
      </c>
      <c r="U63" s="7">
        <v>0</v>
      </c>
      <c r="V63" s="7">
        <f>($J63*0.04)+($K63*4)+($L63*-2)+($N63*0.1)+($O63*6)+($Q63)+($R63*0.1)+($S63*6)+($T63*-2)</f>
        <v>0</v>
      </c>
      <c r="W63" s="7" t="e">
        <f>$P63/$H$33</f>
        <v>#DIV/0!</v>
      </c>
      <c r="X63" s="7" t="e">
        <f t="shared" si="0"/>
        <v>#DIV/0!</v>
      </c>
      <c r="Y63" s="7" t="e">
        <f t="shared" si="1"/>
        <v>#DIV/0!</v>
      </c>
      <c r="Z63" s="7" t="e">
        <f>$I63/$H63</f>
        <v>#DIV/0!</v>
      </c>
      <c r="AA63" s="7" t="e">
        <f>$K63/$H63</f>
        <v>#DIV/0!</v>
      </c>
      <c r="AB63" s="7">
        <f>(Admin!$C$3*$K63)+(Admin!$C$4*$J63)+(Admin!$C$5*$L63)+(Admin!$C$6*$T63)+(Admin!$C$7*$Q63)+(Admin!$C$8*$M63)+(Admin!$C$9*$N63)+(Admin!$C$10*$O63)+(Admin!$C$11*$R63)+(Admin!$C$12*$S63)+(Admin!$C$13*$U63)</f>
        <v>0</v>
      </c>
    </row>
    <row r="64" spans="1:28" x14ac:dyDescent="0.25">
      <c r="A64" s="6" t="s">
        <v>1310</v>
      </c>
      <c r="B64" s="6" t="s">
        <v>26</v>
      </c>
      <c r="C64" s="6">
        <v>25</v>
      </c>
      <c r="D64" s="6">
        <v>2</v>
      </c>
      <c r="E64" s="6" t="s">
        <v>100</v>
      </c>
      <c r="F64" s="6" t="s">
        <v>1293</v>
      </c>
      <c r="G64" s="6">
        <v>0</v>
      </c>
      <c r="H64" s="6">
        <v>0</v>
      </c>
      <c r="I64" s="6">
        <v>0</v>
      </c>
      <c r="J64" s="6">
        <v>0</v>
      </c>
      <c r="K64" s="6">
        <v>0</v>
      </c>
      <c r="L64" s="6">
        <v>0</v>
      </c>
      <c r="M64" s="6">
        <v>0</v>
      </c>
      <c r="N64" s="6">
        <v>0</v>
      </c>
      <c r="O64" s="6">
        <v>0</v>
      </c>
      <c r="P64" s="6">
        <v>0</v>
      </c>
      <c r="Q64" s="6">
        <v>0</v>
      </c>
      <c r="R64" s="6">
        <v>0</v>
      </c>
      <c r="S64" s="6">
        <v>0</v>
      </c>
      <c r="T64" s="6">
        <v>0</v>
      </c>
      <c r="U64" s="6">
        <v>0</v>
      </c>
      <c r="V64" s="6">
        <f>($J64*0.04)+($K64*4)+($L64*-2)+($N64*0.1)+($O64*6)+($Q64)+($R64*0.1)+($S64*6)+($T64*-2)</f>
        <v>0</v>
      </c>
      <c r="W64" s="6" t="e">
        <f>$P64/$H$33</f>
        <v>#DIV/0!</v>
      </c>
      <c r="X64" s="6" t="e">
        <f t="shared" si="0"/>
        <v>#DIV/0!</v>
      </c>
      <c r="Y64" s="6" t="e">
        <f t="shared" si="1"/>
        <v>#DIV/0!</v>
      </c>
      <c r="Z64" s="6" t="e">
        <f>$I64/$H64</f>
        <v>#DIV/0!</v>
      </c>
      <c r="AA64" s="6" t="e">
        <f>$K64/$H64</f>
        <v>#DIV/0!</v>
      </c>
      <c r="AB64" s="6">
        <f>(Admin!$C$3*$K64)+(Admin!$C$4*$J64)+(Admin!$C$5*$L64)+(Admin!$C$6*$T64)+(Admin!$C$7*$Q64)+(Admin!$C$8*$M64)+(Admin!$C$9*$N64)+(Admin!$C$10*$O64)+(Admin!$C$11*$R64)+(Admin!$C$12*$S64)+(Admin!$C$13*$U64)</f>
        <v>0</v>
      </c>
    </row>
    <row r="65" spans="1:28" x14ac:dyDescent="0.25">
      <c r="A65" s="7" t="s">
        <v>1311</v>
      </c>
      <c r="B65" s="7" t="s">
        <v>26</v>
      </c>
      <c r="C65" s="7">
        <v>27</v>
      </c>
      <c r="D65" s="7">
        <v>6</v>
      </c>
      <c r="E65" s="7" t="s">
        <v>664</v>
      </c>
      <c r="F65" s="7" t="s">
        <v>1293</v>
      </c>
      <c r="G65" s="7">
        <v>5</v>
      </c>
      <c r="H65" s="7">
        <v>5</v>
      </c>
      <c r="I65" s="7">
        <v>5</v>
      </c>
      <c r="J65" s="7">
        <v>5</v>
      </c>
      <c r="K65" s="7">
        <v>5</v>
      </c>
      <c r="L65" s="7">
        <v>5</v>
      </c>
      <c r="M65" s="7">
        <v>5</v>
      </c>
      <c r="N65" s="7">
        <v>5</v>
      </c>
      <c r="O65" s="7">
        <v>5</v>
      </c>
      <c r="P65" s="7">
        <v>5</v>
      </c>
      <c r="Q65" s="7">
        <v>5</v>
      </c>
      <c r="R65" s="7">
        <v>5</v>
      </c>
      <c r="S65" s="7">
        <v>5</v>
      </c>
      <c r="T65" s="7">
        <v>5</v>
      </c>
      <c r="U65" s="7">
        <v>5</v>
      </c>
      <c r="V65" s="7">
        <f>($J65*0.04)+($K65*4)+($L65*-2)+($N65*0.1)+($O65*6)+($Q65)+($R65*0.1)+($S65*6)+($T65*-2)</f>
        <v>66.2</v>
      </c>
      <c r="W65" s="7" t="e">
        <f>$P65/$H$33</f>
        <v>#DIV/0!</v>
      </c>
      <c r="X65" s="7">
        <f t="shared" si="0"/>
        <v>1</v>
      </c>
      <c r="Y65" s="7">
        <f t="shared" si="1"/>
        <v>1</v>
      </c>
      <c r="Z65" s="7">
        <f>$I65/$H65</f>
        <v>1</v>
      </c>
      <c r="AA65" s="7">
        <f>$K65/$H65</f>
        <v>1</v>
      </c>
      <c r="AB65" s="7">
        <f>(Admin!$C$3*$K65)+(Admin!$C$4*$J65)+(Admin!$C$5*$L65)+(Admin!$C$6*$T65)+(Admin!$C$7*$Q65)+(Admin!$C$8*$M65)+(Admin!$C$9*$N65)+(Admin!$C$10*$O65)+(Admin!$C$11*$R65)+(Admin!$C$12*$S65)+(Admin!$C$13*$U65)</f>
        <v>76.2</v>
      </c>
    </row>
    <row r="66" spans="1:28" x14ac:dyDescent="0.25">
      <c r="A66" s="6" t="s">
        <v>1361</v>
      </c>
      <c r="B66" s="6" t="s">
        <v>26</v>
      </c>
      <c r="C66" s="6">
        <v>24</v>
      </c>
      <c r="D66" s="6">
        <v>1</v>
      </c>
      <c r="E66" s="6" t="s">
        <v>557</v>
      </c>
      <c r="F66" s="6" t="s">
        <v>1343</v>
      </c>
      <c r="G66" s="6">
        <v>0</v>
      </c>
      <c r="H66" s="6">
        <v>0</v>
      </c>
      <c r="I66" s="6">
        <v>0</v>
      </c>
      <c r="J66" s="6">
        <v>0</v>
      </c>
      <c r="K66" s="6">
        <v>0</v>
      </c>
      <c r="L66" s="6">
        <v>0</v>
      </c>
      <c r="M66" s="6">
        <v>0</v>
      </c>
      <c r="N66" s="6">
        <v>0</v>
      </c>
      <c r="O66" s="6">
        <v>0</v>
      </c>
      <c r="P66" s="6">
        <v>0</v>
      </c>
      <c r="Q66" s="6">
        <v>0</v>
      </c>
      <c r="R66" s="6">
        <v>0</v>
      </c>
      <c r="S66" s="6">
        <v>0</v>
      </c>
      <c r="T66" s="6">
        <v>0</v>
      </c>
      <c r="U66" s="6">
        <v>0</v>
      </c>
      <c r="V66" s="6">
        <f>($J66*0.04)+($K66*4)+($L66*-2)+($N66*0.1)+($O66*6)+($Q66)+($R66*0.1)+($S66*6)+($T66*-2)</f>
        <v>0</v>
      </c>
      <c r="W66" s="6" t="e">
        <f>$P66/$H$33</f>
        <v>#DIV/0!</v>
      </c>
      <c r="X66" s="6" t="e">
        <f t="shared" ref="X66:X89" si="10">$N66/$M66</f>
        <v>#DIV/0!</v>
      </c>
      <c r="Y66" s="6" t="e">
        <f t="shared" ref="Y66:Y89" si="11">$R66/$Q66</f>
        <v>#DIV/0!</v>
      </c>
      <c r="Z66" s="6" t="e">
        <f>$I66/$H66</f>
        <v>#DIV/0!</v>
      </c>
      <c r="AA66" s="6" t="e">
        <f>$K66/$H66</f>
        <v>#DIV/0!</v>
      </c>
      <c r="AB66" s="6">
        <f>(Admin!$C$3*$K66)+(Admin!$C$4*$J66)+(Admin!$C$5*$L66)+(Admin!$C$6*$T66)+(Admin!$C$7*$Q66)+(Admin!$C$8*$M66)+(Admin!$C$9*$N66)+(Admin!$C$10*$O66)+(Admin!$C$11*$R66)+(Admin!$C$12*$S66)+(Admin!$C$13*$U66)</f>
        <v>0</v>
      </c>
    </row>
    <row r="67" spans="1:28" x14ac:dyDescent="0.25">
      <c r="A67" s="7" t="s">
        <v>1362</v>
      </c>
      <c r="B67" s="7" t="s">
        <v>26</v>
      </c>
      <c r="C67" s="7">
        <v>24</v>
      </c>
      <c r="D67" s="7">
        <v>0</v>
      </c>
      <c r="E67" s="7" t="s">
        <v>258</v>
      </c>
      <c r="F67" s="7" t="s">
        <v>1343</v>
      </c>
      <c r="G67" s="7">
        <v>0</v>
      </c>
      <c r="H67" s="7">
        <v>0</v>
      </c>
      <c r="I67" s="7">
        <v>0</v>
      </c>
      <c r="J67" s="7">
        <v>0</v>
      </c>
      <c r="K67" s="7">
        <v>0</v>
      </c>
      <c r="L67" s="7">
        <v>0</v>
      </c>
      <c r="M67" s="7">
        <v>0</v>
      </c>
      <c r="N67" s="7">
        <v>0</v>
      </c>
      <c r="O67" s="7">
        <v>0</v>
      </c>
      <c r="P67" s="7">
        <v>0</v>
      </c>
      <c r="Q67" s="7">
        <v>0</v>
      </c>
      <c r="R67" s="7">
        <v>0</v>
      </c>
      <c r="S67" s="7">
        <v>0</v>
      </c>
      <c r="T67" s="7">
        <v>0</v>
      </c>
      <c r="U67" s="7">
        <v>0</v>
      </c>
      <c r="V67" s="7">
        <f>($J67*0.04)+($K67*4)+($L67*-2)+($N67*0.1)+($O67*6)+($Q67)+($R67*0.1)+($S67*6)+($T67*-2)</f>
        <v>0</v>
      </c>
      <c r="W67" s="7" t="e">
        <f>$P67/$H$33</f>
        <v>#DIV/0!</v>
      </c>
      <c r="X67" s="7" t="e">
        <f t="shared" si="10"/>
        <v>#DIV/0!</v>
      </c>
      <c r="Y67" s="7" t="e">
        <f t="shared" si="11"/>
        <v>#DIV/0!</v>
      </c>
      <c r="Z67" s="7" t="e">
        <f>$I67/$H67</f>
        <v>#DIV/0!</v>
      </c>
      <c r="AA67" s="7" t="e">
        <f>$K67/$H67</f>
        <v>#DIV/0!</v>
      </c>
      <c r="AB67" s="7">
        <f>(Admin!$C$3*$K67)+(Admin!$C$4*$J67)+(Admin!$C$5*$L67)+(Admin!$C$6*$T67)+(Admin!$C$7*$Q67)+(Admin!$C$8*$M67)+(Admin!$C$9*$N67)+(Admin!$C$10*$O67)+(Admin!$C$11*$R67)+(Admin!$C$12*$S67)+(Admin!$C$13*$U67)</f>
        <v>0</v>
      </c>
    </row>
    <row r="68" spans="1:28" x14ac:dyDescent="0.25">
      <c r="A68" s="6" t="s">
        <v>1363</v>
      </c>
      <c r="B68" s="6" t="s">
        <v>26</v>
      </c>
      <c r="C68" s="6">
        <v>40</v>
      </c>
      <c r="D68" s="6">
        <v>20</v>
      </c>
      <c r="E68" s="6" t="s">
        <v>392</v>
      </c>
      <c r="F68" s="6" t="s">
        <v>1343</v>
      </c>
      <c r="G68" s="6">
        <v>5</v>
      </c>
      <c r="H68" s="6">
        <v>5</v>
      </c>
      <c r="I68" s="6">
        <v>5</v>
      </c>
      <c r="J68" s="6">
        <v>5</v>
      </c>
      <c r="K68" s="6">
        <v>5</v>
      </c>
      <c r="L68" s="6">
        <v>5</v>
      </c>
      <c r="M68" s="6">
        <v>5</v>
      </c>
      <c r="N68" s="6">
        <v>5</v>
      </c>
      <c r="O68" s="6">
        <v>5</v>
      </c>
      <c r="P68" s="6">
        <v>5</v>
      </c>
      <c r="Q68" s="6">
        <v>5</v>
      </c>
      <c r="R68" s="6">
        <v>5</v>
      </c>
      <c r="S68" s="6">
        <v>5</v>
      </c>
      <c r="T68" s="6">
        <v>5</v>
      </c>
      <c r="U68" s="6">
        <v>5</v>
      </c>
      <c r="V68" s="6">
        <f>($J68*0.04)+($K68*4)+($L68*-2)+($N68*0.1)+($O68*6)+($Q68)+($R68*0.1)+($S68*6)+($T68*-2)</f>
        <v>66.2</v>
      </c>
      <c r="W68" s="6" t="e">
        <f>$P68/$H$33</f>
        <v>#DIV/0!</v>
      </c>
      <c r="X68" s="6">
        <f t="shared" si="10"/>
        <v>1</v>
      </c>
      <c r="Y68" s="6">
        <f t="shared" si="11"/>
        <v>1</v>
      </c>
      <c r="Z68" s="6">
        <f>$I68/$H68</f>
        <v>1</v>
      </c>
      <c r="AA68" s="6">
        <f>$K68/$H68</f>
        <v>1</v>
      </c>
      <c r="AB68" s="6">
        <f>(Admin!$C$3*$K68)+(Admin!$C$4*$J68)+(Admin!$C$5*$L68)+(Admin!$C$6*$T68)+(Admin!$C$7*$Q68)+(Admin!$C$8*$M68)+(Admin!$C$9*$N68)+(Admin!$C$10*$O68)+(Admin!$C$11*$R68)+(Admin!$C$12*$S68)+(Admin!$C$13*$U68)</f>
        <v>76.2</v>
      </c>
    </row>
    <row r="69" spans="1:28" x14ac:dyDescent="0.25">
      <c r="A69" s="7" t="s">
        <v>1364</v>
      </c>
      <c r="B69" s="7" t="s">
        <v>26</v>
      </c>
      <c r="C69" s="7">
        <v>35</v>
      </c>
      <c r="D69" s="7">
        <v>14</v>
      </c>
      <c r="E69" s="7" t="s">
        <v>317</v>
      </c>
      <c r="F69" s="7" t="s">
        <v>1343</v>
      </c>
      <c r="G69" s="7">
        <v>0</v>
      </c>
      <c r="H69" s="7">
        <v>0</v>
      </c>
      <c r="I69" s="7">
        <v>0</v>
      </c>
      <c r="J69" s="7">
        <v>0</v>
      </c>
      <c r="K69" s="7">
        <v>0</v>
      </c>
      <c r="L69" s="7">
        <v>0</v>
      </c>
      <c r="M69" s="7">
        <v>0</v>
      </c>
      <c r="N69" s="7">
        <v>0</v>
      </c>
      <c r="O69" s="7">
        <v>0</v>
      </c>
      <c r="P69" s="7">
        <v>0</v>
      </c>
      <c r="Q69" s="7">
        <v>0</v>
      </c>
      <c r="R69" s="7">
        <v>0</v>
      </c>
      <c r="S69" s="7">
        <v>0</v>
      </c>
      <c r="T69" s="7">
        <v>0</v>
      </c>
      <c r="U69" s="7">
        <v>0</v>
      </c>
      <c r="V69" s="7">
        <f>($J69*0.04)+($K69*4)+($L69*-2)+($N69*0.1)+($O69*6)+($Q69)+($R69*0.1)+($S69*6)+($T69*-2)</f>
        <v>0</v>
      </c>
      <c r="W69" s="7" t="e">
        <f>$P69/$H$33</f>
        <v>#DIV/0!</v>
      </c>
      <c r="X69" s="7" t="e">
        <f t="shared" si="10"/>
        <v>#DIV/0!</v>
      </c>
      <c r="Y69" s="7" t="e">
        <f t="shared" si="11"/>
        <v>#DIV/0!</v>
      </c>
      <c r="Z69" s="7" t="e">
        <f>$I69/$H69</f>
        <v>#DIV/0!</v>
      </c>
      <c r="AA69" s="7" t="e">
        <f>$K69/$H69</f>
        <v>#DIV/0!</v>
      </c>
      <c r="AB69" s="7">
        <f>(Admin!$C$3*$K69)+(Admin!$C$4*$J69)+(Admin!$C$5*$L69)+(Admin!$C$6*$T69)+(Admin!$C$7*$Q69)+(Admin!$C$8*$M69)+(Admin!$C$9*$N69)+(Admin!$C$10*$O69)+(Admin!$C$11*$R69)+(Admin!$C$12*$S69)+(Admin!$C$13*$U69)</f>
        <v>0</v>
      </c>
    </row>
    <row r="70" spans="1:28" x14ac:dyDescent="0.25">
      <c r="A70" s="6" t="s">
        <v>1413</v>
      </c>
      <c r="B70" s="6" t="s">
        <v>26</v>
      </c>
      <c r="C70" s="6">
        <v>29</v>
      </c>
      <c r="D70" s="6">
        <v>6</v>
      </c>
      <c r="E70" s="6" t="s">
        <v>325</v>
      </c>
      <c r="F70" s="6" t="s">
        <v>1397</v>
      </c>
      <c r="G70" s="6">
        <v>0</v>
      </c>
      <c r="H70" s="6">
        <v>0</v>
      </c>
      <c r="I70" s="6">
        <v>0</v>
      </c>
      <c r="J70" s="6">
        <v>0</v>
      </c>
      <c r="K70" s="6">
        <v>0</v>
      </c>
      <c r="L70" s="6">
        <v>0</v>
      </c>
      <c r="M70" s="6">
        <v>0</v>
      </c>
      <c r="N70" s="6">
        <v>0</v>
      </c>
      <c r="O70" s="6">
        <v>0</v>
      </c>
      <c r="P70" s="6">
        <v>0</v>
      </c>
      <c r="Q70" s="6">
        <v>0</v>
      </c>
      <c r="R70" s="6">
        <v>0</v>
      </c>
      <c r="S70" s="6">
        <v>0</v>
      </c>
      <c r="T70" s="6">
        <v>0</v>
      </c>
      <c r="U70" s="6">
        <v>0</v>
      </c>
      <c r="V70" s="6">
        <f>($J70*0.04)+($K70*4)+($L70*-2)+($N70*0.1)+($O70*6)+($Q70)+($R70*0.1)+($S70*6)+($T70*-2)</f>
        <v>0</v>
      </c>
      <c r="W70" s="6" t="e">
        <f>$P70/$H$33</f>
        <v>#DIV/0!</v>
      </c>
      <c r="X70" s="6" t="e">
        <f t="shared" si="10"/>
        <v>#DIV/0!</v>
      </c>
      <c r="Y70" s="6" t="e">
        <f t="shared" si="11"/>
        <v>#DIV/0!</v>
      </c>
      <c r="Z70" s="6" t="e">
        <f>$I70/$H70</f>
        <v>#DIV/0!</v>
      </c>
      <c r="AA70" s="6" t="e">
        <f>$K70/$H70</f>
        <v>#DIV/0!</v>
      </c>
      <c r="AB70" s="6">
        <f>(Admin!$C$3*$K70)+(Admin!$C$4*$J70)+(Admin!$C$5*$L70)+(Admin!$C$6*$T70)+(Admin!$C$7*$Q70)+(Admin!$C$8*$M70)+(Admin!$C$9*$N70)+(Admin!$C$10*$O70)+(Admin!$C$11*$R70)+(Admin!$C$12*$S70)+(Admin!$C$13*$U70)</f>
        <v>0</v>
      </c>
    </row>
    <row r="71" spans="1:28" x14ac:dyDescent="0.25">
      <c r="A71" s="7" t="s">
        <v>1414</v>
      </c>
      <c r="B71" s="7" t="s">
        <v>26</v>
      </c>
      <c r="C71" s="7">
        <v>25</v>
      </c>
      <c r="D71" s="7">
        <v>5</v>
      </c>
      <c r="E71" s="7" t="s">
        <v>57</v>
      </c>
      <c r="F71" s="7" t="s">
        <v>1397</v>
      </c>
      <c r="G71" s="7">
        <v>5</v>
      </c>
      <c r="H71" s="7">
        <v>5</v>
      </c>
      <c r="I71" s="7">
        <v>5</v>
      </c>
      <c r="J71" s="7">
        <v>5</v>
      </c>
      <c r="K71" s="7">
        <v>5</v>
      </c>
      <c r="L71" s="7">
        <v>5</v>
      </c>
      <c r="M71" s="7">
        <v>5</v>
      </c>
      <c r="N71" s="7">
        <v>5</v>
      </c>
      <c r="O71" s="7">
        <v>5</v>
      </c>
      <c r="P71" s="7">
        <v>5</v>
      </c>
      <c r="Q71" s="7">
        <v>5</v>
      </c>
      <c r="R71" s="7">
        <v>5</v>
      </c>
      <c r="S71" s="7">
        <v>5</v>
      </c>
      <c r="T71" s="7">
        <v>5</v>
      </c>
      <c r="U71" s="7">
        <v>5</v>
      </c>
      <c r="V71" s="7">
        <f>($J71*0.04)+($K71*4)+($L71*-2)+($N71*0.1)+($O71*6)+($Q71)+($R71*0.1)+($S71*6)+($T71*-2)</f>
        <v>66.2</v>
      </c>
      <c r="W71" s="7" t="e">
        <f>$P71/$H$33</f>
        <v>#DIV/0!</v>
      </c>
      <c r="X71" s="7">
        <f t="shared" si="10"/>
        <v>1</v>
      </c>
      <c r="Y71" s="7">
        <f t="shared" si="11"/>
        <v>1</v>
      </c>
      <c r="Z71" s="7">
        <f>$I71/$H71</f>
        <v>1</v>
      </c>
      <c r="AA71" s="7">
        <f>$K71/$H71</f>
        <v>1</v>
      </c>
      <c r="AB71" s="7">
        <f>(Admin!$C$3*$K71)+(Admin!$C$4*$J71)+(Admin!$C$5*$L71)+(Admin!$C$6*$T71)+(Admin!$C$7*$Q71)+(Admin!$C$8*$M71)+(Admin!$C$9*$N71)+(Admin!$C$10*$O71)+(Admin!$C$11*$R71)+(Admin!$C$12*$S71)+(Admin!$C$13*$U71)</f>
        <v>76.2</v>
      </c>
    </row>
    <row r="72" spans="1:28" x14ac:dyDescent="0.25">
      <c r="A72" s="6" t="s">
        <v>1415</v>
      </c>
      <c r="B72" s="6" t="s">
        <v>26</v>
      </c>
      <c r="C72" s="6">
        <v>24</v>
      </c>
      <c r="D72" s="6">
        <v>2</v>
      </c>
      <c r="E72" s="6" t="s">
        <v>95</v>
      </c>
      <c r="F72" s="6" t="s">
        <v>1397</v>
      </c>
      <c r="G72" s="6">
        <v>0</v>
      </c>
      <c r="H72" s="6">
        <v>0</v>
      </c>
      <c r="I72" s="6">
        <v>0</v>
      </c>
      <c r="J72" s="6">
        <v>0</v>
      </c>
      <c r="K72" s="6">
        <v>0</v>
      </c>
      <c r="L72" s="6">
        <v>0</v>
      </c>
      <c r="M72" s="6">
        <v>0</v>
      </c>
      <c r="N72" s="6">
        <v>0</v>
      </c>
      <c r="O72" s="6">
        <v>0</v>
      </c>
      <c r="P72" s="6">
        <v>0</v>
      </c>
      <c r="Q72" s="6">
        <v>0</v>
      </c>
      <c r="R72" s="6">
        <v>0</v>
      </c>
      <c r="S72" s="6">
        <v>0</v>
      </c>
      <c r="T72" s="6">
        <v>0</v>
      </c>
      <c r="U72" s="6">
        <v>0</v>
      </c>
      <c r="V72" s="6">
        <f>($J72*0.04)+($K72*4)+($L72*-2)+($N72*0.1)+($O72*6)+($Q72)+($R72*0.1)+($S72*6)+($T72*-2)</f>
        <v>0</v>
      </c>
      <c r="W72" s="6" t="e">
        <f>$P72/$H$33</f>
        <v>#DIV/0!</v>
      </c>
      <c r="X72" s="6" t="e">
        <f t="shared" si="10"/>
        <v>#DIV/0!</v>
      </c>
      <c r="Y72" s="6" t="e">
        <f t="shared" si="11"/>
        <v>#DIV/0!</v>
      </c>
      <c r="Z72" s="6" t="e">
        <f>$I72/$H72</f>
        <v>#DIV/0!</v>
      </c>
      <c r="AA72" s="6" t="e">
        <f>$K72/$H72</f>
        <v>#DIV/0!</v>
      </c>
      <c r="AB72" s="6">
        <f>(Admin!$C$3*$K72)+(Admin!$C$4*$J72)+(Admin!$C$5*$L72)+(Admin!$C$6*$T72)+(Admin!$C$7*$Q72)+(Admin!$C$8*$M72)+(Admin!$C$9*$N72)+(Admin!$C$10*$O72)+(Admin!$C$11*$R72)+(Admin!$C$12*$S72)+(Admin!$C$13*$U72)</f>
        <v>0</v>
      </c>
    </row>
    <row r="73" spans="1:28" x14ac:dyDescent="0.25">
      <c r="A73" s="7" t="s">
        <v>1458</v>
      </c>
      <c r="B73" s="7" t="s">
        <v>26</v>
      </c>
      <c r="C73" s="7">
        <v>28</v>
      </c>
      <c r="D73" s="7">
        <v>6</v>
      </c>
      <c r="E73" s="7" t="s">
        <v>61</v>
      </c>
      <c r="F73" s="7" t="s">
        <v>1444</v>
      </c>
      <c r="G73" s="7">
        <v>0</v>
      </c>
      <c r="H73" s="7">
        <v>0</v>
      </c>
      <c r="I73" s="7">
        <v>0</v>
      </c>
      <c r="J73" s="7">
        <v>0</v>
      </c>
      <c r="K73" s="7">
        <v>0</v>
      </c>
      <c r="L73" s="7">
        <v>0</v>
      </c>
      <c r="M73" s="7">
        <v>0</v>
      </c>
      <c r="N73" s="7">
        <v>0</v>
      </c>
      <c r="O73" s="7">
        <v>0</v>
      </c>
      <c r="P73" s="7">
        <v>0</v>
      </c>
      <c r="Q73" s="7">
        <v>0</v>
      </c>
      <c r="R73" s="7">
        <v>0</v>
      </c>
      <c r="S73" s="7">
        <v>0</v>
      </c>
      <c r="T73" s="7">
        <v>0</v>
      </c>
      <c r="U73" s="7">
        <v>0</v>
      </c>
      <c r="V73" s="7">
        <f>($J73*0.04)+($K73*4)+($L73*-2)+($N73*0.1)+($O73*6)+($Q73)+($R73*0.1)+($S73*6)+($T73*-2)</f>
        <v>0</v>
      </c>
      <c r="W73" s="7" t="e">
        <f>$P73/$H$33</f>
        <v>#DIV/0!</v>
      </c>
      <c r="X73" s="7" t="e">
        <f t="shared" si="10"/>
        <v>#DIV/0!</v>
      </c>
      <c r="Y73" s="7" t="e">
        <f t="shared" si="11"/>
        <v>#DIV/0!</v>
      </c>
      <c r="Z73" s="7" t="e">
        <f>$I73/$H73</f>
        <v>#DIV/0!</v>
      </c>
      <c r="AA73" s="7" t="e">
        <f>$K73/$H73</f>
        <v>#DIV/0!</v>
      </c>
      <c r="AB73" s="7">
        <f>(Admin!$C$3*$K73)+(Admin!$C$4*$J73)+(Admin!$C$5*$L73)+(Admin!$C$6*$T73)+(Admin!$C$7*$Q73)+(Admin!$C$8*$M73)+(Admin!$C$9*$N73)+(Admin!$C$10*$O73)+(Admin!$C$11*$R73)+(Admin!$C$12*$S73)+(Admin!$C$13*$U73)</f>
        <v>0</v>
      </c>
    </row>
    <row r="74" spans="1:28" x14ac:dyDescent="0.25">
      <c r="A74" s="6" t="s">
        <v>1459</v>
      </c>
      <c r="B74" s="6" t="s">
        <v>26</v>
      </c>
      <c r="C74" s="6">
        <v>25</v>
      </c>
      <c r="D74" s="6">
        <v>4</v>
      </c>
      <c r="E74" s="6" t="s">
        <v>83</v>
      </c>
      <c r="F74" s="6" t="s">
        <v>1444</v>
      </c>
      <c r="G74" s="6">
        <v>0</v>
      </c>
      <c r="H74" s="6">
        <v>0</v>
      </c>
      <c r="I74" s="6">
        <v>0</v>
      </c>
      <c r="J74" s="6">
        <v>0</v>
      </c>
      <c r="K74" s="6">
        <v>0</v>
      </c>
      <c r="L74" s="6">
        <v>0</v>
      </c>
      <c r="M74" s="6">
        <v>0</v>
      </c>
      <c r="N74" s="6">
        <v>0</v>
      </c>
      <c r="O74" s="6">
        <v>0</v>
      </c>
      <c r="P74" s="6">
        <v>0</v>
      </c>
      <c r="Q74" s="6">
        <v>0</v>
      </c>
      <c r="R74" s="6">
        <v>0</v>
      </c>
      <c r="S74" s="6">
        <v>0</v>
      </c>
      <c r="T74" s="6">
        <v>0</v>
      </c>
      <c r="U74" s="6">
        <v>0</v>
      </c>
      <c r="V74" s="6">
        <f>($J74*0.04)+($K74*4)+($L74*-2)+($N74*0.1)+($O74*6)+($Q74)+($R74*0.1)+($S74*6)+($T74*-2)</f>
        <v>0</v>
      </c>
      <c r="W74" s="6" t="e">
        <f>$P74/$H$33</f>
        <v>#DIV/0!</v>
      </c>
      <c r="X74" s="6" t="e">
        <f t="shared" si="10"/>
        <v>#DIV/0!</v>
      </c>
      <c r="Y74" s="6" t="e">
        <f t="shared" si="11"/>
        <v>#DIV/0!</v>
      </c>
      <c r="Z74" s="6" t="e">
        <f>$I74/$H74</f>
        <v>#DIV/0!</v>
      </c>
      <c r="AA74" s="6" t="e">
        <f>$K74/$H74</f>
        <v>#DIV/0!</v>
      </c>
      <c r="AB74" s="6">
        <f>(Admin!$C$3*$K74)+(Admin!$C$4*$J74)+(Admin!$C$5*$L74)+(Admin!$C$6*$T74)+(Admin!$C$7*$Q74)+(Admin!$C$8*$M74)+(Admin!$C$9*$N74)+(Admin!$C$10*$O74)+(Admin!$C$11*$R74)+(Admin!$C$12*$S74)+(Admin!$C$13*$U74)</f>
        <v>0</v>
      </c>
    </row>
    <row r="75" spans="1:28" x14ac:dyDescent="0.25">
      <c r="A75" s="7" t="s">
        <v>1460</v>
      </c>
      <c r="B75" s="7" t="s">
        <v>26</v>
      </c>
      <c r="C75" s="7">
        <v>23</v>
      </c>
      <c r="D75" s="7">
        <v>0</v>
      </c>
      <c r="E75" s="7" t="s">
        <v>520</v>
      </c>
      <c r="F75" s="7" t="s">
        <v>1444</v>
      </c>
      <c r="G75" s="7">
        <v>0</v>
      </c>
      <c r="H75" s="7">
        <v>0</v>
      </c>
      <c r="I75" s="7">
        <v>0</v>
      </c>
      <c r="J75" s="7">
        <v>0</v>
      </c>
      <c r="K75" s="7">
        <v>0</v>
      </c>
      <c r="L75" s="7">
        <v>0</v>
      </c>
      <c r="M75" s="7">
        <v>0</v>
      </c>
      <c r="N75" s="7">
        <v>0</v>
      </c>
      <c r="O75" s="7">
        <v>0</v>
      </c>
      <c r="P75" s="7">
        <v>0</v>
      </c>
      <c r="Q75" s="7">
        <v>0</v>
      </c>
      <c r="R75" s="7">
        <v>0</v>
      </c>
      <c r="S75" s="7">
        <v>0</v>
      </c>
      <c r="T75" s="7">
        <v>0</v>
      </c>
      <c r="U75" s="7">
        <v>0</v>
      </c>
      <c r="V75" s="7">
        <f>($J75*0.04)+($K75*4)+($L75*-2)+($N75*0.1)+($O75*6)+($Q75)+($R75*0.1)+($S75*6)+($T75*-2)</f>
        <v>0</v>
      </c>
      <c r="W75" s="7" t="e">
        <f>$P75/$H$33</f>
        <v>#DIV/0!</v>
      </c>
      <c r="X75" s="7" t="e">
        <f t="shared" si="10"/>
        <v>#DIV/0!</v>
      </c>
      <c r="Y75" s="7" t="e">
        <f t="shared" si="11"/>
        <v>#DIV/0!</v>
      </c>
      <c r="Z75" s="7" t="e">
        <f>$I75/$H75</f>
        <v>#DIV/0!</v>
      </c>
      <c r="AA75" s="7" t="e">
        <f>$K75/$H75</f>
        <v>#DIV/0!</v>
      </c>
      <c r="AB75" s="7">
        <f>(Admin!$C$3*$K75)+(Admin!$C$4*$J75)+(Admin!$C$5*$L75)+(Admin!$C$6*$T75)+(Admin!$C$7*$Q75)+(Admin!$C$8*$M75)+(Admin!$C$9*$N75)+(Admin!$C$10*$O75)+(Admin!$C$11*$R75)+(Admin!$C$12*$S75)+(Admin!$C$13*$U75)</f>
        <v>0</v>
      </c>
    </row>
    <row r="76" spans="1:28" x14ac:dyDescent="0.25">
      <c r="A76" s="6" t="s">
        <v>1502</v>
      </c>
      <c r="B76" s="6" t="s">
        <v>26</v>
      </c>
      <c r="C76" s="6">
        <v>23</v>
      </c>
      <c r="D76" s="6">
        <v>3</v>
      </c>
      <c r="E76" s="6" t="s">
        <v>65</v>
      </c>
      <c r="F76" s="6" t="s">
        <v>1488</v>
      </c>
      <c r="G76" s="6">
        <v>0</v>
      </c>
      <c r="H76" s="6">
        <v>0</v>
      </c>
      <c r="I76" s="6">
        <v>0</v>
      </c>
      <c r="J76" s="6">
        <v>0</v>
      </c>
      <c r="K76" s="6">
        <v>0</v>
      </c>
      <c r="L76" s="6">
        <v>0</v>
      </c>
      <c r="M76" s="6">
        <v>0</v>
      </c>
      <c r="N76" s="6">
        <v>0</v>
      </c>
      <c r="O76" s="6">
        <v>0</v>
      </c>
      <c r="P76" s="6">
        <v>0</v>
      </c>
      <c r="Q76" s="6">
        <v>0</v>
      </c>
      <c r="R76" s="6">
        <v>0</v>
      </c>
      <c r="S76" s="6">
        <v>0</v>
      </c>
      <c r="T76" s="6">
        <v>0</v>
      </c>
      <c r="U76" s="6">
        <v>0</v>
      </c>
      <c r="V76" s="6">
        <f>($J76*0.04)+($K76*4)+($L76*-2)+($N76*0.1)+($O76*6)+($Q76)+($R76*0.1)+($S76*6)+($T76*-2)</f>
        <v>0</v>
      </c>
      <c r="W76" s="6" t="e">
        <f>$P76/$H$33</f>
        <v>#DIV/0!</v>
      </c>
      <c r="X76" s="6" t="e">
        <f t="shared" si="10"/>
        <v>#DIV/0!</v>
      </c>
      <c r="Y76" s="6" t="e">
        <f t="shared" si="11"/>
        <v>#DIV/0!</v>
      </c>
      <c r="Z76" s="6" t="e">
        <f>$I76/$H76</f>
        <v>#DIV/0!</v>
      </c>
      <c r="AA76" s="6" t="e">
        <f>$K76/$H76</f>
        <v>#DIV/0!</v>
      </c>
      <c r="AB76" s="6">
        <f>(Admin!$C$3*$K76)+(Admin!$C$4*$J76)+(Admin!$C$5*$L76)+(Admin!$C$6*$T76)+(Admin!$C$7*$Q76)+(Admin!$C$8*$M76)+(Admin!$C$9*$N76)+(Admin!$C$10*$O76)+(Admin!$C$11*$R76)+(Admin!$C$12*$S76)+(Admin!$C$13*$U76)</f>
        <v>0</v>
      </c>
    </row>
    <row r="77" spans="1:28" x14ac:dyDescent="0.25">
      <c r="A77" s="7" t="s">
        <v>1503</v>
      </c>
      <c r="B77" s="7" t="s">
        <v>26</v>
      </c>
      <c r="C77" s="7">
        <v>33</v>
      </c>
      <c r="D77" s="7">
        <v>12</v>
      </c>
      <c r="E77" s="7" t="s">
        <v>325</v>
      </c>
      <c r="F77" s="7" t="s">
        <v>1488</v>
      </c>
      <c r="G77" s="7">
        <v>5</v>
      </c>
      <c r="H77" s="7">
        <v>5</v>
      </c>
      <c r="I77" s="7">
        <v>5</v>
      </c>
      <c r="J77" s="7">
        <v>5</v>
      </c>
      <c r="K77" s="7">
        <v>5</v>
      </c>
      <c r="L77" s="7">
        <v>5</v>
      </c>
      <c r="M77" s="7">
        <v>5</v>
      </c>
      <c r="N77" s="7">
        <v>5</v>
      </c>
      <c r="O77" s="7">
        <v>5</v>
      </c>
      <c r="P77" s="7">
        <v>5</v>
      </c>
      <c r="Q77" s="7">
        <v>5</v>
      </c>
      <c r="R77" s="7">
        <v>5</v>
      </c>
      <c r="S77" s="7">
        <v>5</v>
      </c>
      <c r="T77" s="7">
        <v>5</v>
      </c>
      <c r="U77" s="7">
        <v>5</v>
      </c>
      <c r="V77" s="7">
        <f>($J77*0.04)+($K77*4)+($L77*-2)+($N77*0.1)+($O77*6)+($Q77)+($R77*0.1)+($S77*6)+($T77*-2)</f>
        <v>66.2</v>
      </c>
      <c r="W77" s="7" t="e">
        <f>$P77/$H$33</f>
        <v>#DIV/0!</v>
      </c>
      <c r="X77" s="7">
        <f t="shared" si="10"/>
        <v>1</v>
      </c>
      <c r="Y77" s="7">
        <f t="shared" si="11"/>
        <v>1</v>
      </c>
      <c r="Z77" s="7">
        <f>$I77/$H77</f>
        <v>1</v>
      </c>
      <c r="AA77" s="7">
        <f>$K77/$H77</f>
        <v>1</v>
      </c>
      <c r="AB77" s="7">
        <f>(Admin!$C$3*$K77)+(Admin!$C$4*$J77)+(Admin!$C$5*$L77)+(Admin!$C$6*$T77)+(Admin!$C$7*$Q77)+(Admin!$C$8*$M77)+(Admin!$C$9*$N77)+(Admin!$C$10*$O77)+(Admin!$C$11*$R77)+(Admin!$C$12*$S77)+(Admin!$C$13*$U77)</f>
        <v>76.2</v>
      </c>
    </row>
    <row r="78" spans="1:28" x14ac:dyDescent="0.25">
      <c r="A78" s="6" t="s">
        <v>1551</v>
      </c>
      <c r="B78" s="6" t="s">
        <v>26</v>
      </c>
      <c r="C78" s="6">
        <v>31</v>
      </c>
      <c r="D78" s="6">
        <v>8</v>
      </c>
      <c r="E78" s="6" t="s">
        <v>346</v>
      </c>
      <c r="F78" s="6" t="s">
        <v>1534</v>
      </c>
      <c r="G78" s="6">
        <v>0</v>
      </c>
      <c r="H78" s="6">
        <v>0</v>
      </c>
      <c r="I78" s="6">
        <v>0</v>
      </c>
      <c r="J78" s="6">
        <v>0</v>
      </c>
      <c r="K78" s="6">
        <v>0</v>
      </c>
      <c r="L78" s="6">
        <v>0</v>
      </c>
      <c r="M78" s="6">
        <v>0</v>
      </c>
      <c r="N78" s="6">
        <v>0</v>
      </c>
      <c r="O78" s="6">
        <v>0</v>
      </c>
      <c r="P78" s="6">
        <v>0</v>
      </c>
      <c r="Q78" s="6">
        <v>0</v>
      </c>
      <c r="R78" s="6">
        <v>0</v>
      </c>
      <c r="S78" s="6">
        <v>0</v>
      </c>
      <c r="T78" s="6">
        <v>0</v>
      </c>
      <c r="U78" s="6">
        <v>0</v>
      </c>
      <c r="V78" s="6">
        <f>($J78*0.04)+($K78*4)+($L78*-2)+($N78*0.1)+($O78*6)+($Q78)+($R78*0.1)+($S78*6)+($T78*-2)</f>
        <v>0</v>
      </c>
      <c r="W78" s="6" t="e">
        <f>$P78/$H$33</f>
        <v>#DIV/0!</v>
      </c>
      <c r="X78" s="6" t="e">
        <f t="shared" si="10"/>
        <v>#DIV/0!</v>
      </c>
      <c r="Y78" s="6" t="e">
        <f t="shared" si="11"/>
        <v>#DIV/0!</v>
      </c>
      <c r="Z78" s="6" t="e">
        <f>$I78/$H78</f>
        <v>#DIV/0!</v>
      </c>
      <c r="AA78" s="6" t="e">
        <f>$K78/$H78</f>
        <v>#DIV/0!</v>
      </c>
      <c r="AB78" s="6">
        <f>(Admin!$C$3*$K78)+(Admin!$C$4*$J78)+(Admin!$C$5*$L78)+(Admin!$C$6*$T78)+(Admin!$C$7*$Q78)+(Admin!$C$8*$M78)+(Admin!$C$9*$N78)+(Admin!$C$10*$O78)+(Admin!$C$11*$R78)+(Admin!$C$12*$S78)+(Admin!$C$13*$U78)</f>
        <v>0</v>
      </c>
    </row>
    <row r="79" spans="1:28" x14ac:dyDescent="0.25">
      <c r="A79" s="7" t="s">
        <v>1552</v>
      </c>
      <c r="B79" s="7" t="s">
        <v>26</v>
      </c>
      <c r="C79" s="7">
        <v>29</v>
      </c>
      <c r="D79" s="7">
        <v>8</v>
      </c>
      <c r="E79" s="7" t="s">
        <v>399</v>
      </c>
      <c r="F79" s="7" t="s">
        <v>1534</v>
      </c>
      <c r="G79" s="7">
        <v>0</v>
      </c>
      <c r="H79" s="7">
        <v>0</v>
      </c>
      <c r="I79" s="7">
        <v>0</v>
      </c>
      <c r="J79" s="7">
        <v>0</v>
      </c>
      <c r="K79" s="7">
        <v>0</v>
      </c>
      <c r="L79" s="7">
        <v>0</v>
      </c>
      <c r="M79" s="7">
        <v>0</v>
      </c>
      <c r="N79" s="7">
        <v>0</v>
      </c>
      <c r="O79" s="7">
        <v>0</v>
      </c>
      <c r="P79" s="7">
        <v>0</v>
      </c>
      <c r="Q79" s="7">
        <v>0</v>
      </c>
      <c r="R79" s="7">
        <v>0</v>
      </c>
      <c r="S79" s="7">
        <v>0</v>
      </c>
      <c r="T79" s="7">
        <v>0</v>
      </c>
      <c r="U79" s="7">
        <v>0</v>
      </c>
      <c r="V79" s="7">
        <f>($J79*0.04)+($K79*4)+($L79*-2)+($N79*0.1)+($O79*6)+($Q79)+($R79*0.1)+($S79*6)+($T79*-2)</f>
        <v>0</v>
      </c>
      <c r="W79" s="7" t="e">
        <f>$P79/$H$33</f>
        <v>#DIV/0!</v>
      </c>
      <c r="X79" s="7" t="e">
        <f t="shared" si="10"/>
        <v>#DIV/0!</v>
      </c>
      <c r="Y79" s="7" t="e">
        <f t="shared" si="11"/>
        <v>#DIV/0!</v>
      </c>
      <c r="Z79" s="7" t="e">
        <f>$I79/$H79</f>
        <v>#DIV/0!</v>
      </c>
      <c r="AA79" s="7" t="e">
        <f>$K79/$H79</f>
        <v>#DIV/0!</v>
      </c>
      <c r="AB79" s="7">
        <f>(Admin!$C$3*$K79)+(Admin!$C$4*$J79)+(Admin!$C$5*$L79)+(Admin!$C$6*$T79)+(Admin!$C$7*$Q79)+(Admin!$C$8*$M79)+(Admin!$C$9*$N79)+(Admin!$C$10*$O79)+(Admin!$C$11*$R79)+(Admin!$C$12*$S79)+(Admin!$C$13*$U79)</f>
        <v>0</v>
      </c>
    </row>
    <row r="80" spans="1:28" x14ac:dyDescent="0.25">
      <c r="A80" s="6" t="s">
        <v>1553</v>
      </c>
      <c r="B80" s="6" t="s">
        <v>26</v>
      </c>
      <c r="C80" s="6">
        <v>24</v>
      </c>
      <c r="D80" s="6">
        <v>0</v>
      </c>
      <c r="E80" s="6" t="s">
        <v>462</v>
      </c>
      <c r="F80" s="6" t="s">
        <v>1534</v>
      </c>
      <c r="G80" s="6">
        <v>0</v>
      </c>
      <c r="H80" s="6">
        <v>0</v>
      </c>
      <c r="I80" s="6">
        <v>0</v>
      </c>
      <c r="J80" s="6">
        <v>0</v>
      </c>
      <c r="K80" s="6">
        <v>0</v>
      </c>
      <c r="L80" s="6">
        <v>0</v>
      </c>
      <c r="M80" s="6">
        <v>0</v>
      </c>
      <c r="N80" s="6">
        <v>0</v>
      </c>
      <c r="O80" s="6">
        <v>0</v>
      </c>
      <c r="P80" s="6">
        <v>0</v>
      </c>
      <c r="Q80" s="6">
        <v>0</v>
      </c>
      <c r="R80" s="6">
        <v>0</v>
      </c>
      <c r="S80" s="6">
        <v>0</v>
      </c>
      <c r="T80" s="6">
        <v>0</v>
      </c>
      <c r="U80" s="6">
        <v>0</v>
      </c>
      <c r="V80" s="6">
        <f>($J80*0.04)+($K80*4)+($L80*-2)+($N80*0.1)+($O80*6)+($Q80)+($R80*0.1)+($S80*6)+($T80*-2)</f>
        <v>0</v>
      </c>
      <c r="W80" s="6" t="e">
        <f>$P80/$H$33</f>
        <v>#DIV/0!</v>
      </c>
      <c r="X80" s="6" t="e">
        <f t="shared" si="10"/>
        <v>#DIV/0!</v>
      </c>
      <c r="Y80" s="6" t="e">
        <f t="shared" si="11"/>
        <v>#DIV/0!</v>
      </c>
      <c r="Z80" s="6" t="e">
        <f>$I80/$H80</f>
        <v>#DIV/0!</v>
      </c>
      <c r="AA80" s="6" t="e">
        <f>$K80/$H80</f>
        <v>#DIV/0!</v>
      </c>
      <c r="AB80" s="6">
        <f>(Admin!$C$3*$K80)+(Admin!$C$4*$J80)+(Admin!$C$5*$L80)+(Admin!$C$6*$T80)+(Admin!$C$7*$Q80)+(Admin!$C$8*$M80)+(Admin!$C$9*$N80)+(Admin!$C$10*$O80)+(Admin!$C$11*$R80)+(Admin!$C$12*$S80)+(Admin!$C$13*$U80)</f>
        <v>0</v>
      </c>
    </row>
    <row r="81" spans="1:28" x14ac:dyDescent="0.25">
      <c r="A81" s="7" t="s">
        <v>1599</v>
      </c>
      <c r="B81" s="7" t="s">
        <v>26</v>
      </c>
      <c r="C81" s="7">
        <v>24</v>
      </c>
      <c r="D81" s="7">
        <v>0</v>
      </c>
      <c r="E81" s="7" t="s">
        <v>466</v>
      </c>
      <c r="F81" s="7" t="s">
        <v>1584</v>
      </c>
      <c r="G81" s="7">
        <v>0</v>
      </c>
      <c r="H81" s="7">
        <v>0</v>
      </c>
      <c r="I81" s="7">
        <v>0</v>
      </c>
      <c r="J81" s="7">
        <v>0</v>
      </c>
      <c r="K81" s="7">
        <v>0</v>
      </c>
      <c r="L81" s="7">
        <v>0</v>
      </c>
      <c r="M81" s="7">
        <v>0</v>
      </c>
      <c r="N81" s="7">
        <v>0</v>
      </c>
      <c r="O81" s="7">
        <v>0</v>
      </c>
      <c r="P81" s="7">
        <v>0</v>
      </c>
      <c r="Q81" s="7">
        <v>0</v>
      </c>
      <c r="R81" s="7">
        <v>0</v>
      </c>
      <c r="S81" s="7">
        <v>0</v>
      </c>
      <c r="T81" s="7">
        <v>0</v>
      </c>
      <c r="U81" s="7">
        <v>0</v>
      </c>
      <c r="V81" s="7">
        <f>($J81*0.04)+($K81*4)+($L81*-2)+($N81*0.1)+($O81*6)+($Q81)+($R81*0.1)+($S81*6)+($T81*-2)</f>
        <v>0</v>
      </c>
      <c r="W81" s="7" t="e">
        <f>$P81/$H$33</f>
        <v>#DIV/0!</v>
      </c>
      <c r="X81" s="7" t="e">
        <f t="shared" si="10"/>
        <v>#DIV/0!</v>
      </c>
      <c r="Y81" s="7" t="e">
        <f t="shared" si="11"/>
        <v>#DIV/0!</v>
      </c>
      <c r="Z81" s="7" t="e">
        <f>$I81/$H81</f>
        <v>#DIV/0!</v>
      </c>
      <c r="AA81" s="7" t="e">
        <f>$K81/$H81</f>
        <v>#DIV/0!</v>
      </c>
      <c r="AB81" s="7">
        <f>(Admin!$C$3*$K81)+(Admin!$C$4*$J81)+(Admin!$C$5*$L81)+(Admin!$C$6*$T81)+(Admin!$C$7*$Q81)+(Admin!$C$8*$M81)+(Admin!$C$9*$N81)+(Admin!$C$10*$O81)+(Admin!$C$11*$R81)+(Admin!$C$12*$S81)+(Admin!$C$13*$U81)</f>
        <v>0</v>
      </c>
    </row>
    <row r="82" spans="1:28" x14ac:dyDescent="0.25">
      <c r="A82" s="6" t="s">
        <v>1600</v>
      </c>
      <c r="B82" s="6" t="s">
        <v>26</v>
      </c>
      <c r="C82" s="6">
        <v>29</v>
      </c>
      <c r="D82" s="6">
        <v>7</v>
      </c>
      <c r="E82" s="6" t="s">
        <v>57</v>
      </c>
      <c r="F82" s="6" t="s">
        <v>1584</v>
      </c>
      <c r="G82" s="6">
        <v>5</v>
      </c>
      <c r="H82" s="6">
        <v>5</v>
      </c>
      <c r="I82" s="6">
        <v>5</v>
      </c>
      <c r="J82" s="6">
        <v>5</v>
      </c>
      <c r="K82" s="6">
        <v>5</v>
      </c>
      <c r="L82" s="6">
        <v>5</v>
      </c>
      <c r="M82" s="6">
        <v>5</v>
      </c>
      <c r="N82" s="6">
        <v>5</v>
      </c>
      <c r="O82" s="6">
        <v>5</v>
      </c>
      <c r="P82" s="6">
        <v>5</v>
      </c>
      <c r="Q82" s="6">
        <v>5</v>
      </c>
      <c r="R82" s="6">
        <v>5</v>
      </c>
      <c r="S82" s="6">
        <v>5</v>
      </c>
      <c r="T82" s="6">
        <v>5</v>
      </c>
      <c r="U82" s="6">
        <v>5</v>
      </c>
      <c r="V82" s="6">
        <f>($J82*0.04)+($K82*4)+($L82*-2)+($N82*0.1)+($O82*6)+($Q82)+($R82*0.1)+($S82*6)+($T82*-2)</f>
        <v>66.2</v>
      </c>
      <c r="W82" s="6" t="e">
        <f>$P82/$H$33</f>
        <v>#DIV/0!</v>
      </c>
      <c r="X82" s="6">
        <f t="shared" si="10"/>
        <v>1</v>
      </c>
      <c r="Y82" s="6">
        <f t="shared" si="11"/>
        <v>1</v>
      </c>
      <c r="Z82" s="6">
        <f>$I82/$H82</f>
        <v>1</v>
      </c>
      <c r="AA82" s="6">
        <f>$K82/$H82</f>
        <v>1</v>
      </c>
      <c r="AB82" s="6">
        <f>(Admin!$C$3*$K82)+(Admin!$C$4*$J82)+(Admin!$C$5*$L82)+(Admin!$C$6*$T82)+(Admin!$C$7*$Q82)+(Admin!$C$8*$M82)+(Admin!$C$9*$N82)+(Admin!$C$10*$O82)+(Admin!$C$11*$R82)+(Admin!$C$12*$S82)+(Admin!$C$13*$U82)</f>
        <v>76.2</v>
      </c>
    </row>
    <row r="83" spans="1:28" x14ac:dyDescent="0.25">
      <c r="A83" s="7" t="s">
        <v>1601</v>
      </c>
      <c r="B83" s="7" t="s">
        <v>26</v>
      </c>
      <c r="C83" s="7">
        <v>26</v>
      </c>
      <c r="D83" s="7">
        <v>4</v>
      </c>
      <c r="E83" s="7" t="s">
        <v>173</v>
      </c>
      <c r="F83" s="7" t="s">
        <v>1584</v>
      </c>
      <c r="G83" s="7">
        <v>0</v>
      </c>
      <c r="H83" s="7">
        <v>0</v>
      </c>
      <c r="I83" s="7">
        <v>0</v>
      </c>
      <c r="J83" s="7">
        <v>0</v>
      </c>
      <c r="K83" s="7">
        <v>0</v>
      </c>
      <c r="L83" s="7">
        <v>0</v>
      </c>
      <c r="M83" s="7">
        <v>0</v>
      </c>
      <c r="N83" s="7">
        <v>0</v>
      </c>
      <c r="O83" s="7">
        <v>0</v>
      </c>
      <c r="P83" s="7">
        <v>0</v>
      </c>
      <c r="Q83" s="7">
        <v>0</v>
      </c>
      <c r="R83" s="7">
        <v>0</v>
      </c>
      <c r="S83" s="7">
        <v>0</v>
      </c>
      <c r="T83" s="7">
        <v>0</v>
      </c>
      <c r="U83" s="7">
        <v>0</v>
      </c>
      <c r="V83" s="7">
        <f>($J83*0.04)+($K83*4)+($L83*-2)+($N83*0.1)+($O83*6)+($Q83)+($R83*0.1)+($S83*6)+($T83*-2)</f>
        <v>0</v>
      </c>
      <c r="W83" s="7" t="e">
        <f>$P83/$H$33</f>
        <v>#DIV/0!</v>
      </c>
      <c r="X83" s="7" t="e">
        <f t="shared" si="10"/>
        <v>#DIV/0!</v>
      </c>
      <c r="Y83" s="7" t="e">
        <f t="shared" si="11"/>
        <v>#DIV/0!</v>
      </c>
      <c r="Z83" s="7" t="e">
        <f>$I83/$H83</f>
        <v>#DIV/0!</v>
      </c>
      <c r="AA83" s="7" t="e">
        <f>$K83/$H83</f>
        <v>#DIV/0!</v>
      </c>
      <c r="AB83" s="7">
        <f>(Admin!$C$3*$K83)+(Admin!$C$4*$J83)+(Admin!$C$5*$L83)+(Admin!$C$6*$T83)+(Admin!$C$7*$Q83)+(Admin!$C$8*$M83)+(Admin!$C$9*$N83)+(Admin!$C$10*$O83)+(Admin!$C$11*$R83)+(Admin!$C$12*$S83)+(Admin!$C$13*$U83)</f>
        <v>0</v>
      </c>
    </row>
    <row r="84" spans="1:28" x14ac:dyDescent="0.25">
      <c r="A84" s="6" t="s">
        <v>1650</v>
      </c>
      <c r="B84" s="6" t="s">
        <v>26</v>
      </c>
      <c r="C84" s="6">
        <v>25</v>
      </c>
      <c r="D84" s="6">
        <v>2</v>
      </c>
      <c r="E84" s="6" t="s">
        <v>145</v>
      </c>
      <c r="F84" s="6" t="s">
        <v>1633</v>
      </c>
      <c r="G84" s="6">
        <v>5</v>
      </c>
      <c r="H84" s="6">
        <v>5</v>
      </c>
      <c r="I84" s="6">
        <v>5</v>
      </c>
      <c r="J84" s="6">
        <v>5</v>
      </c>
      <c r="K84" s="6">
        <v>5</v>
      </c>
      <c r="L84" s="6">
        <v>5</v>
      </c>
      <c r="M84" s="6">
        <v>5</v>
      </c>
      <c r="N84" s="6">
        <v>5</v>
      </c>
      <c r="O84" s="6">
        <v>5</v>
      </c>
      <c r="P84" s="6">
        <v>5</v>
      </c>
      <c r="Q84" s="6">
        <v>5</v>
      </c>
      <c r="R84" s="6">
        <v>5</v>
      </c>
      <c r="S84" s="6">
        <v>5</v>
      </c>
      <c r="T84" s="6">
        <v>5</v>
      </c>
      <c r="U84" s="6">
        <v>5</v>
      </c>
      <c r="V84" s="6">
        <f>($J84*0.04)+($K84*4)+($L84*-2)+($N84*0.1)+($O84*6)+($Q84)+($R84*0.1)+($S84*6)+($T84*-2)</f>
        <v>66.2</v>
      </c>
      <c r="W84" s="6" t="e">
        <f>$P84/$H$33</f>
        <v>#DIV/0!</v>
      </c>
      <c r="X84" s="6">
        <f t="shared" si="10"/>
        <v>1</v>
      </c>
      <c r="Y84" s="6">
        <f t="shared" si="11"/>
        <v>1</v>
      </c>
      <c r="Z84" s="6">
        <f>$I84/$H84</f>
        <v>1</v>
      </c>
      <c r="AA84" s="6">
        <f>$K84/$H84</f>
        <v>1</v>
      </c>
      <c r="AB84" s="6">
        <f>(Admin!$C$3*$K84)+(Admin!$C$4*$J84)+(Admin!$C$5*$L84)+(Admin!$C$6*$T84)+(Admin!$C$7*$Q84)+(Admin!$C$8*$M84)+(Admin!$C$9*$N84)+(Admin!$C$10*$O84)+(Admin!$C$11*$R84)+(Admin!$C$12*$S84)+(Admin!$C$13*$U84)</f>
        <v>76.2</v>
      </c>
    </row>
    <row r="85" spans="1:28" x14ac:dyDescent="0.25">
      <c r="A85" s="7" t="s">
        <v>1651</v>
      </c>
      <c r="B85" s="7" t="s">
        <v>26</v>
      </c>
      <c r="C85" s="7">
        <v>29</v>
      </c>
      <c r="D85" s="7">
        <v>7</v>
      </c>
      <c r="E85" s="7" t="s">
        <v>167</v>
      </c>
      <c r="F85" s="7" t="s">
        <v>1633</v>
      </c>
      <c r="G85" s="7">
        <v>0</v>
      </c>
      <c r="H85" s="7">
        <v>0</v>
      </c>
      <c r="I85" s="7">
        <v>0</v>
      </c>
      <c r="J85" s="7">
        <v>0</v>
      </c>
      <c r="K85" s="7">
        <v>0</v>
      </c>
      <c r="L85" s="7">
        <v>0</v>
      </c>
      <c r="M85" s="7">
        <v>0</v>
      </c>
      <c r="N85" s="7">
        <v>0</v>
      </c>
      <c r="O85" s="7">
        <v>0</v>
      </c>
      <c r="P85" s="7">
        <v>0</v>
      </c>
      <c r="Q85" s="7">
        <v>0</v>
      </c>
      <c r="R85" s="7">
        <v>0</v>
      </c>
      <c r="S85" s="7">
        <v>0</v>
      </c>
      <c r="T85" s="7">
        <v>0</v>
      </c>
      <c r="U85" s="7">
        <v>0</v>
      </c>
      <c r="V85" s="7">
        <f>($J85*0.04)+($K85*4)+($L85*-2)+($N85*0.1)+($O85*6)+($Q85)+($R85*0.1)+($S85*6)+($T85*-2)</f>
        <v>0</v>
      </c>
      <c r="W85" s="7" t="e">
        <f>$P85/$H$33</f>
        <v>#DIV/0!</v>
      </c>
      <c r="X85" s="7" t="e">
        <f t="shared" si="10"/>
        <v>#DIV/0!</v>
      </c>
      <c r="Y85" s="7" t="e">
        <f t="shared" si="11"/>
        <v>#DIV/0!</v>
      </c>
      <c r="Z85" s="7" t="e">
        <f>$I85/$H85</f>
        <v>#DIV/0!</v>
      </c>
      <c r="AA85" s="7" t="e">
        <f>$K85/$H85</f>
        <v>#DIV/0!</v>
      </c>
      <c r="AB85" s="7">
        <f>(Admin!$C$3*$K85)+(Admin!$C$4*$J85)+(Admin!$C$5*$L85)+(Admin!$C$6*$T85)+(Admin!$C$7*$Q85)+(Admin!$C$8*$M85)+(Admin!$C$9*$N85)+(Admin!$C$10*$O85)+(Admin!$C$11*$R85)+(Admin!$C$12*$S85)+(Admin!$C$13*$U85)</f>
        <v>0</v>
      </c>
    </row>
    <row r="86" spans="1:28" x14ac:dyDescent="0.25">
      <c r="A86" s="6" t="s">
        <v>1695</v>
      </c>
      <c r="B86" s="6" t="s">
        <v>26</v>
      </c>
      <c r="C86" s="6">
        <v>23</v>
      </c>
      <c r="D86" s="6">
        <v>0</v>
      </c>
      <c r="E86" s="6" t="s">
        <v>333</v>
      </c>
      <c r="F86" s="6" t="s">
        <v>1680</v>
      </c>
      <c r="G86" s="6">
        <v>5</v>
      </c>
      <c r="H86" s="6">
        <v>5</v>
      </c>
      <c r="I86" s="6">
        <v>5</v>
      </c>
      <c r="J86" s="6">
        <v>5</v>
      </c>
      <c r="K86" s="6">
        <v>5</v>
      </c>
      <c r="L86" s="6">
        <v>5</v>
      </c>
      <c r="M86" s="6">
        <v>5</v>
      </c>
      <c r="N86" s="6">
        <v>5</v>
      </c>
      <c r="O86" s="6">
        <v>5</v>
      </c>
      <c r="P86" s="6">
        <v>5</v>
      </c>
      <c r="Q86" s="6">
        <v>5</v>
      </c>
      <c r="R86" s="6">
        <v>5</v>
      </c>
      <c r="S86" s="6">
        <v>5</v>
      </c>
      <c r="T86" s="6">
        <v>5</v>
      </c>
      <c r="U86" s="6">
        <v>5</v>
      </c>
      <c r="V86" s="6">
        <f>($J86*0.04)+($K86*4)+($L86*-2)+($N86*0.1)+($O86*6)+($Q86)+($R86*0.1)+($S86*6)+($T86*-2)</f>
        <v>66.2</v>
      </c>
      <c r="W86" s="6" t="e">
        <f>$P86/$H$33</f>
        <v>#DIV/0!</v>
      </c>
      <c r="X86" s="6">
        <f t="shared" si="10"/>
        <v>1</v>
      </c>
      <c r="Y86" s="6">
        <f t="shared" si="11"/>
        <v>1</v>
      </c>
      <c r="Z86" s="6">
        <f>$I86/$H86</f>
        <v>1</v>
      </c>
      <c r="AA86" s="6">
        <f>$K86/$H86</f>
        <v>1</v>
      </c>
      <c r="AB86" s="6">
        <f>(Admin!$C$3*$K86)+(Admin!$C$4*$J86)+(Admin!$C$5*$L86)+(Admin!$C$6*$T86)+(Admin!$C$7*$Q86)+(Admin!$C$8*$M86)+(Admin!$C$9*$N86)+(Admin!$C$10*$O86)+(Admin!$C$11*$R86)+(Admin!$C$12*$S86)+(Admin!$C$13*$U86)</f>
        <v>76.2</v>
      </c>
    </row>
    <row r="87" spans="1:28" x14ac:dyDescent="0.25">
      <c r="A87" s="7" t="s">
        <v>1696</v>
      </c>
      <c r="B87" s="7" t="s">
        <v>26</v>
      </c>
      <c r="C87" s="7">
        <v>31</v>
      </c>
      <c r="D87" s="7">
        <v>8</v>
      </c>
      <c r="E87" s="7" t="s">
        <v>1031</v>
      </c>
      <c r="F87" s="7" t="s">
        <v>1680</v>
      </c>
      <c r="G87" s="7">
        <v>0</v>
      </c>
      <c r="H87" s="7">
        <v>0</v>
      </c>
      <c r="I87" s="7">
        <v>0</v>
      </c>
      <c r="J87" s="7">
        <v>0</v>
      </c>
      <c r="K87" s="7">
        <v>0</v>
      </c>
      <c r="L87" s="7">
        <v>0</v>
      </c>
      <c r="M87" s="7">
        <v>0</v>
      </c>
      <c r="N87" s="7">
        <v>0</v>
      </c>
      <c r="O87" s="7">
        <v>0</v>
      </c>
      <c r="P87" s="7">
        <v>0</v>
      </c>
      <c r="Q87" s="7">
        <v>0</v>
      </c>
      <c r="R87" s="7">
        <v>0</v>
      </c>
      <c r="S87" s="7">
        <v>0</v>
      </c>
      <c r="T87" s="7">
        <v>0</v>
      </c>
      <c r="U87" s="7">
        <v>0</v>
      </c>
      <c r="V87" s="7">
        <f>($J87*0.04)+($K87*4)+($L87*-2)+($N87*0.1)+($O87*6)+($Q87)+($R87*0.1)+($S87*6)+($T87*-2)</f>
        <v>0</v>
      </c>
      <c r="W87" s="7" t="e">
        <f>$P87/$H$33</f>
        <v>#DIV/0!</v>
      </c>
      <c r="X87" s="7" t="e">
        <f t="shared" si="10"/>
        <v>#DIV/0!</v>
      </c>
      <c r="Y87" s="7" t="e">
        <f t="shared" si="11"/>
        <v>#DIV/0!</v>
      </c>
      <c r="Z87" s="7" t="e">
        <f>$I87/$H87</f>
        <v>#DIV/0!</v>
      </c>
      <c r="AA87" s="7" t="e">
        <f>$K87/$H87</f>
        <v>#DIV/0!</v>
      </c>
      <c r="AB87" s="7">
        <f>(Admin!$C$3*$K87)+(Admin!$C$4*$J87)+(Admin!$C$5*$L87)+(Admin!$C$6*$T87)+(Admin!$C$7*$Q87)+(Admin!$C$8*$M87)+(Admin!$C$9*$N87)+(Admin!$C$10*$O87)+(Admin!$C$11*$R87)+(Admin!$C$12*$S87)+(Admin!$C$13*$U87)</f>
        <v>0</v>
      </c>
    </row>
    <row r="88" spans="1:28" x14ac:dyDescent="0.25">
      <c r="A88" s="6" t="s">
        <v>1697</v>
      </c>
      <c r="B88" s="6" t="s">
        <v>26</v>
      </c>
      <c r="C88" s="6">
        <v>25</v>
      </c>
      <c r="D88" s="6">
        <v>0</v>
      </c>
      <c r="E88" s="6" t="s">
        <v>73</v>
      </c>
      <c r="F88" s="6" t="s">
        <v>1680</v>
      </c>
      <c r="G88" s="6">
        <v>0</v>
      </c>
      <c r="H88" s="6">
        <v>0</v>
      </c>
      <c r="I88" s="6">
        <v>0</v>
      </c>
      <c r="J88" s="6">
        <v>0</v>
      </c>
      <c r="K88" s="6">
        <v>0</v>
      </c>
      <c r="L88" s="6">
        <v>0</v>
      </c>
      <c r="M88" s="6">
        <v>0</v>
      </c>
      <c r="N88" s="6">
        <v>0</v>
      </c>
      <c r="O88" s="6">
        <v>0</v>
      </c>
      <c r="P88" s="6">
        <v>0</v>
      </c>
      <c r="Q88" s="6">
        <v>0</v>
      </c>
      <c r="R88" s="6">
        <v>0</v>
      </c>
      <c r="S88" s="6">
        <v>0</v>
      </c>
      <c r="T88" s="6">
        <v>0</v>
      </c>
      <c r="U88" s="6">
        <v>0</v>
      </c>
      <c r="V88" s="6">
        <f>($J88*0.04)+($K88*4)+($L88*-2)+($N88*0.1)+($O88*6)+($Q88)+($R88*0.1)+($S88*6)+($T88*-2)</f>
        <v>0</v>
      </c>
      <c r="W88" s="6" t="e">
        <f>$P88/$H$33</f>
        <v>#DIV/0!</v>
      </c>
      <c r="X88" s="6" t="e">
        <f t="shared" si="10"/>
        <v>#DIV/0!</v>
      </c>
      <c r="Y88" s="6" t="e">
        <f t="shared" si="11"/>
        <v>#DIV/0!</v>
      </c>
      <c r="Z88" s="6" t="e">
        <f>$I88/$H88</f>
        <v>#DIV/0!</v>
      </c>
      <c r="AA88" s="6" t="e">
        <f>$K88/$H88</f>
        <v>#DIV/0!</v>
      </c>
      <c r="AB88" s="6">
        <f>(Admin!$C$3*$K88)+(Admin!$C$4*$J88)+(Admin!$C$5*$L88)+(Admin!$C$6*$T88)+(Admin!$C$7*$Q88)+(Admin!$C$8*$M88)+(Admin!$C$9*$N88)+(Admin!$C$10*$O88)+(Admin!$C$11*$R88)+(Admin!$C$12*$S88)+(Admin!$C$13*$U88)</f>
        <v>0</v>
      </c>
    </row>
    <row r="89" spans="1:28" x14ac:dyDescent="0.25">
      <c r="A89" s="7" t="s">
        <v>1698</v>
      </c>
      <c r="B89" s="7" t="s">
        <v>26</v>
      </c>
      <c r="C89" s="7">
        <v>30</v>
      </c>
      <c r="D89" s="7">
        <v>10</v>
      </c>
      <c r="E89" s="7" t="s">
        <v>552</v>
      </c>
      <c r="F89" s="7" t="s">
        <v>1680</v>
      </c>
      <c r="G89" s="7">
        <v>0</v>
      </c>
      <c r="H89" s="7">
        <v>0</v>
      </c>
      <c r="I89" s="7">
        <v>0</v>
      </c>
      <c r="J89" s="7">
        <v>0</v>
      </c>
      <c r="K89" s="7">
        <v>0</v>
      </c>
      <c r="L89" s="7">
        <v>0</v>
      </c>
      <c r="M89" s="7">
        <v>0</v>
      </c>
      <c r="N89" s="7">
        <v>0</v>
      </c>
      <c r="O89" s="7">
        <v>0</v>
      </c>
      <c r="P89" s="7">
        <v>0</v>
      </c>
      <c r="Q89" s="7">
        <v>0</v>
      </c>
      <c r="R89" s="7">
        <v>0</v>
      </c>
      <c r="S89" s="7">
        <v>0</v>
      </c>
      <c r="T89" s="7">
        <v>0</v>
      </c>
      <c r="U89" s="7">
        <v>0</v>
      </c>
      <c r="V89" s="7">
        <f>($J89*0.04)+($K89*4)+($L89*-2)+($N89*0.1)+($O89*6)+($Q89)+($R89*0.1)+($S89*6)+($T89*-2)</f>
        <v>0</v>
      </c>
      <c r="W89" s="7" t="e">
        <f>$P89/$H$33</f>
        <v>#DIV/0!</v>
      </c>
      <c r="X89" s="7" t="e">
        <f t="shared" si="10"/>
        <v>#DIV/0!</v>
      </c>
      <c r="Y89" s="7" t="e">
        <f t="shared" si="11"/>
        <v>#DIV/0!</v>
      </c>
      <c r="Z89" s="7" t="e">
        <f>$I89/$H89</f>
        <v>#DIV/0!</v>
      </c>
      <c r="AA89" s="7" t="e">
        <f>$K89/$H89</f>
        <v>#DIV/0!</v>
      </c>
      <c r="AB89" s="7">
        <f>(Admin!$C$3*$K89)+(Admin!$C$4*$J89)+(Admin!$C$5*$L89)+(Admin!$C$6*$T89)+(Admin!$C$7*$Q89)+(Admin!$C$8*$M89)+(Admin!$C$9*$N89)+(Admin!$C$10*$O89)+(Admin!$C$11*$R89)+(Admin!$C$12*$S89)+(Admin!$C$13*$U89)</f>
        <v>0</v>
      </c>
    </row>
  </sheetData>
  <pageMargins left="0.7" right="0.7" top="0.75" bottom="0.75" header="0.3" footer="0.3"/>
  <pageSetup orientation="portrait" horizontalDpi="300" verticalDpi="300"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09E3C-5F48-499E-88B4-9ABE94FC361E}">
  <sheetPr codeName="Sheet35"/>
  <dimension ref="A1:AB166"/>
  <sheetViews>
    <sheetView workbookViewId="0"/>
  </sheetViews>
  <sheetFormatPr defaultRowHeight="15" x14ac:dyDescent="0.25"/>
  <cols>
    <col min="1" max="1" width="21.42578125" bestFit="1" customWidth="1"/>
    <col min="2" max="2" width="6.7109375" customWidth="1"/>
    <col min="3" max="3" width="6.5703125" customWidth="1"/>
    <col min="4" max="4" width="6.28515625" customWidth="1"/>
    <col min="5" max="5" width="20.5703125" bestFit="1" customWidth="1"/>
    <col min="6" max="6" width="7.7109375" customWidth="1"/>
    <col min="7" max="7" width="4.140625" customWidth="1"/>
    <col min="8" max="8" width="7.7109375" customWidth="1"/>
    <col min="9" max="9" width="6.85546875" customWidth="1"/>
    <col min="10" max="10" width="7.42578125" customWidth="1"/>
    <col min="11" max="11" width="7.140625" customWidth="1"/>
    <col min="12" max="12" width="5.5703125" customWidth="1"/>
    <col min="13" max="13" width="5.7109375" customWidth="1"/>
    <col min="14" max="14" width="7" customWidth="1"/>
    <col min="15" max="15" width="6.7109375" customWidth="1"/>
    <col min="16" max="16" width="5.5703125" customWidth="1"/>
    <col min="17" max="17" width="5.85546875" customWidth="1"/>
    <col min="18" max="18" width="9" customWidth="1"/>
    <col min="19" max="19" width="8.7109375" customWidth="1"/>
    <col min="20" max="20" width="6.7109375" customWidth="1"/>
    <col min="21" max="21" width="6.85546875" customWidth="1"/>
    <col min="22" max="22" width="7.85546875" customWidth="1"/>
    <col min="23" max="23" width="11.42578125" customWidth="1"/>
    <col min="24" max="25" width="12" bestFit="1" customWidth="1"/>
    <col min="26" max="26" width="10.5703125" customWidth="1"/>
    <col min="27" max="27" width="9.5703125" customWidth="1"/>
    <col min="28" max="28" width="11.28515625" customWidth="1"/>
  </cols>
  <sheetData>
    <row r="1" spans="1:28" x14ac:dyDescent="0.25">
      <c r="A1" s="8" t="s">
        <v>50</v>
      </c>
      <c r="B1" s="8" t="s">
        <v>51</v>
      </c>
      <c r="C1" s="8" t="s">
        <v>52</v>
      </c>
      <c r="D1" s="8" t="s">
        <v>53</v>
      </c>
      <c r="E1" s="8" t="s">
        <v>54</v>
      </c>
      <c r="F1" s="8" t="s">
        <v>47</v>
      </c>
      <c r="G1" s="8" t="s">
        <v>3</v>
      </c>
      <c r="H1" s="8" t="s">
        <v>4</v>
      </c>
      <c r="I1" s="8" t="s">
        <v>5</v>
      </c>
      <c r="J1" s="8" t="s">
        <v>6</v>
      </c>
      <c r="K1" s="8" t="s">
        <v>7</v>
      </c>
      <c r="L1" s="8" t="s">
        <v>8</v>
      </c>
      <c r="M1" s="8" t="s">
        <v>9</v>
      </c>
      <c r="N1" s="8" t="s">
        <v>10</v>
      </c>
      <c r="O1" s="8" t="s">
        <v>11</v>
      </c>
      <c r="P1" s="8" t="s">
        <v>12</v>
      </c>
      <c r="Q1" s="8" t="s">
        <v>13</v>
      </c>
      <c r="R1" s="8" t="s">
        <v>14</v>
      </c>
      <c r="S1" s="8" t="s">
        <v>15</v>
      </c>
      <c r="T1" s="8" t="s">
        <v>16</v>
      </c>
      <c r="U1" s="8" t="s">
        <v>17</v>
      </c>
      <c r="V1" s="8" t="s">
        <v>18</v>
      </c>
      <c r="W1" s="8" t="s">
        <v>19</v>
      </c>
      <c r="X1" s="8" t="s">
        <v>20</v>
      </c>
      <c r="Y1" s="8" t="s">
        <v>21</v>
      </c>
      <c r="Z1" s="8" t="s">
        <v>22</v>
      </c>
      <c r="AA1" s="8" t="s">
        <v>23</v>
      </c>
      <c r="AB1" s="8" t="s">
        <v>55</v>
      </c>
    </row>
    <row r="2" spans="1:28" x14ac:dyDescent="0.25">
      <c r="A2" s="6" t="s">
        <v>62</v>
      </c>
      <c r="B2" s="6" t="s">
        <v>30</v>
      </c>
      <c r="C2" s="6">
        <v>22</v>
      </c>
      <c r="D2" s="6">
        <v>0</v>
      </c>
      <c r="E2" s="6" t="s">
        <v>63</v>
      </c>
      <c r="F2" s="6" t="s">
        <v>25</v>
      </c>
      <c r="G2" s="6">
        <v>0</v>
      </c>
      <c r="H2" s="6">
        <v>0</v>
      </c>
      <c r="I2" s="6">
        <v>0</v>
      </c>
      <c r="J2" s="6">
        <v>0</v>
      </c>
      <c r="K2" s="6">
        <v>0</v>
      </c>
      <c r="L2" s="6">
        <v>0</v>
      </c>
      <c r="M2" s="6">
        <v>0</v>
      </c>
      <c r="N2" s="6">
        <v>0</v>
      </c>
      <c r="O2" s="6">
        <v>0</v>
      </c>
      <c r="P2" s="6">
        <v>0</v>
      </c>
      <c r="Q2" s="6">
        <v>0</v>
      </c>
      <c r="R2" s="6">
        <v>0</v>
      </c>
      <c r="S2" s="6">
        <v>0</v>
      </c>
      <c r="T2" s="6">
        <v>0</v>
      </c>
      <c r="U2" s="6">
        <v>0</v>
      </c>
      <c r="V2" s="6">
        <f t="shared" ref="V2:V7" si="0">($J2*0.04)+($K2*4)+($L2*-2)+($N2*0.1)+($O2*6)+($Q2)+($R2*0.1)+($S2*6)+($T2*-2)</f>
        <v>0</v>
      </c>
      <c r="W2" s="6" t="e">
        <f t="shared" ref="W2:W7" si="1">$P2/$H$33</f>
        <v>#DIV/0!</v>
      </c>
      <c r="X2" s="6" t="e">
        <f t="shared" ref="X2:X65" si="2">$N2/$M2</f>
        <v>#DIV/0!</v>
      </c>
      <c r="Y2" s="6" t="e">
        <f t="shared" ref="Y2:Y65" si="3">$R2/$Q2</f>
        <v>#DIV/0!</v>
      </c>
      <c r="Z2" s="6" t="e">
        <f t="shared" ref="Z2:Z7" si="4">$I2/$H2</f>
        <v>#DIV/0!</v>
      </c>
      <c r="AA2" s="6" t="e">
        <f t="shared" ref="AA2:AA7" si="5">$K2/$H2</f>
        <v>#DIV/0!</v>
      </c>
      <c r="AB2" s="6">
        <f>(Admin!$C$3*$K2)+(Admin!$C$4*$J2)+(Admin!$C$5*$L2)+(Admin!$C$6*$T2)+(Admin!$C$7*$Q2)+(Admin!$C$8*$M2)+(Admin!$C$9*$N2)+(Admin!$C$10*$O2)+(Admin!$C$11*$R2)+(Admin!$C$12*$S2)+(Admin!$C$13*$U2)</f>
        <v>0</v>
      </c>
    </row>
    <row r="3" spans="1:28" x14ac:dyDescent="0.25">
      <c r="A3" s="7" t="s">
        <v>64</v>
      </c>
      <c r="B3" s="7" t="s">
        <v>30</v>
      </c>
      <c r="C3" s="7">
        <v>25</v>
      </c>
      <c r="D3" s="7">
        <v>4</v>
      </c>
      <c r="E3" s="7" t="s">
        <v>65</v>
      </c>
      <c r="F3" s="7" t="s">
        <v>25</v>
      </c>
      <c r="G3" s="7">
        <v>0</v>
      </c>
      <c r="H3" s="7">
        <v>0</v>
      </c>
      <c r="I3" s="7">
        <v>0</v>
      </c>
      <c r="J3" s="7"/>
      <c r="K3" s="7">
        <v>0</v>
      </c>
      <c r="L3" s="7">
        <v>0</v>
      </c>
      <c r="M3" s="7">
        <v>0</v>
      </c>
      <c r="N3" s="7">
        <v>0</v>
      </c>
      <c r="O3" s="7">
        <v>0</v>
      </c>
      <c r="P3" s="7">
        <v>0</v>
      </c>
      <c r="Q3" s="7">
        <v>0</v>
      </c>
      <c r="R3" s="7">
        <v>0</v>
      </c>
      <c r="S3" s="7">
        <v>0</v>
      </c>
      <c r="T3" s="7">
        <v>0</v>
      </c>
      <c r="U3" s="7">
        <v>0</v>
      </c>
      <c r="V3" s="7">
        <f t="shared" si="0"/>
        <v>0</v>
      </c>
      <c r="W3" s="7" t="e">
        <f t="shared" si="1"/>
        <v>#DIV/0!</v>
      </c>
      <c r="X3" s="7" t="e">
        <f t="shared" si="2"/>
        <v>#DIV/0!</v>
      </c>
      <c r="Y3" s="7" t="e">
        <f t="shared" si="3"/>
        <v>#DIV/0!</v>
      </c>
      <c r="Z3" s="7" t="e">
        <f t="shared" si="4"/>
        <v>#DIV/0!</v>
      </c>
      <c r="AA3" s="7" t="e">
        <f t="shared" si="5"/>
        <v>#DIV/0!</v>
      </c>
      <c r="AB3" s="7">
        <f>(Admin!$C$3*$K3)+(Admin!$C$4*$J3)+(Admin!$C$5*$L3)+(Admin!$C$6*$T3)+(Admin!$C$7*$Q3)+(Admin!$C$8*$M3)+(Admin!$C$9*$N3)+(Admin!$C$10*$O3)+(Admin!$C$11*$R3)+(Admin!$C$12*$S3)+(Admin!$C$13*$U3)</f>
        <v>0</v>
      </c>
    </row>
    <row r="4" spans="1:28" x14ac:dyDescent="0.25">
      <c r="A4" s="6" t="s">
        <v>66</v>
      </c>
      <c r="B4" s="6" t="s">
        <v>30</v>
      </c>
      <c r="C4" s="6">
        <v>29</v>
      </c>
      <c r="D4" s="6">
        <v>8</v>
      </c>
      <c r="E4" s="6" t="s">
        <v>67</v>
      </c>
      <c r="F4" s="6" t="s">
        <v>25</v>
      </c>
      <c r="G4" s="6">
        <v>15</v>
      </c>
      <c r="H4" s="6">
        <v>4</v>
      </c>
      <c r="I4" s="6">
        <v>3</v>
      </c>
      <c r="J4" s="6">
        <v>20</v>
      </c>
      <c r="K4" s="6">
        <v>1</v>
      </c>
      <c r="L4" s="6">
        <v>1</v>
      </c>
      <c r="M4" s="6">
        <v>185</v>
      </c>
      <c r="N4" s="6">
        <v>875</v>
      </c>
      <c r="O4" s="6">
        <v>8</v>
      </c>
      <c r="P4" s="6">
        <v>40</v>
      </c>
      <c r="Q4" s="6">
        <v>35</v>
      </c>
      <c r="R4" s="6">
        <v>240</v>
      </c>
      <c r="S4" s="6">
        <v>1</v>
      </c>
      <c r="T4" s="6">
        <v>1</v>
      </c>
      <c r="U4" s="6">
        <v>1</v>
      </c>
      <c r="V4" s="6">
        <f t="shared" si="0"/>
        <v>201.3</v>
      </c>
      <c r="W4" s="6" t="e">
        <f t="shared" si="1"/>
        <v>#DIV/0!</v>
      </c>
      <c r="X4" s="6">
        <f t="shared" si="2"/>
        <v>4.7297297297297298</v>
      </c>
      <c r="Y4" s="6">
        <f t="shared" si="3"/>
        <v>6.8571428571428568</v>
      </c>
      <c r="Z4" s="6">
        <f t="shared" si="4"/>
        <v>0.75</v>
      </c>
      <c r="AA4" s="6">
        <f t="shared" si="5"/>
        <v>0.25</v>
      </c>
      <c r="AB4" s="6">
        <f>(Admin!$C$3*$K4)+(Admin!$C$4*$J4)+(Admin!$C$5*$L4)+(Admin!$C$6*$T4)+(Admin!$C$7*$Q4)+(Admin!$C$8*$M4)+(Admin!$C$9*$N4)+(Admin!$C$10*$O4)+(Admin!$C$11*$R4)+(Admin!$C$12*$S4)+(Admin!$C$13*$U4)</f>
        <v>203.3</v>
      </c>
    </row>
    <row r="5" spans="1:28" x14ac:dyDescent="0.25">
      <c r="A5" s="7" t="s">
        <v>68</v>
      </c>
      <c r="B5" s="7" t="s">
        <v>30</v>
      </c>
      <c r="C5" s="7">
        <v>25</v>
      </c>
      <c r="D5" s="7">
        <v>5</v>
      </c>
      <c r="E5" s="7" t="s">
        <v>69</v>
      </c>
      <c r="F5" s="7" t="s">
        <v>25</v>
      </c>
      <c r="G5" s="7">
        <v>0</v>
      </c>
      <c r="H5" s="7">
        <v>0</v>
      </c>
      <c r="I5" s="7">
        <v>0</v>
      </c>
      <c r="J5" s="7">
        <v>0</v>
      </c>
      <c r="K5" s="7">
        <v>0</v>
      </c>
      <c r="L5" s="7">
        <v>0</v>
      </c>
      <c r="M5" s="7">
        <v>0</v>
      </c>
      <c r="N5" s="7">
        <v>0</v>
      </c>
      <c r="O5" s="7">
        <v>0</v>
      </c>
      <c r="P5" s="7">
        <v>0</v>
      </c>
      <c r="Q5" s="7">
        <v>0</v>
      </c>
      <c r="R5" s="7">
        <v>0</v>
      </c>
      <c r="S5" s="7">
        <v>0</v>
      </c>
      <c r="T5" s="7">
        <v>0</v>
      </c>
      <c r="U5" s="7">
        <v>0</v>
      </c>
      <c r="V5" s="7">
        <f t="shared" si="0"/>
        <v>0</v>
      </c>
      <c r="W5" s="7" t="e">
        <f t="shared" si="1"/>
        <v>#DIV/0!</v>
      </c>
      <c r="X5" s="7" t="e">
        <f t="shared" si="2"/>
        <v>#DIV/0!</v>
      </c>
      <c r="Y5" s="7" t="e">
        <f t="shared" si="3"/>
        <v>#DIV/0!</v>
      </c>
      <c r="Z5" s="7" t="e">
        <f t="shared" si="4"/>
        <v>#DIV/0!</v>
      </c>
      <c r="AA5" s="7" t="e">
        <f t="shared" si="5"/>
        <v>#DIV/0!</v>
      </c>
      <c r="AB5" s="7">
        <f>(Admin!$C$3*$K5)+(Admin!$C$4*$J5)+(Admin!$C$5*$L5)+(Admin!$C$6*$T5)+(Admin!$C$7*$Q5)+(Admin!$C$8*$M5)+(Admin!$C$9*$N5)+(Admin!$C$10*$O5)+(Admin!$C$11*$R5)+(Admin!$C$12*$S5)+(Admin!$C$13*$U5)</f>
        <v>0</v>
      </c>
    </row>
    <row r="6" spans="1:28" x14ac:dyDescent="0.25">
      <c r="A6" s="6" t="s">
        <v>70</v>
      </c>
      <c r="B6" s="6" t="s">
        <v>30</v>
      </c>
      <c r="C6" s="6">
        <v>25</v>
      </c>
      <c r="D6" s="6">
        <v>2</v>
      </c>
      <c r="E6" s="6" t="s">
        <v>71</v>
      </c>
      <c r="F6" s="6" t="s">
        <v>25</v>
      </c>
      <c r="G6" s="6">
        <v>0</v>
      </c>
      <c r="H6" s="6">
        <v>0</v>
      </c>
      <c r="I6" s="6">
        <v>0</v>
      </c>
      <c r="J6" s="6">
        <v>0</v>
      </c>
      <c r="K6" s="6">
        <v>0</v>
      </c>
      <c r="L6" s="6">
        <v>0</v>
      </c>
      <c r="M6" s="6">
        <v>0</v>
      </c>
      <c r="N6" s="6">
        <v>0</v>
      </c>
      <c r="O6" s="6">
        <v>0</v>
      </c>
      <c r="P6" s="6">
        <v>0</v>
      </c>
      <c r="Q6" s="6">
        <v>0</v>
      </c>
      <c r="R6" s="6">
        <v>0</v>
      </c>
      <c r="S6" s="6">
        <v>0</v>
      </c>
      <c r="T6" s="6">
        <v>0</v>
      </c>
      <c r="U6" s="6">
        <v>0</v>
      </c>
      <c r="V6" s="6">
        <f t="shared" si="0"/>
        <v>0</v>
      </c>
      <c r="W6" s="6" t="e">
        <f t="shared" si="1"/>
        <v>#DIV/0!</v>
      </c>
      <c r="X6" s="6" t="e">
        <f t="shared" si="2"/>
        <v>#DIV/0!</v>
      </c>
      <c r="Y6" s="6" t="e">
        <f t="shared" si="3"/>
        <v>#DIV/0!</v>
      </c>
      <c r="Z6" s="6" t="e">
        <f t="shared" si="4"/>
        <v>#DIV/0!</v>
      </c>
      <c r="AA6" s="6" t="e">
        <f t="shared" si="5"/>
        <v>#DIV/0!</v>
      </c>
      <c r="AB6" s="6">
        <f>(Admin!$C$3*$K6)+(Admin!$C$4*$J6)+(Admin!$C$5*$L6)+(Admin!$C$6*$T6)+(Admin!$C$7*$Q6)+(Admin!$C$8*$M6)+(Admin!$C$9*$N6)+(Admin!$C$10*$O6)+(Admin!$C$11*$R6)+(Admin!$C$12*$S6)+(Admin!$C$13*$U6)</f>
        <v>0</v>
      </c>
    </row>
    <row r="7" spans="1:28" x14ac:dyDescent="0.25">
      <c r="A7" s="7" t="s">
        <v>132</v>
      </c>
      <c r="B7" s="7" t="s">
        <v>30</v>
      </c>
      <c r="C7" s="7">
        <v>24</v>
      </c>
      <c r="D7" s="7">
        <v>3</v>
      </c>
      <c r="E7" s="7" t="s">
        <v>133</v>
      </c>
      <c r="F7" s="7" t="s">
        <v>107</v>
      </c>
      <c r="G7" s="7">
        <v>0</v>
      </c>
      <c r="H7" s="7">
        <v>0</v>
      </c>
      <c r="I7" s="7">
        <v>0</v>
      </c>
      <c r="J7" s="7">
        <v>0</v>
      </c>
      <c r="K7" s="7">
        <v>0</v>
      </c>
      <c r="L7" s="7">
        <v>0</v>
      </c>
      <c r="M7" s="7">
        <v>5</v>
      </c>
      <c r="N7" s="7">
        <v>5</v>
      </c>
      <c r="O7" s="7">
        <v>5</v>
      </c>
      <c r="P7" s="7">
        <v>5</v>
      </c>
      <c r="Q7" s="7">
        <v>5</v>
      </c>
      <c r="R7" s="7">
        <v>5</v>
      </c>
      <c r="S7" s="7">
        <v>5</v>
      </c>
      <c r="T7" s="7">
        <v>5</v>
      </c>
      <c r="U7" s="7">
        <v>5</v>
      </c>
      <c r="V7" s="7">
        <f>($J7*0.04)+($K7*4)+($L7*-2)+($N7*0.1)+($O7*6)+($Q7)+($R7*0.1)+($S7*6)+($T7*-2)</f>
        <v>56</v>
      </c>
      <c r="W7" s="7" t="e">
        <f>$P7/$H$33</f>
        <v>#DIV/0!</v>
      </c>
      <c r="X7" s="7">
        <f t="shared" si="2"/>
        <v>1</v>
      </c>
      <c r="Y7" s="7">
        <f t="shared" si="3"/>
        <v>1</v>
      </c>
      <c r="Z7" s="7" t="e">
        <f>$I7/$H7</f>
        <v>#DIV/0!</v>
      </c>
      <c r="AA7" s="7" t="e">
        <f>$K7/$H7</f>
        <v>#DIV/0!</v>
      </c>
      <c r="AB7" s="7">
        <f>(Admin!$C$3*$K7)+(Admin!$C$4*$J7)+(Admin!$C$5*$L7)+(Admin!$C$6*$T7)+(Admin!$C$7*$Q7)+(Admin!$C$8*$M7)+(Admin!$C$9*$N7)+(Admin!$C$10*$O7)+(Admin!$C$11*$R7)+(Admin!$C$12*$S7)+(Admin!$C$13*$U7)</f>
        <v>66</v>
      </c>
    </row>
    <row r="8" spans="1:28" x14ac:dyDescent="0.25">
      <c r="A8" s="6" t="s">
        <v>134</v>
      </c>
      <c r="B8" s="6" t="s">
        <v>30</v>
      </c>
      <c r="C8" s="6">
        <v>25</v>
      </c>
      <c r="D8" s="6">
        <v>1</v>
      </c>
      <c r="E8" s="6" t="s">
        <v>135</v>
      </c>
      <c r="F8" s="6" t="s">
        <v>107</v>
      </c>
      <c r="G8" s="6">
        <v>0</v>
      </c>
      <c r="H8" s="6">
        <v>0</v>
      </c>
      <c r="I8" s="6">
        <v>0</v>
      </c>
      <c r="J8" s="6">
        <v>0</v>
      </c>
      <c r="K8" s="6">
        <v>0</v>
      </c>
      <c r="L8" s="6">
        <v>0</v>
      </c>
      <c r="M8" s="6">
        <v>0</v>
      </c>
      <c r="N8" s="6">
        <v>0</v>
      </c>
      <c r="O8" s="6">
        <v>0</v>
      </c>
      <c r="P8" s="6">
        <v>0</v>
      </c>
      <c r="Q8" s="6">
        <v>0</v>
      </c>
      <c r="R8" s="6">
        <v>0</v>
      </c>
      <c r="S8" s="6">
        <v>0</v>
      </c>
      <c r="T8" s="6">
        <v>0</v>
      </c>
      <c r="U8" s="6">
        <v>0</v>
      </c>
      <c r="V8" s="6">
        <f t="shared" ref="V8:V17" si="6">($J8*0.04)+($K8*4)+($L8*-2)+($N8*0.1)+($O8*6)+($Q8)+($R8*0.1)+($S8*6)+($T8*-2)</f>
        <v>0</v>
      </c>
      <c r="W8" s="6" t="e">
        <f t="shared" ref="W8:W17" si="7">$P8/$H$33</f>
        <v>#DIV/0!</v>
      </c>
      <c r="X8" s="6" t="e">
        <f t="shared" si="2"/>
        <v>#DIV/0!</v>
      </c>
      <c r="Y8" s="6" t="e">
        <f t="shared" si="3"/>
        <v>#DIV/0!</v>
      </c>
      <c r="Z8" s="6" t="e">
        <f t="shared" ref="Z8:Z17" si="8">$I8/$H8</f>
        <v>#DIV/0!</v>
      </c>
      <c r="AA8" s="6" t="e">
        <f t="shared" ref="AA8:AA17" si="9">$K8/$H8</f>
        <v>#DIV/0!</v>
      </c>
      <c r="AB8" s="6">
        <f>(Admin!$C$3*$K8)+(Admin!$C$4*$J8)+(Admin!$C$5*$L8)+(Admin!$C$6*$T8)+(Admin!$C$7*$Q8)+(Admin!$C$8*$M8)+(Admin!$C$9*$N8)+(Admin!$C$10*$O8)+(Admin!$C$11*$R8)+(Admin!$C$12*$S8)+(Admin!$C$13*$U8)</f>
        <v>0</v>
      </c>
    </row>
    <row r="9" spans="1:28" x14ac:dyDescent="0.25">
      <c r="A9" s="7" t="s">
        <v>136</v>
      </c>
      <c r="B9" s="7" t="s">
        <v>30</v>
      </c>
      <c r="C9" s="7">
        <v>22</v>
      </c>
      <c r="D9" s="7">
        <v>0</v>
      </c>
      <c r="E9" s="7" t="s">
        <v>137</v>
      </c>
      <c r="F9" s="7" t="s">
        <v>107</v>
      </c>
      <c r="G9" s="7">
        <v>0</v>
      </c>
      <c r="H9" s="7">
        <v>0</v>
      </c>
      <c r="I9" s="7">
        <v>0</v>
      </c>
      <c r="J9" s="7">
        <v>0</v>
      </c>
      <c r="K9" s="7">
        <v>0</v>
      </c>
      <c r="L9" s="7">
        <v>0</v>
      </c>
      <c r="M9" s="7">
        <v>0</v>
      </c>
      <c r="N9" s="7">
        <v>0</v>
      </c>
      <c r="O9" s="7">
        <v>0</v>
      </c>
      <c r="P9" s="7">
        <v>0</v>
      </c>
      <c r="Q9" s="7">
        <v>0</v>
      </c>
      <c r="R9" s="7">
        <v>0</v>
      </c>
      <c r="S9" s="7">
        <v>0</v>
      </c>
      <c r="T9" s="7">
        <v>0</v>
      </c>
      <c r="U9" s="7">
        <v>0</v>
      </c>
      <c r="V9" s="7">
        <f t="shared" si="6"/>
        <v>0</v>
      </c>
      <c r="W9" s="7" t="e">
        <f t="shared" si="7"/>
        <v>#DIV/0!</v>
      </c>
      <c r="X9" s="7" t="e">
        <f t="shared" si="2"/>
        <v>#DIV/0!</v>
      </c>
      <c r="Y9" s="7" t="e">
        <f t="shared" si="3"/>
        <v>#DIV/0!</v>
      </c>
      <c r="Z9" s="7" t="e">
        <f t="shared" si="8"/>
        <v>#DIV/0!</v>
      </c>
      <c r="AA9" s="7" t="e">
        <f t="shared" si="9"/>
        <v>#DIV/0!</v>
      </c>
      <c r="AB9" s="7">
        <f>(Admin!$C$3*$K9)+(Admin!$C$4*$J9)+(Admin!$C$5*$L9)+(Admin!$C$6*$T9)+(Admin!$C$7*$Q9)+(Admin!$C$8*$M9)+(Admin!$C$9*$N9)+(Admin!$C$10*$O9)+(Admin!$C$11*$R9)+(Admin!$C$12*$S9)+(Admin!$C$13*$U9)</f>
        <v>0</v>
      </c>
    </row>
    <row r="10" spans="1:28" x14ac:dyDescent="0.25">
      <c r="A10" s="6" t="s">
        <v>138</v>
      </c>
      <c r="B10" s="6" t="s">
        <v>30</v>
      </c>
      <c r="C10" s="6">
        <v>22</v>
      </c>
      <c r="D10" s="6">
        <v>2</v>
      </c>
      <c r="E10" s="6" t="s">
        <v>139</v>
      </c>
      <c r="F10" s="6" t="s">
        <v>107</v>
      </c>
      <c r="G10" s="6">
        <v>0</v>
      </c>
      <c r="H10" s="6">
        <v>0</v>
      </c>
      <c r="I10" s="6">
        <v>0</v>
      </c>
      <c r="J10" s="6">
        <v>0</v>
      </c>
      <c r="K10" s="6">
        <v>0</v>
      </c>
      <c r="L10" s="6">
        <v>0</v>
      </c>
      <c r="M10" s="6">
        <v>0</v>
      </c>
      <c r="N10" s="6">
        <v>0</v>
      </c>
      <c r="O10" s="6">
        <v>0</v>
      </c>
      <c r="P10" s="6">
        <v>0</v>
      </c>
      <c r="Q10" s="6">
        <v>0</v>
      </c>
      <c r="R10" s="6">
        <v>0</v>
      </c>
      <c r="S10" s="6">
        <v>0</v>
      </c>
      <c r="T10" s="6">
        <v>0</v>
      </c>
      <c r="U10" s="6">
        <v>0</v>
      </c>
      <c r="V10" s="6">
        <f>($J10*0.04)+($K10*4)+($L10*-2)+($N10*0.1)+($O10*6)+($Q10)+($R10*0.1)+($S10*6)+($T10*-2)</f>
        <v>0</v>
      </c>
      <c r="W10" s="6" t="e">
        <f>$P10/$H$33</f>
        <v>#DIV/0!</v>
      </c>
      <c r="X10" s="6" t="e">
        <f t="shared" si="2"/>
        <v>#DIV/0!</v>
      </c>
      <c r="Y10" s="6" t="e">
        <f t="shared" si="3"/>
        <v>#DIV/0!</v>
      </c>
      <c r="Z10" s="6" t="e">
        <f>$I10/$H10</f>
        <v>#DIV/0!</v>
      </c>
      <c r="AA10" s="6" t="e">
        <f>$K10/$H10</f>
        <v>#DIV/0!</v>
      </c>
      <c r="AB10" s="6">
        <f>(Admin!$C$3*$K10)+(Admin!$C$4*$J10)+(Admin!$C$5*$L10)+(Admin!$C$6*$T10)+(Admin!$C$7*$Q10)+(Admin!$C$8*$M10)+(Admin!$C$9*$N10)+(Admin!$C$10*$O10)+(Admin!$C$11*$R10)+(Admin!$C$12*$S10)+(Admin!$C$13*$U10)</f>
        <v>0</v>
      </c>
    </row>
    <row r="11" spans="1:28" x14ac:dyDescent="0.25">
      <c r="A11" s="7" t="s">
        <v>140</v>
      </c>
      <c r="B11" s="7" t="s">
        <v>30</v>
      </c>
      <c r="C11" s="7">
        <v>25</v>
      </c>
      <c r="D11" s="7">
        <v>1</v>
      </c>
      <c r="E11" s="7" t="s">
        <v>141</v>
      </c>
      <c r="F11" s="7" t="s">
        <v>107</v>
      </c>
      <c r="G11" s="7">
        <v>0</v>
      </c>
      <c r="H11" s="7">
        <v>0</v>
      </c>
      <c r="I11" s="7">
        <v>0</v>
      </c>
      <c r="J11" s="7">
        <v>0</v>
      </c>
      <c r="K11" s="7">
        <v>0</v>
      </c>
      <c r="L11" s="7">
        <v>0</v>
      </c>
      <c r="M11" s="7">
        <v>0</v>
      </c>
      <c r="N11" s="7">
        <v>0</v>
      </c>
      <c r="O11" s="7">
        <v>0</v>
      </c>
      <c r="P11" s="7">
        <v>0</v>
      </c>
      <c r="Q11" s="7">
        <v>0</v>
      </c>
      <c r="R11" s="7">
        <v>0</v>
      </c>
      <c r="S11" s="7">
        <v>0</v>
      </c>
      <c r="T11" s="7">
        <v>0</v>
      </c>
      <c r="U11" s="7">
        <v>0</v>
      </c>
      <c r="V11" s="7">
        <f t="shared" si="6"/>
        <v>0</v>
      </c>
      <c r="W11" s="7" t="e">
        <f t="shared" si="7"/>
        <v>#DIV/0!</v>
      </c>
      <c r="X11" s="7" t="e">
        <f t="shared" si="2"/>
        <v>#DIV/0!</v>
      </c>
      <c r="Y11" s="7" t="e">
        <f t="shared" si="3"/>
        <v>#DIV/0!</v>
      </c>
      <c r="Z11" s="7" t="e">
        <f t="shared" si="8"/>
        <v>#DIV/0!</v>
      </c>
      <c r="AA11" s="7" t="e">
        <f t="shared" si="9"/>
        <v>#DIV/0!</v>
      </c>
      <c r="AB11" s="7">
        <f>(Admin!$C$3*$K11)+(Admin!$C$4*$J11)+(Admin!$C$5*$L11)+(Admin!$C$6*$T11)+(Admin!$C$7*$Q11)+(Admin!$C$8*$M11)+(Admin!$C$9*$N11)+(Admin!$C$10*$O11)+(Admin!$C$11*$R11)+(Admin!$C$12*$S11)+(Admin!$C$13*$U11)</f>
        <v>0</v>
      </c>
    </row>
    <row r="12" spans="1:28" x14ac:dyDescent="0.25">
      <c r="A12" s="6" t="s">
        <v>203</v>
      </c>
      <c r="B12" s="6" t="s">
        <v>30</v>
      </c>
      <c r="C12" s="6">
        <v>23</v>
      </c>
      <c r="D12" s="6">
        <v>0</v>
      </c>
      <c r="E12" s="6" t="s">
        <v>204</v>
      </c>
      <c r="F12" s="6" t="s">
        <v>179</v>
      </c>
      <c r="G12" s="6">
        <v>0</v>
      </c>
      <c r="H12" s="6">
        <v>0</v>
      </c>
      <c r="I12" s="6">
        <v>0</v>
      </c>
      <c r="J12" s="6">
        <v>0</v>
      </c>
      <c r="K12" s="6">
        <v>0</v>
      </c>
      <c r="L12" s="6">
        <v>0</v>
      </c>
      <c r="M12" s="6">
        <v>0</v>
      </c>
      <c r="N12" s="6">
        <v>0</v>
      </c>
      <c r="O12" s="6">
        <v>0</v>
      </c>
      <c r="P12" s="6">
        <v>0</v>
      </c>
      <c r="Q12" s="6">
        <v>0</v>
      </c>
      <c r="R12" s="6">
        <v>0</v>
      </c>
      <c r="S12" s="6">
        <v>0</v>
      </c>
      <c r="T12" s="6">
        <v>0</v>
      </c>
      <c r="U12" s="6">
        <v>0</v>
      </c>
      <c r="V12" s="6">
        <f t="shared" si="6"/>
        <v>0</v>
      </c>
      <c r="W12" s="6" t="e">
        <f t="shared" si="7"/>
        <v>#DIV/0!</v>
      </c>
      <c r="X12" s="6" t="e">
        <f t="shared" si="2"/>
        <v>#DIV/0!</v>
      </c>
      <c r="Y12" s="6" t="e">
        <f t="shared" si="3"/>
        <v>#DIV/0!</v>
      </c>
      <c r="Z12" s="6" t="e">
        <f t="shared" si="8"/>
        <v>#DIV/0!</v>
      </c>
      <c r="AA12" s="6" t="e">
        <f t="shared" si="9"/>
        <v>#DIV/0!</v>
      </c>
      <c r="AB12" s="6">
        <f>(Admin!$C$3*$K12)+(Admin!$C$4*$J12)+(Admin!$C$5*$L12)+(Admin!$C$6*$T12)+(Admin!$C$7*$Q12)+(Admin!$C$8*$M12)+(Admin!$C$9*$N12)+(Admin!$C$10*$O12)+(Admin!$C$11*$R12)+(Admin!$C$12*$S12)+(Admin!$C$13*$U12)</f>
        <v>0</v>
      </c>
    </row>
    <row r="13" spans="1:28" x14ac:dyDescent="0.25">
      <c r="A13" s="7" t="s">
        <v>205</v>
      </c>
      <c r="B13" s="7" t="s">
        <v>30</v>
      </c>
      <c r="C13" s="7">
        <v>24</v>
      </c>
      <c r="D13" s="7">
        <v>0</v>
      </c>
      <c r="E13" s="7" t="s">
        <v>206</v>
      </c>
      <c r="F13" s="7" t="s">
        <v>179</v>
      </c>
      <c r="G13" s="7">
        <v>0</v>
      </c>
      <c r="H13" s="7">
        <v>0</v>
      </c>
      <c r="I13" s="7">
        <v>0</v>
      </c>
      <c r="J13" s="7">
        <v>0</v>
      </c>
      <c r="K13" s="7">
        <v>0</v>
      </c>
      <c r="L13" s="7">
        <v>0</v>
      </c>
      <c r="M13" s="7">
        <v>0</v>
      </c>
      <c r="N13" s="7">
        <v>0</v>
      </c>
      <c r="O13" s="7">
        <v>0</v>
      </c>
      <c r="P13" s="7">
        <v>0</v>
      </c>
      <c r="Q13" s="7">
        <v>0</v>
      </c>
      <c r="R13" s="7">
        <v>0</v>
      </c>
      <c r="S13" s="7">
        <v>0</v>
      </c>
      <c r="T13" s="7">
        <v>0</v>
      </c>
      <c r="U13" s="7">
        <v>0</v>
      </c>
      <c r="V13" s="7">
        <f t="shared" si="6"/>
        <v>0</v>
      </c>
      <c r="W13" s="7" t="e">
        <f t="shared" si="7"/>
        <v>#DIV/0!</v>
      </c>
      <c r="X13" s="7" t="e">
        <f t="shared" si="2"/>
        <v>#DIV/0!</v>
      </c>
      <c r="Y13" s="7" t="e">
        <f t="shared" si="3"/>
        <v>#DIV/0!</v>
      </c>
      <c r="Z13" s="7" t="e">
        <f t="shared" si="8"/>
        <v>#DIV/0!</v>
      </c>
      <c r="AA13" s="7" t="e">
        <f t="shared" si="9"/>
        <v>#DIV/0!</v>
      </c>
      <c r="AB13" s="7">
        <f>(Admin!$C$3*$K13)+(Admin!$C$4*$J13)+(Admin!$C$5*$L13)+(Admin!$C$6*$T13)+(Admin!$C$7*$Q13)+(Admin!$C$8*$M13)+(Admin!$C$9*$N13)+(Admin!$C$10*$O13)+(Admin!$C$11*$R13)+(Admin!$C$12*$S13)+(Admin!$C$13*$U13)</f>
        <v>0</v>
      </c>
    </row>
    <row r="14" spans="1:28" x14ac:dyDescent="0.25">
      <c r="A14" s="6" t="s">
        <v>207</v>
      </c>
      <c r="B14" s="6" t="s">
        <v>30</v>
      </c>
      <c r="C14" s="6">
        <v>30</v>
      </c>
      <c r="D14" s="6">
        <v>9</v>
      </c>
      <c r="E14" s="6" t="s">
        <v>137</v>
      </c>
      <c r="F14" s="6" t="s">
        <v>179</v>
      </c>
      <c r="G14" s="6">
        <v>0</v>
      </c>
      <c r="H14" s="6">
        <v>0</v>
      </c>
      <c r="I14" s="6">
        <v>0</v>
      </c>
      <c r="J14" s="6">
        <v>0</v>
      </c>
      <c r="K14" s="6">
        <v>0</v>
      </c>
      <c r="L14" s="6">
        <v>0</v>
      </c>
      <c r="M14" s="6">
        <v>180</v>
      </c>
      <c r="N14" s="6">
        <v>897</v>
      </c>
      <c r="O14" s="6">
        <v>12</v>
      </c>
      <c r="P14" s="6">
        <v>20</v>
      </c>
      <c r="Q14" s="6">
        <v>17</v>
      </c>
      <c r="R14" s="6">
        <v>145</v>
      </c>
      <c r="S14" s="6">
        <v>2</v>
      </c>
      <c r="T14" s="6">
        <v>2</v>
      </c>
      <c r="U14" s="6">
        <v>0</v>
      </c>
      <c r="V14" s="6">
        <f t="shared" si="6"/>
        <v>201.2</v>
      </c>
      <c r="W14" s="6" t="e">
        <f t="shared" si="7"/>
        <v>#DIV/0!</v>
      </c>
      <c r="X14" s="6">
        <f t="shared" si="2"/>
        <v>4.9833333333333334</v>
      </c>
      <c r="Y14" s="6">
        <f t="shared" si="3"/>
        <v>8.5294117647058822</v>
      </c>
      <c r="Z14" s="6" t="e">
        <f t="shared" si="8"/>
        <v>#DIV/0!</v>
      </c>
      <c r="AA14" s="6" t="e">
        <f t="shared" si="9"/>
        <v>#DIV/0!</v>
      </c>
      <c r="AB14" s="6">
        <f>(Admin!$C$3*$K14)+(Admin!$C$4*$J14)+(Admin!$C$5*$L14)+(Admin!$C$6*$T14)+(Admin!$C$7*$Q14)+(Admin!$C$8*$M14)+(Admin!$C$9*$N14)+(Admin!$C$10*$O14)+(Admin!$C$11*$R14)+(Admin!$C$12*$S14)+(Admin!$C$13*$U14)</f>
        <v>201.2</v>
      </c>
    </row>
    <row r="15" spans="1:28" x14ac:dyDescent="0.25">
      <c r="A15" s="7" t="s">
        <v>208</v>
      </c>
      <c r="B15" s="7" t="s">
        <v>30</v>
      </c>
      <c r="C15" s="7">
        <v>26</v>
      </c>
      <c r="D15" s="7">
        <v>6</v>
      </c>
      <c r="E15" s="7" t="s">
        <v>167</v>
      </c>
      <c r="F15" s="7" t="s">
        <v>179</v>
      </c>
      <c r="G15" s="7">
        <v>0</v>
      </c>
      <c r="H15" s="7">
        <v>0</v>
      </c>
      <c r="I15" s="7">
        <v>0</v>
      </c>
      <c r="J15" s="7">
        <v>0</v>
      </c>
      <c r="K15" s="7">
        <v>0</v>
      </c>
      <c r="L15" s="7">
        <v>0</v>
      </c>
      <c r="M15" s="7">
        <v>0</v>
      </c>
      <c r="N15" s="7">
        <v>0</v>
      </c>
      <c r="O15" s="7">
        <v>0</v>
      </c>
      <c r="P15" s="7">
        <v>0</v>
      </c>
      <c r="Q15" s="7">
        <v>0</v>
      </c>
      <c r="R15" s="7">
        <v>0</v>
      </c>
      <c r="S15" s="7">
        <v>0</v>
      </c>
      <c r="T15" s="7">
        <v>0</v>
      </c>
      <c r="U15" s="7">
        <v>0</v>
      </c>
      <c r="V15" s="7">
        <f t="shared" si="6"/>
        <v>0</v>
      </c>
      <c r="W15" s="7" t="e">
        <f t="shared" si="7"/>
        <v>#DIV/0!</v>
      </c>
      <c r="X15" s="7" t="e">
        <f t="shared" si="2"/>
        <v>#DIV/0!</v>
      </c>
      <c r="Y15" s="7" t="e">
        <f t="shared" si="3"/>
        <v>#DIV/0!</v>
      </c>
      <c r="Z15" s="7" t="e">
        <f t="shared" si="8"/>
        <v>#DIV/0!</v>
      </c>
      <c r="AA15" s="7" t="e">
        <f t="shared" si="9"/>
        <v>#DIV/0!</v>
      </c>
      <c r="AB15" s="7">
        <f>(Admin!$C$3*$K15)+(Admin!$C$4*$J15)+(Admin!$C$5*$L15)+(Admin!$C$6*$T15)+(Admin!$C$7*$Q15)+(Admin!$C$8*$M15)+(Admin!$C$9*$N15)+(Admin!$C$10*$O15)+(Admin!$C$11*$R15)+(Admin!$C$12*$S15)+(Admin!$C$13*$U15)</f>
        <v>0</v>
      </c>
    </row>
    <row r="16" spans="1:28" x14ac:dyDescent="0.25">
      <c r="A16" s="6" t="s">
        <v>209</v>
      </c>
      <c r="B16" s="6" t="s">
        <v>30</v>
      </c>
      <c r="C16" s="6">
        <v>22</v>
      </c>
      <c r="D16" s="6">
        <v>2</v>
      </c>
      <c r="E16" s="6" t="s">
        <v>85</v>
      </c>
      <c r="F16" s="6" t="s">
        <v>179</v>
      </c>
      <c r="G16" s="6">
        <v>0</v>
      </c>
      <c r="H16" s="6">
        <v>0</v>
      </c>
      <c r="I16" s="6">
        <v>0</v>
      </c>
      <c r="J16" s="6">
        <v>0</v>
      </c>
      <c r="K16" s="6">
        <v>0</v>
      </c>
      <c r="L16" s="6">
        <v>0</v>
      </c>
      <c r="M16" s="6">
        <v>0</v>
      </c>
      <c r="N16" s="6">
        <v>0</v>
      </c>
      <c r="O16" s="6">
        <v>0</v>
      </c>
      <c r="P16" s="6">
        <v>0</v>
      </c>
      <c r="Q16" s="6">
        <v>0</v>
      </c>
      <c r="R16" s="6">
        <v>0</v>
      </c>
      <c r="S16" s="6">
        <v>0</v>
      </c>
      <c r="T16" s="6">
        <v>0</v>
      </c>
      <c r="U16" s="6">
        <v>0</v>
      </c>
      <c r="V16" s="6">
        <f t="shared" si="6"/>
        <v>0</v>
      </c>
      <c r="W16" s="6" t="e">
        <f t="shared" si="7"/>
        <v>#DIV/0!</v>
      </c>
      <c r="X16" s="6" t="e">
        <f t="shared" si="2"/>
        <v>#DIV/0!</v>
      </c>
      <c r="Y16" s="6" t="e">
        <f t="shared" si="3"/>
        <v>#DIV/0!</v>
      </c>
      <c r="Z16" s="6" t="e">
        <f t="shared" si="8"/>
        <v>#DIV/0!</v>
      </c>
      <c r="AA16" s="6" t="e">
        <f t="shared" si="9"/>
        <v>#DIV/0!</v>
      </c>
      <c r="AB16" s="6">
        <f>(Admin!$C$3*$K16)+(Admin!$C$4*$J16)+(Admin!$C$5*$L16)+(Admin!$C$6*$T16)+(Admin!$C$7*$Q16)+(Admin!$C$8*$M16)+(Admin!$C$9*$N16)+(Admin!$C$10*$O16)+(Admin!$C$11*$R16)+(Admin!$C$12*$S16)+(Admin!$C$13*$U16)</f>
        <v>0</v>
      </c>
    </row>
    <row r="17" spans="1:28" x14ac:dyDescent="0.25">
      <c r="A17" s="7" t="s">
        <v>262</v>
      </c>
      <c r="B17" s="7" t="s">
        <v>30</v>
      </c>
      <c r="C17" s="7">
        <v>24</v>
      </c>
      <c r="D17" s="7">
        <v>3</v>
      </c>
      <c r="E17" s="7" t="s">
        <v>171</v>
      </c>
      <c r="F17" s="7" t="s">
        <v>241</v>
      </c>
      <c r="G17" s="7">
        <v>0</v>
      </c>
      <c r="H17" s="7">
        <v>0</v>
      </c>
      <c r="I17" s="7">
        <v>0</v>
      </c>
      <c r="J17" s="7">
        <v>0</v>
      </c>
      <c r="K17" s="7">
        <v>0</v>
      </c>
      <c r="L17" s="7">
        <v>0</v>
      </c>
      <c r="M17" s="7">
        <v>5</v>
      </c>
      <c r="N17" s="7">
        <v>5</v>
      </c>
      <c r="O17" s="7">
        <v>5</v>
      </c>
      <c r="P17" s="7">
        <v>5</v>
      </c>
      <c r="Q17" s="7">
        <v>5</v>
      </c>
      <c r="R17" s="7">
        <v>5</v>
      </c>
      <c r="S17" s="7">
        <v>5</v>
      </c>
      <c r="T17" s="7">
        <v>5</v>
      </c>
      <c r="U17" s="7">
        <v>5</v>
      </c>
      <c r="V17" s="7">
        <f>($J17*0.04)+($K17*4)+($L17*-2)+($N17*0.1)+($O17*6)+($Q17)+($R17*0.1)+($S17*6)+($T17*-2)</f>
        <v>56</v>
      </c>
      <c r="W17" s="7" t="e">
        <f>$P17/$H$33</f>
        <v>#DIV/0!</v>
      </c>
      <c r="X17" s="7">
        <f t="shared" si="2"/>
        <v>1</v>
      </c>
      <c r="Y17" s="7">
        <f t="shared" si="3"/>
        <v>1</v>
      </c>
      <c r="Z17" s="7" t="e">
        <f>$I17/$H17</f>
        <v>#DIV/0!</v>
      </c>
      <c r="AA17" s="7" t="e">
        <f>$K17/$H17</f>
        <v>#DIV/0!</v>
      </c>
      <c r="AB17" s="7">
        <f>(Admin!$C$3*$K17)+(Admin!$C$4*$J17)+(Admin!$C$5*$L17)+(Admin!$C$6*$T17)+(Admin!$C$7*$Q17)+(Admin!$C$8*$M17)+(Admin!$C$9*$N17)+(Admin!$C$10*$O17)+(Admin!$C$11*$R17)+(Admin!$C$12*$S17)+(Admin!$C$13*$U17)</f>
        <v>66</v>
      </c>
    </row>
    <row r="18" spans="1:28" x14ac:dyDescent="0.25">
      <c r="A18" s="6" t="s">
        <v>263</v>
      </c>
      <c r="B18" s="6" t="s">
        <v>30</v>
      </c>
      <c r="C18" s="6">
        <v>24</v>
      </c>
      <c r="D18" s="6">
        <v>0</v>
      </c>
      <c r="E18" s="6" t="s">
        <v>145</v>
      </c>
      <c r="F18" s="6" t="s">
        <v>241</v>
      </c>
      <c r="G18" s="6">
        <v>0</v>
      </c>
      <c r="H18" s="6">
        <v>0</v>
      </c>
      <c r="I18" s="6">
        <v>0</v>
      </c>
      <c r="J18" s="6">
        <v>0</v>
      </c>
      <c r="K18" s="6">
        <v>0</v>
      </c>
      <c r="L18" s="6">
        <v>0</v>
      </c>
      <c r="M18" s="6">
        <v>0</v>
      </c>
      <c r="N18" s="6">
        <v>0</v>
      </c>
      <c r="O18" s="6">
        <v>0</v>
      </c>
      <c r="P18" s="6">
        <v>0</v>
      </c>
      <c r="Q18" s="6">
        <v>0</v>
      </c>
      <c r="R18" s="6">
        <v>0</v>
      </c>
      <c r="S18" s="6">
        <v>0</v>
      </c>
      <c r="T18" s="6">
        <v>0</v>
      </c>
      <c r="U18" s="6">
        <v>0</v>
      </c>
      <c r="V18" s="6">
        <f>($J18*0.04)+($K18*4)+($L18*-2)+($N18*0.1)+($O18*6)+($Q18)+($R18*0.1)+($S18*6)+($T18*-2)</f>
        <v>0</v>
      </c>
      <c r="W18" s="6" t="e">
        <f>$P18/$H$33</f>
        <v>#DIV/0!</v>
      </c>
      <c r="X18" s="6" t="e">
        <f t="shared" si="2"/>
        <v>#DIV/0!</v>
      </c>
      <c r="Y18" s="6" t="e">
        <f t="shared" si="3"/>
        <v>#DIV/0!</v>
      </c>
      <c r="Z18" s="6" t="e">
        <f>$I18/$H18</f>
        <v>#DIV/0!</v>
      </c>
      <c r="AA18" s="6" t="e">
        <f>$K18/$H18</f>
        <v>#DIV/0!</v>
      </c>
      <c r="AB18" s="6">
        <f>(Admin!$C$3*$K18)+(Admin!$C$4*$J18)+(Admin!$C$5*$L18)+(Admin!$C$6*$T18)+(Admin!$C$7*$Q18)+(Admin!$C$8*$M18)+(Admin!$C$9*$N18)+(Admin!$C$10*$O18)+(Admin!$C$11*$R18)+(Admin!$C$12*$S18)+(Admin!$C$13*$U18)</f>
        <v>0</v>
      </c>
    </row>
    <row r="19" spans="1:28" x14ac:dyDescent="0.25">
      <c r="A19" s="7" t="s">
        <v>264</v>
      </c>
      <c r="B19" s="7" t="s">
        <v>30</v>
      </c>
      <c r="C19" s="7">
        <v>26</v>
      </c>
      <c r="D19" s="7">
        <v>5</v>
      </c>
      <c r="E19" s="7" t="s">
        <v>265</v>
      </c>
      <c r="F19" s="7" t="s">
        <v>241</v>
      </c>
      <c r="G19" s="7">
        <v>0</v>
      </c>
      <c r="H19" s="7">
        <v>0</v>
      </c>
      <c r="I19" s="7">
        <v>0</v>
      </c>
      <c r="J19" s="7">
        <v>0</v>
      </c>
      <c r="K19" s="7">
        <v>0</v>
      </c>
      <c r="L19" s="7">
        <v>0</v>
      </c>
      <c r="M19" s="7">
        <v>0</v>
      </c>
      <c r="N19" s="7">
        <v>0</v>
      </c>
      <c r="O19" s="7">
        <v>0</v>
      </c>
      <c r="P19" s="7">
        <v>0</v>
      </c>
      <c r="Q19" s="7">
        <v>0</v>
      </c>
      <c r="R19" s="7">
        <v>0</v>
      </c>
      <c r="S19" s="7">
        <v>0</v>
      </c>
      <c r="T19" s="7">
        <v>0</v>
      </c>
      <c r="U19" s="7">
        <v>0</v>
      </c>
      <c r="V19" s="7">
        <f>($J19*0.04)+($K19*4)+($L19*-2)+($N19*0.1)+($O19*6)+($Q19)+($R19*0.1)+($S19*6)+($T19*-2)</f>
        <v>0</v>
      </c>
      <c r="W19" s="7" t="e">
        <f>$P19/$H$33</f>
        <v>#DIV/0!</v>
      </c>
      <c r="X19" s="7" t="e">
        <f t="shared" si="2"/>
        <v>#DIV/0!</v>
      </c>
      <c r="Y19" s="7" t="e">
        <f t="shared" si="3"/>
        <v>#DIV/0!</v>
      </c>
      <c r="Z19" s="7" t="e">
        <f>$I19/$H19</f>
        <v>#DIV/0!</v>
      </c>
      <c r="AA19" s="7" t="e">
        <f>$K19/$H19</f>
        <v>#DIV/0!</v>
      </c>
      <c r="AB19" s="7">
        <f>(Admin!$C$3*$K19)+(Admin!$C$4*$J19)+(Admin!$C$5*$L19)+(Admin!$C$6*$T19)+(Admin!$C$7*$Q19)+(Admin!$C$8*$M19)+(Admin!$C$9*$N19)+(Admin!$C$10*$O19)+(Admin!$C$11*$R19)+(Admin!$C$12*$S19)+(Admin!$C$13*$U19)</f>
        <v>0</v>
      </c>
    </row>
    <row r="20" spans="1:28" x14ac:dyDescent="0.25">
      <c r="A20" s="6" t="s">
        <v>266</v>
      </c>
      <c r="B20" s="6" t="s">
        <v>30</v>
      </c>
      <c r="C20" s="6">
        <v>22</v>
      </c>
      <c r="D20" s="6">
        <v>0</v>
      </c>
      <c r="E20" s="6" t="s">
        <v>267</v>
      </c>
      <c r="F20" s="6" t="s">
        <v>241</v>
      </c>
      <c r="G20" s="6">
        <v>0</v>
      </c>
      <c r="H20" s="6">
        <v>0</v>
      </c>
      <c r="I20" s="6">
        <v>0</v>
      </c>
      <c r="J20" s="6">
        <v>0</v>
      </c>
      <c r="K20" s="6">
        <v>0</v>
      </c>
      <c r="L20" s="6">
        <v>0</v>
      </c>
      <c r="M20" s="6">
        <v>0</v>
      </c>
      <c r="N20" s="6">
        <v>0</v>
      </c>
      <c r="O20" s="6">
        <v>0</v>
      </c>
      <c r="P20" s="6">
        <v>0</v>
      </c>
      <c r="Q20" s="6">
        <v>0</v>
      </c>
      <c r="R20" s="6">
        <v>0</v>
      </c>
      <c r="S20" s="6">
        <v>0</v>
      </c>
      <c r="T20" s="6">
        <v>0</v>
      </c>
      <c r="U20" s="6">
        <v>0</v>
      </c>
      <c r="V20" s="6">
        <f>($J20*0.04)+($K20*4)+($L20*-2)+($N20*0.1)+($O20*6)+($Q20)+($R20*0.1)+($S20*6)+($T20*-2)</f>
        <v>0</v>
      </c>
      <c r="W20" s="6" t="e">
        <f>$P20/$H$33</f>
        <v>#DIV/0!</v>
      </c>
      <c r="X20" s="6" t="e">
        <f t="shared" si="2"/>
        <v>#DIV/0!</v>
      </c>
      <c r="Y20" s="6" t="e">
        <f t="shared" si="3"/>
        <v>#DIV/0!</v>
      </c>
      <c r="Z20" s="6" t="e">
        <f>$I20/$H20</f>
        <v>#DIV/0!</v>
      </c>
      <c r="AA20" s="6" t="e">
        <f>$K20/$H20</f>
        <v>#DIV/0!</v>
      </c>
      <c r="AB20" s="6">
        <f>(Admin!$C$3*$K20)+(Admin!$C$4*$J20)+(Admin!$C$5*$L20)+(Admin!$C$6*$T20)+(Admin!$C$7*$Q20)+(Admin!$C$8*$M20)+(Admin!$C$9*$N20)+(Admin!$C$10*$O20)+(Admin!$C$11*$R20)+(Admin!$C$12*$S20)+(Admin!$C$13*$U20)</f>
        <v>0</v>
      </c>
    </row>
    <row r="21" spans="1:28" x14ac:dyDescent="0.25">
      <c r="A21" s="7" t="s">
        <v>316</v>
      </c>
      <c r="B21" s="7" t="s">
        <v>30</v>
      </c>
      <c r="C21" s="7">
        <v>26</v>
      </c>
      <c r="D21" s="7">
        <v>3</v>
      </c>
      <c r="E21" s="7" t="s">
        <v>317</v>
      </c>
      <c r="F21" s="7" t="s">
        <v>295</v>
      </c>
      <c r="G21" s="7">
        <v>0</v>
      </c>
      <c r="H21" s="7">
        <v>0</v>
      </c>
      <c r="I21" s="7">
        <v>0</v>
      </c>
      <c r="J21" s="7">
        <v>0</v>
      </c>
      <c r="K21" s="7">
        <v>0</v>
      </c>
      <c r="L21" s="7">
        <v>0</v>
      </c>
      <c r="M21" s="7">
        <v>0</v>
      </c>
      <c r="N21" s="7">
        <v>0</v>
      </c>
      <c r="O21" s="7">
        <v>0</v>
      </c>
      <c r="P21" s="7">
        <v>0</v>
      </c>
      <c r="Q21" s="7">
        <v>0</v>
      </c>
      <c r="R21" s="7">
        <v>0</v>
      </c>
      <c r="S21" s="7">
        <v>0</v>
      </c>
      <c r="T21" s="7">
        <v>0</v>
      </c>
      <c r="U21" s="7">
        <v>0</v>
      </c>
      <c r="V21" s="7">
        <f>($J21*0.04)+($K21*4)+($L21*-2)+($N21*0.1)+($O21*6)+($Q21)+($R21*0.1)+($S21*6)+($T21*-2)</f>
        <v>0</v>
      </c>
      <c r="W21" s="7" t="e">
        <f>$P21/$H$33</f>
        <v>#DIV/0!</v>
      </c>
      <c r="X21" s="7" t="e">
        <f t="shared" si="2"/>
        <v>#DIV/0!</v>
      </c>
      <c r="Y21" s="7" t="e">
        <f t="shared" si="3"/>
        <v>#DIV/0!</v>
      </c>
      <c r="Z21" s="7" t="e">
        <f>$I21/$H21</f>
        <v>#DIV/0!</v>
      </c>
      <c r="AA21" s="7" t="e">
        <f>$K21/$H21</f>
        <v>#DIV/0!</v>
      </c>
      <c r="AB21" s="7">
        <f>(Admin!$C$3*$K21)+(Admin!$C$4*$J21)+(Admin!$C$5*$L21)+(Admin!$C$6*$T21)+(Admin!$C$7*$Q21)+(Admin!$C$8*$M21)+(Admin!$C$9*$N21)+(Admin!$C$10*$O21)+(Admin!$C$11*$R21)+(Admin!$C$12*$S21)+(Admin!$C$13*$U21)</f>
        <v>0</v>
      </c>
    </row>
    <row r="22" spans="1:28" x14ac:dyDescent="0.25">
      <c r="A22" s="6" t="s">
        <v>318</v>
      </c>
      <c r="B22" s="6" t="s">
        <v>30</v>
      </c>
      <c r="C22" s="6">
        <v>29</v>
      </c>
      <c r="D22" s="6">
        <v>7</v>
      </c>
      <c r="E22" s="6" t="s">
        <v>59</v>
      </c>
      <c r="F22" s="6" t="s">
        <v>295</v>
      </c>
      <c r="G22" s="6">
        <v>0</v>
      </c>
      <c r="H22" s="6">
        <v>0</v>
      </c>
      <c r="I22" s="6">
        <v>0</v>
      </c>
      <c r="J22" s="6">
        <v>0</v>
      </c>
      <c r="K22" s="6">
        <v>0</v>
      </c>
      <c r="L22" s="6">
        <v>0</v>
      </c>
      <c r="M22" s="6">
        <v>0</v>
      </c>
      <c r="N22" s="6">
        <v>0</v>
      </c>
      <c r="O22" s="6">
        <v>0</v>
      </c>
      <c r="P22" s="6">
        <v>0</v>
      </c>
      <c r="Q22" s="6">
        <v>0</v>
      </c>
      <c r="R22" s="6">
        <v>0</v>
      </c>
      <c r="S22" s="6">
        <v>0</v>
      </c>
      <c r="T22" s="6">
        <v>0</v>
      </c>
      <c r="U22" s="6">
        <v>0</v>
      </c>
      <c r="V22" s="6">
        <f>($J22*0.04)+($K22*4)+($L22*-2)+($N22*0.1)+($O22*6)+($Q22)+($R22*0.1)+($S22*6)+($T22*-2)</f>
        <v>0</v>
      </c>
      <c r="W22" s="6" t="e">
        <f>$P22/$H$33</f>
        <v>#DIV/0!</v>
      </c>
      <c r="X22" s="6" t="e">
        <f t="shared" si="2"/>
        <v>#DIV/0!</v>
      </c>
      <c r="Y22" s="6" t="e">
        <f t="shared" si="3"/>
        <v>#DIV/0!</v>
      </c>
      <c r="Z22" s="6" t="e">
        <f>$I22/$H22</f>
        <v>#DIV/0!</v>
      </c>
      <c r="AA22" s="6" t="e">
        <f>$K22/$H22</f>
        <v>#DIV/0!</v>
      </c>
      <c r="AB22" s="6">
        <f>(Admin!$C$3*$K22)+(Admin!$C$4*$J22)+(Admin!$C$5*$L22)+(Admin!$C$6*$T22)+(Admin!$C$7*$Q22)+(Admin!$C$8*$M22)+(Admin!$C$9*$N22)+(Admin!$C$10*$O22)+(Admin!$C$11*$R22)+(Admin!$C$12*$S22)+(Admin!$C$13*$U22)</f>
        <v>0</v>
      </c>
    </row>
    <row r="23" spans="1:28" x14ac:dyDescent="0.25">
      <c r="A23" s="7" t="s">
        <v>319</v>
      </c>
      <c r="B23" s="7" t="s">
        <v>30</v>
      </c>
      <c r="C23" s="7">
        <v>21</v>
      </c>
      <c r="D23" s="7">
        <v>0</v>
      </c>
      <c r="E23" s="7" t="s">
        <v>139</v>
      </c>
      <c r="F23" s="7" t="s">
        <v>295</v>
      </c>
      <c r="G23" s="7">
        <v>0</v>
      </c>
      <c r="H23" s="7">
        <v>0</v>
      </c>
      <c r="I23" s="7">
        <v>0</v>
      </c>
      <c r="J23" s="7">
        <v>0</v>
      </c>
      <c r="K23" s="7">
        <v>0</v>
      </c>
      <c r="L23" s="7">
        <v>0</v>
      </c>
      <c r="M23" s="7">
        <v>0</v>
      </c>
      <c r="N23" s="7">
        <v>0</v>
      </c>
      <c r="O23" s="7">
        <v>0</v>
      </c>
      <c r="P23" s="7">
        <v>0</v>
      </c>
      <c r="Q23" s="7">
        <v>0</v>
      </c>
      <c r="R23" s="7">
        <v>0</v>
      </c>
      <c r="S23" s="7">
        <v>0</v>
      </c>
      <c r="T23" s="7">
        <v>0</v>
      </c>
      <c r="U23" s="7">
        <v>0</v>
      </c>
      <c r="V23" s="7">
        <f>($J23*0.04)+($K23*4)+($L23*-2)+($N23*0.1)+($O23*6)+($Q23)+($R23*0.1)+($S23*6)+($T23*-2)</f>
        <v>0</v>
      </c>
      <c r="W23" s="7" t="e">
        <f>$P23/$H$33</f>
        <v>#DIV/0!</v>
      </c>
      <c r="X23" s="7" t="e">
        <f t="shared" si="2"/>
        <v>#DIV/0!</v>
      </c>
      <c r="Y23" s="7" t="e">
        <f t="shared" si="3"/>
        <v>#DIV/0!</v>
      </c>
      <c r="Z23" s="7" t="e">
        <f>$I23/$H23</f>
        <v>#DIV/0!</v>
      </c>
      <c r="AA23" s="7" t="e">
        <f>$K23/$H23</f>
        <v>#DIV/0!</v>
      </c>
      <c r="AB23" s="7">
        <f>(Admin!$C$3*$K23)+(Admin!$C$4*$J23)+(Admin!$C$5*$L23)+(Admin!$C$6*$T23)+(Admin!$C$7*$Q23)+(Admin!$C$8*$M23)+(Admin!$C$9*$N23)+(Admin!$C$10*$O23)+(Admin!$C$11*$R23)+(Admin!$C$12*$S23)+(Admin!$C$13*$U23)</f>
        <v>0</v>
      </c>
    </row>
    <row r="24" spans="1:28" x14ac:dyDescent="0.25">
      <c r="A24" s="6" t="s">
        <v>320</v>
      </c>
      <c r="B24" s="6" t="s">
        <v>30</v>
      </c>
      <c r="C24" s="6">
        <v>25</v>
      </c>
      <c r="D24" s="6">
        <v>4</v>
      </c>
      <c r="E24" s="6" t="s">
        <v>167</v>
      </c>
      <c r="F24" s="6" t="s">
        <v>295</v>
      </c>
      <c r="G24" s="6">
        <v>0</v>
      </c>
      <c r="H24" s="6">
        <v>0</v>
      </c>
      <c r="I24" s="6">
        <v>0</v>
      </c>
      <c r="J24" s="6">
        <v>0</v>
      </c>
      <c r="K24" s="6">
        <v>0</v>
      </c>
      <c r="L24" s="6">
        <v>0</v>
      </c>
      <c r="M24" s="6">
        <v>5</v>
      </c>
      <c r="N24" s="6">
        <v>5</v>
      </c>
      <c r="O24" s="6">
        <v>5</v>
      </c>
      <c r="P24" s="6">
        <v>5</v>
      </c>
      <c r="Q24" s="6">
        <v>5</v>
      </c>
      <c r="R24" s="6">
        <v>5</v>
      </c>
      <c r="S24" s="6">
        <v>5</v>
      </c>
      <c r="T24" s="6">
        <v>5</v>
      </c>
      <c r="U24" s="6">
        <v>5</v>
      </c>
      <c r="V24" s="6">
        <f>($J24*0.04)+($K24*4)+($L24*-2)+($N24*0.1)+($O24*6)+($Q24)+($R24*0.1)+($S24*6)+($T24*-2)</f>
        <v>56</v>
      </c>
      <c r="W24" s="6" t="e">
        <f>$P24/$H$33</f>
        <v>#DIV/0!</v>
      </c>
      <c r="X24" s="6">
        <f t="shared" si="2"/>
        <v>1</v>
      </c>
      <c r="Y24" s="6">
        <f t="shared" si="3"/>
        <v>1</v>
      </c>
      <c r="Z24" s="6" t="e">
        <f>$I24/$H24</f>
        <v>#DIV/0!</v>
      </c>
      <c r="AA24" s="6" t="e">
        <f>$K24/$H24</f>
        <v>#DIV/0!</v>
      </c>
      <c r="AB24" s="6">
        <f>(Admin!$C$3*$K24)+(Admin!$C$4*$J24)+(Admin!$C$5*$L24)+(Admin!$C$6*$T24)+(Admin!$C$7*$Q24)+(Admin!$C$8*$M24)+(Admin!$C$9*$N24)+(Admin!$C$10*$O24)+(Admin!$C$11*$R24)+(Admin!$C$12*$S24)+(Admin!$C$13*$U24)</f>
        <v>66</v>
      </c>
    </row>
    <row r="25" spans="1:28" x14ac:dyDescent="0.25">
      <c r="A25" s="7" t="s">
        <v>321</v>
      </c>
      <c r="B25" s="7" t="s">
        <v>30</v>
      </c>
      <c r="C25" s="7"/>
      <c r="D25" s="7">
        <v>0</v>
      </c>
      <c r="E25" s="7" t="s">
        <v>77</v>
      </c>
      <c r="F25" s="7" t="s">
        <v>295</v>
      </c>
      <c r="G25" s="7">
        <v>0</v>
      </c>
      <c r="H25" s="7">
        <v>0</v>
      </c>
      <c r="I25" s="7">
        <v>0</v>
      </c>
      <c r="J25" s="7">
        <v>0</v>
      </c>
      <c r="K25" s="7">
        <v>0</v>
      </c>
      <c r="L25" s="7">
        <v>0</v>
      </c>
      <c r="M25" s="7">
        <v>0</v>
      </c>
      <c r="N25" s="7">
        <v>0</v>
      </c>
      <c r="O25" s="7">
        <v>0</v>
      </c>
      <c r="P25" s="7">
        <v>0</v>
      </c>
      <c r="Q25" s="7">
        <v>0</v>
      </c>
      <c r="R25" s="7">
        <v>0</v>
      </c>
      <c r="S25" s="7">
        <v>0</v>
      </c>
      <c r="T25" s="7">
        <v>0</v>
      </c>
      <c r="U25" s="7">
        <v>0</v>
      </c>
      <c r="V25" s="7">
        <f>($J25*0.04)+($K25*4)+($L25*-2)+($N25*0.1)+($O25*6)+($Q25)+($R25*0.1)+($S25*6)+($T25*-2)</f>
        <v>0</v>
      </c>
      <c r="W25" s="7" t="e">
        <f>$P25/$H$33</f>
        <v>#DIV/0!</v>
      </c>
      <c r="X25" s="7" t="e">
        <f t="shared" si="2"/>
        <v>#DIV/0!</v>
      </c>
      <c r="Y25" s="7" t="e">
        <f t="shared" si="3"/>
        <v>#DIV/0!</v>
      </c>
      <c r="Z25" s="7" t="e">
        <f>$I25/$H25</f>
        <v>#DIV/0!</v>
      </c>
      <c r="AA25" s="7" t="e">
        <f>$K25/$H25</f>
        <v>#DIV/0!</v>
      </c>
      <c r="AB25" s="7">
        <f>(Admin!$C$3*$K25)+(Admin!$C$4*$J25)+(Admin!$C$5*$L25)+(Admin!$C$6*$T25)+(Admin!$C$7*$Q25)+(Admin!$C$8*$M25)+(Admin!$C$9*$N25)+(Admin!$C$10*$O25)+(Admin!$C$11*$R25)+(Admin!$C$12*$S25)+(Admin!$C$13*$U25)</f>
        <v>0</v>
      </c>
    </row>
    <row r="26" spans="1:28" x14ac:dyDescent="0.25">
      <c r="A26" s="6" t="s">
        <v>322</v>
      </c>
      <c r="B26" s="6" t="s">
        <v>30</v>
      </c>
      <c r="C26" s="6">
        <v>27</v>
      </c>
      <c r="D26" s="6">
        <v>6</v>
      </c>
      <c r="E26" s="6" t="s">
        <v>79</v>
      </c>
      <c r="F26" s="6" t="s">
        <v>295</v>
      </c>
      <c r="G26" s="6">
        <v>0</v>
      </c>
      <c r="H26" s="6">
        <v>0</v>
      </c>
      <c r="I26" s="6">
        <v>0</v>
      </c>
      <c r="J26" s="6">
        <v>0</v>
      </c>
      <c r="K26" s="6">
        <v>0</v>
      </c>
      <c r="L26" s="6">
        <v>0</v>
      </c>
      <c r="M26" s="6">
        <v>0</v>
      </c>
      <c r="N26" s="6">
        <v>0</v>
      </c>
      <c r="O26" s="6">
        <v>0</v>
      </c>
      <c r="P26" s="6">
        <v>0</v>
      </c>
      <c r="Q26" s="6">
        <v>0</v>
      </c>
      <c r="R26" s="6">
        <v>0</v>
      </c>
      <c r="S26" s="6">
        <v>0</v>
      </c>
      <c r="T26" s="6">
        <v>0</v>
      </c>
      <c r="U26" s="6">
        <v>0</v>
      </c>
      <c r="V26" s="6">
        <f>($J26*0.04)+($K26*4)+($L26*-2)+($N26*0.1)+($O26*6)+($Q26)+($R26*0.1)+($S26*6)+($T26*-2)</f>
        <v>0</v>
      </c>
      <c r="W26" s="6" t="e">
        <f>$P26/$H$33</f>
        <v>#DIV/0!</v>
      </c>
      <c r="X26" s="6" t="e">
        <f t="shared" si="2"/>
        <v>#DIV/0!</v>
      </c>
      <c r="Y26" s="6" t="e">
        <f t="shared" si="3"/>
        <v>#DIV/0!</v>
      </c>
      <c r="Z26" s="6" t="e">
        <f>$I26/$H26</f>
        <v>#DIV/0!</v>
      </c>
      <c r="AA26" s="6" t="e">
        <f>$K26/$H26</f>
        <v>#DIV/0!</v>
      </c>
      <c r="AB26" s="6">
        <f>(Admin!$C$3*$K26)+(Admin!$C$4*$J26)+(Admin!$C$5*$L26)+(Admin!$C$6*$T26)+(Admin!$C$7*$Q26)+(Admin!$C$8*$M26)+(Admin!$C$9*$N26)+(Admin!$C$10*$O26)+(Admin!$C$11*$R26)+(Admin!$C$12*$S26)+(Admin!$C$13*$U26)</f>
        <v>0</v>
      </c>
    </row>
    <row r="27" spans="1:28" x14ac:dyDescent="0.25">
      <c r="A27" s="7" t="s">
        <v>383</v>
      </c>
      <c r="B27" s="7" t="s">
        <v>30</v>
      </c>
      <c r="C27" s="7">
        <v>26</v>
      </c>
      <c r="D27" s="7">
        <v>3</v>
      </c>
      <c r="E27" s="7" t="s">
        <v>384</v>
      </c>
      <c r="F27" s="7" t="s">
        <v>357</v>
      </c>
      <c r="G27" s="7">
        <v>0</v>
      </c>
      <c r="H27" s="7">
        <v>0</v>
      </c>
      <c r="I27" s="7">
        <v>0</v>
      </c>
      <c r="J27" s="7">
        <v>0</v>
      </c>
      <c r="K27" s="7">
        <v>0</v>
      </c>
      <c r="L27" s="7">
        <v>0</v>
      </c>
      <c r="M27" s="7">
        <v>0</v>
      </c>
      <c r="N27" s="7">
        <v>0</v>
      </c>
      <c r="O27" s="7">
        <v>0</v>
      </c>
      <c r="P27" s="7">
        <v>0</v>
      </c>
      <c r="Q27" s="7">
        <v>0</v>
      </c>
      <c r="R27" s="7">
        <v>0</v>
      </c>
      <c r="S27" s="7">
        <v>0</v>
      </c>
      <c r="T27" s="7">
        <v>0</v>
      </c>
      <c r="U27" s="7">
        <v>0</v>
      </c>
      <c r="V27" s="7">
        <f>($J27*0.04)+($K27*4)+($L27*-2)+($N27*0.1)+($O27*6)+($Q27)+($R27*0.1)+($S27*6)+($T27*-2)</f>
        <v>0</v>
      </c>
      <c r="W27" s="7" t="e">
        <f>$P27/$H$33</f>
        <v>#DIV/0!</v>
      </c>
      <c r="X27" s="7" t="e">
        <f t="shared" si="2"/>
        <v>#DIV/0!</v>
      </c>
      <c r="Y27" s="7" t="e">
        <f t="shared" si="3"/>
        <v>#DIV/0!</v>
      </c>
      <c r="Z27" s="7" t="e">
        <f>$I27/$H27</f>
        <v>#DIV/0!</v>
      </c>
      <c r="AA27" s="7" t="e">
        <f>$K27/$H27</f>
        <v>#DIV/0!</v>
      </c>
      <c r="AB27" s="7">
        <f>(Admin!$C$3*$K27)+(Admin!$C$4*$J27)+(Admin!$C$5*$L27)+(Admin!$C$6*$T27)+(Admin!$C$7*$Q27)+(Admin!$C$8*$M27)+(Admin!$C$9*$N27)+(Admin!$C$10*$O27)+(Admin!$C$11*$R27)+(Admin!$C$12*$S27)+(Admin!$C$13*$U27)</f>
        <v>0</v>
      </c>
    </row>
    <row r="28" spans="1:28" x14ac:dyDescent="0.25">
      <c r="A28" s="6" t="s">
        <v>385</v>
      </c>
      <c r="B28" s="6" t="s">
        <v>30</v>
      </c>
      <c r="C28" s="6">
        <v>26</v>
      </c>
      <c r="D28" s="6">
        <v>4</v>
      </c>
      <c r="E28" s="6" t="s">
        <v>317</v>
      </c>
      <c r="F28" s="6" t="s">
        <v>357</v>
      </c>
      <c r="G28" s="6">
        <v>0</v>
      </c>
      <c r="H28" s="6">
        <v>0</v>
      </c>
      <c r="I28" s="6">
        <v>0</v>
      </c>
      <c r="J28" s="6">
        <v>0</v>
      </c>
      <c r="K28" s="6">
        <v>0</v>
      </c>
      <c r="L28" s="6">
        <v>0</v>
      </c>
      <c r="M28" s="6">
        <v>0</v>
      </c>
      <c r="N28" s="6">
        <v>0</v>
      </c>
      <c r="O28" s="6">
        <v>0</v>
      </c>
      <c r="P28" s="6">
        <v>0</v>
      </c>
      <c r="Q28" s="6">
        <v>0</v>
      </c>
      <c r="R28" s="6">
        <v>0</v>
      </c>
      <c r="S28" s="6">
        <v>0</v>
      </c>
      <c r="T28" s="6">
        <v>0</v>
      </c>
      <c r="U28" s="6">
        <v>0</v>
      </c>
      <c r="V28" s="6">
        <f>($J28*0.04)+($K28*4)+($L28*-2)+($N28*0.1)+($O28*6)+($Q28)+($R28*0.1)+($S28*6)+($T28*-2)</f>
        <v>0</v>
      </c>
      <c r="W28" s="6" t="e">
        <f>$P28/$H$33</f>
        <v>#DIV/0!</v>
      </c>
      <c r="X28" s="6" t="e">
        <f t="shared" si="2"/>
        <v>#DIV/0!</v>
      </c>
      <c r="Y28" s="6" t="e">
        <f t="shared" si="3"/>
        <v>#DIV/0!</v>
      </c>
      <c r="Z28" s="6" t="e">
        <f>$I28/$H28</f>
        <v>#DIV/0!</v>
      </c>
      <c r="AA28" s="6" t="e">
        <f>$K28/$H28</f>
        <v>#DIV/0!</v>
      </c>
      <c r="AB28" s="6">
        <f>(Admin!$C$3*$K28)+(Admin!$C$4*$J28)+(Admin!$C$5*$L28)+(Admin!$C$6*$T28)+(Admin!$C$7*$Q28)+(Admin!$C$8*$M28)+(Admin!$C$9*$N28)+(Admin!$C$10*$O28)+(Admin!$C$11*$R28)+(Admin!$C$12*$S28)+(Admin!$C$13*$U28)</f>
        <v>0</v>
      </c>
    </row>
    <row r="29" spans="1:28" x14ac:dyDescent="0.25">
      <c r="A29" s="7" t="s">
        <v>386</v>
      </c>
      <c r="B29" s="7" t="s">
        <v>30</v>
      </c>
      <c r="C29" s="7">
        <v>25</v>
      </c>
      <c r="D29" s="7">
        <v>6</v>
      </c>
      <c r="E29" s="7" t="s">
        <v>69</v>
      </c>
      <c r="F29" s="7" t="s">
        <v>357</v>
      </c>
      <c r="G29" s="7">
        <v>0</v>
      </c>
      <c r="H29" s="7">
        <v>0</v>
      </c>
      <c r="I29" s="7">
        <v>0</v>
      </c>
      <c r="J29" s="7">
        <v>0</v>
      </c>
      <c r="K29" s="7">
        <v>0</v>
      </c>
      <c r="L29" s="7">
        <v>0</v>
      </c>
      <c r="M29" s="7">
        <v>0</v>
      </c>
      <c r="N29" s="7">
        <v>0</v>
      </c>
      <c r="O29" s="7">
        <v>0</v>
      </c>
      <c r="P29" s="7">
        <v>0</v>
      </c>
      <c r="Q29" s="7">
        <v>0</v>
      </c>
      <c r="R29" s="7">
        <v>0</v>
      </c>
      <c r="S29" s="7">
        <v>0</v>
      </c>
      <c r="T29" s="7">
        <v>0</v>
      </c>
      <c r="U29" s="7">
        <v>0</v>
      </c>
      <c r="V29" s="7">
        <f>($J29*0.04)+($K29*4)+($L29*-2)+($N29*0.1)+($O29*6)+($Q29)+($R29*0.1)+($S29*6)+($T29*-2)</f>
        <v>0</v>
      </c>
      <c r="W29" s="7" t="e">
        <f>$P29/$H$33</f>
        <v>#DIV/0!</v>
      </c>
      <c r="X29" s="7" t="e">
        <f t="shared" si="2"/>
        <v>#DIV/0!</v>
      </c>
      <c r="Y29" s="7" t="e">
        <f t="shared" si="3"/>
        <v>#DIV/0!</v>
      </c>
      <c r="Z29" s="7" t="e">
        <f>$I29/$H29</f>
        <v>#DIV/0!</v>
      </c>
      <c r="AA29" s="7" t="e">
        <f>$K29/$H29</f>
        <v>#DIV/0!</v>
      </c>
      <c r="AB29" s="7">
        <f>(Admin!$C$3*$K29)+(Admin!$C$4*$J29)+(Admin!$C$5*$L29)+(Admin!$C$6*$T29)+(Admin!$C$7*$Q29)+(Admin!$C$8*$M29)+(Admin!$C$9*$N29)+(Admin!$C$10*$O29)+(Admin!$C$11*$R29)+(Admin!$C$12*$S29)+(Admin!$C$13*$U29)</f>
        <v>0</v>
      </c>
    </row>
    <row r="30" spans="1:28" x14ac:dyDescent="0.25">
      <c r="A30" s="6" t="s">
        <v>387</v>
      </c>
      <c r="B30" s="6" t="s">
        <v>30</v>
      </c>
      <c r="C30" s="6">
        <v>23</v>
      </c>
      <c r="D30" s="6">
        <v>2</v>
      </c>
      <c r="E30" s="6" t="s">
        <v>139</v>
      </c>
      <c r="F30" s="6" t="s">
        <v>357</v>
      </c>
      <c r="G30" s="6">
        <v>0</v>
      </c>
      <c r="H30" s="6">
        <v>0</v>
      </c>
      <c r="I30" s="6">
        <v>0</v>
      </c>
      <c r="J30" s="6">
        <v>0</v>
      </c>
      <c r="K30" s="6">
        <v>0</v>
      </c>
      <c r="L30" s="6">
        <v>0</v>
      </c>
      <c r="M30" s="6">
        <v>0</v>
      </c>
      <c r="N30" s="6">
        <v>0</v>
      </c>
      <c r="O30" s="6">
        <v>0</v>
      </c>
      <c r="P30" s="6">
        <v>0</v>
      </c>
      <c r="Q30" s="6">
        <v>0</v>
      </c>
      <c r="R30" s="6">
        <v>0</v>
      </c>
      <c r="S30" s="6">
        <v>0</v>
      </c>
      <c r="T30" s="6">
        <v>0</v>
      </c>
      <c r="U30" s="6">
        <v>0</v>
      </c>
      <c r="V30" s="6">
        <f>($J30*0.04)+($K30*4)+($L30*-2)+($N30*0.1)+($O30*6)+($Q30)+($R30*0.1)+($S30*6)+($T30*-2)</f>
        <v>0</v>
      </c>
      <c r="W30" s="6" t="e">
        <f>$P30/$H$33</f>
        <v>#DIV/0!</v>
      </c>
      <c r="X30" s="6" t="e">
        <f t="shared" si="2"/>
        <v>#DIV/0!</v>
      </c>
      <c r="Y30" s="6" t="e">
        <f t="shared" si="3"/>
        <v>#DIV/0!</v>
      </c>
      <c r="Z30" s="6" t="e">
        <f>$I30/$H30</f>
        <v>#DIV/0!</v>
      </c>
      <c r="AA30" s="6" t="e">
        <f>$K30/$H30</f>
        <v>#DIV/0!</v>
      </c>
      <c r="AB30" s="6">
        <f>(Admin!$C$3*$K30)+(Admin!$C$4*$J30)+(Admin!$C$5*$L30)+(Admin!$C$6*$T30)+(Admin!$C$7*$Q30)+(Admin!$C$8*$M30)+(Admin!$C$9*$N30)+(Admin!$C$10*$O30)+(Admin!$C$11*$R30)+(Admin!$C$12*$S30)+(Admin!$C$13*$U30)</f>
        <v>0</v>
      </c>
    </row>
    <row r="31" spans="1:28" x14ac:dyDescent="0.25">
      <c r="A31" s="7" t="s">
        <v>388</v>
      </c>
      <c r="B31" s="7" t="s">
        <v>30</v>
      </c>
      <c r="C31" s="7">
        <v>25</v>
      </c>
      <c r="D31" s="7">
        <v>5</v>
      </c>
      <c r="E31" s="7" t="s">
        <v>171</v>
      </c>
      <c r="F31" s="7" t="s">
        <v>357</v>
      </c>
      <c r="G31" s="7">
        <v>0</v>
      </c>
      <c r="H31" s="7">
        <v>0</v>
      </c>
      <c r="I31" s="7">
        <v>0</v>
      </c>
      <c r="J31" s="7">
        <v>0</v>
      </c>
      <c r="K31" s="7">
        <v>0</v>
      </c>
      <c r="L31" s="7">
        <v>0</v>
      </c>
      <c r="M31" s="7">
        <v>5</v>
      </c>
      <c r="N31" s="7">
        <v>5</v>
      </c>
      <c r="O31" s="7">
        <v>5</v>
      </c>
      <c r="P31" s="7">
        <v>5</v>
      </c>
      <c r="Q31" s="7">
        <v>5</v>
      </c>
      <c r="R31" s="7">
        <v>5</v>
      </c>
      <c r="S31" s="7">
        <v>5</v>
      </c>
      <c r="T31" s="7">
        <v>5</v>
      </c>
      <c r="U31" s="7">
        <v>5</v>
      </c>
      <c r="V31" s="7">
        <f>($J31*0.04)+($K31*4)+($L31*-2)+($N31*0.1)+($O31*6)+($Q31)+($R31*0.1)+($S31*6)+($T31*-2)</f>
        <v>56</v>
      </c>
      <c r="W31" s="7" t="e">
        <f>$P31/$H$33</f>
        <v>#DIV/0!</v>
      </c>
      <c r="X31" s="7">
        <f t="shared" si="2"/>
        <v>1</v>
      </c>
      <c r="Y31" s="7">
        <f t="shared" si="3"/>
        <v>1</v>
      </c>
      <c r="Z31" s="7" t="e">
        <f>$I31/$H31</f>
        <v>#DIV/0!</v>
      </c>
      <c r="AA31" s="7" t="e">
        <f>$K31/$H31</f>
        <v>#DIV/0!</v>
      </c>
      <c r="AB31" s="7">
        <f>(Admin!$C$3*$K31)+(Admin!$C$4*$J31)+(Admin!$C$5*$L31)+(Admin!$C$6*$T31)+(Admin!$C$7*$Q31)+(Admin!$C$8*$M31)+(Admin!$C$9*$N31)+(Admin!$C$10*$O31)+(Admin!$C$11*$R31)+(Admin!$C$12*$S31)+(Admin!$C$13*$U31)</f>
        <v>66</v>
      </c>
    </row>
    <row r="32" spans="1:28" x14ac:dyDescent="0.25">
      <c r="A32" s="6" t="s">
        <v>439</v>
      </c>
      <c r="B32" s="6" t="s">
        <v>30</v>
      </c>
      <c r="C32" s="6">
        <v>24</v>
      </c>
      <c r="D32" s="6">
        <v>2</v>
      </c>
      <c r="E32" s="6" t="s">
        <v>100</v>
      </c>
      <c r="F32" s="6" t="s">
        <v>415</v>
      </c>
      <c r="G32" s="6">
        <v>0</v>
      </c>
      <c r="H32" s="6">
        <v>0</v>
      </c>
      <c r="I32" s="6">
        <v>0</v>
      </c>
      <c r="J32" s="6">
        <v>0</v>
      </c>
      <c r="K32" s="6">
        <v>0</v>
      </c>
      <c r="L32" s="6">
        <v>0</v>
      </c>
      <c r="M32" s="6">
        <v>0</v>
      </c>
      <c r="N32" s="6">
        <v>0</v>
      </c>
      <c r="O32" s="6">
        <v>0</v>
      </c>
      <c r="P32" s="6">
        <v>0</v>
      </c>
      <c r="Q32" s="6">
        <v>0</v>
      </c>
      <c r="R32" s="6">
        <v>0</v>
      </c>
      <c r="S32" s="6">
        <v>0</v>
      </c>
      <c r="T32" s="6">
        <v>0</v>
      </c>
      <c r="U32" s="6">
        <v>0</v>
      </c>
      <c r="V32" s="6">
        <f>($J32*0.04)+($K32*4)+($L32*-2)+($N32*0.1)+($O32*6)+($Q32)+($R32*0.1)+($S32*6)+($T32*-2)</f>
        <v>0</v>
      </c>
      <c r="W32" s="6" t="e">
        <f>$P32/$H$33</f>
        <v>#DIV/0!</v>
      </c>
      <c r="X32" s="6" t="e">
        <f t="shared" si="2"/>
        <v>#DIV/0!</v>
      </c>
      <c r="Y32" s="6" t="e">
        <f t="shared" si="3"/>
        <v>#DIV/0!</v>
      </c>
      <c r="Z32" s="6" t="e">
        <f>$I32/$H32</f>
        <v>#DIV/0!</v>
      </c>
      <c r="AA32" s="6" t="e">
        <f>$K32/$H32</f>
        <v>#DIV/0!</v>
      </c>
      <c r="AB32" s="6">
        <f>(Admin!$C$3*$K32)+(Admin!$C$4*$J32)+(Admin!$C$5*$L32)+(Admin!$C$6*$T32)+(Admin!$C$7*$Q32)+(Admin!$C$8*$M32)+(Admin!$C$9*$N32)+(Admin!$C$10*$O32)+(Admin!$C$11*$R32)+(Admin!$C$12*$S32)+(Admin!$C$13*$U32)</f>
        <v>0</v>
      </c>
    </row>
    <row r="33" spans="1:28" x14ac:dyDescent="0.25">
      <c r="A33" s="7" t="s">
        <v>440</v>
      </c>
      <c r="B33" s="7" t="s">
        <v>30</v>
      </c>
      <c r="C33" s="7">
        <v>23</v>
      </c>
      <c r="D33" s="7">
        <v>0</v>
      </c>
      <c r="E33" s="7" t="s">
        <v>333</v>
      </c>
      <c r="F33" s="7" t="s">
        <v>415</v>
      </c>
      <c r="G33" s="7">
        <v>0</v>
      </c>
      <c r="H33" s="7">
        <v>0</v>
      </c>
      <c r="I33" s="7">
        <v>0</v>
      </c>
      <c r="J33" s="7">
        <v>0</v>
      </c>
      <c r="K33" s="7">
        <v>0</v>
      </c>
      <c r="L33" s="7">
        <v>0</v>
      </c>
      <c r="M33" s="7">
        <v>0</v>
      </c>
      <c r="N33" s="7">
        <v>0</v>
      </c>
      <c r="O33" s="7">
        <v>0</v>
      </c>
      <c r="P33" s="7">
        <v>0</v>
      </c>
      <c r="Q33" s="7">
        <v>0</v>
      </c>
      <c r="R33" s="7">
        <v>0</v>
      </c>
      <c r="S33" s="7">
        <v>0</v>
      </c>
      <c r="T33" s="7">
        <v>0</v>
      </c>
      <c r="U33" s="7">
        <v>0</v>
      </c>
      <c r="V33" s="7">
        <f>($J33*0.04)+($K33*4)+($L33*-2)+($N33*0.1)+($O33*6)+($Q33)+($R33*0.1)+($S33*6)+($T33*-2)</f>
        <v>0</v>
      </c>
      <c r="W33" s="7" t="e">
        <f>$P33/$H$33</f>
        <v>#DIV/0!</v>
      </c>
      <c r="X33" s="7" t="e">
        <f t="shared" si="2"/>
        <v>#DIV/0!</v>
      </c>
      <c r="Y33" s="7" t="e">
        <f t="shared" si="3"/>
        <v>#DIV/0!</v>
      </c>
      <c r="Z33" s="7" t="e">
        <f>$I33/$H33</f>
        <v>#DIV/0!</v>
      </c>
      <c r="AA33" s="7" t="e">
        <f>$K33/$H33</f>
        <v>#DIV/0!</v>
      </c>
      <c r="AB33" s="7">
        <f>(Admin!$C$3*$K33)+(Admin!$C$4*$J33)+(Admin!$C$5*$L33)+(Admin!$C$6*$T33)+(Admin!$C$7*$Q33)+(Admin!$C$8*$M33)+(Admin!$C$9*$N33)+(Admin!$C$10*$O33)+(Admin!$C$11*$R33)+(Admin!$C$12*$S33)+(Admin!$C$13*$U33)</f>
        <v>0</v>
      </c>
    </row>
    <row r="34" spans="1:28" x14ac:dyDescent="0.25">
      <c r="A34" s="6" t="s">
        <v>441</v>
      </c>
      <c r="B34" s="6" t="s">
        <v>30</v>
      </c>
      <c r="C34" s="6">
        <v>24</v>
      </c>
      <c r="D34" s="6">
        <v>0</v>
      </c>
      <c r="E34" s="6" t="s">
        <v>167</v>
      </c>
      <c r="F34" s="6" t="s">
        <v>415</v>
      </c>
      <c r="G34" s="6">
        <v>0</v>
      </c>
      <c r="H34" s="6">
        <v>0</v>
      </c>
      <c r="I34" s="6">
        <v>0</v>
      </c>
      <c r="J34" s="6">
        <v>0</v>
      </c>
      <c r="K34" s="6">
        <v>0</v>
      </c>
      <c r="L34" s="6">
        <v>0</v>
      </c>
      <c r="M34" s="6">
        <v>0</v>
      </c>
      <c r="N34" s="6">
        <v>0</v>
      </c>
      <c r="O34" s="6">
        <v>0</v>
      </c>
      <c r="P34" s="6">
        <v>0</v>
      </c>
      <c r="Q34" s="6">
        <v>0</v>
      </c>
      <c r="R34" s="6">
        <v>0</v>
      </c>
      <c r="S34" s="6">
        <v>0</v>
      </c>
      <c r="T34" s="6">
        <v>0</v>
      </c>
      <c r="U34" s="6">
        <v>0</v>
      </c>
      <c r="V34" s="6">
        <f>($J34*0.04)+($K34*4)+($L34*-2)+($N34*0.1)+($O34*6)+($Q34)+($R34*0.1)+($S34*6)+($T34*-2)</f>
        <v>0</v>
      </c>
      <c r="W34" s="6" t="e">
        <f>$P34/$H$33</f>
        <v>#DIV/0!</v>
      </c>
      <c r="X34" s="6" t="e">
        <f t="shared" si="2"/>
        <v>#DIV/0!</v>
      </c>
      <c r="Y34" s="6" t="e">
        <f t="shared" si="3"/>
        <v>#DIV/0!</v>
      </c>
      <c r="Z34" s="6" t="e">
        <f>$I34/$H34</f>
        <v>#DIV/0!</v>
      </c>
      <c r="AA34" s="6" t="e">
        <f>$K34/$H34</f>
        <v>#DIV/0!</v>
      </c>
      <c r="AB34" s="6">
        <f>(Admin!$C$3*$K34)+(Admin!$C$4*$J34)+(Admin!$C$5*$L34)+(Admin!$C$6*$T34)+(Admin!$C$7*$Q34)+(Admin!$C$8*$M34)+(Admin!$C$9*$N34)+(Admin!$C$10*$O34)+(Admin!$C$11*$R34)+(Admin!$C$12*$S34)+(Admin!$C$13*$U34)</f>
        <v>0</v>
      </c>
    </row>
    <row r="35" spans="1:28" x14ac:dyDescent="0.25">
      <c r="A35" s="7" t="s">
        <v>442</v>
      </c>
      <c r="B35" s="7" t="s">
        <v>30</v>
      </c>
      <c r="C35" s="7">
        <v>26</v>
      </c>
      <c r="D35" s="7">
        <v>4</v>
      </c>
      <c r="E35" s="7" t="s">
        <v>443</v>
      </c>
      <c r="F35" s="7" t="s">
        <v>415</v>
      </c>
      <c r="G35" s="7">
        <v>0</v>
      </c>
      <c r="H35" s="7">
        <v>0</v>
      </c>
      <c r="I35" s="7">
        <v>0</v>
      </c>
      <c r="J35" s="7">
        <v>0</v>
      </c>
      <c r="K35" s="7">
        <v>0</v>
      </c>
      <c r="L35" s="7">
        <v>0</v>
      </c>
      <c r="M35" s="7">
        <v>0</v>
      </c>
      <c r="N35" s="7">
        <v>0</v>
      </c>
      <c r="O35" s="7">
        <v>0</v>
      </c>
      <c r="P35" s="7">
        <v>0</v>
      </c>
      <c r="Q35" s="7">
        <v>0</v>
      </c>
      <c r="R35" s="7">
        <v>0</v>
      </c>
      <c r="S35" s="7">
        <v>0</v>
      </c>
      <c r="T35" s="7">
        <v>0</v>
      </c>
      <c r="U35" s="7">
        <v>0</v>
      </c>
      <c r="V35" s="7">
        <f>($J35*0.04)+($K35*4)+($L35*-2)+($N35*0.1)+($O35*6)+($Q35)+($R35*0.1)+($S35*6)+($T35*-2)</f>
        <v>0</v>
      </c>
      <c r="W35" s="7" t="e">
        <f>$P35/$H$33</f>
        <v>#DIV/0!</v>
      </c>
      <c r="X35" s="7" t="e">
        <f t="shared" si="2"/>
        <v>#DIV/0!</v>
      </c>
      <c r="Y35" s="7" t="e">
        <f t="shared" si="3"/>
        <v>#DIV/0!</v>
      </c>
      <c r="Z35" s="7" t="e">
        <f>$I35/$H35</f>
        <v>#DIV/0!</v>
      </c>
      <c r="AA35" s="7" t="e">
        <f>$K35/$H35</f>
        <v>#DIV/0!</v>
      </c>
      <c r="AB35" s="7">
        <f>(Admin!$C$3*$K35)+(Admin!$C$4*$J35)+(Admin!$C$5*$L35)+(Admin!$C$6*$T35)+(Admin!$C$7*$Q35)+(Admin!$C$8*$M35)+(Admin!$C$9*$N35)+(Admin!$C$10*$O35)+(Admin!$C$11*$R35)+(Admin!$C$12*$S35)+(Admin!$C$13*$U35)</f>
        <v>0</v>
      </c>
    </row>
    <row r="36" spans="1:28" x14ac:dyDescent="0.25">
      <c r="A36" s="6" t="s">
        <v>444</v>
      </c>
      <c r="B36" s="6" t="s">
        <v>30</v>
      </c>
      <c r="C36" s="6">
        <v>26</v>
      </c>
      <c r="D36" s="6">
        <v>5</v>
      </c>
      <c r="E36" s="6" t="s">
        <v>290</v>
      </c>
      <c r="F36" s="6" t="s">
        <v>415</v>
      </c>
      <c r="G36" s="6">
        <v>0</v>
      </c>
      <c r="H36" s="6">
        <v>0</v>
      </c>
      <c r="I36" s="6">
        <v>0</v>
      </c>
      <c r="J36" s="6">
        <v>0</v>
      </c>
      <c r="K36" s="6">
        <v>0</v>
      </c>
      <c r="L36" s="6">
        <v>0</v>
      </c>
      <c r="M36" s="6">
        <v>5</v>
      </c>
      <c r="N36" s="6">
        <v>5</v>
      </c>
      <c r="O36" s="6">
        <v>5</v>
      </c>
      <c r="P36" s="6">
        <v>5</v>
      </c>
      <c r="Q36" s="6">
        <v>5</v>
      </c>
      <c r="R36" s="6">
        <v>5</v>
      </c>
      <c r="S36" s="6">
        <v>5</v>
      </c>
      <c r="T36" s="6">
        <v>5</v>
      </c>
      <c r="U36" s="6">
        <v>5</v>
      </c>
      <c r="V36" s="6">
        <f>($J36*0.04)+($K36*4)+($L36*-2)+($N36*0.1)+($O36*6)+($Q36)+($R36*0.1)+($S36*6)+($T36*-2)</f>
        <v>56</v>
      </c>
      <c r="W36" s="6" t="e">
        <f>$P36/$H$33</f>
        <v>#DIV/0!</v>
      </c>
      <c r="X36" s="6">
        <f t="shared" si="2"/>
        <v>1</v>
      </c>
      <c r="Y36" s="6">
        <f t="shared" si="3"/>
        <v>1</v>
      </c>
      <c r="Z36" s="6" t="e">
        <f>$I36/$H36</f>
        <v>#DIV/0!</v>
      </c>
      <c r="AA36" s="6" t="e">
        <f>$K36/$H36</f>
        <v>#DIV/0!</v>
      </c>
      <c r="AB36" s="6">
        <f>(Admin!$C$3*$K36)+(Admin!$C$4*$J36)+(Admin!$C$5*$L36)+(Admin!$C$6*$T36)+(Admin!$C$7*$Q36)+(Admin!$C$8*$M36)+(Admin!$C$9*$N36)+(Admin!$C$10*$O36)+(Admin!$C$11*$R36)+(Admin!$C$12*$S36)+(Admin!$C$13*$U36)</f>
        <v>66</v>
      </c>
    </row>
    <row r="37" spans="1:28" x14ac:dyDescent="0.25">
      <c r="A37" s="7" t="s">
        <v>496</v>
      </c>
      <c r="B37" s="7" t="s">
        <v>30</v>
      </c>
      <c r="C37" s="7">
        <v>28</v>
      </c>
      <c r="D37" s="7">
        <v>7</v>
      </c>
      <c r="E37" s="7" t="s">
        <v>171</v>
      </c>
      <c r="F37" s="7" t="s">
        <v>473</v>
      </c>
      <c r="G37" s="7">
        <v>0</v>
      </c>
      <c r="H37" s="7">
        <v>0</v>
      </c>
      <c r="I37" s="7">
        <v>0</v>
      </c>
      <c r="J37" s="7">
        <v>0</v>
      </c>
      <c r="K37" s="7">
        <v>0</v>
      </c>
      <c r="L37" s="7">
        <v>0</v>
      </c>
      <c r="M37" s="7">
        <v>0</v>
      </c>
      <c r="N37" s="7">
        <v>0</v>
      </c>
      <c r="O37" s="7">
        <v>0</v>
      </c>
      <c r="P37" s="7">
        <v>0</v>
      </c>
      <c r="Q37" s="7">
        <v>0</v>
      </c>
      <c r="R37" s="7">
        <v>0</v>
      </c>
      <c r="S37" s="7">
        <v>0</v>
      </c>
      <c r="T37" s="7">
        <v>0</v>
      </c>
      <c r="U37" s="7">
        <v>0</v>
      </c>
      <c r="V37" s="7">
        <f>($J37*0.04)+($K37*4)+($L37*-2)+($N37*0.1)+($O37*6)+($Q37)+($R37*0.1)+($S37*6)+($T37*-2)</f>
        <v>0</v>
      </c>
      <c r="W37" s="7" t="e">
        <f>$P37/$H$33</f>
        <v>#DIV/0!</v>
      </c>
      <c r="X37" s="7" t="e">
        <f t="shared" si="2"/>
        <v>#DIV/0!</v>
      </c>
      <c r="Y37" s="7" t="e">
        <f t="shared" si="3"/>
        <v>#DIV/0!</v>
      </c>
      <c r="Z37" s="7" t="e">
        <f>$I37/$H37</f>
        <v>#DIV/0!</v>
      </c>
      <c r="AA37" s="7" t="e">
        <f>$K37/$H37</f>
        <v>#DIV/0!</v>
      </c>
      <c r="AB37" s="7">
        <f>(Admin!$C$3*$K37)+(Admin!$C$4*$J37)+(Admin!$C$5*$L37)+(Admin!$C$6*$T37)+(Admin!$C$7*$Q37)+(Admin!$C$8*$M37)+(Admin!$C$9*$N37)+(Admin!$C$10*$O37)+(Admin!$C$11*$R37)+(Admin!$C$12*$S37)+(Admin!$C$13*$U37)</f>
        <v>0</v>
      </c>
    </row>
    <row r="38" spans="1:28" x14ac:dyDescent="0.25">
      <c r="A38" s="6" t="s">
        <v>497</v>
      </c>
      <c r="B38" s="6" t="s">
        <v>30</v>
      </c>
      <c r="C38" s="6">
        <v>24</v>
      </c>
      <c r="D38" s="6">
        <v>3</v>
      </c>
      <c r="E38" s="6" t="s">
        <v>59</v>
      </c>
      <c r="F38" s="6" t="s">
        <v>473</v>
      </c>
      <c r="G38" s="6">
        <v>0</v>
      </c>
      <c r="H38" s="6">
        <v>0</v>
      </c>
      <c r="I38" s="6">
        <v>0</v>
      </c>
      <c r="J38" s="6">
        <v>0</v>
      </c>
      <c r="K38" s="6">
        <v>0</v>
      </c>
      <c r="L38" s="6">
        <v>0</v>
      </c>
      <c r="M38" s="6">
        <v>5</v>
      </c>
      <c r="N38" s="6">
        <v>5</v>
      </c>
      <c r="O38" s="6">
        <v>5</v>
      </c>
      <c r="P38" s="6">
        <v>5</v>
      </c>
      <c r="Q38" s="6">
        <v>5</v>
      </c>
      <c r="R38" s="6">
        <v>5</v>
      </c>
      <c r="S38" s="6">
        <v>5</v>
      </c>
      <c r="T38" s="6">
        <v>5</v>
      </c>
      <c r="U38" s="6">
        <v>5</v>
      </c>
      <c r="V38" s="6">
        <f>($J38*0.04)+($K38*4)+($L38*-2)+($N38*0.1)+($O38*6)+($Q38)+($R38*0.1)+($S38*6)+($T38*-2)</f>
        <v>56</v>
      </c>
      <c r="W38" s="6" t="e">
        <f>$P38/$H$33</f>
        <v>#DIV/0!</v>
      </c>
      <c r="X38" s="6">
        <f t="shared" si="2"/>
        <v>1</v>
      </c>
      <c r="Y38" s="6">
        <f t="shared" si="3"/>
        <v>1</v>
      </c>
      <c r="Z38" s="6" t="e">
        <f>$I38/$H38</f>
        <v>#DIV/0!</v>
      </c>
      <c r="AA38" s="6" t="e">
        <f>$K38/$H38</f>
        <v>#DIV/0!</v>
      </c>
      <c r="AB38" s="6">
        <f>(Admin!$C$3*$K38)+(Admin!$C$4*$J38)+(Admin!$C$5*$L38)+(Admin!$C$6*$T38)+(Admin!$C$7*$Q38)+(Admin!$C$8*$M38)+(Admin!$C$9*$N38)+(Admin!$C$10*$O38)+(Admin!$C$11*$R38)+(Admin!$C$12*$S38)+(Admin!$C$13*$U38)</f>
        <v>66</v>
      </c>
    </row>
    <row r="39" spans="1:28" x14ac:dyDescent="0.25">
      <c r="A39" s="7" t="s">
        <v>498</v>
      </c>
      <c r="B39" s="7" t="s">
        <v>30</v>
      </c>
      <c r="C39" s="7">
        <v>28</v>
      </c>
      <c r="D39" s="7">
        <v>6</v>
      </c>
      <c r="E39" s="7" t="s">
        <v>139</v>
      </c>
      <c r="F39" s="7" t="s">
        <v>473</v>
      </c>
      <c r="G39" s="7">
        <v>0</v>
      </c>
      <c r="H39" s="7">
        <v>0</v>
      </c>
      <c r="I39" s="7">
        <v>0</v>
      </c>
      <c r="J39" s="7">
        <v>0</v>
      </c>
      <c r="K39" s="7">
        <v>0</v>
      </c>
      <c r="L39" s="7">
        <v>0</v>
      </c>
      <c r="M39" s="7">
        <v>0</v>
      </c>
      <c r="N39" s="7">
        <v>0</v>
      </c>
      <c r="O39" s="7">
        <v>0</v>
      </c>
      <c r="P39" s="7">
        <v>0</v>
      </c>
      <c r="Q39" s="7">
        <v>0</v>
      </c>
      <c r="R39" s="7">
        <v>0</v>
      </c>
      <c r="S39" s="7">
        <v>0</v>
      </c>
      <c r="T39" s="7">
        <v>0</v>
      </c>
      <c r="U39" s="7">
        <v>0</v>
      </c>
      <c r="V39" s="7">
        <f>($J39*0.04)+($K39*4)+($L39*-2)+($N39*0.1)+($O39*6)+($Q39)+($R39*0.1)+($S39*6)+($T39*-2)</f>
        <v>0</v>
      </c>
      <c r="W39" s="7" t="e">
        <f>$P39/$H$33</f>
        <v>#DIV/0!</v>
      </c>
      <c r="X39" s="7" t="e">
        <f t="shared" si="2"/>
        <v>#DIV/0!</v>
      </c>
      <c r="Y39" s="7" t="e">
        <f t="shared" si="3"/>
        <v>#DIV/0!</v>
      </c>
      <c r="Z39" s="7" t="e">
        <f>$I39/$H39</f>
        <v>#DIV/0!</v>
      </c>
      <c r="AA39" s="7" t="e">
        <f>$K39/$H39</f>
        <v>#DIV/0!</v>
      </c>
      <c r="AB39" s="7">
        <f>(Admin!$C$3*$K39)+(Admin!$C$4*$J39)+(Admin!$C$5*$L39)+(Admin!$C$6*$T39)+(Admin!$C$7*$Q39)+(Admin!$C$8*$M39)+(Admin!$C$9*$N39)+(Admin!$C$10*$O39)+(Admin!$C$11*$R39)+(Admin!$C$12*$S39)+(Admin!$C$13*$U39)</f>
        <v>0</v>
      </c>
    </row>
    <row r="40" spans="1:28" x14ac:dyDescent="0.25">
      <c r="A40" s="6" t="s">
        <v>499</v>
      </c>
      <c r="B40" s="6" t="s">
        <v>30</v>
      </c>
      <c r="C40" s="6">
        <v>27</v>
      </c>
      <c r="D40" s="6">
        <v>6</v>
      </c>
      <c r="E40" s="6" t="s">
        <v>500</v>
      </c>
      <c r="F40" s="6" t="s">
        <v>473</v>
      </c>
      <c r="G40" s="6">
        <v>0</v>
      </c>
      <c r="H40" s="6">
        <v>0</v>
      </c>
      <c r="I40" s="6">
        <v>0</v>
      </c>
      <c r="J40" s="6">
        <v>0</v>
      </c>
      <c r="K40" s="6">
        <v>0</v>
      </c>
      <c r="L40" s="6">
        <v>0</v>
      </c>
      <c r="M40" s="6">
        <v>0</v>
      </c>
      <c r="N40" s="6">
        <v>0</v>
      </c>
      <c r="O40" s="6">
        <v>0</v>
      </c>
      <c r="P40" s="6">
        <v>0</v>
      </c>
      <c r="Q40" s="6">
        <v>0</v>
      </c>
      <c r="R40" s="6">
        <v>0</v>
      </c>
      <c r="S40" s="6">
        <v>0</v>
      </c>
      <c r="T40" s="6">
        <v>0</v>
      </c>
      <c r="U40" s="6">
        <v>0</v>
      </c>
      <c r="V40" s="6">
        <f>($J40*0.04)+($K40*4)+($L40*-2)+($N40*0.1)+($O40*6)+($Q40)+($R40*0.1)+($S40*6)+($T40*-2)</f>
        <v>0</v>
      </c>
      <c r="W40" s="6" t="e">
        <f>$P40/$H$33</f>
        <v>#DIV/0!</v>
      </c>
      <c r="X40" s="6" t="e">
        <f t="shared" si="2"/>
        <v>#DIV/0!</v>
      </c>
      <c r="Y40" s="6" t="e">
        <f t="shared" si="3"/>
        <v>#DIV/0!</v>
      </c>
      <c r="Z40" s="6" t="e">
        <f>$I40/$H40</f>
        <v>#DIV/0!</v>
      </c>
      <c r="AA40" s="6" t="e">
        <f>$K40/$H40</f>
        <v>#DIV/0!</v>
      </c>
      <c r="AB40" s="6">
        <f>(Admin!$C$3*$K40)+(Admin!$C$4*$J40)+(Admin!$C$5*$L40)+(Admin!$C$6*$T40)+(Admin!$C$7*$Q40)+(Admin!$C$8*$M40)+(Admin!$C$9*$N40)+(Admin!$C$10*$O40)+(Admin!$C$11*$R40)+(Admin!$C$12*$S40)+(Admin!$C$13*$U40)</f>
        <v>0</v>
      </c>
    </row>
    <row r="41" spans="1:28" x14ac:dyDescent="0.25">
      <c r="A41" s="7" t="s">
        <v>501</v>
      </c>
      <c r="B41" s="7" t="s">
        <v>30</v>
      </c>
      <c r="C41" s="7">
        <v>27</v>
      </c>
      <c r="D41" s="7">
        <v>2</v>
      </c>
      <c r="E41" s="7" t="s">
        <v>399</v>
      </c>
      <c r="F41" s="7" t="s">
        <v>473</v>
      </c>
      <c r="G41" s="7">
        <v>0</v>
      </c>
      <c r="H41" s="7">
        <v>0</v>
      </c>
      <c r="I41" s="7">
        <v>0</v>
      </c>
      <c r="J41" s="7">
        <v>0</v>
      </c>
      <c r="K41" s="7">
        <v>0</v>
      </c>
      <c r="L41" s="7">
        <v>0</v>
      </c>
      <c r="M41" s="7">
        <v>0</v>
      </c>
      <c r="N41" s="7">
        <v>0</v>
      </c>
      <c r="O41" s="7">
        <v>0</v>
      </c>
      <c r="P41" s="7">
        <v>0</v>
      </c>
      <c r="Q41" s="7">
        <v>0</v>
      </c>
      <c r="R41" s="7">
        <v>0</v>
      </c>
      <c r="S41" s="7">
        <v>0</v>
      </c>
      <c r="T41" s="7">
        <v>0</v>
      </c>
      <c r="U41" s="7">
        <v>0</v>
      </c>
      <c r="V41" s="7">
        <f>($J41*0.04)+($K41*4)+($L41*-2)+($N41*0.1)+($O41*6)+($Q41)+($R41*0.1)+($S41*6)+($T41*-2)</f>
        <v>0</v>
      </c>
      <c r="W41" s="7" t="e">
        <f>$P41/$H$33</f>
        <v>#DIV/0!</v>
      </c>
      <c r="X41" s="7" t="e">
        <f t="shared" si="2"/>
        <v>#DIV/0!</v>
      </c>
      <c r="Y41" s="7" t="e">
        <f t="shared" si="3"/>
        <v>#DIV/0!</v>
      </c>
      <c r="Z41" s="7" t="e">
        <f>$I41/$H41</f>
        <v>#DIV/0!</v>
      </c>
      <c r="AA41" s="7" t="e">
        <f>$K41/$H41</f>
        <v>#DIV/0!</v>
      </c>
      <c r="AB41" s="7">
        <f>(Admin!$C$3*$K41)+(Admin!$C$4*$J41)+(Admin!$C$5*$L41)+(Admin!$C$6*$T41)+(Admin!$C$7*$Q41)+(Admin!$C$8*$M41)+(Admin!$C$9*$N41)+(Admin!$C$10*$O41)+(Admin!$C$11*$R41)+(Admin!$C$12*$S41)+(Admin!$C$13*$U41)</f>
        <v>0</v>
      </c>
    </row>
    <row r="42" spans="1:28" x14ac:dyDescent="0.25">
      <c r="A42" s="6" t="s">
        <v>502</v>
      </c>
      <c r="B42" s="6" t="s">
        <v>30</v>
      </c>
      <c r="C42" s="6"/>
      <c r="D42" s="6">
        <v>0</v>
      </c>
      <c r="E42" s="6" t="s">
        <v>133</v>
      </c>
      <c r="F42" s="6" t="s">
        <v>473</v>
      </c>
      <c r="G42" s="6">
        <v>0</v>
      </c>
      <c r="H42" s="6">
        <v>0</v>
      </c>
      <c r="I42" s="6">
        <v>0</v>
      </c>
      <c r="J42" s="6">
        <v>0</v>
      </c>
      <c r="K42" s="6">
        <v>0</v>
      </c>
      <c r="L42" s="6">
        <v>0</v>
      </c>
      <c r="M42" s="6">
        <v>0</v>
      </c>
      <c r="N42" s="6">
        <v>0</v>
      </c>
      <c r="O42" s="6">
        <v>0</v>
      </c>
      <c r="P42" s="6">
        <v>0</v>
      </c>
      <c r="Q42" s="6">
        <v>0</v>
      </c>
      <c r="R42" s="6">
        <v>0</v>
      </c>
      <c r="S42" s="6">
        <v>0</v>
      </c>
      <c r="T42" s="6">
        <v>0</v>
      </c>
      <c r="U42" s="6">
        <v>0</v>
      </c>
      <c r="V42" s="6">
        <f>($J42*0.04)+($K42*4)+($L42*-2)+($N42*0.1)+($O42*6)+($Q42)+($R42*0.1)+($S42*6)+($T42*-2)</f>
        <v>0</v>
      </c>
      <c r="W42" s="6" t="e">
        <f>$P42/$H$33</f>
        <v>#DIV/0!</v>
      </c>
      <c r="X42" s="6" t="e">
        <f t="shared" si="2"/>
        <v>#DIV/0!</v>
      </c>
      <c r="Y42" s="6" t="e">
        <f t="shared" si="3"/>
        <v>#DIV/0!</v>
      </c>
      <c r="Z42" s="6" t="e">
        <f>$I42/$H42</f>
        <v>#DIV/0!</v>
      </c>
      <c r="AA42" s="6" t="e">
        <f>$K42/$H42</f>
        <v>#DIV/0!</v>
      </c>
      <c r="AB42" s="6">
        <f>(Admin!$C$3*$K42)+(Admin!$C$4*$J42)+(Admin!$C$5*$L42)+(Admin!$C$6*$T42)+(Admin!$C$7*$Q42)+(Admin!$C$8*$M42)+(Admin!$C$9*$N42)+(Admin!$C$10*$O42)+(Admin!$C$11*$R42)+(Admin!$C$12*$S42)+(Admin!$C$13*$U42)</f>
        <v>0</v>
      </c>
    </row>
    <row r="43" spans="1:28" x14ac:dyDescent="0.25">
      <c r="A43" s="7" t="s">
        <v>547</v>
      </c>
      <c r="B43" s="7" t="s">
        <v>30</v>
      </c>
      <c r="C43" s="7">
        <v>24</v>
      </c>
      <c r="D43" s="7">
        <v>2</v>
      </c>
      <c r="E43" s="7" t="s">
        <v>224</v>
      </c>
      <c r="F43" s="7" t="s">
        <v>526</v>
      </c>
      <c r="G43" s="7">
        <v>0</v>
      </c>
      <c r="H43" s="7">
        <v>0</v>
      </c>
      <c r="I43" s="7">
        <v>0</v>
      </c>
      <c r="J43" s="7">
        <v>0</v>
      </c>
      <c r="K43" s="7">
        <v>0</v>
      </c>
      <c r="L43" s="7">
        <v>0</v>
      </c>
      <c r="M43" s="7">
        <v>0</v>
      </c>
      <c r="N43" s="7">
        <v>0</v>
      </c>
      <c r="O43" s="7">
        <v>0</v>
      </c>
      <c r="P43" s="7">
        <v>0</v>
      </c>
      <c r="Q43" s="7">
        <v>0</v>
      </c>
      <c r="R43" s="7">
        <v>0</v>
      </c>
      <c r="S43" s="7">
        <v>0</v>
      </c>
      <c r="T43" s="7">
        <v>0</v>
      </c>
      <c r="U43" s="7">
        <v>0</v>
      </c>
      <c r="V43" s="7">
        <f>($J43*0.04)+($K43*4)+($L43*-2)+($N43*0.1)+($O43*6)+($Q43)+($R43*0.1)+($S43*6)+($T43*-2)</f>
        <v>0</v>
      </c>
      <c r="W43" s="7" t="e">
        <f>$P43/$H$33</f>
        <v>#DIV/0!</v>
      </c>
      <c r="X43" s="7" t="e">
        <f t="shared" si="2"/>
        <v>#DIV/0!</v>
      </c>
      <c r="Y43" s="7" t="e">
        <f t="shared" si="3"/>
        <v>#DIV/0!</v>
      </c>
      <c r="Z43" s="7" t="e">
        <f>$I43/$H43</f>
        <v>#DIV/0!</v>
      </c>
      <c r="AA43" s="7" t="e">
        <f>$K43/$H43</f>
        <v>#DIV/0!</v>
      </c>
      <c r="AB43" s="7">
        <f>(Admin!$C$3*$K43)+(Admin!$C$4*$J43)+(Admin!$C$5*$L43)+(Admin!$C$6*$T43)+(Admin!$C$7*$Q43)+(Admin!$C$8*$M43)+(Admin!$C$9*$N43)+(Admin!$C$10*$O43)+(Admin!$C$11*$R43)+(Admin!$C$12*$S43)+(Admin!$C$13*$U43)</f>
        <v>0</v>
      </c>
    </row>
    <row r="44" spans="1:28" x14ac:dyDescent="0.25">
      <c r="A44" s="6" t="s">
        <v>548</v>
      </c>
      <c r="B44" s="6" t="s">
        <v>30</v>
      </c>
      <c r="C44" s="6">
        <v>25</v>
      </c>
      <c r="D44" s="6">
        <v>2</v>
      </c>
      <c r="E44" s="6" t="s">
        <v>173</v>
      </c>
      <c r="F44" s="6" t="s">
        <v>526</v>
      </c>
      <c r="G44" s="6">
        <v>0</v>
      </c>
      <c r="H44" s="6">
        <v>0</v>
      </c>
      <c r="I44" s="6">
        <v>0</v>
      </c>
      <c r="J44" s="6">
        <v>0</v>
      </c>
      <c r="K44" s="6">
        <v>0</v>
      </c>
      <c r="L44" s="6">
        <v>0</v>
      </c>
      <c r="M44" s="6">
        <v>0</v>
      </c>
      <c r="N44" s="6">
        <v>0</v>
      </c>
      <c r="O44" s="6">
        <v>0</v>
      </c>
      <c r="P44" s="6">
        <v>0</v>
      </c>
      <c r="Q44" s="6">
        <v>0</v>
      </c>
      <c r="R44" s="6">
        <v>0</v>
      </c>
      <c r="S44" s="6">
        <v>0</v>
      </c>
      <c r="T44" s="6">
        <v>0</v>
      </c>
      <c r="U44" s="6">
        <v>0</v>
      </c>
      <c r="V44" s="6">
        <f>($J44*0.04)+($K44*4)+($L44*-2)+($N44*0.1)+($O44*6)+($Q44)+($R44*0.1)+($S44*6)+($T44*-2)</f>
        <v>0</v>
      </c>
      <c r="W44" s="6" t="e">
        <f>$P44/$H$33</f>
        <v>#DIV/0!</v>
      </c>
      <c r="X44" s="6" t="e">
        <f t="shared" si="2"/>
        <v>#DIV/0!</v>
      </c>
      <c r="Y44" s="6" t="e">
        <f t="shared" si="3"/>
        <v>#DIV/0!</v>
      </c>
      <c r="Z44" s="6" t="e">
        <f>$I44/$H44</f>
        <v>#DIV/0!</v>
      </c>
      <c r="AA44" s="6" t="e">
        <f>$K44/$H44</f>
        <v>#DIV/0!</v>
      </c>
      <c r="AB44" s="6">
        <f>(Admin!$C$3*$K44)+(Admin!$C$4*$J44)+(Admin!$C$5*$L44)+(Admin!$C$6*$T44)+(Admin!$C$7*$Q44)+(Admin!$C$8*$M44)+(Admin!$C$9*$N44)+(Admin!$C$10*$O44)+(Admin!$C$11*$R44)+(Admin!$C$12*$S44)+(Admin!$C$13*$U44)</f>
        <v>0</v>
      </c>
    </row>
    <row r="45" spans="1:28" x14ac:dyDescent="0.25">
      <c r="A45" s="7" t="s">
        <v>549</v>
      </c>
      <c r="B45" s="7" t="s">
        <v>30</v>
      </c>
      <c r="C45" s="7">
        <v>26</v>
      </c>
      <c r="D45" s="7">
        <v>5</v>
      </c>
      <c r="E45" s="7" t="s">
        <v>331</v>
      </c>
      <c r="F45" s="7" t="s">
        <v>526</v>
      </c>
      <c r="G45" s="7">
        <v>0</v>
      </c>
      <c r="H45" s="7">
        <v>0</v>
      </c>
      <c r="I45" s="7">
        <v>0</v>
      </c>
      <c r="J45" s="7">
        <v>0</v>
      </c>
      <c r="K45" s="7">
        <v>0</v>
      </c>
      <c r="L45" s="7">
        <v>0</v>
      </c>
      <c r="M45" s="7">
        <v>5</v>
      </c>
      <c r="N45" s="7">
        <v>5</v>
      </c>
      <c r="O45" s="7">
        <v>5</v>
      </c>
      <c r="P45" s="7">
        <v>5</v>
      </c>
      <c r="Q45" s="7">
        <v>5</v>
      </c>
      <c r="R45" s="7">
        <v>5</v>
      </c>
      <c r="S45" s="7">
        <v>5</v>
      </c>
      <c r="T45" s="7">
        <v>5</v>
      </c>
      <c r="U45" s="7">
        <v>5</v>
      </c>
      <c r="V45" s="7">
        <f>($J45*0.04)+($K45*4)+($L45*-2)+($N45*0.1)+($O45*6)+($Q45)+($R45*0.1)+($S45*6)+($T45*-2)</f>
        <v>56</v>
      </c>
      <c r="W45" s="7" t="e">
        <f>$P45/$H$33</f>
        <v>#DIV/0!</v>
      </c>
      <c r="X45" s="7">
        <f t="shared" si="2"/>
        <v>1</v>
      </c>
      <c r="Y45" s="7">
        <f t="shared" si="3"/>
        <v>1</v>
      </c>
      <c r="Z45" s="7" t="e">
        <f>$I45/$H45</f>
        <v>#DIV/0!</v>
      </c>
      <c r="AA45" s="7" t="e">
        <f>$K45/$H45</f>
        <v>#DIV/0!</v>
      </c>
      <c r="AB45" s="7">
        <f>(Admin!$C$3*$K45)+(Admin!$C$4*$J45)+(Admin!$C$5*$L45)+(Admin!$C$6*$T45)+(Admin!$C$7*$Q45)+(Admin!$C$8*$M45)+(Admin!$C$9*$N45)+(Admin!$C$10*$O45)+(Admin!$C$11*$R45)+(Admin!$C$12*$S45)+(Admin!$C$13*$U45)</f>
        <v>66</v>
      </c>
    </row>
    <row r="46" spans="1:28" x14ac:dyDescent="0.25">
      <c r="A46" s="6" t="s">
        <v>550</v>
      </c>
      <c r="B46" s="6" t="s">
        <v>30</v>
      </c>
      <c r="C46" s="6">
        <v>29</v>
      </c>
      <c r="D46" s="6">
        <v>9</v>
      </c>
      <c r="E46" s="6" t="s">
        <v>83</v>
      </c>
      <c r="F46" s="6" t="s">
        <v>526</v>
      </c>
      <c r="G46" s="6">
        <v>0</v>
      </c>
      <c r="H46" s="6">
        <v>0</v>
      </c>
      <c r="I46" s="6">
        <v>0</v>
      </c>
      <c r="J46" s="6">
        <v>0</v>
      </c>
      <c r="K46" s="6">
        <v>0</v>
      </c>
      <c r="L46" s="6">
        <v>0</v>
      </c>
      <c r="M46" s="6">
        <v>0</v>
      </c>
      <c r="N46" s="6">
        <v>0</v>
      </c>
      <c r="O46" s="6">
        <v>0</v>
      </c>
      <c r="P46" s="6">
        <v>0</v>
      </c>
      <c r="Q46" s="6">
        <v>0</v>
      </c>
      <c r="R46" s="6">
        <v>0</v>
      </c>
      <c r="S46" s="6">
        <v>0</v>
      </c>
      <c r="T46" s="6">
        <v>0</v>
      </c>
      <c r="U46" s="6">
        <v>0</v>
      </c>
      <c r="V46" s="6">
        <f>($J46*0.04)+($K46*4)+($L46*-2)+($N46*0.1)+($O46*6)+($Q46)+($R46*0.1)+($S46*6)+($T46*-2)</f>
        <v>0</v>
      </c>
      <c r="W46" s="6" t="e">
        <f>$P46/$H$33</f>
        <v>#DIV/0!</v>
      </c>
      <c r="X46" s="6" t="e">
        <f t="shared" si="2"/>
        <v>#DIV/0!</v>
      </c>
      <c r="Y46" s="6" t="e">
        <f t="shared" si="3"/>
        <v>#DIV/0!</v>
      </c>
      <c r="Z46" s="6" t="e">
        <f>$I46/$H46</f>
        <v>#DIV/0!</v>
      </c>
      <c r="AA46" s="6" t="e">
        <f>$K46/$H46</f>
        <v>#DIV/0!</v>
      </c>
      <c r="AB46" s="6">
        <f>(Admin!$C$3*$K46)+(Admin!$C$4*$J46)+(Admin!$C$5*$L46)+(Admin!$C$6*$T46)+(Admin!$C$7*$Q46)+(Admin!$C$8*$M46)+(Admin!$C$9*$N46)+(Admin!$C$10*$O46)+(Admin!$C$11*$R46)+(Admin!$C$12*$S46)+(Admin!$C$13*$U46)</f>
        <v>0</v>
      </c>
    </row>
    <row r="47" spans="1:28" x14ac:dyDescent="0.25">
      <c r="A47" s="7" t="s">
        <v>551</v>
      </c>
      <c r="B47" s="7" t="s">
        <v>30</v>
      </c>
      <c r="C47" s="7">
        <v>28</v>
      </c>
      <c r="D47" s="7">
        <v>6</v>
      </c>
      <c r="E47" s="7" t="s">
        <v>552</v>
      </c>
      <c r="F47" s="7" t="s">
        <v>526</v>
      </c>
      <c r="G47" s="7">
        <v>0</v>
      </c>
      <c r="H47" s="7">
        <v>0</v>
      </c>
      <c r="I47" s="7">
        <v>0</v>
      </c>
      <c r="J47" s="7">
        <v>0</v>
      </c>
      <c r="K47" s="7">
        <v>0</v>
      </c>
      <c r="L47" s="7">
        <v>0</v>
      </c>
      <c r="M47" s="7">
        <v>0</v>
      </c>
      <c r="N47" s="7">
        <v>0</v>
      </c>
      <c r="O47" s="7">
        <v>0</v>
      </c>
      <c r="P47" s="7">
        <v>0</v>
      </c>
      <c r="Q47" s="7">
        <v>0</v>
      </c>
      <c r="R47" s="7">
        <v>0</v>
      </c>
      <c r="S47" s="7">
        <v>0</v>
      </c>
      <c r="T47" s="7">
        <v>0</v>
      </c>
      <c r="U47" s="7">
        <v>0</v>
      </c>
      <c r="V47" s="7">
        <f>($J47*0.04)+($K47*4)+($L47*-2)+($N47*0.1)+($O47*6)+($Q47)+($R47*0.1)+($S47*6)+($T47*-2)</f>
        <v>0</v>
      </c>
      <c r="W47" s="7" t="e">
        <f>$P47/$H$33</f>
        <v>#DIV/0!</v>
      </c>
      <c r="X47" s="7" t="e">
        <f t="shared" si="2"/>
        <v>#DIV/0!</v>
      </c>
      <c r="Y47" s="7" t="e">
        <f t="shared" si="3"/>
        <v>#DIV/0!</v>
      </c>
      <c r="Z47" s="7" t="e">
        <f>$I47/$H47</f>
        <v>#DIV/0!</v>
      </c>
      <c r="AA47" s="7" t="e">
        <f>$K47/$H47</f>
        <v>#DIV/0!</v>
      </c>
      <c r="AB47" s="7">
        <f>(Admin!$C$3*$K47)+(Admin!$C$4*$J47)+(Admin!$C$5*$L47)+(Admin!$C$6*$T47)+(Admin!$C$7*$Q47)+(Admin!$C$8*$M47)+(Admin!$C$9*$N47)+(Admin!$C$10*$O47)+(Admin!$C$11*$R47)+(Admin!$C$12*$S47)+(Admin!$C$13*$U47)</f>
        <v>0</v>
      </c>
    </row>
    <row r="48" spans="1:28" x14ac:dyDescent="0.25">
      <c r="A48" s="6" t="s">
        <v>553</v>
      </c>
      <c r="B48" s="6" t="s">
        <v>30</v>
      </c>
      <c r="C48" s="6">
        <v>24</v>
      </c>
      <c r="D48" s="6">
        <v>2</v>
      </c>
      <c r="E48" s="6" t="s">
        <v>543</v>
      </c>
      <c r="F48" s="6" t="s">
        <v>526</v>
      </c>
      <c r="G48" s="6">
        <v>0</v>
      </c>
      <c r="H48" s="6">
        <v>0</v>
      </c>
      <c r="I48" s="6">
        <v>0</v>
      </c>
      <c r="J48" s="6">
        <v>0</v>
      </c>
      <c r="K48" s="6">
        <v>0</v>
      </c>
      <c r="L48" s="6">
        <v>0</v>
      </c>
      <c r="M48" s="6">
        <v>0</v>
      </c>
      <c r="N48" s="6">
        <v>0</v>
      </c>
      <c r="O48" s="6">
        <v>0</v>
      </c>
      <c r="P48" s="6">
        <v>0</v>
      </c>
      <c r="Q48" s="6">
        <v>0</v>
      </c>
      <c r="R48" s="6">
        <v>0</v>
      </c>
      <c r="S48" s="6">
        <v>0</v>
      </c>
      <c r="T48" s="6">
        <v>0</v>
      </c>
      <c r="U48" s="6">
        <v>0</v>
      </c>
      <c r="V48" s="6">
        <f>($J48*0.04)+($K48*4)+($L48*-2)+($N48*0.1)+($O48*6)+($Q48)+($R48*0.1)+($S48*6)+($T48*-2)</f>
        <v>0</v>
      </c>
      <c r="W48" s="6" t="e">
        <f>$P48/$H$33</f>
        <v>#DIV/0!</v>
      </c>
      <c r="X48" s="6" t="e">
        <f t="shared" si="2"/>
        <v>#DIV/0!</v>
      </c>
      <c r="Y48" s="6" t="e">
        <f t="shared" si="3"/>
        <v>#DIV/0!</v>
      </c>
      <c r="Z48" s="6" t="e">
        <f>$I48/$H48</f>
        <v>#DIV/0!</v>
      </c>
      <c r="AA48" s="6" t="e">
        <f>$K48/$H48</f>
        <v>#DIV/0!</v>
      </c>
      <c r="AB48" s="6">
        <f>(Admin!$C$3*$K48)+(Admin!$C$4*$J48)+(Admin!$C$5*$L48)+(Admin!$C$6*$T48)+(Admin!$C$7*$Q48)+(Admin!$C$8*$M48)+(Admin!$C$9*$N48)+(Admin!$C$10*$O48)+(Admin!$C$11*$R48)+(Admin!$C$12*$S48)+(Admin!$C$13*$U48)</f>
        <v>0</v>
      </c>
    </row>
    <row r="49" spans="1:28" x14ac:dyDescent="0.25">
      <c r="A49" s="7" t="s">
        <v>554</v>
      </c>
      <c r="B49" s="7" t="s">
        <v>30</v>
      </c>
      <c r="C49" s="7">
        <v>23</v>
      </c>
      <c r="D49" s="7">
        <v>0</v>
      </c>
      <c r="E49" s="7" t="s">
        <v>555</v>
      </c>
      <c r="F49" s="7" t="s">
        <v>526</v>
      </c>
      <c r="G49" s="7">
        <v>0</v>
      </c>
      <c r="H49" s="7">
        <v>0</v>
      </c>
      <c r="I49" s="7">
        <v>0</v>
      </c>
      <c r="J49" s="7">
        <v>0</v>
      </c>
      <c r="K49" s="7">
        <v>0</v>
      </c>
      <c r="L49" s="7">
        <v>0</v>
      </c>
      <c r="M49" s="7">
        <v>0</v>
      </c>
      <c r="N49" s="7">
        <v>0</v>
      </c>
      <c r="O49" s="7">
        <v>0</v>
      </c>
      <c r="P49" s="7">
        <v>0</v>
      </c>
      <c r="Q49" s="7">
        <v>0</v>
      </c>
      <c r="R49" s="7">
        <v>0</v>
      </c>
      <c r="S49" s="7">
        <v>0</v>
      </c>
      <c r="T49" s="7">
        <v>0</v>
      </c>
      <c r="U49" s="7">
        <v>0</v>
      </c>
      <c r="V49" s="7">
        <f>($J49*0.04)+($K49*4)+($L49*-2)+($N49*0.1)+($O49*6)+($Q49)+($R49*0.1)+($S49*6)+($T49*-2)</f>
        <v>0</v>
      </c>
      <c r="W49" s="7" t="e">
        <f>$P49/$H$33</f>
        <v>#DIV/0!</v>
      </c>
      <c r="X49" s="7" t="e">
        <f t="shared" si="2"/>
        <v>#DIV/0!</v>
      </c>
      <c r="Y49" s="7" t="e">
        <f t="shared" si="3"/>
        <v>#DIV/0!</v>
      </c>
      <c r="Z49" s="7" t="e">
        <f>$I49/$H49</f>
        <v>#DIV/0!</v>
      </c>
      <c r="AA49" s="7" t="e">
        <f>$K49/$H49</f>
        <v>#DIV/0!</v>
      </c>
      <c r="AB49" s="7">
        <f>(Admin!$C$3*$K49)+(Admin!$C$4*$J49)+(Admin!$C$5*$L49)+(Admin!$C$6*$T49)+(Admin!$C$7*$Q49)+(Admin!$C$8*$M49)+(Admin!$C$9*$N49)+(Admin!$C$10*$O49)+(Admin!$C$11*$R49)+(Admin!$C$12*$S49)+(Admin!$C$13*$U49)</f>
        <v>0</v>
      </c>
    </row>
    <row r="50" spans="1:28" x14ac:dyDescent="0.25">
      <c r="A50" s="6" t="s">
        <v>605</v>
      </c>
      <c r="B50" s="6" t="s">
        <v>30</v>
      </c>
      <c r="C50" s="6">
        <v>24</v>
      </c>
      <c r="D50" s="6">
        <v>1</v>
      </c>
      <c r="E50" s="6" t="s">
        <v>555</v>
      </c>
      <c r="F50" s="6" t="s">
        <v>585</v>
      </c>
      <c r="G50" s="6">
        <v>0</v>
      </c>
      <c r="H50" s="6">
        <v>0</v>
      </c>
      <c r="I50" s="6">
        <v>0</v>
      </c>
      <c r="J50" s="6">
        <v>0</v>
      </c>
      <c r="K50" s="6">
        <v>0</v>
      </c>
      <c r="L50" s="6">
        <v>0</v>
      </c>
      <c r="M50" s="6">
        <v>0</v>
      </c>
      <c r="N50" s="6">
        <v>0</v>
      </c>
      <c r="O50" s="6">
        <v>0</v>
      </c>
      <c r="P50" s="6">
        <v>0</v>
      </c>
      <c r="Q50" s="6">
        <v>0</v>
      </c>
      <c r="R50" s="6">
        <v>0</v>
      </c>
      <c r="S50" s="6">
        <v>0</v>
      </c>
      <c r="T50" s="6">
        <v>0</v>
      </c>
      <c r="U50" s="6">
        <v>0</v>
      </c>
      <c r="V50" s="6">
        <f>($J50*0.04)+($K50*4)+($L50*-2)+($N50*0.1)+($O50*6)+($Q50)+($R50*0.1)+($S50*6)+($T50*-2)</f>
        <v>0</v>
      </c>
      <c r="W50" s="6" t="e">
        <f>$P50/$H$33</f>
        <v>#DIV/0!</v>
      </c>
      <c r="X50" s="6" t="e">
        <f t="shared" si="2"/>
        <v>#DIV/0!</v>
      </c>
      <c r="Y50" s="6" t="e">
        <f t="shared" si="3"/>
        <v>#DIV/0!</v>
      </c>
      <c r="Z50" s="6" t="e">
        <f>$I50/$H50</f>
        <v>#DIV/0!</v>
      </c>
      <c r="AA50" s="6" t="e">
        <f>$K50/$H50</f>
        <v>#DIV/0!</v>
      </c>
      <c r="AB50" s="6">
        <f>(Admin!$C$3*$K50)+(Admin!$C$4*$J50)+(Admin!$C$5*$L50)+(Admin!$C$6*$T50)+(Admin!$C$7*$Q50)+(Admin!$C$8*$M50)+(Admin!$C$9*$N50)+(Admin!$C$10*$O50)+(Admin!$C$11*$R50)+(Admin!$C$12*$S50)+(Admin!$C$13*$U50)</f>
        <v>0</v>
      </c>
    </row>
    <row r="51" spans="1:28" x14ac:dyDescent="0.25">
      <c r="A51" s="7" t="s">
        <v>606</v>
      </c>
      <c r="B51" s="7" t="s">
        <v>30</v>
      </c>
      <c r="C51" s="7">
        <v>20</v>
      </c>
      <c r="D51" s="7">
        <v>0</v>
      </c>
      <c r="E51" s="7" t="s">
        <v>73</v>
      </c>
      <c r="F51" s="7" t="s">
        <v>585</v>
      </c>
      <c r="G51" s="7">
        <v>0</v>
      </c>
      <c r="H51" s="7">
        <v>0</v>
      </c>
      <c r="I51" s="7">
        <v>0</v>
      </c>
      <c r="J51" s="7">
        <v>0</v>
      </c>
      <c r="K51" s="7">
        <v>0</v>
      </c>
      <c r="L51" s="7">
        <v>0</v>
      </c>
      <c r="M51" s="7">
        <v>0</v>
      </c>
      <c r="N51" s="7">
        <v>0</v>
      </c>
      <c r="O51" s="7">
        <v>0</v>
      </c>
      <c r="P51" s="7">
        <v>0</v>
      </c>
      <c r="Q51" s="7">
        <v>0</v>
      </c>
      <c r="R51" s="7">
        <v>0</v>
      </c>
      <c r="S51" s="7">
        <v>0</v>
      </c>
      <c r="T51" s="7">
        <v>0</v>
      </c>
      <c r="U51" s="7">
        <v>0</v>
      </c>
      <c r="V51" s="7">
        <f>($J51*0.04)+($K51*4)+($L51*-2)+($N51*0.1)+($O51*6)+($Q51)+($R51*0.1)+($S51*6)+($T51*-2)</f>
        <v>0</v>
      </c>
      <c r="W51" s="7" t="e">
        <f>$P51/$H$33</f>
        <v>#DIV/0!</v>
      </c>
      <c r="X51" s="7" t="e">
        <f t="shared" si="2"/>
        <v>#DIV/0!</v>
      </c>
      <c r="Y51" s="7" t="e">
        <f t="shared" si="3"/>
        <v>#DIV/0!</v>
      </c>
      <c r="Z51" s="7" t="e">
        <f>$I51/$H51</f>
        <v>#DIV/0!</v>
      </c>
      <c r="AA51" s="7" t="e">
        <f>$K51/$H51</f>
        <v>#DIV/0!</v>
      </c>
      <c r="AB51" s="7">
        <f>(Admin!$C$3*$K51)+(Admin!$C$4*$J51)+(Admin!$C$5*$L51)+(Admin!$C$6*$T51)+(Admin!$C$7*$Q51)+(Admin!$C$8*$M51)+(Admin!$C$9*$N51)+(Admin!$C$10*$O51)+(Admin!$C$11*$R51)+(Admin!$C$12*$S51)+(Admin!$C$13*$U51)</f>
        <v>0</v>
      </c>
    </row>
    <row r="52" spans="1:28" x14ac:dyDescent="0.25">
      <c r="A52" s="6" t="s">
        <v>607</v>
      </c>
      <c r="B52" s="6" t="s">
        <v>30</v>
      </c>
      <c r="C52" s="6">
        <v>23</v>
      </c>
      <c r="D52" s="6">
        <v>2</v>
      </c>
      <c r="E52" s="6" t="s">
        <v>608</v>
      </c>
      <c r="F52" s="6" t="s">
        <v>585</v>
      </c>
      <c r="G52" s="6">
        <v>0</v>
      </c>
      <c r="H52" s="6">
        <v>0</v>
      </c>
      <c r="I52" s="6">
        <v>0</v>
      </c>
      <c r="J52" s="6">
        <v>0</v>
      </c>
      <c r="K52" s="6">
        <v>0</v>
      </c>
      <c r="L52" s="6">
        <v>0</v>
      </c>
      <c r="M52" s="6">
        <v>0</v>
      </c>
      <c r="N52" s="6">
        <v>0</v>
      </c>
      <c r="O52" s="6">
        <v>0</v>
      </c>
      <c r="P52" s="6">
        <v>0</v>
      </c>
      <c r="Q52" s="6">
        <v>0</v>
      </c>
      <c r="R52" s="6">
        <v>0</v>
      </c>
      <c r="S52" s="6">
        <v>0</v>
      </c>
      <c r="T52" s="6">
        <v>0</v>
      </c>
      <c r="U52" s="6">
        <v>0</v>
      </c>
      <c r="V52" s="6">
        <f>($J52*0.04)+($K52*4)+($L52*-2)+($N52*0.1)+($O52*6)+($Q52)+($R52*0.1)+($S52*6)+($T52*-2)</f>
        <v>0</v>
      </c>
      <c r="W52" s="6" t="e">
        <f>$P52/$H$33</f>
        <v>#DIV/0!</v>
      </c>
      <c r="X52" s="6" t="e">
        <f t="shared" si="2"/>
        <v>#DIV/0!</v>
      </c>
      <c r="Y52" s="6" t="e">
        <f t="shared" si="3"/>
        <v>#DIV/0!</v>
      </c>
      <c r="Z52" s="6" t="e">
        <f>$I52/$H52</f>
        <v>#DIV/0!</v>
      </c>
      <c r="AA52" s="6" t="e">
        <f>$K52/$H52</f>
        <v>#DIV/0!</v>
      </c>
      <c r="AB52" s="6">
        <f>(Admin!$C$3*$K52)+(Admin!$C$4*$J52)+(Admin!$C$5*$L52)+(Admin!$C$6*$T52)+(Admin!$C$7*$Q52)+(Admin!$C$8*$M52)+(Admin!$C$9*$N52)+(Admin!$C$10*$O52)+(Admin!$C$11*$R52)+(Admin!$C$12*$S52)+(Admin!$C$13*$U52)</f>
        <v>0</v>
      </c>
    </row>
    <row r="53" spans="1:28" x14ac:dyDescent="0.25">
      <c r="A53" s="7" t="s">
        <v>609</v>
      </c>
      <c r="B53" s="7" t="s">
        <v>30</v>
      </c>
      <c r="C53" s="7">
        <v>28</v>
      </c>
      <c r="D53" s="7">
        <v>8</v>
      </c>
      <c r="E53" s="7" t="s">
        <v>57</v>
      </c>
      <c r="F53" s="7" t="s">
        <v>585</v>
      </c>
      <c r="G53" s="7">
        <v>0</v>
      </c>
      <c r="H53" s="7">
        <v>0</v>
      </c>
      <c r="I53" s="7">
        <v>0</v>
      </c>
      <c r="J53" s="7">
        <v>0</v>
      </c>
      <c r="K53" s="7">
        <v>0</v>
      </c>
      <c r="L53" s="7">
        <v>0</v>
      </c>
      <c r="M53" s="7">
        <v>0</v>
      </c>
      <c r="N53" s="7">
        <v>0</v>
      </c>
      <c r="O53" s="7">
        <v>0</v>
      </c>
      <c r="P53" s="7">
        <v>0</v>
      </c>
      <c r="Q53" s="7">
        <v>0</v>
      </c>
      <c r="R53" s="7">
        <v>0</v>
      </c>
      <c r="S53" s="7">
        <v>0</v>
      </c>
      <c r="T53" s="7">
        <v>0</v>
      </c>
      <c r="U53" s="7">
        <v>0</v>
      </c>
      <c r="V53" s="7">
        <f>($J53*0.04)+($K53*4)+($L53*-2)+($N53*0.1)+($O53*6)+($Q53)+($R53*0.1)+($S53*6)+($T53*-2)</f>
        <v>0</v>
      </c>
      <c r="W53" s="7" t="e">
        <f>$P53/$H$33</f>
        <v>#DIV/0!</v>
      </c>
      <c r="X53" s="7" t="e">
        <f t="shared" si="2"/>
        <v>#DIV/0!</v>
      </c>
      <c r="Y53" s="7" t="e">
        <f t="shared" si="3"/>
        <v>#DIV/0!</v>
      </c>
      <c r="Z53" s="7" t="e">
        <f>$I53/$H53</f>
        <v>#DIV/0!</v>
      </c>
      <c r="AA53" s="7" t="e">
        <f>$K53/$H53</f>
        <v>#DIV/0!</v>
      </c>
      <c r="AB53" s="7">
        <f>(Admin!$C$3*$K53)+(Admin!$C$4*$J53)+(Admin!$C$5*$L53)+(Admin!$C$6*$T53)+(Admin!$C$7*$Q53)+(Admin!$C$8*$M53)+(Admin!$C$9*$N53)+(Admin!$C$10*$O53)+(Admin!$C$11*$R53)+(Admin!$C$12*$S53)+(Admin!$C$13*$U53)</f>
        <v>0</v>
      </c>
    </row>
    <row r="54" spans="1:28" x14ac:dyDescent="0.25">
      <c r="A54" s="6" t="s">
        <v>610</v>
      </c>
      <c r="B54" s="6" t="s">
        <v>30</v>
      </c>
      <c r="C54" s="6">
        <v>24</v>
      </c>
      <c r="D54" s="6">
        <v>0</v>
      </c>
      <c r="E54" s="6" t="s">
        <v>611</v>
      </c>
      <c r="F54" s="6" t="s">
        <v>585</v>
      </c>
      <c r="G54" s="6">
        <v>0</v>
      </c>
      <c r="H54" s="6">
        <v>0</v>
      </c>
      <c r="I54" s="6">
        <v>0</v>
      </c>
      <c r="J54" s="6">
        <v>0</v>
      </c>
      <c r="K54" s="6">
        <v>0</v>
      </c>
      <c r="L54" s="6">
        <v>0</v>
      </c>
      <c r="M54" s="6">
        <v>0</v>
      </c>
      <c r="N54" s="6">
        <v>0</v>
      </c>
      <c r="O54" s="6">
        <v>0</v>
      </c>
      <c r="P54" s="6">
        <v>0</v>
      </c>
      <c r="Q54" s="6">
        <v>0</v>
      </c>
      <c r="R54" s="6">
        <v>0</v>
      </c>
      <c r="S54" s="6">
        <v>0</v>
      </c>
      <c r="T54" s="6">
        <v>0</v>
      </c>
      <c r="U54" s="6">
        <v>0</v>
      </c>
      <c r="V54" s="6">
        <f>($J54*0.04)+($K54*4)+($L54*-2)+($N54*0.1)+($O54*6)+($Q54)+($R54*0.1)+($S54*6)+($T54*-2)</f>
        <v>0</v>
      </c>
      <c r="W54" s="6" t="e">
        <f>$P54/$H$33</f>
        <v>#DIV/0!</v>
      </c>
      <c r="X54" s="6" t="e">
        <f t="shared" si="2"/>
        <v>#DIV/0!</v>
      </c>
      <c r="Y54" s="6" t="e">
        <f t="shared" si="3"/>
        <v>#DIV/0!</v>
      </c>
      <c r="Z54" s="6" t="e">
        <f>$I54/$H54</f>
        <v>#DIV/0!</v>
      </c>
      <c r="AA54" s="6" t="e">
        <f>$K54/$H54</f>
        <v>#DIV/0!</v>
      </c>
      <c r="AB54" s="6">
        <f>(Admin!$C$3*$K54)+(Admin!$C$4*$J54)+(Admin!$C$5*$L54)+(Admin!$C$6*$T54)+(Admin!$C$7*$Q54)+(Admin!$C$8*$M54)+(Admin!$C$9*$N54)+(Admin!$C$10*$O54)+(Admin!$C$11*$R54)+(Admin!$C$12*$S54)+(Admin!$C$13*$U54)</f>
        <v>0</v>
      </c>
    </row>
    <row r="55" spans="1:28" x14ac:dyDescent="0.25">
      <c r="A55" s="7" t="s">
        <v>652</v>
      </c>
      <c r="B55" s="7" t="s">
        <v>30</v>
      </c>
      <c r="C55" s="7">
        <v>26</v>
      </c>
      <c r="D55" s="7">
        <v>3</v>
      </c>
      <c r="E55" s="7" t="s">
        <v>269</v>
      </c>
      <c r="F55" s="7" t="s">
        <v>633</v>
      </c>
      <c r="G55" s="7">
        <v>0</v>
      </c>
      <c r="H55" s="7">
        <v>0</v>
      </c>
      <c r="I55" s="7">
        <v>0</v>
      </c>
      <c r="J55" s="7">
        <v>0</v>
      </c>
      <c r="K55" s="7">
        <v>0</v>
      </c>
      <c r="L55" s="7">
        <v>0</v>
      </c>
      <c r="M55" s="7">
        <v>0</v>
      </c>
      <c r="N55" s="7">
        <v>0</v>
      </c>
      <c r="O55" s="7">
        <v>0</v>
      </c>
      <c r="P55" s="7">
        <v>0</v>
      </c>
      <c r="Q55" s="7">
        <v>0</v>
      </c>
      <c r="R55" s="7">
        <v>0</v>
      </c>
      <c r="S55" s="7">
        <v>0</v>
      </c>
      <c r="T55" s="7">
        <v>0</v>
      </c>
      <c r="U55" s="7">
        <v>0</v>
      </c>
      <c r="V55" s="7">
        <f>($J55*0.04)+($K55*4)+($L55*-2)+($N55*0.1)+($O55*6)+($Q55)+($R55*0.1)+($S55*6)+($T55*-2)</f>
        <v>0</v>
      </c>
      <c r="W55" s="7" t="e">
        <f>$P55/$H$33</f>
        <v>#DIV/0!</v>
      </c>
      <c r="X55" s="7" t="e">
        <f t="shared" si="2"/>
        <v>#DIV/0!</v>
      </c>
      <c r="Y55" s="7" t="e">
        <f t="shared" si="3"/>
        <v>#DIV/0!</v>
      </c>
      <c r="Z55" s="7" t="e">
        <f>$I55/$H55</f>
        <v>#DIV/0!</v>
      </c>
      <c r="AA55" s="7" t="e">
        <f>$K55/$H55</f>
        <v>#DIV/0!</v>
      </c>
      <c r="AB55" s="7">
        <f>(Admin!$C$3*$K55)+(Admin!$C$4*$J55)+(Admin!$C$5*$L55)+(Admin!$C$6*$T55)+(Admin!$C$7*$Q55)+(Admin!$C$8*$M55)+(Admin!$C$9*$N55)+(Admin!$C$10*$O55)+(Admin!$C$11*$R55)+(Admin!$C$12*$S55)+(Admin!$C$13*$U55)</f>
        <v>0</v>
      </c>
    </row>
    <row r="56" spans="1:28" x14ac:dyDescent="0.25">
      <c r="A56" s="6" t="s">
        <v>653</v>
      </c>
      <c r="B56" s="6" t="s">
        <v>30</v>
      </c>
      <c r="C56" s="6">
        <v>22</v>
      </c>
      <c r="D56" s="6">
        <v>2</v>
      </c>
      <c r="E56" s="6" t="s">
        <v>137</v>
      </c>
      <c r="F56" s="6" t="s">
        <v>633</v>
      </c>
      <c r="G56" s="6">
        <v>0</v>
      </c>
      <c r="H56" s="6">
        <v>0</v>
      </c>
      <c r="I56" s="6">
        <v>0</v>
      </c>
      <c r="J56" s="6">
        <v>0</v>
      </c>
      <c r="K56" s="6">
        <v>0</v>
      </c>
      <c r="L56" s="6">
        <v>0</v>
      </c>
      <c r="M56" s="6">
        <v>5</v>
      </c>
      <c r="N56" s="6">
        <v>5</v>
      </c>
      <c r="O56" s="6">
        <v>5</v>
      </c>
      <c r="P56" s="6">
        <v>5</v>
      </c>
      <c r="Q56" s="6">
        <v>5</v>
      </c>
      <c r="R56" s="6">
        <v>5</v>
      </c>
      <c r="S56" s="6">
        <v>5</v>
      </c>
      <c r="T56" s="6">
        <v>5</v>
      </c>
      <c r="U56" s="6">
        <v>5</v>
      </c>
      <c r="V56" s="6">
        <f>($J56*0.04)+($K56*4)+($L56*-2)+($N56*0.1)+($O56*6)+($Q56)+($R56*0.1)+($S56*6)+($T56*-2)</f>
        <v>56</v>
      </c>
      <c r="W56" s="6" t="e">
        <f>$P56/$H$33</f>
        <v>#DIV/0!</v>
      </c>
      <c r="X56" s="6">
        <f t="shared" si="2"/>
        <v>1</v>
      </c>
      <c r="Y56" s="6">
        <f t="shared" si="3"/>
        <v>1</v>
      </c>
      <c r="Z56" s="6" t="e">
        <f>$I56/$H56</f>
        <v>#DIV/0!</v>
      </c>
      <c r="AA56" s="6" t="e">
        <f>$K56/$H56</f>
        <v>#DIV/0!</v>
      </c>
      <c r="AB56" s="6">
        <f>(Admin!$C$3*$K56)+(Admin!$C$4*$J56)+(Admin!$C$5*$L56)+(Admin!$C$6*$T56)+(Admin!$C$7*$Q56)+(Admin!$C$8*$M56)+(Admin!$C$9*$N56)+(Admin!$C$10*$O56)+(Admin!$C$11*$R56)+(Admin!$C$12*$S56)+(Admin!$C$13*$U56)</f>
        <v>66</v>
      </c>
    </row>
    <row r="57" spans="1:28" x14ac:dyDescent="0.25">
      <c r="A57" s="7" t="s">
        <v>654</v>
      </c>
      <c r="B57" s="7" t="s">
        <v>30</v>
      </c>
      <c r="C57" s="7">
        <v>28</v>
      </c>
      <c r="D57" s="7">
        <v>6</v>
      </c>
      <c r="E57" s="7" t="s">
        <v>569</v>
      </c>
      <c r="F57" s="7" t="s">
        <v>633</v>
      </c>
      <c r="G57" s="7">
        <v>0</v>
      </c>
      <c r="H57" s="7">
        <v>0</v>
      </c>
      <c r="I57" s="7">
        <v>0</v>
      </c>
      <c r="J57" s="7">
        <v>0</v>
      </c>
      <c r="K57" s="7">
        <v>0</v>
      </c>
      <c r="L57" s="7">
        <v>0</v>
      </c>
      <c r="M57" s="7">
        <v>0</v>
      </c>
      <c r="N57" s="7">
        <v>0</v>
      </c>
      <c r="O57" s="7">
        <v>0</v>
      </c>
      <c r="P57" s="7">
        <v>0</v>
      </c>
      <c r="Q57" s="7">
        <v>0</v>
      </c>
      <c r="R57" s="7">
        <v>0</v>
      </c>
      <c r="S57" s="7">
        <v>0</v>
      </c>
      <c r="T57" s="7">
        <v>0</v>
      </c>
      <c r="U57" s="7">
        <v>0</v>
      </c>
      <c r="V57" s="7">
        <f>($J57*0.04)+($K57*4)+($L57*-2)+($N57*0.1)+($O57*6)+($Q57)+($R57*0.1)+($S57*6)+($T57*-2)</f>
        <v>0</v>
      </c>
      <c r="W57" s="7" t="e">
        <f>$P57/$H$33</f>
        <v>#DIV/0!</v>
      </c>
      <c r="X57" s="7" t="e">
        <f t="shared" si="2"/>
        <v>#DIV/0!</v>
      </c>
      <c r="Y57" s="7" t="e">
        <f t="shared" si="3"/>
        <v>#DIV/0!</v>
      </c>
      <c r="Z57" s="7" t="e">
        <f>$I57/$H57</f>
        <v>#DIV/0!</v>
      </c>
      <c r="AA57" s="7" t="e">
        <f>$K57/$H57</f>
        <v>#DIV/0!</v>
      </c>
      <c r="AB57" s="7">
        <f>(Admin!$C$3*$K57)+(Admin!$C$4*$J57)+(Admin!$C$5*$L57)+(Admin!$C$6*$T57)+(Admin!$C$7*$Q57)+(Admin!$C$8*$M57)+(Admin!$C$9*$N57)+(Admin!$C$10*$O57)+(Admin!$C$11*$R57)+(Admin!$C$12*$S57)+(Admin!$C$13*$U57)</f>
        <v>0</v>
      </c>
    </row>
    <row r="58" spans="1:28" x14ac:dyDescent="0.25">
      <c r="A58" s="6" t="s">
        <v>655</v>
      </c>
      <c r="B58" s="6" t="s">
        <v>30</v>
      </c>
      <c r="C58" s="6">
        <v>24</v>
      </c>
      <c r="D58" s="6">
        <v>2</v>
      </c>
      <c r="E58" s="6" t="s">
        <v>238</v>
      </c>
      <c r="F58" s="6" t="s">
        <v>633</v>
      </c>
      <c r="G58" s="6">
        <v>0</v>
      </c>
      <c r="H58" s="6">
        <v>0</v>
      </c>
      <c r="I58" s="6">
        <v>0</v>
      </c>
      <c r="J58" s="6">
        <v>0</v>
      </c>
      <c r="K58" s="6">
        <v>0</v>
      </c>
      <c r="L58" s="6">
        <v>0</v>
      </c>
      <c r="M58" s="6">
        <v>0</v>
      </c>
      <c r="N58" s="6">
        <v>0</v>
      </c>
      <c r="O58" s="6">
        <v>0</v>
      </c>
      <c r="P58" s="6">
        <v>0</v>
      </c>
      <c r="Q58" s="6">
        <v>0</v>
      </c>
      <c r="R58" s="6">
        <v>0</v>
      </c>
      <c r="S58" s="6">
        <v>0</v>
      </c>
      <c r="T58" s="6">
        <v>0</v>
      </c>
      <c r="U58" s="6">
        <v>0</v>
      </c>
      <c r="V58" s="6">
        <f>($J58*0.04)+($K58*4)+($L58*-2)+($N58*0.1)+($O58*6)+($Q58)+($R58*0.1)+($S58*6)+($T58*-2)</f>
        <v>0</v>
      </c>
      <c r="W58" s="6" t="e">
        <f>$P58/$H$33</f>
        <v>#DIV/0!</v>
      </c>
      <c r="X58" s="6" t="e">
        <f t="shared" si="2"/>
        <v>#DIV/0!</v>
      </c>
      <c r="Y58" s="6" t="e">
        <f t="shared" si="3"/>
        <v>#DIV/0!</v>
      </c>
      <c r="Z58" s="6" t="e">
        <f>$I58/$H58</f>
        <v>#DIV/0!</v>
      </c>
      <c r="AA58" s="6" t="e">
        <f>$K58/$H58</f>
        <v>#DIV/0!</v>
      </c>
      <c r="AB58" s="6">
        <f>(Admin!$C$3*$K58)+(Admin!$C$4*$J58)+(Admin!$C$5*$L58)+(Admin!$C$6*$T58)+(Admin!$C$7*$Q58)+(Admin!$C$8*$M58)+(Admin!$C$9*$N58)+(Admin!$C$10*$O58)+(Admin!$C$11*$R58)+(Admin!$C$12*$S58)+(Admin!$C$13*$U58)</f>
        <v>0</v>
      </c>
    </row>
    <row r="59" spans="1:28" x14ac:dyDescent="0.25">
      <c r="A59" s="7" t="s">
        <v>656</v>
      </c>
      <c r="B59" s="7" t="s">
        <v>30</v>
      </c>
      <c r="C59" s="7">
        <v>23</v>
      </c>
      <c r="D59" s="7">
        <v>3</v>
      </c>
      <c r="E59" s="7" t="s">
        <v>500</v>
      </c>
      <c r="F59" s="7" t="s">
        <v>633</v>
      </c>
      <c r="G59" s="7">
        <v>0</v>
      </c>
      <c r="H59" s="7">
        <v>0</v>
      </c>
      <c r="I59" s="7">
        <v>0</v>
      </c>
      <c r="J59" s="7">
        <v>0</v>
      </c>
      <c r="K59" s="7">
        <v>0</v>
      </c>
      <c r="L59" s="7">
        <v>0</v>
      </c>
      <c r="M59" s="7">
        <v>0</v>
      </c>
      <c r="N59" s="7">
        <v>0</v>
      </c>
      <c r="O59" s="7">
        <v>0</v>
      </c>
      <c r="P59" s="7">
        <v>0</v>
      </c>
      <c r="Q59" s="7">
        <v>0</v>
      </c>
      <c r="R59" s="7">
        <v>0</v>
      </c>
      <c r="S59" s="7">
        <v>0</v>
      </c>
      <c r="T59" s="7">
        <v>0</v>
      </c>
      <c r="U59" s="7">
        <v>0</v>
      </c>
      <c r="V59" s="7">
        <f>($J59*0.04)+($K59*4)+($L59*-2)+($N59*0.1)+($O59*6)+($Q59)+($R59*0.1)+($S59*6)+($T59*-2)</f>
        <v>0</v>
      </c>
      <c r="W59" s="7" t="e">
        <f>$P59/$H$33</f>
        <v>#DIV/0!</v>
      </c>
      <c r="X59" s="7" t="e">
        <f t="shared" si="2"/>
        <v>#DIV/0!</v>
      </c>
      <c r="Y59" s="7" t="e">
        <f t="shared" si="3"/>
        <v>#DIV/0!</v>
      </c>
      <c r="Z59" s="7" t="e">
        <f>$I59/$H59</f>
        <v>#DIV/0!</v>
      </c>
      <c r="AA59" s="7" t="e">
        <f>$K59/$H59</f>
        <v>#DIV/0!</v>
      </c>
      <c r="AB59" s="7">
        <f>(Admin!$C$3*$K59)+(Admin!$C$4*$J59)+(Admin!$C$5*$L59)+(Admin!$C$6*$T59)+(Admin!$C$7*$Q59)+(Admin!$C$8*$M59)+(Admin!$C$9*$N59)+(Admin!$C$10*$O59)+(Admin!$C$11*$R59)+(Admin!$C$12*$S59)+(Admin!$C$13*$U59)</f>
        <v>0</v>
      </c>
    </row>
    <row r="60" spans="1:28" x14ac:dyDescent="0.25">
      <c r="A60" s="6" t="s">
        <v>657</v>
      </c>
      <c r="B60" s="6" t="s">
        <v>30</v>
      </c>
      <c r="C60" s="6">
        <v>27</v>
      </c>
      <c r="D60" s="6">
        <v>6</v>
      </c>
      <c r="E60" s="6" t="s">
        <v>232</v>
      </c>
      <c r="F60" s="6" t="s">
        <v>633</v>
      </c>
      <c r="G60" s="6">
        <v>0</v>
      </c>
      <c r="H60" s="6">
        <v>0</v>
      </c>
      <c r="I60" s="6">
        <v>0</v>
      </c>
      <c r="J60" s="6">
        <v>0</v>
      </c>
      <c r="K60" s="6">
        <v>0</v>
      </c>
      <c r="L60" s="6">
        <v>0</v>
      </c>
      <c r="M60" s="6">
        <v>0</v>
      </c>
      <c r="N60" s="6">
        <v>0</v>
      </c>
      <c r="O60" s="6">
        <v>0</v>
      </c>
      <c r="P60" s="6">
        <v>0</v>
      </c>
      <c r="Q60" s="6">
        <v>0</v>
      </c>
      <c r="R60" s="6">
        <v>0</v>
      </c>
      <c r="S60" s="6">
        <v>0</v>
      </c>
      <c r="T60" s="6">
        <v>0</v>
      </c>
      <c r="U60" s="6">
        <v>0</v>
      </c>
      <c r="V60" s="6">
        <f>($J60*0.04)+($K60*4)+($L60*-2)+($N60*0.1)+($O60*6)+($Q60)+($R60*0.1)+($S60*6)+($T60*-2)</f>
        <v>0</v>
      </c>
      <c r="W60" s="6" t="e">
        <f>$P60/$H$33</f>
        <v>#DIV/0!</v>
      </c>
      <c r="X60" s="6" t="e">
        <f t="shared" si="2"/>
        <v>#DIV/0!</v>
      </c>
      <c r="Y60" s="6" t="e">
        <f t="shared" si="3"/>
        <v>#DIV/0!</v>
      </c>
      <c r="Z60" s="6" t="e">
        <f>$I60/$H60</f>
        <v>#DIV/0!</v>
      </c>
      <c r="AA60" s="6" t="e">
        <f>$K60/$H60</f>
        <v>#DIV/0!</v>
      </c>
      <c r="AB60" s="6">
        <f>(Admin!$C$3*$K60)+(Admin!$C$4*$J60)+(Admin!$C$5*$L60)+(Admin!$C$6*$T60)+(Admin!$C$7*$Q60)+(Admin!$C$8*$M60)+(Admin!$C$9*$N60)+(Admin!$C$10*$O60)+(Admin!$C$11*$R60)+(Admin!$C$12*$S60)+(Admin!$C$13*$U60)</f>
        <v>0</v>
      </c>
    </row>
    <row r="61" spans="1:28" x14ac:dyDescent="0.25">
      <c r="A61" s="7" t="s">
        <v>658</v>
      </c>
      <c r="B61" s="7" t="s">
        <v>30</v>
      </c>
      <c r="C61" s="7">
        <v>28</v>
      </c>
      <c r="D61" s="7">
        <v>3</v>
      </c>
      <c r="E61" s="7" t="s">
        <v>659</v>
      </c>
      <c r="F61" s="7" t="s">
        <v>633</v>
      </c>
      <c r="G61" s="7">
        <v>0</v>
      </c>
      <c r="H61" s="7">
        <v>0</v>
      </c>
      <c r="I61" s="7">
        <v>0</v>
      </c>
      <c r="J61" s="7">
        <v>0</v>
      </c>
      <c r="K61" s="7">
        <v>0</v>
      </c>
      <c r="L61" s="7">
        <v>0</v>
      </c>
      <c r="M61" s="7">
        <v>0</v>
      </c>
      <c r="N61" s="7">
        <v>0</v>
      </c>
      <c r="O61" s="7">
        <v>0</v>
      </c>
      <c r="P61" s="7">
        <v>0</v>
      </c>
      <c r="Q61" s="7">
        <v>0</v>
      </c>
      <c r="R61" s="7">
        <v>0</v>
      </c>
      <c r="S61" s="7">
        <v>0</v>
      </c>
      <c r="T61" s="7">
        <v>0</v>
      </c>
      <c r="U61" s="7">
        <v>0</v>
      </c>
      <c r="V61" s="7">
        <f>($J61*0.04)+($K61*4)+($L61*-2)+($N61*0.1)+($O61*6)+($Q61)+($R61*0.1)+($S61*6)+($T61*-2)</f>
        <v>0</v>
      </c>
      <c r="W61" s="7" t="e">
        <f>$P61/$H$33</f>
        <v>#DIV/0!</v>
      </c>
      <c r="X61" s="7" t="e">
        <f t="shared" si="2"/>
        <v>#DIV/0!</v>
      </c>
      <c r="Y61" s="7" t="e">
        <f t="shared" si="3"/>
        <v>#DIV/0!</v>
      </c>
      <c r="Z61" s="7" t="e">
        <f>$I61/$H61</f>
        <v>#DIV/0!</v>
      </c>
      <c r="AA61" s="7" t="e">
        <f>$K61/$H61</f>
        <v>#DIV/0!</v>
      </c>
      <c r="AB61" s="7">
        <f>(Admin!$C$3*$K61)+(Admin!$C$4*$J61)+(Admin!$C$5*$L61)+(Admin!$C$6*$T61)+(Admin!$C$7*$Q61)+(Admin!$C$8*$M61)+(Admin!$C$9*$N61)+(Admin!$C$10*$O61)+(Admin!$C$11*$R61)+(Admin!$C$12*$S61)+(Admin!$C$13*$U61)</f>
        <v>0</v>
      </c>
    </row>
    <row r="62" spans="1:28" x14ac:dyDescent="0.25">
      <c r="A62" s="6" t="s">
        <v>705</v>
      </c>
      <c r="B62" s="6" t="s">
        <v>30</v>
      </c>
      <c r="C62" s="6">
        <v>26</v>
      </c>
      <c r="D62" s="6">
        <v>5</v>
      </c>
      <c r="E62" s="6" t="s">
        <v>92</v>
      </c>
      <c r="F62" s="6" t="s">
        <v>684</v>
      </c>
      <c r="G62" s="6">
        <v>0</v>
      </c>
      <c r="H62" s="6">
        <v>0</v>
      </c>
      <c r="I62" s="6">
        <v>0</v>
      </c>
      <c r="J62" s="6">
        <v>0</v>
      </c>
      <c r="K62" s="6">
        <v>0</v>
      </c>
      <c r="L62" s="6">
        <v>0</v>
      </c>
      <c r="M62" s="6">
        <v>0</v>
      </c>
      <c r="N62" s="6">
        <v>0</v>
      </c>
      <c r="O62" s="6">
        <v>0</v>
      </c>
      <c r="P62" s="6">
        <v>0</v>
      </c>
      <c r="Q62" s="6">
        <v>0</v>
      </c>
      <c r="R62" s="6">
        <v>0</v>
      </c>
      <c r="S62" s="6">
        <v>0</v>
      </c>
      <c r="T62" s="6">
        <v>0</v>
      </c>
      <c r="U62" s="6">
        <v>0</v>
      </c>
      <c r="V62" s="6">
        <f>($J62*0.04)+($K62*4)+($L62*-2)+($N62*0.1)+($O62*6)+($Q62)+($R62*0.1)+($S62*6)+($T62*-2)</f>
        <v>0</v>
      </c>
      <c r="W62" s="6" t="e">
        <f>$P62/$H$33</f>
        <v>#DIV/0!</v>
      </c>
      <c r="X62" s="6" t="e">
        <f t="shared" si="2"/>
        <v>#DIV/0!</v>
      </c>
      <c r="Y62" s="6" t="e">
        <f t="shared" si="3"/>
        <v>#DIV/0!</v>
      </c>
      <c r="Z62" s="6" t="e">
        <f>$I62/$H62</f>
        <v>#DIV/0!</v>
      </c>
      <c r="AA62" s="6" t="e">
        <f>$K62/$H62</f>
        <v>#DIV/0!</v>
      </c>
      <c r="AB62" s="6">
        <f>(Admin!$C$3*$K62)+(Admin!$C$4*$J62)+(Admin!$C$5*$L62)+(Admin!$C$6*$T62)+(Admin!$C$7*$Q62)+(Admin!$C$8*$M62)+(Admin!$C$9*$N62)+(Admin!$C$10*$O62)+(Admin!$C$11*$R62)+(Admin!$C$12*$S62)+(Admin!$C$13*$U62)</f>
        <v>0</v>
      </c>
    </row>
    <row r="63" spans="1:28" x14ac:dyDescent="0.25">
      <c r="A63" s="7" t="s">
        <v>706</v>
      </c>
      <c r="B63" s="7" t="s">
        <v>30</v>
      </c>
      <c r="C63" s="7">
        <v>24</v>
      </c>
      <c r="D63" s="7">
        <v>0</v>
      </c>
      <c r="E63" s="7" t="s">
        <v>147</v>
      </c>
      <c r="F63" s="7" t="s">
        <v>684</v>
      </c>
      <c r="G63" s="7">
        <v>0</v>
      </c>
      <c r="H63" s="7">
        <v>0</v>
      </c>
      <c r="I63" s="7">
        <v>0</v>
      </c>
      <c r="J63" s="7">
        <v>0</v>
      </c>
      <c r="K63" s="7">
        <v>0</v>
      </c>
      <c r="L63" s="7">
        <v>0</v>
      </c>
      <c r="M63" s="7">
        <v>0</v>
      </c>
      <c r="N63" s="7">
        <v>0</v>
      </c>
      <c r="O63" s="7">
        <v>0</v>
      </c>
      <c r="P63" s="7">
        <v>0</v>
      </c>
      <c r="Q63" s="7">
        <v>0</v>
      </c>
      <c r="R63" s="7">
        <v>0</v>
      </c>
      <c r="S63" s="7">
        <v>0</v>
      </c>
      <c r="T63" s="7">
        <v>0</v>
      </c>
      <c r="U63" s="7">
        <v>0</v>
      </c>
      <c r="V63" s="7">
        <f>($J63*0.04)+($K63*4)+($L63*-2)+($N63*0.1)+($O63*6)+($Q63)+($R63*0.1)+($S63*6)+($T63*-2)</f>
        <v>0</v>
      </c>
      <c r="W63" s="7" t="e">
        <f>$P63/$H$33</f>
        <v>#DIV/0!</v>
      </c>
      <c r="X63" s="7" t="e">
        <f t="shared" si="2"/>
        <v>#DIV/0!</v>
      </c>
      <c r="Y63" s="7" t="e">
        <f t="shared" si="3"/>
        <v>#DIV/0!</v>
      </c>
      <c r="Z63" s="7" t="e">
        <f>$I63/$H63</f>
        <v>#DIV/0!</v>
      </c>
      <c r="AA63" s="7" t="e">
        <f>$K63/$H63</f>
        <v>#DIV/0!</v>
      </c>
      <c r="AB63" s="7">
        <f>(Admin!$C$3*$K63)+(Admin!$C$4*$J63)+(Admin!$C$5*$L63)+(Admin!$C$6*$T63)+(Admin!$C$7*$Q63)+(Admin!$C$8*$M63)+(Admin!$C$9*$N63)+(Admin!$C$10*$O63)+(Admin!$C$11*$R63)+(Admin!$C$12*$S63)+(Admin!$C$13*$U63)</f>
        <v>0</v>
      </c>
    </row>
    <row r="64" spans="1:28" x14ac:dyDescent="0.25">
      <c r="A64" s="6" t="s">
        <v>707</v>
      </c>
      <c r="B64" s="6" t="s">
        <v>30</v>
      </c>
      <c r="C64" s="6">
        <v>26</v>
      </c>
      <c r="D64" s="6">
        <v>6</v>
      </c>
      <c r="E64" s="6" t="s">
        <v>137</v>
      </c>
      <c r="F64" s="6" t="s">
        <v>684</v>
      </c>
      <c r="G64" s="6">
        <v>0</v>
      </c>
      <c r="H64" s="6">
        <v>0</v>
      </c>
      <c r="I64" s="6">
        <v>0</v>
      </c>
      <c r="J64" s="6">
        <v>0</v>
      </c>
      <c r="K64" s="6">
        <v>0</v>
      </c>
      <c r="L64" s="6">
        <v>0</v>
      </c>
      <c r="M64" s="6">
        <v>5</v>
      </c>
      <c r="N64" s="6">
        <v>5</v>
      </c>
      <c r="O64" s="6">
        <v>5</v>
      </c>
      <c r="P64" s="6">
        <v>5</v>
      </c>
      <c r="Q64" s="6">
        <v>5</v>
      </c>
      <c r="R64" s="6">
        <v>5</v>
      </c>
      <c r="S64" s="6">
        <v>5</v>
      </c>
      <c r="T64" s="6">
        <v>5</v>
      </c>
      <c r="U64" s="6">
        <v>5</v>
      </c>
      <c r="V64" s="6">
        <f>($J64*0.04)+($K64*4)+($L64*-2)+($N64*0.1)+($O64*6)+($Q64)+($R64*0.1)+($S64*6)+($T64*-2)</f>
        <v>56</v>
      </c>
      <c r="W64" s="6" t="e">
        <f>$P64/$H$33</f>
        <v>#DIV/0!</v>
      </c>
      <c r="X64" s="6">
        <f t="shared" si="2"/>
        <v>1</v>
      </c>
      <c r="Y64" s="6">
        <f t="shared" si="3"/>
        <v>1</v>
      </c>
      <c r="Z64" s="6" t="e">
        <f>$I64/$H64</f>
        <v>#DIV/0!</v>
      </c>
      <c r="AA64" s="6" t="e">
        <f>$K64/$H64</f>
        <v>#DIV/0!</v>
      </c>
      <c r="AB64" s="6">
        <f>(Admin!$C$3*$K64)+(Admin!$C$4*$J64)+(Admin!$C$5*$L64)+(Admin!$C$6*$T64)+(Admin!$C$7*$Q64)+(Admin!$C$8*$M64)+(Admin!$C$9*$N64)+(Admin!$C$10*$O64)+(Admin!$C$11*$R64)+(Admin!$C$12*$S64)+(Admin!$C$13*$U64)</f>
        <v>66</v>
      </c>
    </row>
    <row r="65" spans="1:28" x14ac:dyDescent="0.25">
      <c r="A65" s="7" t="s">
        <v>708</v>
      </c>
      <c r="B65" s="7" t="s">
        <v>30</v>
      </c>
      <c r="C65" s="7">
        <v>23</v>
      </c>
      <c r="D65" s="7">
        <v>0</v>
      </c>
      <c r="E65" s="7" t="s">
        <v>155</v>
      </c>
      <c r="F65" s="7" t="s">
        <v>684</v>
      </c>
      <c r="G65" s="7">
        <v>0</v>
      </c>
      <c r="H65" s="7">
        <v>0</v>
      </c>
      <c r="I65" s="7">
        <v>0</v>
      </c>
      <c r="J65" s="7">
        <v>0</v>
      </c>
      <c r="K65" s="7">
        <v>0</v>
      </c>
      <c r="L65" s="7">
        <v>0</v>
      </c>
      <c r="M65" s="7">
        <v>0</v>
      </c>
      <c r="N65" s="7">
        <v>0</v>
      </c>
      <c r="O65" s="7">
        <v>0</v>
      </c>
      <c r="P65" s="7">
        <v>0</v>
      </c>
      <c r="Q65" s="7">
        <v>0</v>
      </c>
      <c r="R65" s="7">
        <v>0</v>
      </c>
      <c r="S65" s="7">
        <v>0</v>
      </c>
      <c r="T65" s="7">
        <v>0</v>
      </c>
      <c r="U65" s="7">
        <v>0</v>
      </c>
      <c r="V65" s="7">
        <f>($J65*0.04)+($K65*4)+($L65*-2)+($N65*0.1)+($O65*6)+($Q65)+($R65*0.1)+($S65*6)+($T65*-2)</f>
        <v>0</v>
      </c>
      <c r="W65" s="7" t="e">
        <f>$P65/$H$33</f>
        <v>#DIV/0!</v>
      </c>
      <c r="X65" s="7" t="e">
        <f t="shared" si="2"/>
        <v>#DIV/0!</v>
      </c>
      <c r="Y65" s="7" t="e">
        <f t="shared" si="3"/>
        <v>#DIV/0!</v>
      </c>
      <c r="Z65" s="7" t="e">
        <f>$I65/$H65</f>
        <v>#DIV/0!</v>
      </c>
      <c r="AA65" s="7" t="e">
        <f>$K65/$H65</f>
        <v>#DIV/0!</v>
      </c>
      <c r="AB65" s="7">
        <f>(Admin!$C$3*$K65)+(Admin!$C$4*$J65)+(Admin!$C$5*$L65)+(Admin!$C$6*$T65)+(Admin!$C$7*$Q65)+(Admin!$C$8*$M65)+(Admin!$C$9*$N65)+(Admin!$C$10*$O65)+(Admin!$C$11*$R65)+(Admin!$C$12*$S65)+(Admin!$C$13*$U65)</f>
        <v>0</v>
      </c>
    </row>
    <row r="66" spans="1:28" x14ac:dyDescent="0.25">
      <c r="A66" s="6" t="s">
        <v>709</v>
      </c>
      <c r="B66" s="6" t="s">
        <v>30</v>
      </c>
      <c r="C66" s="6">
        <v>25</v>
      </c>
      <c r="D66" s="6">
        <v>1</v>
      </c>
      <c r="E66" s="6" t="s">
        <v>275</v>
      </c>
      <c r="F66" s="6" t="s">
        <v>684</v>
      </c>
      <c r="G66" s="6">
        <v>0</v>
      </c>
      <c r="H66" s="6">
        <v>0</v>
      </c>
      <c r="I66" s="6">
        <v>0</v>
      </c>
      <c r="J66" s="6">
        <v>0</v>
      </c>
      <c r="K66" s="6">
        <v>0</v>
      </c>
      <c r="L66" s="6">
        <v>0</v>
      </c>
      <c r="M66" s="6">
        <v>0</v>
      </c>
      <c r="N66" s="6">
        <v>0</v>
      </c>
      <c r="O66" s="6">
        <v>0</v>
      </c>
      <c r="P66" s="6">
        <v>0</v>
      </c>
      <c r="Q66" s="6">
        <v>0</v>
      </c>
      <c r="R66" s="6">
        <v>0</v>
      </c>
      <c r="S66" s="6">
        <v>0</v>
      </c>
      <c r="T66" s="6">
        <v>0</v>
      </c>
      <c r="U66" s="6">
        <v>0</v>
      </c>
      <c r="V66" s="6">
        <f>($J66*0.04)+($K66*4)+($L66*-2)+($N66*0.1)+($O66*6)+($Q66)+($R66*0.1)+($S66*6)+($T66*-2)</f>
        <v>0</v>
      </c>
      <c r="W66" s="6" t="e">
        <f>$P66/$H$33</f>
        <v>#DIV/0!</v>
      </c>
      <c r="X66" s="6" t="e">
        <f t="shared" ref="X66:X129" si="10">$N66/$M66</f>
        <v>#DIV/0!</v>
      </c>
      <c r="Y66" s="6" t="e">
        <f t="shared" ref="Y66:Y129" si="11">$R66/$Q66</f>
        <v>#DIV/0!</v>
      </c>
      <c r="Z66" s="6" t="e">
        <f>$I66/$H66</f>
        <v>#DIV/0!</v>
      </c>
      <c r="AA66" s="6" t="e">
        <f>$K66/$H66</f>
        <v>#DIV/0!</v>
      </c>
      <c r="AB66" s="6">
        <f>(Admin!$C$3*$K66)+(Admin!$C$4*$J66)+(Admin!$C$5*$L66)+(Admin!$C$6*$T66)+(Admin!$C$7*$Q66)+(Admin!$C$8*$M66)+(Admin!$C$9*$N66)+(Admin!$C$10*$O66)+(Admin!$C$11*$R66)+(Admin!$C$12*$S66)+(Admin!$C$13*$U66)</f>
        <v>0</v>
      </c>
    </row>
    <row r="67" spans="1:28" x14ac:dyDescent="0.25">
      <c r="A67" s="7" t="s">
        <v>759</v>
      </c>
      <c r="B67" s="7" t="s">
        <v>30</v>
      </c>
      <c r="C67" s="7">
        <v>25</v>
      </c>
      <c r="D67" s="7">
        <v>4</v>
      </c>
      <c r="E67" s="7" t="s">
        <v>63</v>
      </c>
      <c r="F67" s="7" t="s">
        <v>735</v>
      </c>
      <c r="G67" s="7">
        <v>0</v>
      </c>
      <c r="H67" s="7">
        <v>0</v>
      </c>
      <c r="I67" s="7">
        <v>0</v>
      </c>
      <c r="J67" s="7">
        <v>0</v>
      </c>
      <c r="K67" s="7">
        <v>0</v>
      </c>
      <c r="L67" s="7">
        <v>0</v>
      </c>
      <c r="M67" s="7">
        <v>0</v>
      </c>
      <c r="N67" s="7">
        <v>0</v>
      </c>
      <c r="O67" s="7">
        <v>0</v>
      </c>
      <c r="P67" s="7">
        <v>0</v>
      </c>
      <c r="Q67" s="7">
        <v>0</v>
      </c>
      <c r="R67" s="7">
        <v>0</v>
      </c>
      <c r="S67" s="7">
        <v>0</v>
      </c>
      <c r="T67" s="7">
        <v>0</v>
      </c>
      <c r="U67" s="7">
        <v>0</v>
      </c>
      <c r="V67" s="7">
        <f>($J67*0.04)+($K67*4)+($L67*-2)+($N67*0.1)+($O67*6)+($Q67)+($R67*0.1)+($S67*6)+($T67*-2)</f>
        <v>0</v>
      </c>
      <c r="W67" s="7" t="e">
        <f>$P67/$H$33</f>
        <v>#DIV/0!</v>
      </c>
      <c r="X67" s="7" t="e">
        <f t="shared" si="10"/>
        <v>#DIV/0!</v>
      </c>
      <c r="Y67" s="7" t="e">
        <f t="shared" si="11"/>
        <v>#DIV/0!</v>
      </c>
      <c r="Z67" s="7" t="e">
        <f>$I67/$H67</f>
        <v>#DIV/0!</v>
      </c>
      <c r="AA67" s="7" t="e">
        <f>$K67/$H67</f>
        <v>#DIV/0!</v>
      </c>
      <c r="AB67" s="7">
        <f>(Admin!$C$3*$K67)+(Admin!$C$4*$J67)+(Admin!$C$5*$L67)+(Admin!$C$6*$T67)+(Admin!$C$7*$Q67)+(Admin!$C$8*$M67)+(Admin!$C$9*$N67)+(Admin!$C$10*$O67)+(Admin!$C$11*$R67)+(Admin!$C$12*$S67)+(Admin!$C$13*$U67)</f>
        <v>0</v>
      </c>
    </row>
    <row r="68" spans="1:28" x14ac:dyDescent="0.25">
      <c r="A68" s="6" t="s">
        <v>760</v>
      </c>
      <c r="B68" s="6" t="s">
        <v>30</v>
      </c>
      <c r="C68" s="6">
        <v>24</v>
      </c>
      <c r="D68" s="6">
        <v>0</v>
      </c>
      <c r="E68" s="6" t="s">
        <v>65</v>
      </c>
      <c r="F68" s="6" t="s">
        <v>735</v>
      </c>
      <c r="G68" s="6">
        <v>0</v>
      </c>
      <c r="H68" s="6">
        <v>0</v>
      </c>
      <c r="I68" s="6">
        <v>0</v>
      </c>
      <c r="J68" s="6">
        <v>0</v>
      </c>
      <c r="K68" s="6">
        <v>0</v>
      </c>
      <c r="L68" s="6">
        <v>0</v>
      </c>
      <c r="M68" s="6">
        <v>0</v>
      </c>
      <c r="N68" s="6">
        <v>0</v>
      </c>
      <c r="O68" s="6">
        <v>0</v>
      </c>
      <c r="P68" s="6">
        <v>0</v>
      </c>
      <c r="Q68" s="6">
        <v>0</v>
      </c>
      <c r="R68" s="6">
        <v>0</v>
      </c>
      <c r="S68" s="6">
        <v>0</v>
      </c>
      <c r="T68" s="6">
        <v>0</v>
      </c>
      <c r="U68" s="6">
        <v>0</v>
      </c>
      <c r="V68" s="6">
        <f>($J68*0.04)+($K68*4)+($L68*-2)+($N68*0.1)+($O68*6)+($Q68)+($R68*0.1)+($S68*6)+($T68*-2)</f>
        <v>0</v>
      </c>
      <c r="W68" s="6" t="e">
        <f>$P68/$H$33</f>
        <v>#DIV/0!</v>
      </c>
      <c r="X68" s="6" t="e">
        <f t="shared" si="10"/>
        <v>#DIV/0!</v>
      </c>
      <c r="Y68" s="6" t="e">
        <f t="shared" si="11"/>
        <v>#DIV/0!</v>
      </c>
      <c r="Z68" s="6" t="e">
        <f>$I68/$H68</f>
        <v>#DIV/0!</v>
      </c>
      <c r="AA68" s="6" t="e">
        <f>$K68/$H68</f>
        <v>#DIV/0!</v>
      </c>
      <c r="AB68" s="6">
        <f>(Admin!$C$3*$K68)+(Admin!$C$4*$J68)+(Admin!$C$5*$L68)+(Admin!$C$6*$T68)+(Admin!$C$7*$Q68)+(Admin!$C$8*$M68)+(Admin!$C$9*$N68)+(Admin!$C$10*$O68)+(Admin!$C$11*$R68)+(Admin!$C$12*$S68)+(Admin!$C$13*$U68)</f>
        <v>0</v>
      </c>
    </row>
    <row r="69" spans="1:28" x14ac:dyDescent="0.25">
      <c r="A69" s="7" t="s">
        <v>761</v>
      </c>
      <c r="B69" s="7" t="s">
        <v>30</v>
      </c>
      <c r="C69" s="7">
        <v>24</v>
      </c>
      <c r="D69" s="7">
        <v>0</v>
      </c>
      <c r="E69" s="7" t="s">
        <v>199</v>
      </c>
      <c r="F69" s="7" t="s">
        <v>735</v>
      </c>
      <c r="G69" s="7">
        <v>0</v>
      </c>
      <c r="H69" s="7">
        <v>0</v>
      </c>
      <c r="I69" s="7">
        <v>0</v>
      </c>
      <c r="J69" s="7">
        <v>0</v>
      </c>
      <c r="K69" s="7">
        <v>0</v>
      </c>
      <c r="L69" s="7">
        <v>0</v>
      </c>
      <c r="M69" s="7">
        <v>0</v>
      </c>
      <c r="N69" s="7">
        <v>0</v>
      </c>
      <c r="O69" s="7">
        <v>0</v>
      </c>
      <c r="P69" s="7">
        <v>0</v>
      </c>
      <c r="Q69" s="7">
        <v>0</v>
      </c>
      <c r="R69" s="7">
        <v>0</v>
      </c>
      <c r="S69" s="7">
        <v>0</v>
      </c>
      <c r="T69" s="7">
        <v>0</v>
      </c>
      <c r="U69" s="7">
        <v>0</v>
      </c>
      <c r="V69" s="7">
        <f>($J69*0.04)+($K69*4)+($L69*-2)+($N69*0.1)+($O69*6)+($Q69)+($R69*0.1)+($S69*6)+($T69*-2)</f>
        <v>0</v>
      </c>
      <c r="W69" s="7" t="e">
        <f>$P69/$H$33</f>
        <v>#DIV/0!</v>
      </c>
      <c r="X69" s="7" t="e">
        <f t="shared" si="10"/>
        <v>#DIV/0!</v>
      </c>
      <c r="Y69" s="7" t="e">
        <f t="shared" si="11"/>
        <v>#DIV/0!</v>
      </c>
      <c r="Z69" s="7" t="e">
        <f>$I69/$H69</f>
        <v>#DIV/0!</v>
      </c>
      <c r="AA69" s="7" t="e">
        <f>$K69/$H69</f>
        <v>#DIV/0!</v>
      </c>
      <c r="AB69" s="7">
        <f>(Admin!$C$3*$K69)+(Admin!$C$4*$J69)+(Admin!$C$5*$L69)+(Admin!$C$6*$T69)+(Admin!$C$7*$Q69)+(Admin!$C$8*$M69)+(Admin!$C$9*$N69)+(Admin!$C$10*$O69)+(Admin!$C$11*$R69)+(Admin!$C$12*$S69)+(Admin!$C$13*$U69)</f>
        <v>0</v>
      </c>
    </row>
    <row r="70" spans="1:28" x14ac:dyDescent="0.25">
      <c r="A70" s="6" t="s">
        <v>762</v>
      </c>
      <c r="B70" s="6" t="s">
        <v>30</v>
      </c>
      <c r="C70" s="6">
        <v>28</v>
      </c>
      <c r="D70" s="6">
        <v>8</v>
      </c>
      <c r="E70" s="6" t="s">
        <v>57</v>
      </c>
      <c r="F70" s="6" t="s">
        <v>735</v>
      </c>
      <c r="G70" s="6">
        <v>0</v>
      </c>
      <c r="H70" s="6">
        <v>0</v>
      </c>
      <c r="I70" s="6">
        <v>0</v>
      </c>
      <c r="J70" s="6">
        <v>0</v>
      </c>
      <c r="K70" s="6">
        <v>0</v>
      </c>
      <c r="L70" s="6">
        <v>0</v>
      </c>
      <c r="M70" s="6">
        <v>5</v>
      </c>
      <c r="N70" s="6">
        <v>5</v>
      </c>
      <c r="O70" s="6">
        <v>5</v>
      </c>
      <c r="P70" s="6">
        <v>5</v>
      </c>
      <c r="Q70" s="6">
        <v>5</v>
      </c>
      <c r="R70" s="6">
        <v>5</v>
      </c>
      <c r="S70" s="6">
        <v>5</v>
      </c>
      <c r="T70" s="6">
        <v>5</v>
      </c>
      <c r="U70" s="6">
        <v>5</v>
      </c>
      <c r="V70" s="6">
        <f>($J70*0.04)+($K70*4)+($L70*-2)+($N70*0.1)+($O70*6)+($Q70)+($R70*0.1)+($S70*6)+($T70*-2)</f>
        <v>56</v>
      </c>
      <c r="W70" s="6" t="e">
        <f>$P70/$H$33</f>
        <v>#DIV/0!</v>
      </c>
      <c r="X70" s="6">
        <f t="shared" si="10"/>
        <v>1</v>
      </c>
      <c r="Y70" s="6">
        <f t="shared" si="11"/>
        <v>1</v>
      </c>
      <c r="Z70" s="6" t="e">
        <f>$I70/$H70</f>
        <v>#DIV/0!</v>
      </c>
      <c r="AA70" s="6" t="e">
        <f>$K70/$H70</f>
        <v>#DIV/0!</v>
      </c>
      <c r="AB70" s="6">
        <f>(Admin!$C$3*$K70)+(Admin!$C$4*$J70)+(Admin!$C$5*$L70)+(Admin!$C$6*$T70)+(Admin!$C$7*$Q70)+(Admin!$C$8*$M70)+(Admin!$C$9*$N70)+(Admin!$C$10*$O70)+(Admin!$C$11*$R70)+(Admin!$C$12*$S70)+(Admin!$C$13*$U70)</f>
        <v>66</v>
      </c>
    </row>
    <row r="71" spans="1:28" x14ac:dyDescent="0.25">
      <c r="A71" s="7" t="s">
        <v>763</v>
      </c>
      <c r="B71" s="7" t="s">
        <v>30</v>
      </c>
      <c r="C71" s="7">
        <v>30</v>
      </c>
      <c r="D71" s="7">
        <v>6</v>
      </c>
      <c r="E71" s="7" t="s">
        <v>462</v>
      </c>
      <c r="F71" s="7" t="s">
        <v>735</v>
      </c>
      <c r="G71" s="7">
        <v>0</v>
      </c>
      <c r="H71" s="7">
        <v>0</v>
      </c>
      <c r="I71" s="7">
        <v>0</v>
      </c>
      <c r="J71" s="7">
        <v>0</v>
      </c>
      <c r="K71" s="7">
        <v>0</v>
      </c>
      <c r="L71" s="7">
        <v>0</v>
      </c>
      <c r="M71" s="7">
        <v>0</v>
      </c>
      <c r="N71" s="7">
        <v>0</v>
      </c>
      <c r="O71" s="7">
        <v>0</v>
      </c>
      <c r="P71" s="7">
        <v>0</v>
      </c>
      <c r="Q71" s="7">
        <v>0</v>
      </c>
      <c r="R71" s="7">
        <v>0</v>
      </c>
      <c r="S71" s="7">
        <v>0</v>
      </c>
      <c r="T71" s="7">
        <v>0</v>
      </c>
      <c r="U71" s="7">
        <v>0</v>
      </c>
      <c r="V71" s="7">
        <f>($J71*0.04)+($K71*4)+($L71*-2)+($N71*0.1)+($O71*6)+($Q71)+($R71*0.1)+($S71*6)+($T71*-2)</f>
        <v>0</v>
      </c>
      <c r="W71" s="7" t="e">
        <f>$P71/$H$33</f>
        <v>#DIV/0!</v>
      </c>
      <c r="X71" s="7" t="e">
        <f t="shared" si="10"/>
        <v>#DIV/0!</v>
      </c>
      <c r="Y71" s="7" t="e">
        <f t="shared" si="11"/>
        <v>#DIV/0!</v>
      </c>
      <c r="Z71" s="7" t="e">
        <f>$I71/$H71</f>
        <v>#DIV/0!</v>
      </c>
      <c r="AA71" s="7" t="e">
        <f>$K71/$H71</f>
        <v>#DIV/0!</v>
      </c>
      <c r="AB71" s="7">
        <f>(Admin!$C$3*$K71)+(Admin!$C$4*$J71)+(Admin!$C$5*$L71)+(Admin!$C$6*$T71)+(Admin!$C$7*$Q71)+(Admin!$C$8*$M71)+(Admin!$C$9*$N71)+(Admin!$C$10*$O71)+(Admin!$C$11*$R71)+(Admin!$C$12*$S71)+(Admin!$C$13*$U71)</f>
        <v>0</v>
      </c>
    </row>
    <row r="72" spans="1:28" x14ac:dyDescent="0.25">
      <c r="A72" s="6" t="s">
        <v>764</v>
      </c>
      <c r="B72" s="6" t="s">
        <v>30</v>
      </c>
      <c r="C72" s="6">
        <v>24</v>
      </c>
      <c r="D72" s="6">
        <v>3</v>
      </c>
      <c r="E72" s="6" t="s">
        <v>173</v>
      </c>
      <c r="F72" s="6" t="s">
        <v>735</v>
      </c>
      <c r="G72" s="6">
        <v>0</v>
      </c>
      <c r="H72" s="6">
        <v>0</v>
      </c>
      <c r="I72" s="6">
        <v>0</v>
      </c>
      <c r="J72" s="6">
        <v>0</v>
      </c>
      <c r="K72" s="6">
        <v>0</v>
      </c>
      <c r="L72" s="6">
        <v>0</v>
      </c>
      <c r="M72" s="6">
        <v>0</v>
      </c>
      <c r="N72" s="6">
        <v>0</v>
      </c>
      <c r="O72" s="6">
        <v>0</v>
      </c>
      <c r="P72" s="6">
        <v>0</v>
      </c>
      <c r="Q72" s="6">
        <v>0</v>
      </c>
      <c r="R72" s="6">
        <v>0</v>
      </c>
      <c r="S72" s="6">
        <v>0</v>
      </c>
      <c r="T72" s="6">
        <v>0</v>
      </c>
      <c r="U72" s="6">
        <v>0</v>
      </c>
      <c r="V72" s="6">
        <f>($J72*0.04)+($K72*4)+($L72*-2)+($N72*0.1)+($O72*6)+($Q72)+($R72*0.1)+($S72*6)+($T72*-2)</f>
        <v>0</v>
      </c>
      <c r="W72" s="6" t="e">
        <f>$P72/$H$33</f>
        <v>#DIV/0!</v>
      </c>
      <c r="X72" s="6" t="e">
        <f t="shared" si="10"/>
        <v>#DIV/0!</v>
      </c>
      <c r="Y72" s="6" t="e">
        <f t="shared" si="11"/>
        <v>#DIV/0!</v>
      </c>
      <c r="Z72" s="6" t="e">
        <f>$I72/$H72</f>
        <v>#DIV/0!</v>
      </c>
      <c r="AA72" s="6" t="e">
        <f>$K72/$H72</f>
        <v>#DIV/0!</v>
      </c>
      <c r="AB72" s="6">
        <f>(Admin!$C$3*$K72)+(Admin!$C$4*$J72)+(Admin!$C$5*$L72)+(Admin!$C$6*$T72)+(Admin!$C$7*$Q72)+(Admin!$C$8*$M72)+(Admin!$C$9*$N72)+(Admin!$C$10*$O72)+(Admin!$C$11*$R72)+(Admin!$C$12*$S72)+(Admin!$C$13*$U72)</f>
        <v>0</v>
      </c>
    </row>
    <row r="73" spans="1:28" x14ac:dyDescent="0.25">
      <c r="A73" s="7" t="s">
        <v>809</v>
      </c>
      <c r="B73" s="7" t="s">
        <v>30</v>
      </c>
      <c r="C73" s="7">
        <v>23</v>
      </c>
      <c r="D73" s="7">
        <v>2</v>
      </c>
      <c r="E73" s="7" t="s">
        <v>338</v>
      </c>
      <c r="F73" s="7" t="s">
        <v>784</v>
      </c>
      <c r="G73" s="7">
        <v>0</v>
      </c>
      <c r="H73" s="7">
        <v>0</v>
      </c>
      <c r="I73" s="7">
        <v>0</v>
      </c>
      <c r="J73" s="7">
        <v>0</v>
      </c>
      <c r="K73" s="7">
        <v>0</v>
      </c>
      <c r="L73" s="7">
        <v>0</v>
      </c>
      <c r="M73" s="7">
        <v>0</v>
      </c>
      <c r="N73" s="7">
        <v>0</v>
      </c>
      <c r="O73" s="7">
        <v>0</v>
      </c>
      <c r="P73" s="7">
        <v>0</v>
      </c>
      <c r="Q73" s="7">
        <v>0</v>
      </c>
      <c r="R73" s="7">
        <v>0</v>
      </c>
      <c r="S73" s="7">
        <v>0</v>
      </c>
      <c r="T73" s="7">
        <v>0</v>
      </c>
      <c r="U73" s="7">
        <v>0</v>
      </c>
      <c r="V73" s="7">
        <f>($J73*0.04)+($K73*4)+($L73*-2)+($N73*0.1)+($O73*6)+($Q73)+($R73*0.1)+($S73*6)+($T73*-2)</f>
        <v>0</v>
      </c>
      <c r="W73" s="7" t="e">
        <f>$P73/$H$33</f>
        <v>#DIV/0!</v>
      </c>
      <c r="X73" s="7" t="e">
        <f t="shared" si="10"/>
        <v>#DIV/0!</v>
      </c>
      <c r="Y73" s="7" t="e">
        <f t="shared" si="11"/>
        <v>#DIV/0!</v>
      </c>
      <c r="Z73" s="7" t="e">
        <f>$I73/$H73</f>
        <v>#DIV/0!</v>
      </c>
      <c r="AA73" s="7" t="e">
        <f>$K73/$H73</f>
        <v>#DIV/0!</v>
      </c>
      <c r="AB73" s="7">
        <f>(Admin!$C$3*$K73)+(Admin!$C$4*$J73)+(Admin!$C$5*$L73)+(Admin!$C$6*$T73)+(Admin!$C$7*$Q73)+(Admin!$C$8*$M73)+(Admin!$C$9*$N73)+(Admin!$C$10*$O73)+(Admin!$C$11*$R73)+(Admin!$C$12*$S73)+(Admin!$C$13*$U73)</f>
        <v>0</v>
      </c>
    </row>
    <row r="74" spans="1:28" x14ac:dyDescent="0.25">
      <c r="A74" s="6" t="s">
        <v>810</v>
      </c>
      <c r="B74" s="6" t="s">
        <v>30</v>
      </c>
      <c r="C74" s="6">
        <v>23</v>
      </c>
      <c r="D74" s="6">
        <v>2</v>
      </c>
      <c r="E74" s="6" t="s">
        <v>569</v>
      </c>
      <c r="F74" s="6" t="s">
        <v>784</v>
      </c>
      <c r="G74" s="6">
        <v>0</v>
      </c>
      <c r="H74" s="6">
        <v>0</v>
      </c>
      <c r="I74" s="6">
        <v>0</v>
      </c>
      <c r="J74" s="6">
        <v>0</v>
      </c>
      <c r="K74" s="6">
        <v>0</v>
      </c>
      <c r="L74" s="6">
        <v>0</v>
      </c>
      <c r="M74" s="6">
        <v>0</v>
      </c>
      <c r="N74" s="6">
        <v>0</v>
      </c>
      <c r="O74" s="6">
        <v>0</v>
      </c>
      <c r="P74" s="6">
        <v>0</v>
      </c>
      <c r="Q74" s="6">
        <v>0</v>
      </c>
      <c r="R74" s="6">
        <v>0</v>
      </c>
      <c r="S74" s="6">
        <v>0</v>
      </c>
      <c r="T74" s="6">
        <v>0</v>
      </c>
      <c r="U74" s="6">
        <v>0</v>
      </c>
      <c r="V74" s="6">
        <f>($J74*0.04)+($K74*4)+($L74*-2)+($N74*0.1)+($O74*6)+($Q74)+($R74*0.1)+($S74*6)+($T74*-2)</f>
        <v>0</v>
      </c>
      <c r="W74" s="6" t="e">
        <f>$P74/$H$33</f>
        <v>#DIV/0!</v>
      </c>
      <c r="X74" s="6" t="e">
        <f t="shared" si="10"/>
        <v>#DIV/0!</v>
      </c>
      <c r="Y74" s="6" t="e">
        <f t="shared" si="11"/>
        <v>#DIV/0!</v>
      </c>
      <c r="Z74" s="6" t="e">
        <f>$I74/$H74</f>
        <v>#DIV/0!</v>
      </c>
      <c r="AA74" s="6" t="e">
        <f>$K74/$H74</f>
        <v>#DIV/0!</v>
      </c>
      <c r="AB74" s="6">
        <f>(Admin!$C$3*$K74)+(Admin!$C$4*$J74)+(Admin!$C$5*$L74)+(Admin!$C$6*$T74)+(Admin!$C$7*$Q74)+(Admin!$C$8*$M74)+(Admin!$C$9*$N74)+(Admin!$C$10*$O74)+(Admin!$C$11*$R74)+(Admin!$C$12*$S74)+(Admin!$C$13*$U74)</f>
        <v>0</v>
      </c>
    </row>
    <row r="75" spans="1:28" x14ac:dyDescent="0.25">
      <c r="A75" s="7" t="s">
        <v>811</v>
      </c>
      <c r="B75" s="7" t="s">
        <v>30</v>
      </c>
      <c r="C75" s="7">
        <v>24</v>
      </c>
      <c r="D75" s="7">
        <v>0</v>
      </c>
      <c r="E75" s="7" t="s">
        <v>500</v>
      </c>
      <c r="F75" s="7" t="s">
        <v>784</v>
      </c>
      <c r="G75" s="7">
        <v>0</v>
      </c>
      <c r="H75" s="7">
        <v>0</v>
      </c>
      <c r="I75" s="7">
        <v>0</v>
      </c>
      <c r="J75" s="7">
        <v>0</v>
      </c>
      <c r="K75" s="7">
        <v>0</v>
      </c>
      <c r="L75" s="7">
        <v>0</v>
      </c>
      <c r="M75" s="7">
        <v>0</v>
      </c>
      <c r="N75" s="7">
        <v>0</v>
      </c>
      <c r="O75" s="7">
        <v>0</v>
      </c>
      <c r="P75" s="7">
        <v>0</v>
      </c>
      <c r="Q75" s="7">
        <v>0</v>
      </c>
      <c r="R75" s="7">
        <v>0</v>
      </c>
      <c r="S75" s="7">
        <v>0</v>
      </c>
      <c r="T75" s="7">
        <v>0</v>
      </c>
      <c r="U75" s="7">
        <v>0</v>
      </c>
      <c r="V75" s="7">
        <f>($J75*0.04)+($K75*4)+($L75*-2)+($N75*0.1)+($O75*6)+($Q75)+($R75*0.1)+($S75*6)+($T75*-2)</f>
        <v>0</v>
      </c>
      <c r="W75" s="7" t="e">
        <f>$P75/$H$33</f>
        <v>#DIV/0!</v>
      </c>
      <c r="X75" s="7" t="e">
        <f t="shared" si="10"/>
        <v>#DIV/0!</v>
      </c>
      <c r="Y75" s="7" t="e">
        <f t="shared" si="11"/>
        <v>#DIV/0!</v>
      </c>
      <c r="Z75" s="7" t="e">
        <f>$I75/$H75</f>
        <v>#DIV/0!</v>
      </c>
      <c r="AA75" s="7" t="e">
        <f>$K75/$H75</f>
        <v>#DIV/0!</v>
      </c>
      <c r="AB75" s="7">
        <f>(Admin!$C$3*$K75)+(Admin!$C$4*$J75)+(Admin!$C$5*$L75)+(Admin!$C$6*$T75)+(Admin!$C$7*$Q75)+(Admin!$C$8*$M75)+(Admin!$C$9*$N75)+(Admin!$C$10*$O75)+(Admin!$C$11*$R75)+(Admin!$C$12*$S75)+(Admin!$C$13*$U75)</f>
        <v>0</v>
      </c>
    </row>
    <row r="76" spans="1:28" x14ac:dyDescent="0.25">
      <c r="A76" s="6" t="s">
        <v>812</v>
      </c>
      <c r="B76" s="6" t="s">
        <v>30</v>
      </c>
      <c r="C76" s="6">
        <v>25</v>
      </c>
      <c r="D76" s="6">
        <v>1</v>
      </c>
      <c r="E76" s="6" t="s">
        <v>813</v>
      </c>
      <c r="F76" s="6" t="s">
        <v>784</v>
      </c>
      <c r="G76" s="6">
        <v>0</v>
      </c>
      <c r="H76" s="6">
        <v>0</v>
      </c>
      <c r="I76" s="6">
        <v>0</v>
      </c>
      <c r="J76" s="6">
        <v>0</v>
      </c>
      <c r="K76" s="6">
        <v>0</v>
      </c>
      <c r="L76" s="6">
        <v>0</v>
      </c>
      <c r="M76" s="6">
        <v>0</v>
      </c>
      <c r="N76" s="6">
        <v>0</v>
      </c>
      <c r="O76" s="6">
        <v>0</v>
      </c>
      <c r="P76" s="6">
        <v>0</v>
      </c>
      <c r="Q76" s="6">
        <v>0</v>
      </c>
      <c r="R76" s="6">
        <v>0</v>
      </c>
      <c r="S76" s="6">
        <v>0</v>
      </c>
      <c r="T76" s="6">
        <v>0</v>
      </c>
      <c r="U76" s="6">
        <v>0</v>
      </c>
      <c r="V76" s="6">
        <f>($J76*0.04)+($K76*4)+($L76*-2)+($N76*0.1)+($O76*6)+($Q76)+($R76*0.1)+($S76*6)+($T76*-2)</f>
        <v>0</v>
      </c>
      <c r="W76" s="6" t="e">
        <f>$P76/$H$33</f>
        <v>#DIV/0!</v>
      </c>
      <c r="X76" s="6" t="e">
        <f t="shared" si="10"/>
        <v>#DIV/0!</v>
      </c>
      <c r="Y76" s="6" t="e">
        <f t="shared" si="11"/>
        <v>#DIV/0!</v>
      </c>
      <c r="Z76" s="6" t="e">
        <f>$I76/$H76</f>
        <v>#DIV/0!</v>
      </c>
      <c r="AA76" s="6" t="e">
        <f>$K76/$H76</f>
        <v>#DIV/0!</v>
      </c>
      <c r="AB76" s="6">
        <f>(Admin!$C$3*$K76)+(Admin!$C$4*$J76)+(Admin!$C$5*$L76)+(Admin!$C$6*$T76)+(Admin!$C$7*$Q76)+(Admin!$C$8*$M76)+(Admin!$C$9*$N76)+(Admin!$C$10*$O76)+(Admin!$C$11*$R76)+(Admin!$C$12*$S76)+(Admin!$C$13*$U76)</f>
        <v>0</v>
      </c>
    </row>
    <row r="77" spans="1:28" x14ac:dyDescent="0.25">
      <c r="A77" s="7" t="s">
        <v>814</v>
      </c>
      <c r="B77" s="7" t="s">
        <v>30</v>
      </c>
      <c r="C77" s="7">
        <v>25</v>
      </c>
      <c r="D77" s="7">
        <v>4</v>
      </c>
      <c r="E77" s="7" t="s">
        <v>83</v>
      </c>
      <c r="F77" s="7" t="s">
        <v>784</v>
      </c>
      <c r="G77" s="7">
        <v>0</v>
      </c>
      <c r="H77" s="7">
        <v>0</v>
      </c>
      <c r="I77" s="7">
        <v>0</v>
      </c>
      <c r="J77" s="7">
        <v>0</v>
      </c>
      <c r="K77" s="7">
        <v>0</v>
      </c>
      <c r="L77" s="7">
        <v>0</v>
      </c>
      <c r="M77" s="7">
        <v>0</v>
      </c>
      <c r="N77" s="7">
        <v>0</v>
      </c>
      <c r="O77" s="7">
        <v>0</v>
      </c>
      <c r="P77" s="7">
        <v>0</v>
      </c>
      <c r="Q77" s="7">
        <v>0</v>
      </c>
      <c r="R77" s="7">
        <v>0</v>
      </c>
      <c r="S77" s="7">
        <v>0</v>
      </c>
      <c r="T77" s="7">
        <v>0</v>
      </c>
      <c r="U77" s="7">
        <v>0</v>
      </c>
      <c r="V77" s="7">
        <f>($J77*0.04)+($K77*4)+($L77*-2)+($N77*0.1)+($O77*6)+($Q77)+($R77*0.1)+($S77*6)+($T77*-2)</f>
        <v>0</v>
      </c>
      <c r="W77" s="7" t="e">
        <f>$P77/$H$33</f>
        <v>#DIV/0!</v>
      </c>
      <c r="X77" s="7" t="e">
        <f t="shared" si="10"/>
        <v>#DIV/0!</v>
      </c>
      <c r="Y77" s="7" t="e">
        <f t="shared" si="11"/>
        <v>#DIV/0!</v>
      </c>
      <c r="Z77" s="7" t="e">
        <f>$I77/$H77</f>
        <v>#DIV/0!</v>
      </c>
      <c r="AA77" s="7" t="e">
        <f>$K77/$H77</f>
        <v>#DIV/0!</v>
      </c>
      <c r="AB77" s="7">
        <f>(Admin!$C$3*$K77)+(Admin!$C$4*$J77)+(Admin!$C$5*$L77)+(Admin!$C$6*$T77)+(Admin!$C$7*$Q77)+(Admin!$C$8*$M77)+(Admin!$C$9*$N77)+(Admin!$C$10*$O77)+(Admin!$C$11*$R77)+(Admin!$C$12*$S77)+(Admin!$C$13*$U77)</f>
        <v>0</v>
      </c>
    </row>
    <row r="78" spans="1:28" x14ac:dyDescent="0.25">
      <c r="A78" s="6" t="s">
        <v>861</v>
      </c>
      <c r="B78" s="6" t="s">
        <v>30</v>
      </c>
      <c r="C78" s="6">
        <v>22</v>
      </c>
      <c r="D78" s="6">
        <v>2</v>
      </c>
      <c r="E78" s="6" t="s">
        <v>456</v>
      </c>
      <c r="F78" s="6" t="s">
        <v>842</v>
      </c>
      <c r="G78" s="6">
        <v>0</v>
      </c>
      <c r="H78" s="6">
        <v>0</v>
      </c>
      <c r="I78" s="6">
        <v>0</v>
      </c>
      <c r="J78" s="6">
        <v>0</v>
      </c>
      <c r="K78" s="6">
        <v>0</v>
      </c>
      <c r="L78" s="6">
        <v>0</v>
      </c>
      <c r="M78" s="6">
        <v>0</v>
      </c>
      <c r="N78" s="6">
        <v>0</v>
      </c>
      <c r="O78" s="6">
        <v>0</v>
      </c>
      <c r="P78" s="6">
        <v>0</v>
      </c>
      <c r="Q78" s="6">
        <v>0</v>
      </c>
      <c r="R78" s="6">
        <v>0</v>
      </c>
      <c r="S78" s="6">
        <v>0</v>
      </c>
      <c r="T78" s="6">
        <v>0</v>
      </c>
      <c r="U78" s="6">
        <v>0</v>
      </c>
      <c r="V78" s="6">
        <f>($J78*0.04)+($K78*4)+($L78*-2)+($N78*0.1)+($O78*6)+($Q78)+($R78*0.1)+($S78*6)+($T78*-2)</f>
        <v>0</v>
      </c>
      <c r="W78" s="6" t="e">
        <f>$P78/$H$33</f>
        <v>#DIV/0!</v>
      </c>
      <c r="X78" s="6" t="e">
        <f t="shared" si="10"/>
        <v>#DIV/0!</v>
      </c>
      <c r="Y78" s="6" t="e">
        <f t="shared" si="11"/>
        <v>#DIV/0!</v>
      </c>
      <c r="Z78" s="6" t="e">
        <f>$I78/$H78</f>
        <v>#DIV/0!</v>
      </c>
      <c r="AA78" s="6" t="e">
        <f>$K78/$H78</f>
        <v>#DIV/0!</v>
      </c>
      <c r="AB78" s="6">
        <f>(Admin!$C$3*$K78)+(Admin!$C$4*$J78)+(Admin!$C$5*$L78)+(Admin!$C$6*$T78)+(Admin!$C$7*$Q78)+(Admin!$C$8*$M78)+(Admin!$C$9*$N78)+(Admin!$C$10*$O78)+(Admin!$C$11*$R78)+(Admin!$C$12*$S78)+(Admin!$C$13*$U78)</f>
        <v>0</v>
      </c>
    </row>
    <row r="79" spans="1:28" x14ac:dyDescent="0.25">
      <c r="A79" s="7" t="s">
        <v>862</v>
      </c>
      <c r="B79" s="7" t="s">
        <v>30</v>
      </c>
      <c r="C79" s="7">
        <v>26</v>
      </c>
      <c r="D79" s="7">
        <v>4</v>
      </c>
      <c r="E79" s="7" t="s">
        <v>470</v>
      </c>
      <c r="F79" s="7" t="s">
        <v>842</v>
      </c>
      <c r="G79" s="7">
        <v>0</v>
      </c>
      <c r="H79" s="7">
        <v>0</v>
      </c>
      <c r="I79" s="7">
        <v>0</v>
      </c>
      <c r="J79" s="7">
        <v>0</v>
      </c>
      <c r="K79" s="7">
        <v>0</v>
      </c>
      <c r="L79" s="7">
        <v>0</v>
      </c>
      <c r="M79" s="7">
        <v>0</v>
      </c>
      <c r="N79" s="7">
        <v>0</v>
      </c>
      <c r="O79" s="7">
        <v>0</v>
      </c>
      <c r="P79" s="7">
        <v>0</v>
      </c>
      <c r="Q79" s="7">
        <v>0</v>
      </c>
      <c r="R79" s="7">
        <v>0</v>
      </c>
      <c r="S79" s="7">
        <v>0</v>
      </c>
      <c r="T79" s="7">
        <v>0</v>
      </c>
      <c r="U79" s="7">
        <v>0</v>
      </c>
      <c r="V79" s="7">
        <f>($J79*0.04)+($K79*4)+($L79*-2)+($N79*0.1)+($O79*6)+($Q79)+($R79*0.1)+($S79*6)+($T79*-2)</f>
        <v>0</v>
      </c>
      <c r="W79" s="7" t="e">
        <f>$P79/$H$33</f>
        <v>#DIV/0!</v>
      </c>
      <c r="X79" s="7" t="e">
        <f t="shared" si="10"/>
        <v>#DIV/0!</v>
      </c>
      <c r="Y79" s="7" t="e">
        <f t="shared" si="11"/>
        <v>#DIV/0!</v>
      </c>
      <c r="Z79" s="7" t="e">
        <f>$I79/$H79</f>
        <v>#DIV/0!</v>
      </c>
      <c r="AA79" s="7" t="e">
        <f>$K79/$H79</f>
        <v>#DIV/0!</v>
      </c>
      <c r="AB79" s="7">
        <f>(Admin!$C$3*$K79)+(Admin!$C$4*$J79)+(Admin!$C$5*$L79)+(Admin!$C$6*$T79)+(Admin!$C$7*$Q79)+(Admin!$C$8*$M79)+(Admin!$C$9*$N79)+(Admin!$C$10*$O79)+(Admin!$C$11*$R79)+(Admin!$C$12*$S79)+(Admin!$C$13*$U79)</f>
        <v>0</v>
      </c>
    </row>
    <row r="80" spans="1:28" x14ac:dyDescent="0.25">
      <c r="A80" s="6" t="s">
        <v>863</v>
      </c>
      <c r="B80" s="6" t="s">
        <v>30</v>
      </c>
      <c r="C80" s="6">
        <v>25</v>
      </c>
      <c r="D80" s="6">
        <v>4</v>
      </c>
      <c r="E80" s="6" t="s">
        <v>160</v>
      </c>
      <c r="F80" s="6" t="s">
        <v>842</v>
      </c>
      <c r="G80" s="6">
        <v>0</v>
      </c>
      <c r="H80" s="6">
        <v>0</v>
      </c>
      <c r="I80" s="6">
        <v>0</v>
      </c>
      <c r="J80" s="6">
        <v>0</v>
      </c>
      <c r="K80" s="6">
        <v>0</v>
      </c>
      <c r="L80" s="6">
        <v>0</v>
      </c>
      <c r="M80" s="6">
        <v>5</v>
      </c>
      <c r="N80" s="6">
        <v>5</v>
      </c>
      <c r="O80" s="6">
        <v>5</v>
      </c>
      <c r="P80" s="6">
        <v>5</v>
      </c>
      <c r="Q80" s="6">
        <v>5</v>
      </c>
      <c r="R80" s="6">
        <v>5</v>
      </c>
      <c r="S80" s="6">
        <v>5</v>
      </c>
      <c r="T80" s="6">
        <v>5</v>
      </c>
      <c r="U80" s="6">
        <v>5</v>
      </c>
      <c r="V80" s="6">
        <f>($J80*0.04)+($K80*4)+($L80*-2)+($N80*0.1)+($O80*6)+($Q80)+($R80*0.1)+($S80*6)+($T80*-2)</f>
        <v>56</v>
      </c>
      <c r="W80" s="6" t="e">
        <f>$P80/$H$33</f>
        <v>#DIV/0!</v>
      </c>
      <c r="X80" s="6">
        <f t="shared" si="10"/>
        <v>1</v>
      </c>
      <c r="Y80" s="6">
        <f t="shared" si="11"/>
        <v>1</v>
      </c>
      <c r="Z80" s="6" t="e">
        <f>$I80/$H80</f>
        <v>#DIV/0!</v>
      </c>
      <c r="AA80" s="6" t="e">
        <f>$K80/$H80</f>
        <v>#DIV/0!</v>
      </c>
      <c r="AB80" s="6">
        <f>(Admin!$C$3*$K80)+(Admin!$C$4*$J80)+(Admin!$C$5*$L80)+(Admin!$C$6*$T80)+(Admin!$C$7*$Q80)+(Admin!$C$8*$M80)+(Admin!$C$9*$N80)+(Admin!$C$10*$O80)+(Admin!$C$11*$R80)+(Admin!$C$12*$S80)+(Admin!$C$13*$U80)</f>
        <v>66</v>
      </c>
    </row>
    <row r="81" spans="1:28" x14ac:dyDescent="0.25">
      <c r="A81" s="7" t="s">
        <v>864</v>
      </c>
      <c r="B81" s="7" t="s">
        <v>30</v>
      </c>
      <c r="C81" s="7">
        <v>24</v>
      </c>
      <c r="D81" s="7">
        <v>0</v>
      </c>
      <c r="E81" s="7" t="s">
        <v>865</v>
      </c>
      <c r="F81" s="7" t="s">
        <v>842</v>
      </c>
      <c r="G81" s="7">
        <v>0</v>
      </c>
      <c r="H81" s="7">
        <v>0</v>
      </c>
      <c r="I81" s="7">
        <v>0</v>
      </c>
      <c r="J81" s="7">
        <v>0</v>
      </c>
      <c r="K81" s="7">
        <v>0</v>
      </c>
      <c r="L81" s="7">
        <v>0</v>
      </c>
      <c r="M81" s="7">
        <v>0</v>
      </c>
      <c r="N81" s="7">
        <v>0</v>
      </c>
      <c r="O81" s="7">
        <v>0</v>
      </c>
      <c r="P81" s="7">
        <v>0</v>
      </c>
      <c r="Q81" s="7">
        <v>0</v>
      </c>
      <c r="R81" s="7">
        <v>0</v>
      </c>
      <c r="S81" s="7">
        <v>0</v>
      </c>
      <c r="T81" s="7">
        <v>0</v>
      </c>
      <c r="U81" s="7">
        <v>0</v>
      </c>
      <c r="V81" s="7">
        <f>($J81*0.04)+($K81*4)+($L81*-2)+($N81*0.1)+($O81*6)+($Q81)+($R81*0.1)+($S81*6)+($T81*-2)</f>
        <v>0</v>
      </c>
      <c r="W81" s="7" t="e">
        <f>$P81/$H$33</f>
        <v>#DIV/0!</v>
      </c>
      <c r="X81" s="7" t="e">
        <f t="shared" si="10"/>
        <v>#DIV/0!</v>
      </c>
      <c r="Y81" s="7" t="e">
        <f t="shared" si="11"/>
        <v>#DIV/0!</v>
      </c>
      <c r="Z81" s="7" t="e">
        <f>$I81/$H81</f>
        <v>#DIV/0!</v>
      </c>
      <c r="AA81" s="7" t="e">
        <f>$K81/$H81</f>
        <v>#DIV/0!</v>
      </c>
      <c r="AB81" s="7">
        <f>(Admin!$C$3*$K81)+(Admin!$C$4*$J81)+(Admin!$C$5*$L81)+(Admin!$C$6*$T81)+(Admin!$C$7*$Q81)+(Admin!$C$8*$M81)+(Admin!$C$9*$N81)+(Admin!$C$10*$O81)+(Admin!$C$11*$R81)+(Admin!$C$12*$S81)+(Admin!$C$13*$U81)</f>
        <v>0</v>
      </c>
    </row>
    <row r="82" spans="1:28" x14ac:dyDescent="0.25">
      <c r="A82" s="6" t="s">
        <v>866</v>
      </c>
      <c r="B82" s="6" t="s">
        <v>30</v>
      </c>
      <c r="C82" s="6">
        <v>28</v>
      </c>
      <c r="D82" s="6">
        <v>6</v>
      </c>
      <c r="E82" s="6" t="s">
        <v>286</v>
      </c>
      <c r="F82" s="6" t="s">
        <v>842</v>
      </c>
      <c r="G82" s="6">
        <v>0</v>
      </c>
      <c r="H82" s="6">
        <v>0</v>
      </c>
      <c r="I82" s="6">
        <v>0</v>
      </c>
      <c r="J82" s="6">
        <v>0</v>
      </c>
      <c r="K82" s="6">
        <v>0</v>
      </c>
      <c r="L82" s="6">
        <v>0</v>
      </c>
      <c r="M82" s="6">
        <v>0</v>
      </c>
      <c r="N82" s="6">
        <v>0</v>
      </c>
      <c r="O82" s="6">
        <v>0</v>
      </c>
      <c r="P82" s="6">
        <v>0</v>
      </c>
      <c r="Q82" s="6">
        <v>0</v>
      </c>
      <c r="R82" s="6">
        <v>0</v>
      </c>
      <c r="S82" s="6">
        <v>0</v>
      </c>
      <c r="T82" s="6">
        <v>0</v>
      </c>
      <c r="U82" s="6">
        <v>0</v>
      </c>
      <c r="V82" s="6">
        <f>($J82*0.04)+($K82*4)+($L82*-2)+($N82*0.1)+($O82*6)+($Q82)+($R82*0.1)+($S82*6)+($T82*-2)</f>
        <v>0</v>
      </c>
      <c r="W82" s="6" t="e">
        <f>$P82/$H$33</f>
        <v>#DIV/0!</v>
      </c>
      <c r="X82" s="6" t="e">
        <f t="shared" si="10"/>
        <v>#DIV/0!</v>
      </c>
      <c r="Y82" s="6" t="e">
        <f t="shared" si="11"/>
        <v>#DIV/0!</v>
      </c>
      <c r="Z82" s="6" t="e">
        <f>$I82/$H82</f>
        <v>#DIV/0!</v>
      </c>
      <c r="AA82" s="6" t="e">
        <f>$K82/$H82</f>
        <v>#DIV/0!</v>
      </c>
      <c r="AB82" s="6">
        <f>(Admin!$C$3*$K82)+(Admin!$C$4*$J82)+(Admin!$C$5*$L82)+(Admin!$C$6*$T82)+(Admin!$C$7*$Q82)+(Admin!$C$8*$M82)+(Admin!$C$9*$N82)+(Admin!$C$10*$O82)+(Admin!$C$11*$R82)+(Admin!$C$12*$S82)+(Admin!$C$13*$U82)</f>
        <v>0</v>
      </c>
    </row>
    <row r="83" spans="1:28" x14ac:dyDescent="0.25">
      <c r="A83" s="7" t="s">
        <v>867</v>
      </c>
      <c r="B83" s="7" t="s">
        <v>30</v>
      </c>
      <c r="C83" s="7">
        <v>25</v>
      </c>
      <c r="D83" s="7">
        <v>0</v>
      </c>
      <c r="E83" s="7" t="s">
        <v>868</v>
      </c>
      <c r="F83" s="7" t="s">
        <v>842</v>
      </c>
      <c r="G83" s="7">
        <v>0</v>
      </c>
      <c r="H83" s="7">
        <v>0</v>
      </c>
      <c r="I83" s="7">
        <v>0</v>
      </c>
      <c r="J83" s="7">
        <v>0</v>
      </c>
      <c r="K83" s="7">
        <v>0</v>
      </c>
      <c r="L83" s="7">
        <v>0</v>
      </c>
      <c r="M83" s="7">
        <v>0</v>
      </c>
      <c r="N83" s="7">
        <v>0</v>
      </c>
      <c r="O83" s="7">
        <v>0</v>
      </c>
      <c r="P83" s="7">
        <v>0</v>
      </c>
      <c r="Q83" s="7">
        <v>0</v>
      </c>
      <c r="R83" s="7">
        <v>0</v>
      </c>
      <c r="S83" s="7">
        <v>0</v>
      </c>
      <c r="T83" s="7">
        <v>0</v>
      </c>
      <c r="U83" s="7">
        <v>0</v>
      </c>
      <c r="V83" s="7">
        <f>($J83*0.04)+($K83*4)+($L83*-2)+($N83*0.1)+($O83*6)+($Q83)+($R83*0.1)+($S83*6)+($T83*-2)</f>
        <v>0</v>
      </c>
      <c r="W83" s="7" t="e">
        <f>$P83/$H$33</f>
        <v>#DIV/0!</v>
      </c>
      <c r="X83" s="7" t="e">
        <f t="shared" si="10"/>
        <v>#DIV/0!</v>
      </c>
      <c r="Y83" s="7" t="e">
        <f t="shared" si="11"/>
        <v>#DIV/0!</v>
      </c>
      <c r="Z83" s="7" t="e">
        <f>$I83/$H83</f>
        <v>#DIV/0!</v>
      </c>
      <c r="AA83" s="7" t="e">
        <f>$K83/$H83</f>
        <v>#DIV/0!</v>
      </c>
      <c r="AB83" s="7">
        <f>(Admin!$C$3*$K83)+(Admin!$C$4*$J83)+(Admin!$C$5*$L83)+(Admin!$C$6*$T83)+(Admin!$C$7*$Q83)+(Admin!$C$8*$M83)+(Admin!$C$9*$N83)+(Admin!$C$10*$O83)+(Admin!$C$11*$R83)+(Admin!$C$12*$S83)+(Admin!$C$13*$U83)</f>
        <v>0</v>
      </c>
    </row>
    <row r="84" spans="1:28" x14ac:dyDescent="0.25">
      <c r="A84" s="6" t="s">
        <v>918</v>
      </c>
      <c r="B84" s="6" t="s">
        <v>30</v>
      </c>
      <c r="C84" s="6"/>
      <c r="D84" s="6">
        <v>0</v>
      </c>
      <c r="E84" s="6" t="s">
        <v>71</v>
      </c>
      <c r="F84" s="6" t="s">
        <v>896</v>
      </c>
      <c r="G84" s="6">
        <v>0</v>
      </c>
      <c r="H84" s="6">
        <v>0</v>
      </c>
      <c r="I84" s="6">
        <v>0</v>
      </c>
      <c r="J84" s="6">
        <v>0</v>
      </c>
      <c r="K84" s="6">
        <v>0</v>
      </c>
      <c r="L84" s="6">
        <v>0</v>
      </c>
      <c r="M84" s="6">
        <v>0</v>
      </c>
      <c r="N84" s="6">
        <v>0</v>
      </c>
      <c r="O84" s="6">
        <v>0</v>
      </c>
      <c r="P84" s="6">
        <v>0</v>
      </c>
      <c r="Q84" s="6">
        <v>0</v>
      </c>
      <c r="R84" s="6">
        <v>0</v>
      </c>
      <c r="S84" s="6">
        <v>0</v>
      </c>
      <c r="T84" s="6">
        <v>0</v>
      </c>
      <c r="U84" s="6">
        <v>0</v>
      </c>
      <c r="V84" s="6">
        <f t="shared" ref="V84:V90" si="12">($J84*0.04)+($K84*4)+($L84*-2)+($N84*0.1)+($O84*6)+($Q84)+($R84*0.1)+($S84*6)+($T84*-2)</f>
        <v>0</v>
      </c>
      <c r="W84" s="6" t="e">
        <f t="shared" ref="W84:W90" si="13">$P84/$H$33</f>
        <v>#DIV/0!</v>
      </c>
      <c r="X84" s="6" t="e">
        <f t="shared" si="10"/>
        <v>#DIV/0!</v>
      </c>
      <c r="Y84" s="6" t="e">
        <f t="shared" si="11"/>
        <v>#DIV/0!</v>
      </c>
      <c r="Z84" s="6" t="e">
        <f t="shared" ref="Z84:Z90" si="14">$I84/$H84</f>
        <v>#DIV/0!</v>
      </c>
      <c r="AA84" s="6" t="e">
        <f t="shared" ref="AA84:AA90" si="15">$K84/$H84</f>
        <v>#DIV/0!</v>
      </c>
      <c r="AB84" s="6">
        <f>(Admin!$C$3*$K84)+(Admin!$C$4*$J84)+(Admin!$C$5*$L84)+(Admin!$C$6*$T84)+(Admin!$C$7*$Q84)+(Admin!$C$8*$M84)+(Admin!$C$9*$N84)+(Admin!$C$10*$O84)+(Admin!$C$11*$R84)+(Admin!$C$12*$S84)+(Admin!$C$13*$U84)</f>
        <v>0</v>
      </c>
    </row>
    <row r="85" spans="1:28" x14ac:dyDescent="0.25">
      <c r="A85" s="7" t="s">
        <v>919</v>
      </c>
      <c r="B85" s="7" t="s">
        <v>30</v>
      </c>
      <c r="C85" s="7">
        <v>25</v>
      </c>
      <c r="D85" s="7">
        <v>5</v>
      </c>
      <c r="E85" s="7" t="s">
        <v>333</v>
      </c>
      <c r="F85" s="7" t="s">
        <v>896</v>
      </c>
      <c r="G85" s="7">
        <v>0</v>
      </c>
      <c r="H85" s="7">
        <v>0</v>
      </c>
      <c r="I85" s="7">
        <v>0</v>
      </c>
      <c r="J85" s="7">
        <v>0</v>
      </c>
      <c r="K85" s="7">
        <v>0</v>
      </c>
      <c r="L85" s="7">
        <v>0</v>
      </c>
      <c r="M85" s="7">
        <v>0</v>
      </c>
      <c r="N85" s="7">
        <v>0</v>
      </c>
      <c r="O85" s="7">
        <v>0</v>
      </c>
      <c r="P85" s="7">
        <v>0</v>
      </c>
      <c r="Q85" s="7">
        <v>0</v>
      </c>
      <c r="R85" s="7">
        <v>0</v>
      </c>
      <c r="S85" s="7">
        <v>0</v>
      </c>
      <c r="T85" s="7">
        <v>0</v>
      </c>
      <c r="U85" s="7">
        <v>0</v>
      </c>
      <c r="V85" s="7">
        <f t="shared" si="12"/>
        <v>0</v>
      </c>
      <c r="W85" s="7" t="e">
        <f t="shared" si="13"/>
        <v>#DIV/0!</v>
      </c>
      <c r="X85" s="7" t="e">
        <f t="shared" si="10"/>
        <v>#DIV/0!</v>
      </c>
      <c r="Y85" s="7" t="e">
        <f t="shared" si="11"/>
        <v>#DIV/0!</v>
      </c>
      <c r="Z85" s="7" t="e">
        <f t="shared" si="14"/>
        <v>#DIV/0!</v>
      </c>
      <c r="AA85" s="7" t="e">
        <f t="shared" si="15"/>
        <v>#DIV/0!</v>
      </c>
      <c r="AB85" s="7">
        <f>(Admin!$C$3*$K85)+(Admin!$C$4*$J85)+(Admin!$C$5*$L85)+(Admin!$C$6*$T85)+(Admin!$C$7*$Q85)+(Admin!$C$8*$M85)+(Admin!$C$9*$N85)+(Admin!$C$10*$O85)+(Admin!$C$11*$R85)+(Admin!$C$12*$S85)+(Admin!$C$13*$U85)</f>
        <v>0</v>
      </c>
    </row>
    <row r="86" spans="1:28" x14ac:dyDescent="0.25">
      <c r="A86" s="6" t="s">
        <v>920</v>
      </c>
      <c r="B86" s="6" t="s">
        <v>30</v>
      </c>
      <c r="C86" s="6">
        <v>24</v>
      </c>
      <c r="D86" s="6">
        <v>3</v>
      </c>
      <c r="E86" s="6" t="s">
        <v>155</v>
      </c>
      <c r="F86" s="6" t="s">
        <v>896</v>
      </c>
      <c r="G86" s="6">
        <v>0</v>
      </c>
      <c r="H86" s="6">
        <v>0</v>
      </c>
      <c r="I86" s="6">
        <v>0</v>
      </c>
      <c r="J86" s="6">
        <v>0</v>
      </c>
      <c r="K86" s="6">
        <v>0</v>
      </c>
      <c r="L86" s="6">
        <v>0</v>
      </c>
      <c r="M86" s="6">
        <v>0</v>
      </c>
      <c r="N86" s="6">
        <v>0</v>
      </c>
      <c r="O86" s="6">
        <v>0</v>
      </c>
      <c r="P86" s="6">
        <v>0</v>
      </c>
      <c r="Q86" s="6">
        <v>0</v>
      </c>
      <c r="R86" s="6">
        <v>0</v>
      </c>
      <c r="S86" s="6">
        <v>0</v>
      </c>
      <c r="T86" s="6">
        <v>0</v>
      </c>
      <c r="U86" s="6">
        <v>0</v>
      </c>
      <c r="V86" s="6">
        <f t="shared" si="12"/>
        <v>0</v>
      </c>
      <c r="W86" s="6" t="e">
        <f t="shared" si="13"/>
        <v>#DIV/0!</v>
      </c>
      <c r="X86" s="6" t="e">
        <f t="shared" si="10"/>
        <v>#DIV/0!</v>
      </c>
      <c r="Y86" s="6" t="e">
        <f t="shared" si="11"/>
        <v>#DIV/0!</v>
      </c>
      <c r="Z86" s="6" t="e">
        <f t="shared" si="14"/>
        <v>#DIV/0!</v>
      </c>
      <c r="AA86" s="6" t="e">
        <f t="shared" si="15"/>
        <v>#DIV/0!</v>
      </c>
      <c r="AB86" s="6">
        <f>(Admin!$C$3*$K86)+(Admin!$C$4*$J86)+(Admin!$C$5*$L86)+(Admin!$C$6*$T86)+(Admin!$C$7*$Q86)+(Admin!$C$8*$M86)+(Admin!$C$9*$N86)+(Admin!$C$10*$O86)+(Admin!$C$11*$R86)+(Admin!$C$12*$S86)+(Admin!$C$13*$U86)</f>
        <v>0</v>
      </c>
    </row>
    <row r="87" spans="1:28" x14ac:dyDescent="0.25">
      <c r="A87" s="7" t="s">
        <v>921</v>
      </c>
      <c r="B87" s="7" t="s">
        <v>30</v>
      </c>
      <c r="C87" s="7">
        <v>25</v>
      </c>
      <c r="D87" s="7">
        <v>3</v>
      </c>
      <c r="E87" s="7" t="s">
        <v>222</v>
      </c>
      <c r="F87" s="7" t="s">
        <v>896</v>
      </c>
      <c r="G87" s="7">
        <v>0</v>
      </c>
      <c r="H87" s="7">
        <v>0</v>
      </c>
      <c r="I87" s="7">
        <v>0</v>
      </c>
      <c r="J87" s="7">
        <v>0</v>
      </c>
      <c r="K87" s="7">
        <v>0</v>
      </c>
      <c r="L87" s="7">
        <v>0</v>
      </c>
      <c r="M87" s="7">
        <v>5</v>
      </c>
      <c r="N87" s="7">
        <v>5</v>
      </c>
      <c r="O87" s="7">
        <v>5</v>
      </c>
      <c r="P87" s="7">
        <v>5</v>
      </c>
      <c r="Q87" s="7">
        <v>5</v>
      </c>
      <c r="R87" s="7">
        <v>5</v>
      </c>
      <c r="S87" s="7">
        <v>5</v>
      </c>
      <c r="T87" s="7">
        <v>5</v>
      </c>
      <c r="U87" s="7">
        <v>5</v>
      </c>
      <c r="V87" s="7">
        <f t="shared" si="12"/>
        <v>56</v>
      </c>
      <c r="W87" s="7" t="e">
        <f t="shared" si="13"/>
        <v>#DIV/0!</v>
      </c>
      <c r="X87" s="7">
        <f t="shared" si="10"/>
        <v>1</v>
      </c>
      <c r="Y87" s="7">
        <f t="shared" si="11"/>
        <v>1</v>
      </c>
      <c r="Z87" s="7" t="e">
        <f t="shared" si="14"/>
        <v>#DIV/0!</v>
      </c>
      <c r="AA87" s="7" t="e">
        <f t="shared" si="15"/>
        <v>#DIV/0!</v>
      </c>
      <c r="AB87" s="7">
        <f>(Admin!$C$3*$K87)+(Admin!$C$4*$J87)+(Admin!$C$5*$L87)+(Admin!$C$6*$T87)+(Admin!$C$7*$Q87)+(Admin!$C$8*$M87)+(Admin!$C$9*$N87)+(Admin!$C$10*$O87)+(Admin!$C$11*$R87)+(Admin!$C$12*$S87)+(Admin!$C$13*$U87)</f>
        <v>66</v>
      </c>
    </row>
    <row r="88" spans="1:28" x14ac:dyDescent="0.25">
      <c r="A88" s="6" t="s">
        <v>922</v>
      </c>
      <c r="B88" s="6" t="s">
        <v>30</v>
      </c>
      <c r="C88" s="6">
        <v>24</v>
      </c>
      <c r="D88" s="6">
        <v>1</v>
      </c>
      <c r="E88" s="6" t="s">
        <v>923</v>
      </c>
      <c r="F88" s="6" t="s">
        <v>896</v>
      </c>
      <c r="G88" s="6">
        <v>0</v>
      </c>
      <c r="H88" s="6">
        <v>0</v>
      </c>
      <c r="I88" s="6">
        <v>0</v>
      </c>
      <c r="J88" s="6">
        <v>0</v>
      </c>
      <c r="K88" s="6">
        <v>0</v>
      </c>
      <c r="L88" s="6">
        <v>0</v>
      </c>
      <c r="M88" s="6">
        <v>0</v>
      </c>
      <c r="N88" s="6">
        <v>0</v>
      </c>
      <c r="O88" s="6">
        <v>0</v>
      </c>
      <c r="P88" s="6">
        <v>0</v>
      </c>
      <c r="Q88" s="6">
        <v>0</v>
      </c>
      <c r="R88" s="6">
        <v>0</v>
      </c>
      <c r="S88" s="6">
        <v>0</v>
      </c>
      <c r="T88" s="6">
        <v>0</v>
      </c>
      <c r="U88" s="6">
        <v>0</v>
      </c>
      <c r="V88" s="6">
        <f t="shared" si="12"/>
        <v>0</v>
      </c>
      <c r="W88" s="6" t="e">
        <f t="shared" si="13"/>
        <v>#DIV/0!</v>
      </c>
      <c r="X88" s="6" t="e">
        <f t="shared" si="10"/>
        <v>#DIV/0!</v>
      </c>
      <c r="Y88" s="6" t="e">
        <f t="shared" si="11"/>
        <v>#DIV/0!</v>
      </c>
      <c r="Z88" s="6" t="e">
        <f t="shared" si="14"/>
        <v>#DIV/0!</v>
      </c>
      <c r="AA88" s="6" t="e">
        <f t="shared" si="15"/>
        <v>#DIV/0!</v>
      </c>
      <c r="AB88" s="6">
        <f>(Admin!$C$3*$K88)+(Admin!$C$4*$J88)+(Admin!$C$5*$L88)+(Admin!$C$6*$T88)+(Admin!$C$7*$Q88)+(Admin!$C$8*$M88)+(Admin!$C$9*$N88)+(Admin!$C$10*$O88)+(Admin!$C$11*$R88)+(Admin!$C$12*$S88)+(Admin!$C$13*$U88)</f>
        <v>0</v>
      </c>
    </row>
    <row r="89" spans="1:28" x14ac:dyDescent="0.25">
      <c r="A89" s="7" t="s">
        <v>924</v>
      </c>
      <c r="B89" s="7" t="s">
        <v>30</v>
      </c>
      <c r="C89" s="7">
        <v>23</v>
      </c>
      <c r="D89" s="7">
        <v>0</v>
      </c>
      <c r="E89" s="7" t="s">
        <v>102</v>
      </c>
      <c r="F89" s="7" t="s">
        <v>896</v>
      </c>
      <c r="G89" s="7">
        <v>0</v>
      </c>
      <c r="H89" s="7">
        <v>0</v>
      </c>
      <c r="I89" s="7">
        <v>0</v>
      </c>
      <c r="J89" s="7">
        <v>0</v>
      </c>
      <c r="K89" s="7">
        <v>0</v>
      </c>
      <c r="L89" s="7">
        <v>0</v>
      </c>
      <c r="M89" s="7">
        <v>0</v>
      </c>
      <c r="N89" s="7">
        <v>0</v>
      </c>
      <c r="O89" s="7">
        <v>0</v>
      </c>
      <c r="P89" s="7">
        <v>0</v>
      </c>
      <c r="Q89" s="7">
        <v>0</v>
      </c>
      <c r="R89" s="7">
        <v>0</v>
      </c>
      <c r="S89" s="7">
        <v>0</v>
      </c>
      <c r="T89" s="7">
        <v>0</v>
      </c>
      <c r="U89" s="7">
        <v>0</v>
      </c>
      <c r="V89" s="7">
        <f t="shared" si="12"/>
        <v>0</v>
      </c>
      <c r="W89" s="7" t="e">
        <f t="shared" si="13"/>
        <v>#DIV/0!</v>
      </c>
      <c r="X89" s="7" t="e">
        <f t="shared" si="10"/>
        <v>#DIV/0!</v>
      </c>
      <c r="Y89" s="7" t="e">
        <f t="shared" si="11"/>
        <v>#DIV/0!</v>
      </c>
      <c r="Z89" s="7" t="e">
        <f t="shared" si="14"/>
        <v>#DIV/0!</v>
      </c>
      <c r="AA89" s="7" t="e">
        <f t="shared" si="15"/>
        <v>#DIV/0!</v>
      </c>
      <c r="AB89" s="7">
        <f>(Admin!$C$3*$K89)+(Admin!$C$4*$J89)+(Admin!$C$5*$L89)+(Admin!$C$6*$T89)+(Admin!$C$7*$Q89)+(Admin!$C$8*$M89)+(Admin!$C$9*$N89)+(Admin!$C$10*$O89)+(Admin!$C$11*$R89)+(Admin!$C$12*$S89)+(Admin!$C$13*$U89)</f>
        <v>0</v>
      </c>
    </row>
    <row r="90" spans="1:28" x14ac:dyDescent="0.25">
      <c r="A90" s="6" t="s">
        <v>973</v>
      </c>
      <c r="B90" s="6" t="s">
        <v>30</v>
      </c>
      <c r="C90" s="6">
        <v>25</v>
      </c>
      <c r="D90" s="6">
        <v>5</v>
      </c>
      <c r="E90" s="6" t="s">
        <v>83</v>
      </c>
      <c r="F90" s="6" t="s">
        <v>950</v>
      </c>
      <c r="G90" s="6">
        <v>0</v>
      </c>
      <c r="H90" s="6">
        <v>0</v>
      </c>
      <c r="I90" s="6">
        <v>0</v>
      </c>
      <c r="J90" s="6">
        <v>0</v>
      </c>
      <c r="K90" s="6">
        <v>0</v>
      </c>
      <c r="L90" s="6">
        <v>0</v>
      </c>
      <c r="M90" s="6">
        <v>0</v>
      </c>
      <c r="N90" s="6">
        <v>0</v>
      </c>
      <c r="O90" s="6">
        <v>0</v>
      </c>
      <c r="P90" s="6">
        <v>0</v>
      </c>
      <c r="Q90" s="6">
        <v>0</v>
      </c>
      <c r="R90" s="6">
        <v>0</v>
      </c>
      <c r="S90" s="6">
        <v>0</v>
      </c>
      <c r="T90" s="6">
        <v>0</v>
      </c>
      <c r="U90" s="6">
        <v>0</v>
      </c>
      <c r="V90" s="6">
        <f>($J90*0.04)+($K90*4)+($L90*-2)+($N90*0.1)+($O90*6)+($Q90)+($R90*0.1)+($S90*6)+($T90*-2)</f>
        <v>0</v>
      </c>
      <c r="W90" s="6" t="e">
        <f>$P90/$H$33</f>
        <v>#DIV/0!</v>
      </c>
      <c r="X90" s="6" t="e">
        <f t="shared" si="10"/>
        <v>#DIV/0!</v>
      </c>
      <c r="Y90" s="6" t="e">
        <f t="shared" si="11"/>
        <v>#DIV/0!</v>
      </c>
      <c r="Z90" s="6" t="e">
        <f>$I90/$H90</f>
        <v>#DIV/0!</v>
      </c>
      <c r="AA90" s="6" t="e">
        <f>$K90/$H90</f>
        <v>#DIV/0!</v>
      </c>
      <c r="AB90" s="6">
        <f>(Admin!$C$3*$K90)+(Admin!$C$4*$J90)+(Admin!$C$5*$L90)+(Admin!$C$6*$T90)+(Admin!$C$7*$Q90)+(Admin!$C$8*$M90)+(Admin!$C$9*$N90)+(Admin!$C$10*$O90)+(Admin!$C$11*$R90)+(Admin!$C$12*$S90)+(Admin!$C$13*$U90)</f>
        <v>0</v>
      </c>
    </row>
    <row r="91" spans="1:28" x14ac:dyDescent="0.25">
      <c r="A91" s="7" t="s">
        <v>974</v>
      </c>
      <c r="B91" s="7" t="s">
        <v>30</v>
      </c>
      <c r="C91" s="7">
        <v>25</v>
      </c>
      <c r="D91" s="7">
        <v>2</v>
      </c>
      <c r="E91" s="7" t="s">
        <v>975</v>
      </c>
      <c r="F91" s="7" t="s">
        <v>950</v>
      </c>
      <c r="G91" s="7">
        <v>0</v>
      </c>
      <c r="H91" s="7">
        <v>0</v>
      </c>
      <c r="I91" s="7">
        <v>0</v>
      </c>
      <c r="J91" s="7">
        <v>0</v>
      </c>
      <c r="K91" s="7">
        <v>0</v>
      </c>
      <c r="L91" s="7">
        <v>0</v>
      </c>
      <c r="M91" s="7">
        <v>0</v>
      </c>
      <c r="N91" s="7">
        <v>0</v>
      </c>
      <c r="O91" s="7">
        <v>0</v>
      </c>
      <c r="P91" s="7">
        <v>0</v>
      </c>
      <c r="Q91" s="7">
        <v>0</v>
      </c>
      <c r="R91" s="7">
        <v>0</v>
      </c>
      <c r="S91" s="7">
        <v>0</v>
      </c>
      <c r="T91" s="7">
        <v>0</v>
      </c>
      <c r="U91" s="7">
        <v>0</v>
      </c>
      <c r="V91" s="7">
        <f>($J91*0.04)+($K91*4)+($L91*-2)+($N91*0.1)+($O91*6)+($Q91)+($R91*0.1)+($S91*6)+($T91*-2)</f>
        <v>0</v>
      </c>
      <c r="W91" s="7" t="e">
        <f>$P91/$H$33</f>
        <v>#DIV/0!</v>
      </c>
      <c r="X91" s="7" t="e">
        <f t="shared" si="10"/>
        <v>#DIV/0!</v>
      </c>
      <c r="Y91" s="7" t="e">
        <f t="shared" si="11"/>
        <v>#DIV/0!</v>
      </c>
      <c r="Z91" s="7" t="e">
        <f>$I91/$H91</f>
        <v>#DIV/0!</v>
      </c>
      <c r="AA91" s="7" t="e">
        <f>$K91/$H91</f>
        <v>#DIV/0!</v>
      </c>
      <c r="AB91" s="7">
        <f>(Admin!$C$3*$K91)+(Admin!$C$4*$J91)+(Admin!$C$5*$L91)+(Admin!$C$6*$T91)+(Admin!$C$7*$Q91)+(Admin!$C$8*$M91)+(Admin!$C$9*$N91)+(Admin!$C$10*$O91)+(Admin!$C$11*$R91)+(Admin!$C$12*$S91)+(Admin!$C$13*$U91)</f>
        <v>0</v>
      </c>
    </row>
    <row r="92" spans="1:28" x14ac:dyDescent="0.25">
      <c r="A92" s="6" t="s">
        <v>976</v>
      </c>
      <c r="B92" s="6" t="s">
        <v>30</v>
      </c>
      <c r="C92" s="6">
        <v>29</v>
      </c>
      <c r="D92" s="6">
        <v>7</v>
      </c>
      <c r="E92" s="6" t="s">
        <v>222</v>
      </c>
      <c r="F92" s="6" t="s">
        <v>950</v>
      </c>
      <c r="G92" s="6">
        <v>0</v>
      </c>
      <c r="H92" s="6">
        <v>0</v>
      </c>
      <c r="I92" s="6">
        <v>0</v>
      </c>
      <c r="J92" s="6">
        <v>0</v>
      </c>
      <c r="K92" s="6">
        <v>0</v>
      </c>
      <c r="L92" s="6">
        <v>0</v>
      </c>
      <c r="M92" s="6">
        <v>5</v>
      </c>
      <c r="N92" s="6">
        <v>5</v>
      </c>
      <c r="O92" s="6">
        <v>5</v>
      </c>
      <c r="P92" s="6">
        <v>5</v>
      </c>
      <c r="Q92" s="6">
        <v>5</v>
      </c>
      <c r="R92" s="6">
        <v>5</v>
      </c>
      <c r="S92" s="6">
        <v>5</v>
      </c>
      <c r="T92" s="6">
        <v>5</v>
      </c>
      <c r="U92" s="6">
        <v>5</v>
      </c>
      <c r="V92" s="6">
        <f>($J92*0.04)+($K92*4)+($L92*-2)+($N92*0.1)+($O92*6)+($Q92)+($R92*0.1)+($S92*6)+($T92*-2)</f>
        <v>56</v>
      </c>
      <c r="W92" s="6" t="e">
        <f>$P92/$H$33</f>
        <v>#DIV/0!</v>
      </c>
      <c r="X92" s="6">
        <f t="shared" si="10"/>
        <v>1</v>
      </c>
      <c r="Y92" s="6">
        <f t="shared" si="11"/>
        <v>1</v>
      </c>
      <c r="Z92" s="6" t="e">
        <f>$I92/$H92</f>
        <v>#DIV/0!</v>
      </c>
      <c r="AA92" s="6" t="e">
        <f>$K92/$H92</f>
        <v>#DIV/0!</v>
      </c>
      <c r="AB92" s="6">
        <f>(Admin!$C$3*$K92)+(Admin!$C$4*$J92)+(Admin!$C$5*$L92)+(Admin!$C$6*$T92)+(Admin!$C$7*$Q92)+(Admin!$C$8*$M92)+(Admin!$C$9*$N92)+(Admin!$C$10*$O92)+(Admin!$C$11*$R92)+(Admin!$C$12*$S92)+(Admin!$C$13*$U92)</f>
        <v>66</v>
      </c>
    </row>
    <row r="93" spans="1:28" x14ac:dyDescent="0.25">
      <c r="A93" s="7" t="s">
        <v>977</v>
      </c>
      <c r="B93" s="7" t="s">
        <v>30</v>
      </c>
      <c r="C93" s="7">
        <v>24</v>
      </c>
      <c r="D93" s="7">
        <v>2</v>
      </c>
      <c r="E93" s="7" t="s">
        <v>978</v>
      </c>
      <c r="F93" s="7" t="s">
        <v>950</v>
      </c>
      <c r="G93" s="7">
        <v>0</v>
      </c>
      <c r="H93" s="7">
        <v>0</v>
      </c>
      <c r="I93" s="7">
        <v>0</v>
      </c>
      <c r="J93" s="7">
        <v>0</v>
      </c>
      <c r="K93" s="7">
        <v>0</v>
      </c>
      <c r="L93" s="7">
        <v>0</v>
      </c>
      <c r="M93" s="7">
        <v>0</v>
      </c>
      <c r="N93" s="7">
        <v>0</v>
      </c>
      <c r="O93" s="7">
        <v>0</v>
      </c>
      <c r="P93" s="7">
        <v>0</v>
      </c>
      <c r="Q93" s="7">
        <v>0</v>
      </c>
      <c r="R93" s="7">
        <v>0</v>
      </c>
      <c r="S93" s="7">
        <v>0</v>
      </c>
      <c r="T93" s="7">
        <v>0</v>
      </c>
      <c r="U93" s="7">
        <v>0</v>
      </c>
      <c r="V93" s="7">
        <f>($J93*0.04)+($K93*4)+($L93*-2)+($N93*0.1)+($O93*6)+($Q93)+($R93*0.1)+($S93*6)+($T93*-2)</f>
        <v>0</v>
      </c>
      <c r="W93" s="7" t="e">
        <f>$P93/$H$33</f>
        <v>#DIV/0!</v>
      </c>
      <c r="X93" s="7" t="e">
        <f t="shared" si="10"/>
        <v>#DIV/0!</v>
      </c>
      <c r="Y93" s="7" t="e">
        <f t="shared" si="11"/>
        <v>#DIV/0!</v>
      </c>
      <c r="Z93" s="7" t="e">
        <f>$I93/$H93</f>
        <v>#DIV/0!</v>
      </c>
      <c r="AA93" s="7" t="e">
        <f>$K93/$H93</f>
        <v>#DIV/0!</v>
      </c>
      <c r="AB93" s="7">
        <f>(Admin!$C$3*$K93)+(Admin!$C$4*$J93)+(Admin!$C$5*$L93)+(Admin!$C$6*$T93)+(Admin!$C$7*$Q93)+(Admin!$C$8*$M93)+(Admin!$C$9*$N93)+(Admin!$C$10*$O93)+(Admin!$C$11*$R93)+(Admin!$C$12*$S93)+(Admin!$C$13*$U93)</f>
        <v>0</v>
      </c>
    </row>
    <row r="94" spans="1:28" x14ac:dyDescent="0.25">
      <c r="A94" s="6" t="s">
        <v>979</v>
      </c>
      <c r="B94" s="6" t="s">
        <v>30</v>
      </c>
      <c r="C94" s="6">
        <v>22</v>
      </c>
      <c r="D94" s="6">
        <v>3</v>
      </c>
      <c r="E94" s="6" t="s">
        <v>446</v>
      </c>
      <c r="F94" s="6" t="s">
        <v>950</v>
      </c>
      <c r="G94" s="6">
        <v>0</v>
      </c>
      <c r="H94" s="6">
        <v>0</v>
      </c>
      <c r="I94" s="6">
        <v>0</v>
      </c>
      <c r="J94" s="6">
        <v>0</v>
      </c>
      <c r="K94" s="6">
        <v>0</v>
      </c>
      <c r="L94" s="6">
        <v>0</v>
      </c>
      <c r="M94" s="6">
        <v>0</v>
      </c>
      <c r="N94" s="6">
        <v>0</v>
      </c>
      <c r="O94" s="6">
        <v>0</v>
      </c>
      <c r="P94" s="6">
        <v>0</v>
      </c>
      <c r="Q94" s="6">
        <v>0</v>
      </c>
      <c r="R94" s="6">
        <v>0</v>
      </c>
      <c r="S94" s="6">
        <v>0</v>
      </c>
      <c r="T94" s="6">
        <v>0</v>
      </c>
      <c r="U94" s="6">
        <v>0</v>
      </c>
      <c r="V94" s="6">
        <f>($J94*0.04)+($K94*4)+($L94*-2)+($N94*0.1)+($O94*6)+($Q94)+($R94*0.1)+($S94*6)+($T94*-2)</f>
        <v>0</v>
      </c>
      <c r="W94" s="6" t="e">
        <f>$P94/$H$33</f>
        <v>#DIV/0!</v>
      </c>
      <c r="X94" s="6" t="e">
        <f t="shared" si="10"/>
        <v>#DIV/0!</v>
      </c>
      <c r="Y94" s="6" t="e">
        <f t="shared" si="11"/>
        <v>#DIV/0!</v>
      </c>
      <c r="Z94" s="6" t="e">
        <f>$I94/$H94</f>
        <v>#DIV/0!</v>
      </c>
      <c r="AA94" s="6" t="e">
        <f>$K94/$H94</f>
        <v>#DIV/0!</v>
      </c>
      <c r="AB94" s="6">
        <f>(Admin!$C$3*$K94)+(Admin!$C$4*$J94)+(Admin!$C$5*$L94)+(Admin!$C$6*$T94)+(Admin!$C$7*$Q94)+(Admin!$C$8*$M94)+(Admin!$C$9*$N94)+(Admin!$C$10*$O94)+(Admin!$C$11*$R94)+(Admin!$C$12*$S94)+(Admin!$C$13*$U94)</f>
        <v>0</v>
      </c>
    </row>
    <row r="95" spans="1:28" x14ac:dyDescent="0.25">
      <c r="A95" s="7" t="s">
        <v>1027</v>
      </c>
      <c r="B95" s="7" t="s">
        <v>30</v>
      </c>
      <c r="C95" s="7">
        <v>23</v>
      </c>
      <c r="D95" s="7">
        <v>0</v>
      </c>
      <c r="E95" s="7" t="s">
        <v>443</v>
      </c>
      <c r="F95" s="7" t="s">
        <v>1003</v>
      </c>
      <c r="G95" s="7">
        <v>0</v>
      </c>
      <c r="H95" s="7">
        <v>0</v>
      </c>
      <c r="I95" s="7">
        <v>0</v>
      </c>
      <c r="J95" s="7">
        <v>0</v>
      </c>
      <c r="K95" s="7">
        <v>0</v>
      </c>
      <c r="L95" s="7">
        <v>0</v>
      </c>
      <c r="M95" s="7">
        <v>0</v>
      </c>
      <c r="N95" s="7">
        <v>0</v>
      </c>
      <c r="O95" s="7">
        <v>0</v>
      </c>
      <c r="P95" s="7">
        <v>0</v>
      </c>
      <c r="Q95" s="7">
        <v>0</v>
      </c>
      <c r="R95" s="7">
        <v>0</v>
      </c>
      <c r="S95" s="7">
        <v>0</v>
      </c>
      <c r="T95" s="7">
        <v>0</v>
      </c>
      <c r="U95" s="7">
        <v>0</v>
      </c>
      <c r="V95" s="7">
        <f>($J95*0.04)+($K95*4)+($L95*-2)+($N95*0.1)+($O95*6)+($Q95)+($R95*0.1)+($S95*6)+($T95*-2)</f>
        <v>0</v>
      </c>
      <c r="W95" s="7" t="e">
        <f>$P95/$H$33</f>
        <v>#DIV/0!</v>
      </c>
      <c r="X95" s="7" t="e">
        <f t="shared" si="10"/>
        <v>#DIV/0!</v>
      </c>
      <c r="Y95" s="7" t="e">
        <f t="shared" si="11"/>
        <v>#DIV/0!</v>
      </c>
      <c r="Z95" s="7" t="e">
        <f>$I95/$H95</f>
        <v>#DIV/0!</v>
      </c>
      <c r="AA95" s="7" t="e">
        <f>$K95/$H95</f>
        <v>#DIV/0!</v>
      </c>
      <c r="AB95" s="7">
        <f>(Admin!$C$3*$K95)+(Admin!$C$4*$J95)+(Admin!$C$5*$L95)+(Admin!$C$6*$T95)+(Admin!$C$7*$Q95)+(Admin!$C$8*$M95)+(Admin!$C$9*$N95)+(Admin!$C$10*$O95)+(Admin!$C$11*$R95)+(Admin!$C$12*$S95)+(Admin!$C$13*$U95)</f>
        <v>0</v>
      </c>
    </row>
    <row r="96" spans="1:28" x14ac:dyDescent="0.25">
      <c r="A96" s="6" t="s">
        <v>1028</v>
      </c>
      <c r="B96" s="6" t="s">
        <v>30</v>
      </c>
      <c r="C96" s="6">
        <v>23</v>
      </c>
      <c r="D96" s="6">
        <v>2</v>
      </c>
      <c r="E96" s="6" t="s">
        <v>224</v>
      </c>
      <c r="F96" s="6" t="s">
        <v>1003</v>
      </c>
      <c r="G96" s="6">
        <v>0</v>
      </c>
      <c r="H96" s="6">
        <v>0</v>
      </c>
      <c r="I96" s="6">
        <v>0</v>
      </c>
      <c r="J96" s="6">
        <v>0</v>
      </c>
      <c r="K96" s="6">
        <v>0</v>
      </c>
      <c r="L96" s="6">
        <v>0</v>
      </c>
      <c r="M96" s="6">
        <v>0</v>
      </c>
      <c r="N96" s="6">
        <v>0</v>
      </c>
      <c r="O96" s="6">
        <v>0</v>
      </c>
      <c r="P96" s="6">
        <v>0</v>
      </c>
      <c r="Q96" s="6">
        <v>0</v>
      </c>
      <c r="R96" s="6">
        <v>0</v>
      </c>
      <c r="S96" s="6">
        <v>0</v>
      </c>
      <c r="T96" s="6">
        <v>0</v>
      </c>
      <c r="U96" s="6">
        <v>0</v>
      </c>
      <c r="V96" s="6">
        <f>($J96*0.04)+($K96*4)+($L96*-2)+($N96*0.1)+($O96*6)+($Q96)+($R96*0.1)+($S96*6)+($T96*-2)</f>
        <v>0</v>
      </c>
      <c r="W96" s="6" t="e">
        <f>$P96/$H$33</f>
        <v>#DIV/0!</v>
      </c>
      <c r="X96" s="6" t="e">
        <f t="shared" si="10"/>
        <v>#DIV/0!</v>
      </c>
      <c r="Y96" s="6" t="e">
        <f t="shared" si="11"/>
        <v>#DIV/0!</v>
      </c>
      <c r="Z96" s="6" t="e">
        <f>$I96/$H96</f>
        <v>#DIV/0!</v>
      </c>
      <c r="AA96" s="6" t="e">
        <f>$K96/$H96</f>
        <v>#DIV/0!</v>
      </c>
      <c r="AB96" s="6">
        <f>(Admin!$C$3*$K96)+(Admin!$C$4*$J96)+(Admin!$C$5*$L96)+(Admin!$C$6*$T96)+(Admin!$C$7*$Q96)+(Admin!$C$8*$M96)+(Admin!$C$9*$N96)+(Admin!$C$10*$O96)+(Admin!$C$11*$R96)+(Admin!$C$12*$S96)+(Admin!$C$13*$U96)</f>
        <v>0</v>
      </c>
    </row>
    <row r="97" spans="1:28" x14ac:dyDescent="0.25">
      <c r="A97" s="7" t="s">
        <v>1029</v>
      </c>
      <c r="B97" s="7" t="s">
        <v>30</v>
      </c>
      <c r="C97" s="7">
        <v>25</v>
      </c>
      <c r="D97" s="7">
        <v>3</v>
      </c>
      <c r="E97" s="7" t="s">
        <v>573</v>
      </c>
      <c r="F97" s="7" t="s">
        <v>1003</v>
      </c>
      <c r="G97" s="7">
        <v>0</v>
      </c>
      <c r="H97" s="7">
        <v>0</v>
      </c>
      <c r="I97" s="7">
        <v>0</v>
      </c>
      <c r="J97" s="7">
        <v>0</v>
      </c>
      <c r="K97" s="7">
        <v>0</v>
      </c>
      <c r="L97" s="7">
        <v>0</v>
      </c>
      <c r="M97" s="7">
        <v>0</v>
      </c>
      <c r="N97" s="7">
        <v>0</v>
      </c>
      <c r="O97" s="7">
        <v>0</v>
      </c>
      <c r="P97" s="7">
        <v>0</v>
      </c>
      <c r="Q97" s="7">
        <v>0</v>
      </c>
      <c r="R97" s="7">
        <v>0</v>
      </c>
      <c r="S97" s="7">
        <v>0</v>
      </c>
      <c r="T97" s="7">
        <v>0</v>
      </c>
      <c r="U97" s="7">
        <v>0</v>
      </c>
      <c r="V97" s="7">
        <f>($J97*0.04)+($K97*4)+($L97*-2)+($N97*0.1)+($O97*6)+($Q97)+($R97*0.1)+($S97*6)+($T97*-2)</f>
        <v>0</v>
      </c>
      <c r="W97" s="7" t="e">
        <f>$P97/$H$33</f>
        <v>#DIV/0!</v>
      </c>
      <c r="X97" s="7" t="e">
        <f t="shared" si="10"/>
        <v>#DIV/0!</v>
      </c>
      <c r="Y97" s="7" t="e">
        <f t="shared" si="11"/>
        <v>#DIV/0!</v>
      </c>
      <c r="Z97" s="7" t="e">
        <f>$I97/$H97</f>
        <v>#DIV/0!</v>
      </c>
      <c r="AA97" s="7" t="e">
        <f>$K97/$H97</f>
        <v>#DIV/0!</v>
      </c>
      <c r="AB97" s="7">
        <f>(Admin!$C$3*$K97)+(Admin!$C$4*$J97)+(Admin!$C$5*$L97)+(Admin!$C$6*$T97)+(Admin!$C$7*$Q97)+(Admin!$C$8*$M97)+(Admin!$C$9*$N97)+(Admin!$C$10*$O97)+(Admin!$C$11*$R97)+(Admin!$C$12*$S97)+(Admin!$C$13*$U97)</f>
        <v>0</v>
      </c>
    </row>
    <row r="98" spans="1:28" x14ac:dyDescent="0.25">
      <c r="A98" s="6" t="s">
        <v>1030</v>
      </c>
      <c r="B98" s="6" t="s">
        <v>30</v>
      </c>
      <c r="C98" s="6">
        <v>29</v>
      </c>
      <c r="D98" s="6">
        <v>6</v>
      </c>
      <c r="E98" s="6" t="s">
        <v>1031</v>
      </c>
      <c r="F98" s="6" t="s">
        <v>1003</v>
      </c>
      <c r="G98" s="6">
        <v>0</v>
      </c>
      <c r="H98" s="6">
        <v>0</v>
      </c>
      <c r="I98" s="6">
        <v>0</v>
      </c>
      <c r="J98" s="6">
        <v>0</v>
      </c>
      <c r="K98" s="6">
        <v>0</v>
      </c>
      <c r="L98" s="6">
        <v>0</v>
      </c>
      <c r="M98" s="6">
        <v>0</v>
      </c>
      <c r="N98" s="6">
        <v>0</v>
      </c>
      <c r="O98" s="6">
        <v>0</v>
      </c>
      <c r="P98" s="6">
        <v>0</v>
      </c>
      <c r="Q98" s="6">
        <v>0</v>
      </c>
      <c r="R98" s="6">
        <v>0</v>
      </c>
      <c r="S98" s="6">
        <v>0</v>
      </c>
      <c r="T98" s="6">
        <v>0</v>
      </c>
      <c r="U98" s="6">
        <v>0</v>
      </c>
      <c r="V98" s="6">
        <f>($J98*0.04)+($K98*4)+($L98*-2)+($N98*0.1)+($O98*6)+($Q98)+($R98*0.1)+($S98*6)+($T98*-2)</f>
        <v>0</v>
      </c>
      <c r="W98" s="6" t="e">
        <f>$P98/$H$33</f>
        <v>#DIV/0!</v>
      </c>
      <c r="X98" s="6" t="e">
        <f t="shared" si="10"/>
        <v>#DIV/0!</v>
      </c>
      <c r="Y98" s="6" t="e">
        <f t="shared" si="11"/>
        <v>#DIV/0!</v>
      </c>
      <c r="Z98" s="6" t="e">
        <f>$I98/$H98</f>
        <v>#DIV/0!</v>
      </c>
      <c r="AA98" s="6" t="e">
        <f>$K98/$H98</f>
        <v>#DIV/0!</v>
      </c>
      <c r="AB98" s="6">
        <f>(Admin!$C$3*$K98)+(Admin!$C$4*$J98)+(Admin!$C$5*$L98)+(Admin!$C$6*$T98)+(Admin!$C$7*$Q98)+(Admin!$C$8*$M98)+(Admin!$C$9*$N98)+(Admin!$C$10*$O98)+(Admin!$C$11*$R98)+(Admin!$C$12*$S98)+(Admin!$C$13*$U98)</f>
        <v>0</v>
      </c>
    </row>
    <row r="99" spans="1:28" x14ac:dyDescent="0.25">
      <c r="A99" s="7" t="s">
        <v>1074</v>
      </c>
      <c r="B99" s="7" t="s">
        <v>30</v>
      </c>
      <c r="C99" s="7">
        <v>31</v>
      </c>
      <c r="D99" s="7">
        <v>10</v>
      </c>
      <c r="E99" s="7" t="s">
        <v>104</v>
      </c>
      <c r="F99" s="7" t="s">
        <v>1052</v>
      </c>
      <c r="G99" s="7">
        <v>0</v>
      </c>
      <c r="H99" s="7">
        <v>0</v>
      </c>
      <c r="I99" s="7">
        <v>0</v>
      </c>
      <c r="J99" s="7">
        <v>0</v>
      </c>
      <c r="K99" s="7">
        <v>0</v>
      </c>
      <c r="L99" s="7">
        <v>0</v>
      </c>
      <c r="M99" s="7">
        <v>0</v>
      </c>
      <c r="N99" s="7">
        <v>0</v>
      </c>
      <c r="O99" s="7">
        <v>0</v>
      </c>
      <c r="P99" s="7">
        <v>0</v>
      </c>
      <c r="Q99" s="7">
        <v>0</v>
      </c>
      <c r="R99" s="7">
        <v>0</v>
      </c>
      <c r="S99" s="7">
        <v>0</v>
      </c>
      <c r="T99" s="7">
        <v>0</v>
      </c>
      <c r="U99" s="7">
        <v>0</v>
      </c>
      <c r="V99" s="7">
        <f>($J99*0.04)+($K99*4)+($L99*-2)+($N99*0.1)+($O99*6)+($Q99)+($R99*0.1)+($S99*6)+($T99*-2)</f>
        <v>0</v>
      </c>
      <c r="W99" s="7" t="e">
        <f>$P99/$H$33</f>
        <v>#DIV/0!</v>
      </c>
      <c r="X99" s="7" t="e">
        <f t="shared" si="10"/>
        <v>#DIV/0!</v>
      </c>
      <c r="Y99" s="7" t="e">
        <f t="shared" si="11"/>
        <v>#DIV/0!</v>
      </c>
      <c r="Z99" s="7" t="e">
        <f>$I99/$H99</f>
        <v>#DIV/0!</v>
      </c>
      <c r="AA99" s="7" t="e">
        <f>$K99/$H99</f>
        <v>#DIV/0!</v>
      </c>
      <c r="AB99" s="7">
        <f>(Admin!$C$3*$K99)+(Admin!$C$4*$J99)+(Admin!$C$5*$L99)+(Admin!$C$6*$T99)+(Admin!$C$7*$Q99)+(Admin!$C$8*$M99)+(Admin!$C$9*$N99)+(Admin!$C$10*$O99)+(Admin!$C$11*$R99)+(Admin!$C$12*$S99)+(Admin!$C$13*$U99)</f>
        <v>0</v>
      </c>
    </row>
    <row r="100" spans="1:28" x14ac:dyDescent="0.25">
      <c r="A100" s="6" t="s">
        <v>1075</v>
      </c>
      <c r="B100" s="6" t="s">
        <v>30</v>
      </c>
      <c r="C100" s="6">
        <v>26</v>
      </c>
      <c r="D100" s="6">
        <v>3</v>
      </c>
      <c r="E100" s="6" t="s">
        <v>384</v>
      </c>
      <c r="F100" s="6" t="s">
        <v>1052</v>
      </c>
      <c r="G100" s="6">
        <v>0</v>
      </c>
      <c r="H100" s="6">
        <v>0</v>
      </c>
      <c r="I100" s="6">
        <v>0</v>
      </c>
      <c r="J100" s="6">
        <v>0</v>
      </c>
      <c r="K100" s="6">
        <v>0</v>
      </c>
      <c r="L100" s="6">
        <v>0</v>
      </c>
      <c r="M100" s="6">
        <v>0</v>
      </c>
      <c r="N100" s="6">
        <v>0</v>
      </c>
      <c r="O100" s="6">
        <v>0</v>
      </c>
      <c r="P100" s="6">
        <v>0</v>
      </c>
      <c r="Q100" s="6">
        <v>0</v>
      </c>
      <c r="R100" s="6">
        <v>0</v>
      </c>
      <c r="S100" s="6">
        <v>0</v>
      </c>
      <c r="T100" s="6">
        <v>0</v>
      </c>
      <c r="U100" s="6">
        <v>0</v>
      </c>
      <c r="V100" s="6">
        <f>($J100*0.04)+($K100*4)+($L100*-2)+($N100*0.1)+($O100*6)+($Q100)+($R100*0.1)+($S100*6)+($T100*-2)</f>
        <v>0</v>
      </c>
      <c r="W100" s="6" t="e">
        <f>$P100/$H$33</f>
        <v>#DIV/0!</v>
      </c>
      <c r="X100" s="6" t="e">
        <f t="shared" si="10"/>
        <v>#DIV/0!</v>
      </c>
      <c r="Y100" s="6" t="e">
        <f t="shared" si="11"/>
        <v>#DIV/0!</v>
      </c>
      <c r="Z100" s="6" t="e">
        <f>$I100/$H100</f>
        <v>#DIV/0!</v>
      </c>
      <c r="AA100" s="6" t="e">
        <f>$K100/$H100</f>
        <v>#DIV/0!</v>
      </c>
      <c r="AB100" s="6">
        <f>(Admin!$C$3*$K100)+(Admin!$C$4*$J100)+(Admin!$C$5*$L100)+(Admin!$C$6*$T100)+(Admin!$C$7*$Q100)+(Admin!$C$8*$M100)+(Admin!$C$9*$N100)+(Admin!$C$10*$O100)+(Admin!$C$11*$R100)+(Admin!$C$12*$S100)+(Admin!$C$13*$U100)</f>
        <v>0</v>
      </c>
    </row>
    <row r="101" spans="1:28" x14ac:dyDescent="0.25">
      <c r="A101" s="7" t="s">
        <v>1076</v>
      </c>
      <c r="B101" s="7" t="s">
        <v>30</v>
      </c>
      <c r="C101" s="7">
        <v>24</v>
      </c>
      <c r="D101" s="7">
        <v>0</v>
      </c>
      <c r="E101" s="7" t="s">
        <v>1077</v>
      </c>
      <c r="F101" s="7" t="s">
        <v>1052</v>
      </c>
      <c r="G101" s="7">
        <v>0</v>
      </c>
      <c r="H101" s="7">
        <v>0</v>
      </c>
      <c r="I101" s="7">
        <v>0</v>
      </c>
      <c r="J101" s="7">
        <v>0</v>
      </c>
      <c r="K101" s="7">
        <v>0</v>
      </c>
      <c r="L101" s="7">
        <v>0</v>
      </c>
      <c r="M101" s="7">
        <v>0</v>
      </c>
      <c r="N101" s="7">
        <v>0</v>
      </c>
      <c r="O101" s="7">
        <v>0</v>
      </c>
      <c r="P101" s="7">
        <v>0</v>
      </c>
      <c r="Q101" s="7">
        <v>0</v>
      </c>
      <c r="R101" s="7">
        <v>0</v>
      </c>
      <c r="S101" s="7">
        <v>0</v>
      </c>
      <c r="T101" s="7">
        <v>0</v>
      </c>
      <c r="U101" s="7">
        <v>0</v>
      </c>
      <c r="V101" s="7">
        <f>($J101*0.04)+($K101*4)+($L101*-2)+($N101*0.1)+($O101*6)+($Q101)+($R101*0.1)+($S101*6)+($T101*-2)</f>
        <v>0</v>
      </c>
      <c r="W101" s="7" t="e">
        <f>$P101/$H$33</f>
        <v>#DIV/0!</v>
      </c>
      <c r="X101" s="7" t="e">
        <f t="shared" si="10"/>
        <v>#DIV/0!</v>
      </c>
      <c r="Y101" s="7" t="e">
        <f t="shared" si="11"/>
        <v>#DIV/0!</v>
      </c>
      <c r="Z101" s="7" t="e">
        <f>$I101/$H101</f>
        <v>#DIV/0!</v>
      </c>
      <c r="AA101" s="7" t="e">
        <f>$K101/$H101</f>
        <v>#DIV/0!</v>
      </c>
      <c r="AB101" s="7">
        <f>(Admin!$C$3*$K101)+(Admin!$C$4*$J101)+(Admin!$C$5*$L101)+(Admin!$C$6*$T101)+(Admin!$C$7*$Q101)+(Admin!$C$8*$M101)+(Admin!$C$9*$N101)+(Admin!$C$10*$O101)+(Admin!$C$11*$R101)+(Admin!$C$12*$S101)+(Admin!$C$13*$U101)</f>
        <v>0</v>
      </c>
    </row>
    <row r="102" spans="1:28" x14ac:dyDescent="0.25">
      <c r="A102" s="6" t="s">
        <v>1078</v>
      </c>
      <c r="B102" s="6" t="s">
        <v>30</v>
      </c>
      <c r="C102" s="6">
        <v>26</v>
      </c>
      <c r="D102" s="6">
        <v>6</v>
      </c>
      <c r="E102" s="6" t="s">
        <v>143</v>
      </c>
      <c r="F102" s="6" t="s">
        <v>1052</v>
      </c>
      <c r="G102" s="6">
        <v>0</v>
      </c>
      <c r="H102" s="6">
        <v>0</v>
      </c>
      <c r="I102" s="6">
        <v>0</v>
      </c>
      <c r="J102" s="6">
        <v>0</v>
      </c>
      <c r="K102" s="6">
        <v>0</v>
      </c>
      <c r="L102" s="6">
        <v>0</v>
      </c>
      <c r="M102" s="6">
        <v>0</v>
      </c>
      <c r="N102" s="6">
        <v>0</v>
      </c>
      <c r="O102" s="6">
        <v>0</v>
      </c>
      <c r="P102" s="6">
        <v>0</v>
      </c>
      <c r="Q102" s="6">
        <v>0</v>
      </c>
      <c r="R102" s="6">
        <v>0</v>
      </c>
      <c r="S102" s="6">
        <v>0</v>
      </c>
      <c r="T102" s="6">
        <v>0</v>
      </c>
      <c r="U102" s="6">
        <v>0</v>
      </c>
      <c r="V102" s="6">
        <f>($J102*0.04)+($K102*4)+($L102*-2)+($N102*0.1)+($O102*6)+($Q102)+($R102*0.1)+($S102*6)+($T102*-2)</f>
        <v>0</v>
      </c>
      <c r="W102" s="6" t="e">
        <f>$P102/$H$33</f>
        <v>#DIV/0!</v>
      </c>
      <c r="X102" s="6" t="e">
        <f t="shared" si="10"/>
        <v>#DIV/0!</v>
      </c>
      <c r="Y102" s="6" t="e">
        <f t="shared" si="11"/>
        <v>#DIV/0!</v>
      </c>
      <c r="Z102" s="6" t="e">
        <f>$I102/$H102</f>
        <v>#DIV/0!</v>
      </c>
      <c r="AA102" s="6" t="e">
        <f>$K102/$H102</f>
        <v>#DIV/0!</v>
      </c>
      <c r="AB102" s="6">
        <f>(Admin!$C$3*$K102)+(Admin!$C$4*$J102)+(Admin!$C$5*$L102)+(Admin!$C$6*$T102)+(Admin!$C$7*$Q102)+(Admin!$C$8*$M102)+(Admin!$C$9*$N102)+(Admin!$C$10*$O102)+(Admin!$C$11*$R102)+(Admin!$C$12*$S102)+(Admin!$C$13*$U102)</f>
        <v>0</v>
      </c>
    </row>
    <row r="103" spans="1:28" x14ac:dyDescent="0.25">
      <c r="A103" s="7" t="s">
        <v>1079</v>
      </c>
      <c r="B103" s="7" t="s">
        <v>30</v>
      </c>
      <c r="C103" s="7">
        <v>23</v>
      </c>
      <c r="D103" s="7">
        <v>2</v>
      </c>
      <c r="E103" s="7" t="s">
        <v>871</v>
      </c>
      <c r="F103" s="7" t="s">
        <v>1052</v>
      </c>
      <c r="G103" s="7">
        <v>0</v>
      </c>
      <c r="H103" s="7">
        <v>0</v>
      </c>
      <c r="I103" s="7">
        <v>0</v>
      </c>
      <c r="J103" s="7">
        <v>0</v>
      </c>
      <c r="K103" s="7">
        <v>0</v>
      </c>
      <c r="L103" s="7">
        <v>0</v>
      </c>
      <c r="M103" s="7">
        <v>0</v>
      </c>
      <c r="N103" s="7">
        <v>0</v>
      </c>
      <c r="O103" s="7">
        <v>0</v>
      </c>
      <c r="P103" s="7">
        <v>0</v>
      </c>
      <c r="Q103" s="7">
        <v>0</v>
      </c>
      <c r="R103" s="7">
        <v>0</v>
      </c>
      <c r="S103" s="7">
        <v>0</v>
      </c>
      <c r="T103" s="7">
        <v>0</v>
      </c>
      <c r="U103" s="7">
        <v>0</v>
      </c>
      <c r="V103" s="7">
        <f>($J103*0.04)+($K103*4)+($L103*-2)+($N103*0.1)+($O103*6)+($Q103)+($R103*0.1)+($S103*6)+($T103*-2)</f>
        <v>0</v>
      </c>
      <c r="W103" s="7" t="e">
        <f>$P103/$H$33</f>
        <v>#DIV/0!</v>
      </c>
      <c r="X103" s="7" t="e">
        <f t="shared" si="10"/>
        <v>#DIV/0!</v>
      </c>
      <c r="Y103" s="7" t="e">
        <f t="shared" si="11"/>
        <v>#DIV/0!</v>
      </c>
      <c r="Z103" s="7" t="e">
        <f>$I103/$H103</f>
        <v>#DIV/0!</v>
      </c>
      <c r="AA103" s="7" t="e">
        <f>$K103/$H103</f>
        <v>#DIV/0!</v>
      </c>
      <c r="AB103" s="7">
        <f>(Admin!$C$3*$K103)+(Admin!$C$4*$J103)+(Admin!$C$5*$L103)+(Admin!$C$6*$T103)+(Admin!$C$7*$Q103)+(Admin!$C$8*$M103)+(Admin!$C$9*$N103)+(Admin!$C$10*$O103)+(Admin!$C$11*$R103)+(Admin!$C$12*$S103)+(Admin!$C$13*$U103)</f>
        <v>0</v>
      </c>
    </row>
    <row r="104" spans="1:28" x14ac:dyDescent="0.25">
      <c r="A104" s="6" t="s">
        <v>1122</v>
      </c>
      <c r="B104" s="6" t="s">
        <v>30</v>
      </c>
      <c r="C104" s="6">
        <v>22</v>
      </c>
      <c r="D104" s="6">
        <v>2</v>
      </c>
      <c r="E104" s="6" t="s">
        <v>446</v>
      </c>
      <c r="F104" s="6" t="s">
        <v>1103</v>
      </c>
      <c r="G104" s="6">
        <v>0</v>
      </c>
      <c r="H104" s="6">
        <v>0</v>
      </c>
      <c r="I104" s="6">
        <v>0</v>
      </c>
      <c r="J104" s="6">
        <v>0</v>
      </c>
      <c r="K104" s="6">
        <v>0</v>
      </c>
      <c r="L104" s="6">
        <v>0</v>
      </c>
      <c r="M104" s="6">
        <v>5</v>
      </c>
      <c r="N104" s="6">
        <v>5</v>
      </c>
      <c r="O104" s="6">
        <v>5</v>
      </c>
      <c r="P104" s="6">
        <v>5</v>
      </c>
      <c r="Q104" s="6">
        <v>5</v>
      </c>
      <c r="R104" s="6">
        <v>5</v>
      </c>
      <c r="S104" s="6">
        <v>5</v>
      </c>
      <c r="T104" s="6">
        <v>5</v>
      </c>
      <c r="U104" s="6">
        <v>5</v>
      </c>
      <c r="V104" s="6">
        <f>($J104*0.04)+($K104*4)+($L104*-2)+($N104*0.1)+($O104*6)+($Q104)+($R104*0.1)+($S104*6)+($T104*-2)</f>
        <v>56</v>
      </c>
      <c r="W104" s="6" t="e">
        <f>$P104/$H$33</f>
        <v>#DIV/0!</v>
      </c>
      <c r="X104" s="6">
        <f t="shared" si="10"/>
        <v>1</v>
      </c>
      <c r="Y104" s="6">
        <f t="shared" si="11"/>
        <v>1</v>
      </c>
      <c r="Z104" s="6" t="e">
        <f>$I104/$H104</f>
        <v>#DIV/0!</v>
      </c>
      <c r="AA104" s="6" t="e">
        <f>$K104/$H104</f>
        <v>#DIV/0!</v>
      </c>
      <c r="AB104" s="6">
        <f>(Admin!$C$3*$K104)+(Admin!$C$4*$J104)+(Admin!$C$5*$L104)+(Admin!$C$6*$T104)+(Admin!$C$7*$Q104)+(Admin!$C$8*$M104)+(Admin!$C$9*$N104)+(Admin!$C$10*$O104)+(Admin!$C$11*$R104)+(Admin!$C$12*$S104)+(Admin!$C$13*$U104)</f>
        <v>66</v>
      </c>
    </row>
    <row r="105" spans="1:28" x14ac:dyDescent="0.25">
      <c r="A105" s="7" t="s">
        <v>1123</v>
      </c>
      <c r="B105" s="7" t="s">
        <v>30</v>
      </c>
      <c r="C105" s="7">
        <v>25</v>
      </c>
      <c r="D105" s="7">
        <v>5</v>
      </c>
      <c r="E105" s="7" t="s">
        <v>77</v>
      </c>
      <c r="F105" s="7" t="s">
        <v>1103</v>
      </c>
      <c r="G105" s="7">
        <v>0</v>
      </c>
      <c r="H105" s="7">
        <v>0</v>
      </c>
      <c r="I105" s="7">
        <v>0</v>
      </c>
      <c r="J105" s="7">
        <v>0</v>
      </c>
      <c r="K105" s="7">
        <v>0</v>
      </c>
      <c r="L105" s="7">
        <v>0</v>
      </c>
      <c r="M105" s="7">
        <v>0</v>
      </c>
      <c r="N105" s="7">
        <v>0</v>
      </c>
      <c r="O105" s="7">
        <v>0</v>
      </c>
      <c r="P105" s="7">
        <v>0</v>
      </c>
      <c r="Q105" s="7">
        <v>0</v>
      </c>
      <c r="R105" s="7">
        <v>0</v>
      </c>
      <c r="S105" s="7">
        <v>0</v>
      </c>
      <c r="T105" s="7">
        <v>0</v>
      </c>
      <c r="U105" s="7">
        <v>0</v>
      </c>
      <c r="V105" s="7">
        <f>($J105*0.04)+($K105*4)+($L105*-2)+($N105*0.1)+($O105*6)+($Q105)+($R105*0.1)+($S105*6)+($T105*-2)</f>
        <v>0</v>
      </c>
      <c r="W105" s="7" t="e">
        <f>$P105/$H$33</f>
        <v>#DIV/0!</v>
      </c>
      <c r="X105" s="7" t="e">
        <f t="shared" si="10"/>
        <v>#DIV/0!</v>
      </c>
      <c r="Y105" s="7" t="e">
        <f t="shared" si="11"/>
        <v>#DIV/0!</v>
      </c>
      <c r="Z105" s="7" t="e">
        <f>$I105/$H105</f>
        <v>#DIV/0!</v>
      </c>
      <c r="AA105" s="7" t="e">
        <f>$K105/$H105</f>
        <v>#DIV/0!</v>
      </c>
      <c r="AB105" s="7">
        <f>(Admin!$C$3*$K105)+(Admin!$C$4*$J105)+(Admin!$C$5*$L105)+(Admin!$C$6*$T105)+(Admin!$C$7*$Q105)+(Admin!$C$8*$M105)+(Admin!$C$9*$N105)+(Admin!$C$10*$O105)+(Admin!$C$11*$R105)+(Admin!$C$12*$S105)+(Admin!$C$13*$U105)</f>
        <v>0</v>
      </c>
    </row>
    <row r="106" spans="1:28" x14ac:dyDescent="0.25">
      <c r="A106" s="6" t="s">
        <v>1124</v>
      </c>
      <c r="B106" s="6" t="s">
        <v>30</v>
      </c>
      <c r="C106" s="6">
        <v>24</v>
      </c>
      <c r="D106" s="6">
        <v>2</v>
      </c>
      <c r="E106" s="6" t="s">
        <v>133</v>
      </c>
      <c r="F106" s="6" t="s">
        <v>1103</v>
      </c>
      <c r="G106" s="6">
        <v>0</v>
      </c>
      <c r="H106" s="6">
        <v>0</v>
      </c>
      <c r="I106" s="6">
        <v>0</v>
      </c>
      <c r="J106" s="6">
        <v>0</v>
      </c>
      <c r="K106" s="6">
        <v>0</v>
      </c>
      <c r="L106" s="6">
        <v>0</v>
      </c>
      <c r="M106" s="6">
        <v>0</v>
      </c>
      <c r="N106" s="6">
        <v>0</v>
      </c>
      <c r="O106" s="6">
        <v>0</v>
      </c>
      <c r="P106" s="6">
        <v>0</v>
      </c>
      <c r="Q106" s="6">
        <v>0</v>
      </c>
      <c r="R106" s="6">
        <v>0</v>
      </c>
      <c r="S106" s="6">
        <v>0</v>
      </c>
      <c r="T106" s="6">
        <v>0</v>
      </c>
      <c r="U106" s="6">
        <v>0</v>
      </c>
      <c r="V106" s="6">
        <f>($J106*0.04)+($K106*4)+($L106*-2)+($N106*0.1)+($O106*6)+($Q106)+($R106*0.1)+($S106*6)+($T106*-2)</f>
        <v>0</v>
      </c>
      <c r="W106" s="6" t="e">
        <f>$P106/$H$33</f>
        <v>#DIV/0!</v>
      </c>
      <c r="X106" s="6" t="e">
        <f t="shared" si="10"/>
        <v>#DIV/0!</v>
      </c>
      <c r="Y106" s="6" t="e">
        <f t="shared" si="11"/>
        <v>#DIV/0!</v>
      </c>
      <c r="Z106" s="6" t="e">
        <f>$I106/$H106</f>
        <v>#DIV/0!</v>
      </c>
      <c r="AA106" s="6" t="e">
        <f>$K106/$H106</f>
        <v>#DIV/0!</v>
      </c>
      <c r="AB106" s="6">
        <f>(Admin!$C$3*$K106)+(Admin!$C$4*$J106)+(Admin!$C$5*$L106)+(Admin!$C$6*$T106)+(Admin!$C$7*$Q106)+(Admin!$C$8*$M106)+(Admin!$C$9*$N106)+(Admin!$C$10*$O106)+(Admin!$C$11*$R106)+(Admin!$C$12*$S106)+(Admin!$C$13*$U106)</f>
        <v>0</v>
      </c>
    </row>
    <row r="107" spans="1:28" x14ac:dyDescent="0.25">
      <c r="A107" s="7" t="s">
        <v>1125</v>
      </c>
      <c r="B107" s="7" t="s">
        <v>30</v>
      </c>
      <c r="C107" s="7">
        <v>32</v>
      </c>
      <c r="D107" s="7">
        <v>10</v>
      </c>
      <c r="E107" s="7" t="s">
        <v>164</v>
      </c>
      <c r="F107" s="7" t="s">
        <v>1103</v>
      </c>
      <c r="G107" s="7">
        <v>0</v>
      </c>
      <c r="H107" s="7">
        <v>0</v>
      </c>
      <c r="I107" s="7">
        <v>0</v>
      </c>
      <c r="J107" s="7">
        <v>0</v>
      </c>
      <c r="K107" s="7">
        <v>0</v>
      </c>
      <c r="L107" s="7">
        <v>0</v>
      </c>
      <c r="M107" s="7">
        <v>0</v>
      </c>
      <c r="N107" s="7">
        <v>0</v>
      </c>
      <c r="O107" s="7">
        <v>0</v>
      </c>
      <c r="P107" s="7">
        <v>0</v>
      </c>
      <c r="Q107" s="7">
        <v>0</v>
      </c>
      <c r="R107" s="7">
        <v>0</v>
      </c>
      <c r="S107" s="7">
        <v>0</v>
      </c>
      <c r="T107" s="7">
        <v>0</v>
      </c>
      <c r="U107" s="7">
        <v>0</v>
      </c>
      <c r="V107" s="7">
        <f>($J107*0.04)+($K107*4)+($L107*-2)+($N107*0.1)+($O107*6)+($Q107)+($R107*0.1)+($S107*6)+($T107*-2)</f>
        <v>0</v>
      </c>
      <c r="W107" s="7" t="e">
        <f>$P107/$H$33</f>
        <v>#DIV/0!</v>
      </c>
      <c r="X107" s="7" t="e">
        <f t="shared" si="10"/>
        <v>#DIV/0!</v>
      </c>
      <c r="Y107" s="7" t="e">
        <f t="shared" si="11"/>
        <v>#DIV/0!</v>
      </c>
      <c r="Z107" s="7" t="e">
        <f>$I107/$H107</f>
        <v>#DIV/0!</v>
      </c>
      <c r="AA107" s="7" t="e">
        <f>$K107/$H107</f>
        <v>#DIV/0!</v>
      </c>
      <c r="AB107" s="7">
        <f>(Admin!$C$3*$K107)+(Admin!$C$4*$J107)+(Admin!$C$5*$L107)+(Admin!$C$6*$T107)+(Admin!$C$7*$Q107)+(Admin!$C$8*$M107)+(Admin!$C$9*$N107)+(Admin!$C$10*$O107)+(Admin!$C$11*$R107)+(Admin!$C$12*$S107)+(Admin!$C$13*$U107)</f>
        <v>0</v>
      </c>
    </row>
    <row r="108" spans="1:28" x14ac:dyDescent="0.25">
      <c r="A108" s="6" t="s">
        <v>1126</v>
      </c>
      <c r="B108" s="6" t="s">
        <v>30</v>
      </c>
      <c r="C108" s="6">
        <v>27</v>
      </c>
      <c r="D108" s="6">
        <v>7</v>
      </c>
      <c r="E108" s="6" t="s">
        <v>511</v>
      </c>
      <c r="F108" s="6" t="s">
        <v>1103</v>
      </c>
      <c r="G108" s="6">
        <v>0</v>
      </c>
      <c r="H108" s="6">
        <v>0</v>
      </c>
      <c r="I108" s="6">
        <v>0</v>
      </c>
      <c r="J108" s="6">
        <v>0</v>
      </c>
      <c r="K108" s="6">
        <v>0</v>
      </c>
      <c r="L108" s="6">
        <v>0</v>
      </c>
      <c r="M108" s="6">
        <v>0</v>
      </c>
      <c r="N108" s="6">
        <v>0</v>
      </c>
      <c r="O108" s="6">
        <v>0</v>
      </c>
      <c r="P108" s="6">
        <v>0</v>
      </c>
      <c r="Q108" s="6">
        <v>0</v>
      </c>
      <c r="R108" s="6">
        <v>0</v>
      </c>
      <c r="S108" s="6">
        <v>0</v>
      </c>
      <c r="T108" s="6">
        <v>0</v>
      </c>
      <c r="U108" s="6">
        <v>0</v>
      </c>
      <c r="V108" s="6">
        <f>($J108*0.04)+($K108*4)+($L108*-2)+($N108*0.1)+($O108*6)+($Q108)+($R108*0.1)+($S108*6)+($T108*-2)</f>
        <v>0</v>
      </c>
      <c r="W108" s="6" t="e">
        <f>$P108/$H$33</f>
        <v>#DIV/0!</v>
      </c>
      <c r="X108" s="6" t="e">
        <f t="shared" si="10"/>
        <v>#DIV/0!</v>
      </c>
      <c r="Y108" s="6" t="e">
        <f t="shared" si="11"/>
        <v>#DIV/0!</v>
      </c>
      <c r="Z108" s="6" t="e">
        <f>$I108/$H108</f>
        <v>#DIV/0!</v>
      </c>
      <c r="AA108" s="6" t="e">
        <f>$K108/$H108</f>
        <v>#DIV/0!</v>
      </c>
      <c r="AB108" s="6">
        <f>(Admin!$C$3*$K108)+(Admin!$C$4*$J108)+(Admin!$C$5*$L108)+(Admin!$C$6*$T108)+(Admin!$C$7*$Q108)+(Admin!$C$8*$M108)+(Admin!$C$9*$N108)+(Admin!$C$10*$O108)+(Admin!$C$11*$R108)+(Admin!$C$12*$S108)+(Admin!$C$13*$U108)</f>
        <v>0</v>
      </c>
    </row>
    <row r="109" spans="1:28" x14ac:dyDescent="0.25">
      <c r="A109" s="7" t="s">
        <v>1172</v>
      </c>
      <c r="B109" s="7" t="s">
        <v>30</v>
      </c>
      <c r="C109" s="7">
        <v>26</v>
      </c>
      <c r="D109" s="7">
        <v>3</v>
      </c>
      <c r="E109" s="7" t="s">
        <v>65</v>
      </c>
      <c r="F109" s="7" t="s">
        <v>1151</v>
      </c>
      <c r="G109" s="7">
        <v>0</v>
      </c>
      <c r="H109" s="7">
        <v>0</v>
      </c>
      <c r="I109" s="7">
        <v>0</v>
      </c>
      <c r="J109" s="7">
        <v>0</v>
      </c>
      <c r="K109" s="7">
        <v>0</v>
      </c>
      <c r="L109" s="7">
        <v>0</v>
      </c>
      <c r="M109" s="7">
        <v>0</v>
      </c>
      <c r="N109" s="7">
        <v>0</v>
      </c>
      <c r="O109" s="7">
        <v>0</v>
      </c>
      <c r="P109" s="7">
        <v>0</v>
      </c>
      <c r="Q109" s="7">
        <v>0</v>
      </c>
      <c r="R109" s="7">
        <v>0</v>
      </c>
      <c r="S109" s="7">
        <v>0</v>
      </c>
      <c r="T109" s="7">
        <v>0</v>
      </c>
      <c r="U109" s="7">
        <v>0</v>
      </c>
      <c r="V109" s="7">
        <f>($J109*0.04)+($K109*4)+($L109*-2)+($N109*0.1)+($O109*6)+($Q109)+($R109*0.1)+($S109*6)+($T109*-2)</f>
        <v>0</v>
      </c>
      <c r="W109" s="7" t="e">
        <f>$P109/$H$33</f>
        <v>#DIV/0!</v>
      </c>
      <c r="X109" s="7" t="e">
        <f t="shared" si="10"/>
        <v>#DIV/0!</v>
      </c>
      <c r="Y109" s="7" t="e">
        <f t="shared" si="11"/>
        <v>#DIV/0!</v>
      </c>
      <c r="Z109" s="7" t="e">
        <f>$I109/$H109</f>
        <v>#DIV/0!</v>
      </c>
      <c r="AA109" s="7" t="e">
        <f>$K109/$H109</f>
        <v>#DIV/0!</v>
      </c>
      <c r="AB109" s="7">
        <f>(Admin!$C$3*$K109)+(Admin!$C$4*$J109)+(Admin!$C$5*$L109)+(Admin!$C$6*$T109)+(Admin!$C$7*$Q109)+(Admin!$C$8*$M109)+(Admin!$C$9*$N109)+(Admin!$C$10*$O109)+(Admin!$C$11*$R109)+(Admin!$C$12*$S109)+(Admin!$C$13*$U109)</f>
        <v>0</v>
      </c>
    </row>
    <row r="110" spans="1:28" x14ac:dyDescent="0.25">
      <c r="A110" s="6" t="s">
        <v>1173</v>
      </c>
      <c r="B110" s="6" t="s">
        <v>30</v>
      </c>
      <c r="C110" s="6">
        <v>27</v>
      </c>
      <c r="D110" s="6">
        <v>6</v>
      </c>
      <c r="E110" s="6" t="s">
        <v>77</v>
      </c>
      <c r="F110" s="6" t="s">
        <v>1151</v>
      </c>
      <c r="G110" s="6">
        <v>0</v>
      </c>
      <c r="H110" s="6">
        <v>0</v>
      </c>
      <c r="I110" s="6">
        <v>0</v>
      </c>
      <c r="J110" s="6">
        <v>0</v>
      </c>
      <c r="K110" s="6">
        <v>0</v>
      </c>
      <c r="L110" s="6">
        <v>0</v>
      </c>
      <c r="M110" s="6">
        <v>0</v>
      </c>
      <c r="N110" s="6">
        <v>0</v>
      </c>
      <c r="O110" s="6">
        <v>0</v>
      </c>
      <c r="P110" s="6">
        <v>0</v>
      </c>
      <c r="Q110" s="6">
        <v>0</v>
      </c>
      <c r="R110" s="6">
        <v>0</v>
      </c>
      <c r="S110" s="6">
        <v>0</v>
      </c>
      <c r="T110" s="6">
        <v>0</v>
      </c>
      <c r="U110" s="6">
        <v>0</v>
      </c>
      <c r="V110" s="6">
        <f>($J110*0.04)+($K110*4)+($L110*-2)+($N110*0.1)+($O110*6)+($Q110)+($R110*0.1)+($S110*6)+($T110*-2)</f>
        <v>0</v>
      </c>
      <c r="W110" s="6" t="e">
        <f>$P110/$H$33</f>
        <v>#DIV/0!</v>
      </c>
      <c r="X110" s="6" t="e">
        <f t="shared" si="10"/>
        <v>#DIV/0!</v>
      </c>
      <c r="Y110" s="6" t="e">
        <f t="shared" si="11"/>
        <v>#DIV/0!</v>
      </c>
      <c r="Z110" s="6" t="e">
        <f>$I110/$H110</f>
        <v>#DIV/0!</v>
      </c>
      <c r="AA110" s="6" t="e">
        <f>$K110/$H110</f>
        <v>#DIV/0!</v>
      </c>
      <c r="AB110" s="6">
        <f>(Admin!$C$3*$K110)+(Admin!$C$4*$J110)+(Admin!$C$5*$L110)+(Admin!$C$6*$T110)+(Admin!$C$7*$Q110)+(Admin!$C$8*$M110)+(Admin!$C$9*$N110)+(Admin!$C$10*$O110)+(Admin!$C$11*$R110)+(Admin!$C$12*$S110)+(Admin!$C$13*$U110)</f>
        <v>0</v>
      </c>
    </row>
    <row r="111" spans="1:28" x14ac:dyDescent="0.25">
      <c r="A111" s="7" t="s">
        <v>1174</v>
      </c>
      <c r="B111" s="7" t="s">
        <v>30</v>
      </c>
      <c r="C111" s="7">
        <v>29</v>
      </c>
      <c r="D111" s="7">
        <v>8</v>
      </c>
      <c r="E111" s="7" t="s">
        <v>839</v>
      </c>
      <c r="F111" s="7" t="s">
        <v>1151</v>
      </c>
      <c r="G111" s="7">
        <v>0</v>
      </c>
      <c r="H111" s="7">
        <v>0</v>
      </c>
      <c r="I111" s="7">
        <v>0</v>
      </c>
      <c r="J111" s="7">
        <v>0</v>
      </c>
      <c r="K111" s="7">
        <v>0</v>
      </c>
      <c r="L111" s="7">
        <v>0</v>
      </c>
      <c r="M111" s="7">
        <v>5</v>
      </c>
      <c r="N111" s="7">
        <v>5</v>
      </c>
      <c r="O111" s="7">
        <v>5</v>
      </c>
      <c r="P111" s="7">
        <v>5</v>
      </c>
      <c r="Q111" s="7">
        <v>5</v>
      </c>
      <c r="R111" s="7">
        <v>5</v>
      </c>
      <c r="S111" s="7">
        <v>5</v>
      </c>
      <c r="T111" s="7">
        <v>5</v>
      </c>
      <c r="U111" s="7">
        <v>5</v>
      </c>
      <c r="V111" s="7">
        <f>($J111*0.04)+($K111*4)+($L111*-2)+($N111*0.1)+($O111*6)+($Q111)+($R111*0.1)+($S111*6)+($T111*-2)</f>
        <v>56</v>
      </c>
      <c r="W111" s="7" t="e">
        <f>$P111/$H$33</f>
        <v>#DIV/0!</v>
      </c>
      <c r="X111" s="7">
        <f t="shared" si="10"/>
        <v>1</v>
      </c>
      <c r="Y111" s="7">
        <f t="shared" si="11"/>
        <v>1</v>
      </c>
      <c r="Z111" s="7" t="e">
        <f>$I111/$H111</f>
        <v>#DIV/0!</v>
      </c>
      <c r="AA111" s="7" t="e">
        <f>$K111/$H111</f>
        <v>#DIV/0!</v>
      </c>
      <c r="AB111" s="7">
        <f>(Admin!$C$3*$K111)+(Admin!$C$4*$J111)+(Admin!$C$5*$L111)+(Admin!$C$6*$T111)+(Admin!$C$7*$Q111)+(Admin!$C$8*$M111)+(Admin!$C$9*$N111)+(Admin!$C$10*$O111)+(Admin!$C$11*$R111)+(Admin!$C$12*$S111)+(Admin!$C$13*$U111)</f>
        <v>66</v>
      </c>
    </row>
    <row r="112" spans="1:28" x14ac:dyDescent="0.25">
      <c r="A112" s="6" t="s">
        <v>1175</v>
      </c>
      <c r="B112" s="6" t="s">
        <v>30</v>
      </c>
      <c r="C112" s="6">
        <v>23</v>
      </c>
      <c r="D112" s="6">
        <v>1</v>
      </c>
      <c r="E112" s="6" t="s">
        <v>88</v>
      </c>
      <c r="F112" s="6" t="s">
        <v>1151</v>
      </c>
      <c r="G112" s="6">
        <v>0</v>
      </c>
      <c r="H112" s="6">
        <v>0</v>
      </c>
      <c r="I112" s="6">
        <v>0</v>
      </c>
      <c r="J112" s="6">
        <v>0</v>
      </c>
      <c r="K112" s="6">
        <v>0</v>
      </c>
      <c r="L112" s="6">
        <v>0</v>
      </c>
      <c r="M112" s="6">
        <v>0</v>
      </c>
      <c r="N112" s="6">
        <v>0</v>
      </c>
      <c r="O112" s="6">
        <v>0</v>
      </c>
      <c r="P112" s="6">
        <v>0</v>
      </c>
      <c r="Q112" s="6">
        <v>0</v>
      </c>
      <c r="R112" s="6">
        <v>0</v>
      </c>
      <c r="S112" s="6">
        <v>0</v>
      </c>
      <c r="T112" s="6">
        <v>0</v>
      </c>
      <c r="U112" s="6">
        <v>0</v>
      </c>
      <c r="V112" s="6">
        <f>($J112*0.04)+($K112*4)+($L112*-2)+($N112*0.1)+($O112*6)+($Q112)+($R112*0.1)+($S112*6)+($T112*-2)</f>
        <v>0</v>
      </c>
      <c r="W112" s="6" t="e">
        <f>$P112/$H$33</f>
        <v>#DIV/0!</v>
      </c>
      <c r="X112" s="6" t="e">
        <f t="shared" si="10"/>
        <v>#DIV/0!</v>
      </c>
      <c r="Y112" s="6" t="e">
        <f t="shared" si="11"/>
        <v>#DIV/0!</v>
      </c>
      <c r="Z112" s="6" t="e">
        <f>$I112/$H112</f>
        <v>#DIV/0!</v>
      </c>
      <c r="AA112" s="6" t="e">
        <f>$K112/$H112</f>
        <v>#DIV/0!</v>
      </c>
      <c r="AB112" s="6">
        <f>(Admin!$C$3*$K112)+(Admin!$C$4*$J112)+(Admin!$C$5*$L112)+(Admin!$C$6*$T112)+(Admin!$C$7*$Q112)+(Admin!$C$8*$M112)+(Admin!$C$9*$N112)+(Admin!$C$10*$O112)+(Admin!$C$11*$R112)+(Admin!$C$12*$S112)+(Admin!$C$13*$U112)</f>
        <v>0</v>
      </c>
    </row>
    <row r="113" spans="1:28" x14ac:dyDescent="0.25">
      <c r="A113" s="7" t="s">
        <v>1221</v>
      </c>
      <c r="B113" s="7" t="s">
        <v>30</v>
      </c>
      <c r="C113" s="7">
        <v>26</v>
      </c>
      <c r="D113" s="7">
        <v>5</v>
      </c>
      <c r="E113" s="7" t="s">
        <v>611</v>
      </c>
      <c r="F113" s="7" t="s">
        <v>1201</v>
      </c>
      <c r="G113" s="7">
        <v>0</v>
      </c>
      <c r="H113" s="7">
        <v>0</v>
      </c>
      <c r="I113" s="7">
        <v>0</v>
      </c>
      <c r="J113" s="7">
        <v>0</v>
      </c>
      <c r="K113" s="7">
        <v>0</v>
      </c>
      <c r="L113" s="7">
        <v>0</v>
      </c>
      <c r="M113" s="7">
        <v>0</v>
      </c>
      <c r="N113" s="7">
        <v>0</v>
      </c>
      <c r="O113" s="7">
        <v>0</v>
      </c>
      <c r="P113" s="7">
        <v>0</v>
      </c>
      <c r="Q113" s="7">
        <v>0</v>
      </c>
      <c r="R113" s="7">
        <v>0</v>
      </c>
      <c r="S113" s="7">
        <v>0</v>
      </c>
      <c r="T113" s="7">
        <v>0</v>
      </c>
      <c r="U113" s="7">
        <v>0</v>
      </c>
      <c r="V113" s="7">
        <f>($J113*0.04)+($K113*4)+($L113*-2)+($N113*0.1)+($O113*6)+($Q113)+($R113*0.1)+($S113*6)+($T113*-2)</f>
        <v>0</v>
      </c>
      <c r="W113" s="7" t="e">
        <f>$P113/$H$33</f>
        <v>#DIV/0!</v>
      </c>
      <c r="X113" s="7" t="e">
        <f t="shared" si="10"/>
        <v>#DIV/0!</v>
      </c>
      <c r="Y113" s="7" t="e">
        <f t="shared" si="11"/>
        <v>#DIV/0!</v>
      </c>
      <c r="Z113" s="7" t="e">
        <f>$I113/$H113</f>
        <v>#DIV/0!</v>
      </c>
      <c r="AA113" s="7" t="e">
        <f>$K113/$H113</f>
        <v>#DIV/0!</v>
      </c>
      <c r="AB113" s="7">
        <f>(Admin!$C$3*$K113)+(Admin!$C$4*$J113)+(Admin!$C$5*$L113)+(Admin!$C$6*$T113)+(Admin!$C$7*$Q113)+(Admin!$C$8*$M113)+(Admin!$C$9*$N113)+(Admin!$C$10*$O113)+(Admin!$C$11*$R113)+(Admin!$C$12*$S113)+(Admin!$C$13*$U113)</f>
        <v>0</v>
      </c>
    </row>
    <row r="114" spans="1:28" x14ac:dyDescent="0.25">
      <c r="A114" s="6" t="s">
        <v>1222</v>
      </c>
      <c r="B114" s="6" t="s">
        <v>30</v>
      </c>
      <c r="C114" s="6">
        <v>23</v>
      </c>
      <c r="D114" s="6">
        <v>2</v>
      </c>
      <c r="E114" s="6" t="s">
        <v>331</v>
      </c>
      <c r="F114" s="6" t="s">
        <v>1201</v>
      </c>
      <c r="G114" s="6">
        <v>0</v>
      </c>
      <c r="H114" s="6">
        <v>0</v>
      </c>
      <c r="I114" s="6">
        <v>0</v>
      </c>
      <c r="J114" s="6">
        <v>0</v>
      </c>
      <c r="K114" s="6">
        <v>0</v>
      </c>
      <c r="L114" s="6">
        <v>0</v>
      </c>
      <c r="M114" s="6">
        <v>0</v>
      </c>
      <c r="N114" s="6">
        <v>0</v>
      </c>
      <c r="O114" s="6">
        <v>0</v>
      </c>
      <c r="P114" s="6">
        <v>0</v>
      </c>
      <c r="Q114" s="6">
        <v>0</v>
      </c>
      <c r="R114" s="6">
        <v>0</v>
      </c>
      <c r="S114" s="6">
        <v>0</v>
      </c>
      <c r="T114" s="6">
        <v>0</v>
      </c>
      <c r="U114" s="6">
        <v>0</v>
      </c>
      <c r="V114" s="6">
        <f>($J114*0.04)+($K114*4)+($L114*-2)+($N114*0.1)+($O114*6)+($Q114)+($R114*0.1)+($S114*6)+($T114*-2)</f>
        <v>0</v>
      </c>
      <c r="W114" s="6" t="e">
        <f>$P114/$H$33</f>
        <v>#DIV/0!</v>
      </c>
      <c r="X114" s="6" t="e">
        <f t="shared" si="10"/>
        <v>#DIV/0!</v>
      </c>
      <c r="Y114" s="6" t="e">
        <f t="shared" si="11"/>
        <v>#DIV/0!</v>
      </c>
      <c r="Z114" s="6" t="e">
        <f>$I114/$H114</f>
        <v>#DIV/0!</v>
      </c>
      <c r="AA114" s="6" t="e">
        <f>$K114/$H114</f>
        <v>#DIV/0!</v>
      </c>
      <c r="AB114" s="6">
        <f>(Admin!$C$3*$K114)+(Admin!$C$4*$J114)+(Admin!$C$5*$L114)+(Admin!$C$6*$T114)+(Admin!$C$7*$Q114)+(Admin!$C$8*$M114)+(Admin!$C$9*$N114)+(Admin!$C$10*$O114)+(Admin!$C$11*$R114)+(Admin!$C$12*$S114)+(Admin!$C$13*$U114)</f>
        <v>0</v>
      </c>
    </row>
    <row r="115" spans="1:28" x14ac:dyDescent="0.25">
      <c r="A115" s="7" t="s">
        <v>1223</v>
      </c>
      <c r="B115" s="7" t="s">
        <v>30</v>
      </c>
      <c r="C115" s="7">
        <v>27</v>
      </c>
      <c r="D115" s="7">
        <v>5</v>
      </c>
      <c r="E115" s="7" t="s">
        <v>731</v>
      </c>
      <c r="F115" s="7" t="s">
        <v>1201</v>
      </c>
      <c r="G115" s="7">
        <v>0</v>
      </c>
      <c r="H115" s="7">
        <v>0</v>
      </c>
      <c r="I115" s="7">
        <v>0</v>
      </c>
      <c r="J115" s="7">
        <v>0</v>
      </c>
      <c r="K115" s="7">
        <v>0</v>
      </c>
      <c r="L115" s="7">
        <v>0</v>
      </c>
      <c r="M115" s="7">
        <v>0</v>
      </c>
      <c r="N115" s="7">
        <v>0</v>
      </c>
      <c r="O115" s="7">
        <v>0</v>
      </c>
      <c r="P115" s="7">
        <v>0</v>
      </c>
      <c r="Q115" s="7">
        <v>0</v>
      </c>
      <c r="R115" s="7">
        <v>0</v>
      </c>
      <c r="S115" s="7">
        <v>0</v>
      </c>
      <c r="T115" s="7">
        <v>0</v>
      </c>
      <c r="U115" s="7">
        <v>0</v>
      </c>
      <c r="V115" s="7">
        <f>($J115*0.04)+($K115*4)+($L115*-2)+($N115*0.1)+($O115*6)+($Q115)+($R115*0.1)+($S115*6)+($T115*-2)</f>
        <v>0</v>
      </c>
      <c r="W115" s="7" t="e">
        <f>$P115/$H$33</f>
        <v>#DIV/0!</v>
      </c>
      <c r="X115" s="7" t="e">
        <f t="shared" si="10"/>
        <v>#DIV/0!</v>
      </c>
      <c r="Y115" s="7" t="e">
        <f t="shared" si="11"/>
        <v>#DIV/0!</v>
      </c>
      <c r="Z115" s="7" t="e">
        <f>$I115/$H115</f>
        <v>#DIV/0!</v>
      </c>
      <c r="AA115" s="7" t="e">
        <f>$K115/$H115</f>
        <v>#DIV/0!</v>
      </c>
      <c r="AB115" s="7">
        <f>(Admin!$C$3*$K115)+(Admin!$C$4*$J115)+(Admin!$C$5*$L115)+(Admin!$C$6*$T115)+(Admin!$C$7*$Q115)+(Admin!$C$8*$M115)+(Admin!$C$9*$N115)+(Admin!$C$10*$O115)+(Admin!$C$11*$R115)+(Admin!$C$12*$S115)+(Admin!$C$13*$U115)</f>
        <v>0</v>
      </c>
    </row>
    <row r="116" spans="1:28" x14ac:dyDescent="0.25">
      <c r="A116" s="6" t="s">
        <v>1224</v>
      </c>
      <c r="B116" s="6" t="s">
        <v>30</v>
      </c>
      <c r="C116" s="6"/>
      <c r="D116" s="6">
        <v>0</v>
      </c>
      <c r="E116" s="6" t="s">
        <v>1040</v>
      </c>
      <c r="F116" s="6" t="s">
        <v>1201</v>
      </c>
      <c r="G116" s="6">
        <v>0</v>
      </c>
      <c r="H116" s="6">
        <v>0</v>
      </c>
      <c r="I116" s="6">
        <v>0</v>
      </c>
      <c r="J116" s="6">
        <v>0</v>
      </c>
      <c r="K116" s="6">
        <v>0</v>
      </c>
      <c r="L116" s="6">
        <v>0</v>
      </c>
      <c r="M116" s="6">
        <v>0</v>
      </c>
      <c r="N116" s="6">
        <v>0</v>
      </c>
      <c r="O116" s="6">
        <v>0</v>
      </c>
      <c r="P116" s="6">
        <v>0</v>
      </c>
      <c r="Q116" s="6">
        <v>0</v>
      </c>
      <c r="R116" s="6">
        <v>0</v>
      </c>
      <c r="S116" s="6">
        <v>0</v>
      </c>
      <c r="T116" s="6">
        <v>0</v>
      </c>
      <c r="U116" s="6">
        <v>0</v>
      </c>
      <c r="V116" s="6">
        <f>($J116*0.04)+($K116*4)+($L116*-2)+($N116*0.1)+($O116*6)+($Q116)+($R116*0.1)+($S116*6)+($T116*-2)</f>
        <v>0</v>
      </c>
      <c r="W116" s="6" t="e">
        <f>$P116/$H$33</f>
        <v>#DIV/0!</v>
      </c>
      <c r="X116" s="6" t="e">
        <f t="shared" si="10"/>
        <v>#DIV/0!</v>
      </c>
      <c r="Y116" s="6" t="e">
        <f t="shared" si="11"/>
        <v>#DIV/0!</v>
      </c>
      <c r="Z116" s="6" t="e">
        <f>$I116/$H116</f>
        <v>#DIV/0!</v>
      </c>
      <c r="AA116" s="6" t="e">
        <f>$K116/$H116</f>
        <v>#DIV/0!</v>
      </c>
      <c r="AB116" s="6">
        <f>(Admin!$C$3*$K116)+(Admin!$C$4*$J116)+(Admin!$C$5*$L116)+(Admin!$C$6*$T116)+(Admin!$C$7*$Q116)+(Admin!$C$8*$M116)+(Admin!$C$9*$N116)+(Admin!$C$10*$O116)+(Admin!$C$11*$R116)+(Admin!$C$12*$S116)+(Admin!$C$13*$U116)</f>
        <v>0</v>
      </c>
    </row>
    <row r="117" spans="1:28" x14ac:dyDescent="0.25">
      <c r="A117" s="7" t="s">
        <v>1266</v>
      </c>
      <c r="B117" s="7" t="s">
        <v>30</v>
      </c>
      <c r="C117" s="7">
        <v>29</v>
      </c>
      <c r="D117" s="7">
        <v>8</v>
      </c>
      <c r="E117" s="7" t="s">
        <v>399</v>
      </c>
      <c r="F117" s="7" t="s">
        <v>1248</v>
      </c>
      <c r="G117" s="7">
        <v>0</v>
      </c>
      <c r="H117" s="7">
        <v>0</v>
      </c>
      <c r="I117" s="7">
        <v>0</v>
      </c>
      <c r="J117" s="7">
        <v>0</v>
      </c>
      <c r="K117" s="7">
        <v>0</v>
      </c>
      <c r="L117" s="7">
        <v>0</v>
      </c>
      <c r="M117" s="7">
        <v>5</v>
      </c>
      <c r="N117" s="7">
        <v>5</v>
      </c>
      <c r="O117" s="7">
        <v>5</v>
      </c>
      <c r="P117" s="7">
        <v>5</v>
      </c>
      <c r="Q117" s="7">
        <v>5</v>
      </c>
      <c r="R117" s="7">
        <v>5</v>
      </c>
      <c r="S117" s="7">
        <v>5</v>
      </c>
      <c r="T117" s="7">
        <v>5</v>
      </c>
      <c r="U117" s="7">
        <v>5</v>
      </c>
      <c r="V117" s="7">
        <f>($J117*0.04)+($K117*4)+($L117*-2)+($N117*0.1)+($O117*6)+($Q117)+($R117*0.1)+($S117*6)+($T117*-2)</f>
        <v>56</v>
      </c>
      <c r="W117" s="7" t="e">
        <f>$P117/$H$33</f>
        <v>#DIV/0!</v>
      </c>
      <c r="X117" s="7">
        <f t="shared" si="10"/>
        <v>1</v>
      </c>
      <c r="Y117" s="7">
        <f t="shared" si="11"/>
        <v>1</v>
      </c>
      <c r="Z117" s="7" t="e">
        <f>$I117/$H117</f>
        <v>#DIV/0!</v>
      </c>
      <c r="AA117" s="7" t="e">
        <f>$K117/$H117</f>
        <v>#DIV/0!</v>
      </c>
      <c r="AB117" s="7">
        <f>(Admin!$C$3*$K117)+(Admin!$C$4*$J117)+(Admin!$C$5*$L117)+(Admin!$C$6*$T117)+(Admin!$C$7*$Q117)+(Admin!$C$8*$M117)+(Admin!$C$9*$N117)+(Admin!$C$10*$O117)+(Admin!$C$11*$R117)+(Admin!$C$12*$S117)+(Admin!$C$13*$U117)</f>
        <v>66</v>
      </c>
    </row>
    <row r="118" spans="1:28" x14ac:dyDescent="0.25">
      <c r="A118" s="6" t="s">
        <v>1267</v>
      </c>
      <c r="B118" s="6" t="s">
        <v>30</v>
      </c>
      <c r="C118" s="6">
        <v>25</v>
      </c>
      <c r="D118" s="6">
        <v>0</v>
      </c>
      <c r="E118" s="6" t="s">
        <v>583</v>
      </c>
      <c r="F118" s="6" t="s">
        <v>1248</v>
      </c>
      <c r="G118" s="6">
        <v>0</v>
      </c>
      <c r="H118" s="6">
        <v>0</v>
      </c>
      <c r="I118" s="6">
        <v>0</v>
      </c>
      <c r="J118" s="6">
        <v>0</v>
      </c>
      <c r="K118" s="6">
        <v>0</v>
      </c>
      <c r="L118" s="6">
        <v>0</v>
      </c>
      <c r="M118" s="6">
        <v>0</v>
      </c>
      <c r="N118" s="6">
        <v>0</v>
      </c>
      <c r="O118" s="6">
        <v>0</v>
      </c>
      <c r="P118" s="6">
        <v>0</v>
      </c>
      <c r="Q118" s="6">
        <v>0</v>
      </c>
      <c r="R118" s="6">
        <v>0</v>
      </c>
      <c r="S118" s="6">
        <v>0</v>
      </c>
      <c r="T118" s="6">
        <v>0</v>
      </c>
      <c r="U118" s="6">
        <v>0</v>
      </c>
      <c r="V118" s="6">
        <f>($J118*0.04)+($K118*4)+($L118*-2)+($N118*0.1)+($O118*6)+($Q118)+($R118*0.1)+($S118*6)+($T118*-2)</f>
        <v>0</v>
      </c>
      <c r="W118" s="6" t="e">
        <f>$P118/$H$33</f>
        <v>#DIV/0!</v>
      </c>
      <c r="X118" s="6" t="e">
        <f t="shared" si="10"/>
        <v>#DIV/0!</v>
      </c>
      <c r="Y118" s="6" t="e">
        <f t="shared" si="11"/>
        <v>#DIV/0!</v>
      </c>
      <c r="Z118" s="6" t="e">
        <f>$I118/$H118</f>
        <v>#DIV/0!</v>
      </c>
      <c r="AA118" s="6" t="e">
        <f>$K118/$H118</f>
        <v>#DIV/0!</v>
      </c>
      <c r="AB118" s="6">
        <f>(Admin!$C$3*$K118)+(Admin!$C$4*$J118)+(Admin!$C$5*$L118)+(Admin!$C$6*$T118)+(Admin!$C$7*$Q118)+(Admin!$C$8*$M118)+(Admin!$C$9*$N118)+(Admin!$C$10*$O118)+(Admin!$C$11*$R118)+(Admin!$C$12*$S118)+(Admin!$C$13*$U118)</f>
        <v>0</v>
      </c>
    </row>
    <row r="119" spans="1:28" x14ac:dyDescent="0.25">
      <c r="A119" s="7" t="s">
        <v>1268</v>
      </c>
      <c r="B119" s="7" t="s">
        <v>30</v>
      </c>
      <c r="C119" s="7">
        <v>22</v>
      </c>
      <c r="D119" s="7">
        <v>2</v>
      </c>
      <c r="E119" s="7" t="s">
        <v>71</v>
      </c>
      <c r="F119" s="7" t="s">
        <v>1248</v>
      </c>
      <c r="G119" s="7">
        <v>0</v>
      </c>
      <c r="H119" s="7">
        <v>0</v>
      </c>
      <c r="I119" s="7">
        <v>0</v>
      </c>
      <c r="J119" s="7">
        <v>0</v>
      </c>
      <c r="K119" s="7">
        <v>0</v>
      </c>
      <c r="L119" s="7">
        <v>0</v>
      </c>
      <c r="M119" s="7">
        <v>0</v>
      </c>
      <c r="N119" s="7">
        <v>0</v>
      </c>
      <c r="O119" s="7">
        <v>0</v>
      </c>
      <c r="P119" s="7">
        <v>0</v>
      </c>
      <c r="Q119" s="7">
        <v>0</v>
      </c>
      <c r="R119" s="7">
        <v>0</v>
      </c>
      <c r="S119" s="7">
        <v>0</v>
      </c>
      <c r="T119" s="7">
        <v>0</v>
      </c>
      <c r="U119" s="7">
        <v>0</v>
      </c>
      <c r="V119" s="7">
        <f>($J119*0.04)+($K119*4)+($L119*-2)+($N119*0.1)+($O119*6)+($Q119)+($R119*0.1)+($S119*6)+($T119*-2)</f>
        <v>0</v>
      </c>
      <c r="W119" s="7" t="e">
        <f>$P119/$H$33</f>
        <v>#DIV/0!</v>
      </c>
      <c r="X119" s="7" t="e">
        <f t="shared" si="10"/>
        <v>#DIV/0!</v>
      </c>
      <c r="Y119" s="7" t="e">
        <f t="shared" si="11"/>
        <v>#DIV/0!</v>
      </c>
      <c r="Z119" s="7" t="e">
        <f>$I119/$H119</f>
        <v>#DIV/0!</v>
      </c>
      <c r="AA119" s="7" t="e">
        <f>$K119/$H119</f>
        <v>#DIV/0!</v>
      </c>
      <c r="AB119" s="7">
        <f>(Admin!$C$3*$K119)+(Admin!$C$4*$J119)+(Admin!$C$5*$L119)+(Admin!$C$6*$T119)+(Admin!$C$7*$Q119)+(Admin!$C$8*$M119)+(Admin!$C$9*$N119)+(Admin!$C$10*$O119)+(Admin!$C$11*$R119)+(Admin!$C$12*$S119)+(Admin!$C$13*$U119)</f>
        <v>0</v>
      </c>
    </row>
    <row r="120" spans="1:28" x14ac:dyDescent="0.25">
      <c r="A120" s="6" t="s">
        <v>1269</v>
      </c>
      <c r="B120" s="6" t="s">
        <v>30</v>
      </c>
      <c r="C120" s="6">
        <v>25</v>
      </c>
      <c r="D120" s="6">
        <v>1</v>
      </c>
      <c r="E120" s="6" t="s">
        <v>573</v>
      </c>
      <c r="F120" s="6" t="s">
        <v>1248</v>
      </c>
      <c r="G120" s="6">
        <v>0</v>
      </c>
      <c r="H120" s="6">
        <v>0</v>
      </c>
      <c r="I120" s="6">
        <v>0</v>
      </c>
      <c r="J120" s="6">
        <v>0</v>
      </c>
      <c r="K120" s="6">
        <v>0</v>
      </c>
      <c r="L120" s="6">
        <v>0</v>
      </c>
      <c r="M120" s="6">
        <v>0</v>
      </c>
      <c r="N120" s="6">
        <v>0</v>
      </c>
      <c r="O120" s="6">
        <v>0</v>
      </c>
      <c r="P120" s="6">
        <v>0</v>
      </c>
      <c r="Q120" s="6">
        <v>0</v>
      </c>
      <c r="R120" s="6">
        <v>0</v>
      </c>
      <c r="S120" s="6">
        <v>0</v>
      </c>
      <c r="T120" s="6">
        <v>0</v>
      </c>
      <c r="U120" s="6">
        <v>0</v>
      </c>
      <c r="V120" s="6">
        <f>($J120*0.04)+($K120*4)+($L120*-2)+($N120*0.1)+($O120*6)+($Q120)+($R120*0.1)+($S120*6)+($T120*-2)</f>
        <v>0</v>
      </c>
      <c r="W120" s="6" t="e">
        <f>$P120/$H$33</f>
        <v>#DIV/0!</v>
      </c>
      <c r="X120" s="6" t="e">
        <f t="shared" si="10"/>
        <v>#DIV/0!</v>
      </c>
      <c r="Y120" s="6" t="e">
        <f t="shared" si="11"/>
        <v>#DIV/0!</v>
      </c>
      <c r="Z120" s="6" t="e">
        <f>$I120/$H120</f>
        <v>#DIV/0!</v>
      </c>
      <c r="AA120" s="6" t="e">
        <f>$K120/$H120</f>
        <v>#DIV/0!</v>
      </c>
      <c r="AB120" s="6">
        <f>(Admin!$C$3*$K120)+(Admin!$C$4*$J120)+(Admin!$C$5*$L120)+(Admin!$C$6*$T120)+(Admin!$C$7*$Q120)+(Admin!$C$8*$M120)+(Admin!$C$9*$N120)+(Admin!$C$10*$O120)+(Admin!$C$11*$R120)+(Admin!$C$12*$S120)+(Admin!$C$13*$U120)</f>
        <v>0</v>
      </c>
    </row>
    <row r="121" spans="1:28" x14ac:dyDescent="0.25">
      <c r="A121" s="7" t="s">
        <v>1270</v>
      </c>
      <c r="B121" s="7" t="s">
        <v>30</v>
      </c>
      <c r="C121" s="7">
        <v>25</v>
      </c>
      <c r="D121" s="7">
        <v>4</v>
      </c>
      <c r="E121" s="7" t="s">
        <v>466</v>
      </c>
      <c r="F121" s="7" t="s">
        <v>1248</v>
      </c>
      <c r="G121" s="7">
        <v>0</v>
      </c>
      <c r="H121" s="7">
        <v>0</v>
      </c>
      <c r="I121" s="7">
        <v>0</v>
      </c>
      <c r="J121" s="7">
        <v>0</v>
      </c>
      <c r="K121" s="7">
        <v>0</v>
      </c>
      <c r="L121" s="7">
        <v>0</v>
      </c>
      <c r="M121" s="7">
        <v>0</v>
      </c>
      <c r="N121" s="7">
        <v>0</v>
      </c>
      <c r="O121" s="7">
        <v>0</v>
      </c>
      <c r="P121" s="7">
        <v>0</v>
      </c>
      <c r="Q121" s="7">
        <v>0</v>
      </c>
      <c r="R121" s="7">
        <v>0</v>
      </c>
      <c r="S121" s="7">
        <v>0</v>
      </c>
      <c r="T121" s="7">
        <v>0</v>
      </c>
      <c r="U121" s="7">
        <v>0</v>
      </c>
      <c r="V121" s="7">
        <f>($J121*0.04)+($K121*4)+($L121*-2)+($N121*0.1)+($O121*6)+($Q121)+($R121*0.1)+($S121*6)+($T121*-2)</f>
        <v>0</v>
      </c>
      <c r="W121" s="7" t="e">
        <f>$P121/$H$33</f>
        <v>#DIV/0!</v>
      </c>
      <c r="X121" s="7" t="e">
        <f t="shared" si="10"/>
        <v>#DIV/0!</v>
      </c>
      <c r="Y121" s="7" t="e">
        <f t="shared" si="11"/>
        <v>#DIV/0!</v>
      </c>
      <c r="Z121" s="7" t="e">
        <f>$I121/$H121</f>
        <v>#DIV/0!</v>
      </c>
      <c r="AA121" s="7" t="e">
        <f>$K121/$H121</f>
        <v>#DIV/0!</v>
      </c>
      <c r="AB121" s="7">
        <f>(Admin!$C$3*$K121)+(Admin!$C$4*$J121)+(Admin!$C$5*$L121)+(Admin!$C$6*$T121)+(Admin!$C$7*$Q121)+(Admin!$C$8*$M121)+(Admin!$C$9*$N121)+(Admin!$C$10*$O121)+(Admin!$C$11*$R121)+(Admin!$C$12*$S121)+(Admin!$C$13*$U121)</f>
        <v>0</v>
      </c>
    </row>
    <row r="122" spans="1:28" x14ac:dyDescent="0.25">
      <c r="A122" s="6" t="s">
        <v>1313</v>
      </c>
      <c r="B122" s="6" t="s">
        <v>30</v>
      </c>
      <c r="C122" s="6">
        <v>23</v>
      </c>
      <c r="D122" s="6">
        <v>2</v>
      </c>
      <c r="E122" s="6" t="s">
        <v>63</v>
      </c>
      <c r="F122" s="6" t="s">
        <v>1293</v>
      </c>
      <c r="G122" s="6">
        <v>0</v>
      </c>
      <c r="H122" s="6">
        <v>0</v>
      </c>
      <c r="I122" s="6">
        <v>0</v>
      </c>
      <c r="J122" s="6">
        <v>0</v>
      </c>
      <c r="K122" s="6">
        <v>0</v>
      </c>
      <c r="L122" s="6">
        <v>0</v>
      </c>
      <c r="M122" s="6">
        <v>0</v>
      </c>
      <c r="N122" s="6">
        <v>0</v>
      </c>
      <c r="O122" s="6">
        <v>0</v>
      </c>
      <c r="P122" s="6">
        <v>0</v>
      </c>
      <c r="Q122" s="6">
        <v>0</v>
      </c>
      <c r="R122" s="6">
        <v>0</v>
      </c>
      <c r="S122" s="6">
        <v>0</v>
      </c>
      <c r="T122" s="6">
        <v>0</v>
      </c>
      <c r="U122" s="6">
        <v>0</v>
      </c>
      <c r="V122" s="6">
        <f>($J122*0.04)+($K122*4)+($L122*-2)+($N122*0.1)+($O122*6)+($Q122)+($R122*0.1)+($S122*6)+($T122*-2)</f>
        <v>0</v>
      </c>
      <c r="W122" s="6" t="e">
        <f>$P122/$H$33</f>
        <v>#DIV/0!</v>
      </c>
      <c r="X122" s="6" t="e">
        <f t="shared" si="10"/>
        <v>#DIV/0!</v>
      </c>
      <c r="Y122" s="6" t="e">
        <f t="shared" si="11"/>
        <v>#DIV/0!</v>
      </c>
      <c r="Z122" s="6" t="e">
        <f>$I122/$H122</f>
        <v>#DIV/0!</v>
      </c>
      <c r="AA122" s="6" t="e">
        <f>$K122/$H122</f>
        <v>#DIV/0!</v>
      </c>
      <c r="AB122" s="6">
        <f>(Admin!$C$3*$K122)+(Admin!$C$4*$J122)+(Admin!$C$5*$L122)+(Admin!$C$6*$T122)+(Admin!$C$7*$Q122)+(Admin!$C$8*$M122)+(Admin!$C$9*$N122)+(Admin!$C$10*$O122)+(Admin!$C$11*$R122)+(Admin!$C$12*$S122)+(Admin!$C$13*$U122)</f>
        <v>0</v>
      </c>
    </row>
    <row r="123" spans="1:28" x14ac:dyDescent="0.25">
      <c r="A123" s="7" t="s">
        <v>1314</v>
      </c>
      <c r="B123" s="7" t="s">
        <v>30</v>
      </c>
      <c r="C123" s="7">
        <v>24</v>
      </c>
      <c r="D123" s="7">
        <v>2</v>
      </c>
      <c r="E123" s="7" t="s">
        <v>57</v>
      </c>
      <c r="F123" s="7" t="s">
        <v>1293</v>
      </c>
      <c r="G123" s="7">
        <v>0</v>
      </c>
      <c r="H123" s="7">
        <v>0</v>
      </c>
      <c r="I123" s="7">
        <v>0</v>
      </c>
      <c r="J123" s="7">
        <v>0</v>
      </c>
      <c r="K123" s="7">
        <v>0</v>
      </c>
      <c r="L123" s="7">
        <v>0</v>
      </c>
      <c r="M123" s="7">
        <v>0</v>
      </c>
      <c r="N123" s="7">
        <v>0</v>
      </c>
      <c r="O123" s="7">
        <v>0</v>
      </c>
      <c r="P123" s="7">
        <v>0</v>
      </c>
      <c r="Q123" s="7">
        <v>0</v>
      </c>
      <c r="R123" s="7">
        <v>0</v>
      </c>
      <c r="S123" s="7">
        <v>0</v>
      </c>
      <c r="T123" s="7">
        <v>0</v>
      </c>
      <c r="U123" s="7">
        <v>0</v>
      </c>
      <c r="V123" s="7">
        <f>($J123*0.04)+($K123*4)+($L123*-2)+($N123*0.1)+($O123*6)+($Q123)+($R123*0.1)+($S123*6)+($T123*-2)</f>
        <v>0</v>
      </c>
      <c r="W123" s="7" t="e">
        <f>$P123/$H$33</f>
        <v>#DIV/0!</v>
      </c>
      <c r="X123" s="7" t="e">
        <f t="shared" si="10"/>
        <v>#DIV/0!</v>
      </c>
      <c r="Y123" s="7" t="e">
        <f t="shared" si="11"/>
        <v>#DIV/0!</v>
      </c>
      <c r="Z123" s="7" t="e">
        <f>$I123/$H123</f>
        <v>#DIV/0!</v>
      </c>
      <c r="AA123" s="7" t="e">
        <f>$K123/$H123</f>
        <v>#DIV/0!</v>
      </c>
      <c r="AB123" s="7">
        <f>(Admin!$C$3*$K123)+(Admin!$C$4*$J123)+(Admin!$C$5*$L123)+(Admin!$C$6*$T123)+(Admin!$C$7*$Q123)+(Admin!$C$8*$M123)+(Admin!$C$9*$N123)+(Admin!$C$10*$O123)+(Admin!$C$11*$R123)+(Admin!$C$12*$S123)+(Admin!$C$13*$U123)</f>
        <v>0</v>
      </c>
    </row>
    <row r="124" spans="1:28" x14ac:dyDescent="0.25">
      <c r="A124" s="6" t="s">
        <v>1315</v>
      </c>
      <c r="B124" s="6" t="s">
        <v>30</v>
      </c>
      <c r="C124" s="6">
        <v>25</v>
      </c>
      <c r="D124" s="6">
        <v>0</v>
      </c>
      <c r="E124" s="6" t="s">
        <v>331</v>
      </c>
      <c r="F124" s="6" t="s">
        <v>1293</v>
      </c>
      <c r="G124" s="6">
        <v>0</v>
      </c>
      <c r="H124" s="6">
        <v>0</v>
      </c>
      <c r="I124" s="6">
        <v>0</v>
      </c>
      <c r="J124" s="6">
        <v>0</v>
      </c>
      <c r="K124" s="6">
        <v>0</v>
      </c>
      <c r="L124" s="6">
        <v>0</v>
      </c>
      <c r="M124" s="6">
        <v>0</v>
      </c>
      <c r="N124" s="6">
        <v>0</v>
      </c>
      <c r="O124" s="6">
        <v>0</v>
      </c>
      <c r="P124" s="6">
        <v>0</v>
      </c>
      <c r="Q124" s="6">
        <v>0</v>
      </c>
      <c r="R124" s="6">
        <v>0</v>
      </c>
      <c r="S124" s="6">
        <v>0</v>
      </c>
      <c r="T124" s="6">
        <v>0</v>
      </c>
      <c r="U124" s="6">
        <v>0</v>
      </c>
      <c r="V124" s="6">
        <f>($J124*0.04)+($K124*4)+($L124*-2)+($N124*0.1)+($O124*6)+($Q124)+($R124*0.1)+($S124*6)+($T124*-2)</f>
        <v>0</v>
      </c>
      <c r="W124" s="6" t="e">
        <f>$P124/$H$33</f>
        <v>#DIV/0!</v>
      </c>
      <c r="X124" s="6" t="e">
        <f t="shared" si="10"/>
        <v>#DIV/0!</v>
      </c>
      <c r="Y124" s="6" t="e">
        <f t="shared" si="11"/>
        <v>#DIV/0!</v>
      </c>
      <c r="Z124" s="6" t="e">
        <f>$I124/$H124</f>
        <v>#DIV/0!</v>
      </c>
      <c r="AA124" s="6" t="e">
        <f>$K124/$H124</f>
        <v>#DIV/0!</v>
      </c>
      <c r="AB124" s="6">
        <f>(Admin!$C$3*$K124)+(Admin!$C$4*$J124)+(Admin!$C$5*$L124)+(Admin!$C$6*$T124)+(Admin!$C$7*$Q124)+(Admin!$C$8*$M124)+(Admin!$C$9*$N124)+(Admin!$C$10*$O124)+(Admin!$C$11*$R124)+(Admin!$C$12*$S124)+(Admin!$C$13*$U124)</f>
        <v>0</v>
      </c>
    </row>
    <row r="125" spans="1:28" x14ac:dyDescent="0.25">
      <c r="A125" s="7" t="s">
        <v>1316</v>
      </c>
      <c r="B125" s="7" t="s">
        <v>30</v>
      </c>
      <c r="C125" s="7">
        <v>24</v>
      </c>
      <c r="D125" s="7">
        <v>1</v>
      </c>
      <c r="E125" s="7" t="s">
        <v>1317</v>
      </c>
      <c r="F125" s="7" t="s">
        <v>1293</v>
      </c>
      <c r="G125" s="7">
        <v>0</v>
      </c>
      <c r="H125" s="7">
        <v>0</v>
      </c>
      <c r="I125" s="7">
        <v>0</v>
      </c>
      <c r="J125" s="7">
        <v>0</v>
      </c>
      <c r="K125" s="7">
        <v>0</v>
      </c>
      <c r="L125" s="7">
        <v>0</v>
      </c>
      <c r="M125" s="7">
        <v>0</v>
      </c>
      <c r="N125" s="7">
        <v>0</v>
      </c>
      <c r="O125" s="7">
        <v>0</v>
      </c>
      <c r="P125" s="7">
        <v>0</v>
      </c>
      <c r="Q125" s="7">
        <v>0</v>
      </c>
      <c r="R125" s="7">
        <v>0</v>
      </c>
      <c r="S125" s="7">
        <v>0</v>
      </c>
      <c r="T125" s="7">
        <v>0</v>
      </c>
      <c r="U125" s="7">
        <v>0</v>
      </c>
      <c r="V125" s="7">
        <f>($J125*0.04)+($K125*4)+($L125*-2)+($N125*0.1)+($O125*6)+($Q125)+($R125*0.1)+($S125*6)+($T125*-2)</f>
        <v>0</v>
      </c>
      <c r="W125" s="7" t="e">
        <f>$P125/$H$33</f>
        <v>#DIV/0!</v>
      </c>
      <c r="X125" s="7" t="e">
        <f t="shared" si="10"/>
        <v>#DIV/0!</v>
      </c>
      <c r="Y125" s="7" t="e">
        <f t="shared" si="11"/>
        <v>#DIV/0!</v>
      </c>
      <c r="Z125" s="7" t="e">
        <f>$I125/$H125</f>
        <v>#DIV/0!</v>
      </c>
      <c r="AA125" s="7" t="e">
        <f>$K125/$H125</f>
        <v>#DIV/0!</v>
      </c>
      <c r="AB125" s="7">
        <f>(Admin!$C$3*$K125)+(Admin!$C$4*$J125)+(Admin!$C$5*$L125)+(Admin!$C$6*$T125)+(Admin!$C$7*$Q125)+(Admin!$C$8*$M125)+(Admin!$C$9*$N125)+(Admin!$C$10*$O125)+(Admin!$C$11*$R125)+(Admin!$C$12*$S125)+(Admin!$C$13*$U125)</f>
        <v>0</v>
      </c>
    </row>
    <row r="126" spans="1:28" x14ac:dyDescent="0.25">
      <c r="A126" s="6" t="s">
        <v>1318</v>
      </c>
      <c r="B126" s="6" t="s">
        <v>30</v>
      </c>
      <c r="C126" s="6">
        <v>26</v>
      </c>
      <c r="D126" s="6">
        <v>6</v>
      </c>
      <c r="E126" s="6" t="s">
        <v>522</v>
      </c>
      <c r="F126" s="6" t="s">
        <v>1293</v>
      </c>
      <c r="G126" s="6">
        <v>0</v>
      </c>
      <c r="H126" s="6">
        <v>0</v>
      </c>
      <c r="I126" s="6">
        <v>0</v>
      </c>
      <c r="J126" s="6">
        <v>0</v>
      </c>
      <c r="K126" s="6">
        <v>0</v>
      </c>
      <c r="L126" s="6">
        <v>0</v>
      </c>
      <c r="M126" s="6">
        <v>5</v>
      </c>
      <c r="N126" s="6">
        <v>5</v>
      </c>
      <c r="O126" s="6">
        <v>5</v>
      </c>
      <c r="P126" s="6">
        <v>5</v>
      </c>
      <c r="Q126" s="6">
        <v>5</v>
      </c>
      <c r="R126" s="6">
        <v>5</v>
      </c>
      <c r="S126" s="6">
        <v>5</v>
      </c>
      <c r="T126" s="6">
        <v>5</v>
      </c>
      <c r="U126" s="6">
        <v>5</v>
      </c>
      <c r="V126" s="6">
        <f>($J126*0.04)+($K126*4)+($L126*-2)+($N126*0.1)+($O126*6)+($Q126)+($R126*0.1)+($S126*6)+($T126*-2)</f>
        <v>56</v>
      </c>
      <c r="W126" s="6" t="e">
        <f>$P126/$H$33</f>
        <v>#DIV/0!</v>
      </c>
      <c r="X126" s="6">
        <f t="shared" si="10"/>
        <v>1</v>
      </c>
      <c r="Y126" s="6">
        <f t="shared" si="11"/>
        <v>1</v>
      </c>
      <c r="Z126" s="6" t="e">
        <f>$I126/$H126</f>
        <v>#DIV/0!</v>
      </c>
      <c r="AA126" s="6" t="e">
        <f>$K126/$H126</f>
        <v>#DIV/0!</v>
      </c>
      <c r="AB126" s="6">
        <f>(Admin!$C$3*$K126)+(Admin!$C$4*$J126)+(Admin!$C$5*$L126)+(Admin!$C$6*$T126)+(Admin!$C$7*$Q126)+(Admin!$C$8*$M126)+(Admin!$C$9*$N126)+(Admin!$C$10*$O126)+(Admin!$C$11*$R126)+(Admin!$C$12*$S126)+(Admin!$C$13*$U126)</f>
        <v>66</v>
      </c>
    </row>
    <row r="127" spans="1:28" x14ac:dyDescent="0.25">
      <c r="A127" s="7" t="s">
        <v>1366</v>
      </c>
      <c r="B127" s="7" t="s">
        <v>30</v>
      </c>
      <c r="C127" s="7">
        <v>21</v>
      </c>
      <c r="D127" s="7">
        <v>2</v>
      </c>
      <c r="E127" s="7" t="s">
        <v>67</v>
      </c>
      <c r="F127" s="7" t="s">
        <v>1343</v>
      </c>
      <c r="G127" s="7">
        <v>0</v>
      </c>
      <c r="H127" s="7">
        <v>0</v>
      </c>
      <c r="I127" s="7">
        <v>0</v>
      </c>
      <c r="J127" s="7">
        <v>0</v>
      </c>
      <c r="K127" s="7">
        <v>0</v>
      </c>
      <c r="L127" s="7">
        <v>0</v>
      </c>
      <c r="M127" s="7">
        <v>0</v>
      </c>
      <c r="N127" s="7">
        <v>0</v>
      </c>
      <c r="O127" s="7">
        <v>0</v>
      </c>
      <c r="P127" s="7">
        <v>0</v>
      </c>
      <c r="Q127" s="7">
        <v>0</v>
      </c>
      <c r="R127" s="7">
        <v>0</v>
      </c>
      <c r="S127" s="7">
        <v>0</v>
      </c>
      <c r="T127" s="7">
        <v>0</v>
      </c>
      <c r="U127" s="7">
        <v>0</v>
      </c>
      <c r="V127" s="7">
        <f>($J127*0.04)+($K127*4)+($L127*-2)+($N127*0.1)+($O127*6)+($Q127)+($R127*0.1)+($S127*6)+($T127*-2)</f>
        <v>0</v>
      </c>
      <c r="W127" s="7" t="e">
        <f>$P127/$H$33</f>
        <v>#DIV/0!</v>
      </c>
      <c r="X127" s="7" t="e">
        <f t="shared" si="10"/>
        <v>#DIV/0!</v>
      </c>
      <c r="Y127" s="7" t="e">
        <f t="shared" si="11"/>
        <v>#DIV/0!</v>
      </c>
      <c r="Z127" s="7" t="e">
        <f>$I127/$H127</f>
        <v>#DIV/0!</v>
      </c>
      <c r="AA127" s="7" t="e">
        <f>$K127/$H127</f>
        <v>#DIV/0!</v>
      </c>
      <c r="AB127" s="7">
        <f>(Admin!$C$3*$K127)+(Admin!$C$4*$J127)+(Admin!$C$5*$L127)+(Admin!$C$6*$T127)+(Admin!$C$7*$Q127)+(Admin!$C$8*$M127)+(Admin!$C$9*$N127)+(Admin!$C$10*$O127)+(Admin!$C$11*$R127)+(Admin!$C$12*$S127)+(Admin!$C$13*$U127)</f>
        <v>0</v>
      </c>
    </row>
    <row r="128" spans="1:28" x14ac:dyDescent="0.25">
      <c r="A128" s="6" t="s">
        <v>1367</v>
      </c>
      <c r="B128" s="6" t="s">
        <v>30</v>
      </c>
      <c r="C128" s="6">
        <v>20</v>
      </c>
      <c r="D128" s="6">
        <v>0</v>
      </c>
      <c r="E128" s="6" t="s">
        <v>462</v>
      </c>
      <c r="F128" s="6" t="s">
        <v>1343</v>
      </c>
      <c r="G128" s="6">
        <v>0</v>
      </c>
      <c r="H128" s="6">
        <v>0</v>
      </c>
      <c r="I128" s="6">
        <v>0</v>
      </c>
      <c r="J128" s="6">
        <v>0</v>
      </c>
      <c r="K128" s="6">
        <v>0</v>
      </c>
      <c r="L128" s="6">
        <v>0</v>
      </c>
      <c r="M128" s="6">
        <v>0</v>
      </c>
      <c r="N128" s="6">
        <v>0</v>
      </c>
      <c r="O128" s="6">
        <v>0</v>
      </c>
      <c r="P128" s="6">
        <v>0</v>
      </c>
      <c r="Q128" s="6">
        <v>0</v>
      </c>
      <c r="R128" s="6">
        <v>0</v>
      </c>
      <c r="S128" s="6">
        <v>0</v>
      </c>
      <c r="T128" s="6">
        <v>0</v>
      </c>
      <c r="U128" s="6">
        <v>0</v>
      </c>
      <c r="V128" s="6">
        <f>($J128*0.04)+($K128*4)+($L128*-2)+($N128*0.1)+($O128*6)+($Q128)+($R128*0.1)+($S128*6)+($T128*-2)</f>
        <v>0</v>
      </c>
      <c r="W128" s="6" t="e">
        <f>$P128/$H$33</f>
        <v>#DIV/0!</v>
      </c>
      <c r="X128" s="6" t="e">
        <f t="shared" si="10"/>
        <v>#DIV/0!</v>
      </c>
      <c r="Y128" s="6" t="e">
        <f t="shared" si="11"/>
        <v>#DIV/0!</v>
      </c>
      <c r="Z128" s="6" t="e">
        <f>$I128/$H128</f>
        <v>#DIV/0!</v>
      </c>
      <c r="AA128" s="6" t="e">
        <f>$K128/$H128</f>
        <v>#DIV/0!</v>
      </c>
      <c r="AB128" s="6">
        <f>(Admin!$C$3*$K128)+(Admin!$C$4*$J128)+(Admin!$C$5*$L128)+(Admin!$C$6*$T128)+(Admin!$C$7*$Q128)+(Admin!$C$8*$M128)+(Admin!$C$9*$N128)+(Admin!$C$10*$O128)+(Admin!$C$11*$R128)+(Admin!$C$12*$S128)+(Admin!$C$13*$U128)</f>
        <v>0</v>
      </c>
    </row>
    <row r="129" spans="1:28" x14ac:dyDescent="0.25">
      <c r="A129" s="7" t="s">
        <v>1368</v>
      </c>
      <c r="B129" s="7" t="s">
        <v>30</v>
      </c>
      <c r="C129" s="7">
        <v>22</v>
      </c>
      <c r="D129" s="7">
        <v>0</v>
      </c>
      <c r="E129" s="7" t="s">
        <v>504</v>
      </c>
      <c r="F129" s="7" t="s">
        <v>1343</v>
      </c>
      <c r="G129" s="7">
        <v>0</v>
      </c>
      <c r="H129" s="7">
        <v>0</v>
      </c>
      <c r="I129" s="7">
        <v>0</v>
      </c>
      <c r="J129" s="7">
        <v>0</v>
      </c>
      <c r="K129" s="7">
        <v>0</v>
      </c>
      <c r="L129" s="7">
        <v>0</v>
      </c>
      <c r="M129" s="7">
        <v>0</v>
      </c>
      <c r="N129" s="7">
        <v>0</v>
      </c>
      <c r="O129" s="7">
        <v>0</v>
      </c>
      <c r="P129" s="7">
        <v>0</v>
      </c>
      <c r="Q129" s="7">
        <v>0</v>
      </c>
      <c r="R129" s="7">
        <v>0</v>
      </c>
      <c r="S129" s="7">
        <v>0</v>
      </c>
      <c r="T129" s="7">
        <v>0</v>
      </c>
      <c r="U129" s="7">
        <v>0</v>
      </c>
      <c r="V129" s="7">
        <f>($J129*0.04)+($K129*4)+($L129*-2)+($N129*0.1)+($O129*6)+($Q129)+($R129*0.1)+($S129*6)+($T129*-2)</f>
        <v>0</v>
      </c>
      <c r="W129" s="7" t="e">
        <f>$P129/$H$33</f>
        <v>#DIV/0!</v>
      </c>
      <c r="X129" s="7" t="e">
        <f t="shared" si="10"/>
        <v>#DIV/0!</v>
      </c>
      <c r="Y129" s="7" t="e">
        <f t="shared" si="11"/>
        <v>#DIV/0!</v>
      </c>
      <c r="Z129" s="7" t="e">
        <f>$I129/$H129</f>
        <v>#DIV/0!</v>
      </c>
      <c r="AA129" s="7" t="e">
        <f>$K129/$H129</f>
        <v>#DIV/0!</v>
      </c>
      <c r="AB129" s="7">
        <f>(Admin!$C$3*$K129)+(Admin!$C$4*$J129)+(Admin!$C$5*$L129)+(Admin!$C$6*$T129)+(Admin!$C$7*$Q129)+(Admin!$C$8*$M129)+(Admin!$C$9*$N129)+(Admin!$C$10*$O129)+(Admin!$C$11*$R129)+(Admin!$C$12*$S129)+(Admin!$C$13*$U129)</f>
        <v>0</v>
      </c>
    </row>
    <row r="130" spans="1:28" x14ac:dyDescent="0.25">
      <c r="A130" s="6" t="s">
        <v>1369</v>
      </c>
      <c r="B130" s="6" t="s">
        <v>30</v>
      </c>
      <c r="C130" s="6">
        <v>23</v>
      </c>
      <c r="D130" s="6">
        <v>3</v>
      </c>
      <c r="E130" s="6" t="s">
        <v>232</v>
      </c>
      <c r="F130" s="6" t="s">
        <v>1343</v>
      </c>
      <c r="G130" s="6">
        <v>0</v>
      </c>
      <c r="H130" s="6">
        <v>0</v>
      </c>
      <c r="I130" s="6">
        <v>0</v>
      </c>
      <c r="J130" s="6">
        <v>0</v>
      </c>
      <c r="K130" s="6">
        <v>0</v>
      </c>
      <c r="L130" s="6">
        <v>0</v>
      </c>
      <c r="M130" s="6">
        <v>5</v>
      </c>
      <c r="N130" s="6">
        <v>5</v>
      </c>
      <c r="O130" s="6">
        <v>5</v>
      </c>
      <c r="P130" s="6">
        <v>5</v>
      </c>
      <c r="Q130" s="6">
        <v>5</v>
      </c>
      <c r="R130" s="6">
        <v>5</v>
      </c>
      <c r="S130" s="6">
        <v>5</v>
      </c>
      <c r="T130" s="6">
        <v>5</v>
      </c>
      <c r="U130" s="6">
        <v>5</v>
      </c>
      <c r="V130" s="6">
        <f>($J130*0.04)+($K130*4)+($L130*-2)+($N130*0.1)+($O130*6)+($Q130)+($R130*0.1)+($S130*6)+($T130*-2)</f>
        <v>56</v>
      </c>
      <c r="W130" s="6" t="e">
        <f>$P130/$H$33</f>
        <v>#DIV/0!</v>
      </c>
      <c r="X130" s="6">
        <f t="shared" ref="X130:X166" si="16">$N130/$M130</f>
        <v>1</v>
      </c>
      <c r="Y130" s="6">
        <f t="shared" ref="Y130:Y166" si="17">$R130/$Q130</f>
        <v>1</v>
      </c>
      <c r="Z130" s="6" t="e">
        <f>$I130/$H130</f>
        <v>#DIV/0!</v>
      </c>
      <c r="AA130" s="6" t="e">
        <f>$K130/$H130</f>
        <v>#DIV/0!</v>
      </c>
      <c r="AB130" s="6">
        <f>(Admin!$C$3*$K130)+(Admin!$C$4*$J130)+(Admin!$C$5*$L130)+(Admin!$C$6*$T130)+(Admin!$C$7*$Q130)+(Admin!$C$8*$M130)+(Admin!$C$9*$N130)+(Admin!$C$10*$O130)+(Admin!$C$11*$R130)+(Admin!$C$12*$S130)+(Admin!$C$13*$U130)</f>
        <v>66</v>
      </c>
    </row>
    <row r="131" spans="1:28" x14ac:dyDescent="0.25">
      <c r="A131" s="7" t="s">
        <v>1417</v>
      </c>
      <c r="B131" s="7" t="s">
        <v>30</v>
      </c>
      <c r="C131" s="7">
        <v>27</v>
      </c>
      <c r="D131" s="7">
        <v>7</v>
      </c>
      <c r="E131" s="7" t="s">
        <v>79</v>
      </c>
      <c r="F131" s="7" t="s">
        <v>1397</v>
      </c>
      <c r="G131" s="7">
        <v>0</v>
      </c>
      <c r="H131" s="7">
        <v>0</v>
      </c>
      <c r="I131" s="7">
        <v>0</v>
      </c>
      <c r="J131" s="7">
        <v>0</v>
      </c>
      <c r="K131" s="7">
        <v>0</v>
      </c>
      <c r="L131" s="7">
        <v>0</v>
      </c>
      <c r="M131" s="7">
        <v>5</v>
      </c>
      <c r="N131" s="7">
        <v>5</v>
      </c>
      <c r="O131" s="7">
        <v>5</v>
      </c>
      <c r="P131" s="7">
        <v>5</v>
      </c>
      <c r="Q131" s="7">
        <v>5</v>
      </c>
      <c r="R131" s="7">
        <v>5</v>
      </c>
      <c r="S131" s="7">
        <v>5</v>
      </c>
      <c r="T131" s="7">
        <v>5</v>
      </c>
      <c r="U131" s="7">
        <v>5</v>
      </c>
      <c r="V131" s="7">
        <f>($J131*0.04)+($K131*4)+($L131*-2)+($N131*0.1)+($O131*6)+($Q131)+($R131*0.1)+($S131*6)+($T131*-2)</f>
        <v>56</v>
      </c>
      <c r="W131" s="7" t="e">
        <f>$P131/$H$33</f>
        <v>#DIV/0!</v>
      </c>
      <c r="X131" s="7">
        <f t="shared" si="16"/>
        <v>1</v>
      </c>
      <c r="Y131" s="7">
        <f t="shared" si="17"/>
        <v>1</v>
      </c>
      <c r="Z131" s="7" t="e">
        <f>$I131/$H131</f>
        <v>#DIV/0!</v>
      </c>
      <c r="AA131" s="7" t="e">
        <f>$K131/$H131</f>
        <v>#DIV/0!</v>
      </c>
      <c r="AB131" s="7">
        <f>(Admin!$C$3*$K131)+(Admin!$C$4*$J131)+(Admin!$C$5*$L131)+(Admin!$C$6*$T131)+(Admin!$C$7*$Q131)+(Admin!$C$8*$M131)+(Admin!$C$9*$N131)+(Admin!$C$10*$O131)+(Admin!$C$11*$R131)+(Admin!$C$12*$S131)+(Admin!$C$13*$U131)</f>
        <v>66</v>
      </c>
    </row>
    <row r="132" spans="1:28" x14ac:dyDescent="0.25">
      <c r="A132" s="6" t="s">
        <v>1418</v>
      </c>
      <c r="B132" s="6" t="s">
        <v>30</v>
      </c>
      <c r="C132" s="6">
        <v>23</v>
      </c>
      <c r="D132" s="6">
        <v>3</v>
      </c>
      <c r="E132" s="6" t="s">
        <v>333</v>
      </c>
      <c r="F132" s="6" t="s">
        <v>1397</v>
      </c>
      <c r="G132" s="6">
        <v>0</v>
      </c>
      <c r="H132" s="6">
        <v>0</v>
      </c>
      <c r="I132" s="6">
        <v>0</v>
      </c>
      <c r="J132" s="6">
        <v>0</v>
      </c>
      <c r="K132" s="6">
        <v>0</v>
      </c>
      <c r="L132" s="6">
        <v>0</v>
      </c>
      <c r="M132" s="6">
        <v>0</v>
      </c>
      <c r="N132" s="6">
        <v>0</v>
      </c>
      <c r="O132" s="6">
        <v>0</v>
      </c>
      <c r="P132" s="6">
        <v>0</v>
      </c>
      <c r="Q132" s="6">
        <v>0</v>
      </c>
      <c r="R132" s="6">
        <v>0</v>
      </c>
      <c r="S132" s="6">
        <v>0</v>
      </c>
      <c r="T132" s="6">
        <v>0</v>
      </c>
      <c r="U132" s="6">
        <v>0</v>
      </c>
      <c r="V132" s="6">
        <f>($J132*0.04)+($K132*4)+($L132*-2)+($N132*0.1)+($O132*6)+($Q132)+($R132*0.1)+($S132*6)+($T132*-2)</f>
        <v>0</v>
      </c>
      <c r="W132" s="6" t="e">
        <f>$P132/$H$33</f>
        <v>#DIV/0!</v>
      </c>
      <c r="X132" s="6" t="e">
        <f t="shared" si="16"/>
        <v>#DIV/0!</v>
      </c>
      <c r="Y132" s="6" t="e">
        <f t="shared" si="17"/>
        <v>#DIV/0!</v>
      </c>
      <c r="Z132" s="6" t="e">
        <f>$I132/$H132</f>
        <v>#DIV/0!</v>
      </c>
      <c r="AA132" s="6" t="e">
        <f>$K132/$H132</f>
        <v>#DIV/0!</v>
      </c>
      <c r="AB132" s="6">
        <f>(Admin!$C$3*$K132)+(Admin!$C$4*$J132)+(Admin!$C$5*$L132)+(Admin!$C$6*$T132)+(Admin!$C$7*$Q132)+(Admin!$C$8*$M132)+(Admin!$C$9*$N132)+(Admin!$C$10*$O132)+(Admin!$C$11*$R132)+(Admin!$C$12*$S132)+(Admin!$C$13*$U132)</f>
        <v>0</v>
      </c>
    </row>
    <row r="133" spans="1:28" x14ac:dyDescent="0.25">
      <c r="A133" s="7" t="s">
        <v>1419</v>
      </c>
      <c r="B133" s="7" t="s">
        <v>30</v>
      </c>
      <c r="C133" s="7">
        <v>25</v>
      </c>
      <c r="D133" s="7">
        <v>4</v>
      </c>
      <c r="E133" s="7" t="s">
        <v>611</v>
      </c>
      <c r="F133" s="7" t="s">
        <v>1397</v>
      </c>
      <c r="G133" s="7">
        <v>0</v>
      </c>
      <c r="H133" s="7">
        <v>0</v>
      </c>
      <c r="I133" s="7">
        <v>0</v>
      </c>
      <c r="J133" s="7">
        <v>0</v>
      </c>
      <c r="K133" s="7">
        <v>0</v>
      </c>
      <c r="L133" s="7">
        <v>0</v>
      </c>
      <c r="M133" s="7">
        <v>0</v>
      </c>
      <c r="N133" s="7">
        <v>0</v>
      </c>
      <c r="O133" s="7">
        <v>0</v>
      </c>
      <c r="P133" s="7">
        <v>0</v>
      </c>
      <c r="Q133" s="7">
        <v>0</v>
      </c>
      <c r="R133" s="7">
        <v>0</v>
      </c>
      <c r="S133" s="7">
        <v>0</v>
      </c>
      <c r="T133" s="7">
        <v>0</v>
      </c>
      <c r="U133" s="7">
        <v>0</v>
      </c>
      <c r="V133" s="7">
        <f>($J133*0.04)+($K133*4)+($L133*-2)+($N133*0.1)+($O133*6)+($Q133)+($R133*0.1)+($S133*6)+($T133*-2)</f>
        <v>0</v>
      </c>
      <c r="W133" s="7" t="e">
        <f>$P133/$H$33</f>
        <v>#DIV/0!</v>
      </c>
      <c r="X133" s="7" t="e">
        <f t="shared" si="16"/>
        <v>#DIV/0!</v>
      </c>
      <c r="Y133" s="7" t="e">
        <f t="shared" si="17"/>
        <v>#DIV/0!</v>
      </c>
      <c r="Z133" s="7" t="e">
        <f>$I133/$H133</f>
        <v>#DIV/0!</v>
      </c>
      <c r="AA133" s="7" t="e">
        <f>$K133/$H133</f>
        <v>#DIV/0!</v>
      </c>
      <c r="AB133" s="7">
        <f>(Admin!$C$3*$K133)+(Admin!$C$4*$J133)+(Admin!$C$5*$L133)+(Admin!$C$6*$T133)+(Admin!$C$7*$Q133)+(Admin!$C$8*$M133)+(Admin!$C$9*$N133)+(Admin!$C$10*$O133)+(Admin!$C$11*$R133)+(Admin!$C$12*$S133)+(Admin!$C$13*$U133)</f>
        <v>0</v>
      </c>
    </row>
    <row r="134" spans="1:28" x14ac:dyDescent="0.25">
      <c r="A134" s="6" t="s">
        <v>1420</v>
      </c>
      <c r="B134" s="6" t="s">
        <v>30</v>
      </c>
      <c r="C134" s="6">
        <v>22</v>
      </c>
      <c r="D134" s="6">
        <v>0</v>
      </c>
      <c r="E134" s="6" t="s">
        <v>171</v>
      </c>
      <c r="F134" s="6" t="s">
        <v>1397</v>
      </c>
      <c r="G134" s="6">
        <v>0</v>
      </c>
      <c r="H134" s="6">
        <v>0</v>
      </c>
      <c r="I134" s="6">
        <v>0</v>
      </c>
      <c r="J134" s="6">
        <v>0</v>
      </c>
      <c r="K134" s="6">
        <v>0</v>
      </c>
      <c r="L134" s="6">
        <v>0</v>
      </c>
      <c r="M134" s="6">
        <v>0</v>
      </c>
      <c r="N134" s="6">
        <v>0</v>
      </c>
      <c r="O134" s="6">
        <v>0</v>
      </c>
      <c r="P134" s="6">
        <v>0</v>
      </c>
      <c r="Q134" s="6">
        <v>0</v>
      </c>
      <c r="R134" s="6">
        <v>0</v>
      </c>
      <c r="S134" s="6">
        <v>0</v>
      </c>
      <c r="T134" s="6">
        <v>0</v>
      </c>
      <c r="U134" s="6">
        <v>0</v>
      </c>
      <c r="V134" s="6">
        <f>($J134*0.04)+($K134*4)+($L134*-2)+($N134*0.1)+($O134*6)+($Q134)+($R134*0.1)+($S134*6)+($T134*-2)</f>
        <v>0</v>
      </c>
      <c r="W134" s="6" t="e">
        <f>$P134/$H$33</f>
        <v>#DIV/0!</v>
      </c>
      <c r="X134" s="6" t="e">
        <f t="shared" si="16"/>
        <v>#DIV/0!</v>
      </c>
      <c r="Y134" s="6" t="e">
        <f t="shared" si="17"/>
        <v>#DIV/0!</v>
      </c>
      <c r="Z134" s="6" t="e">
        <f>$I134/$H134</f>
        <v>#DIV/0!</v>
      </c>
      <c r="AA134" s="6" t="e">
        <f>$K134/$H134</f>
        <v>#DIV/0!</v>
      </c>
      <c r="AB134" s="6">
        <f>(Admin!$C$3*$K134)+(Admin!$C$4*$J134)+(Admin!$C$5*$L134)+(Admin!$C$6*$T134)+(Admin!$C$7*$Q134)+(Admin!$C$8*$M134)+(Admin!$C$9*$N134)+(Admin!$C$10*$O134)+(Admin!$C$11*$R134)+(Admin!$C$12*$S134)+(Admin!$C$13*$U134)</f>
        <v>0</v>
      </c>
    </row>
    <row r="135" spans="1:28" x14ac:dyDescent="0.25">
      <c r="A135" s="7" t="s">
        <v>1421</v>
      </c>
      <c r="B135" s="7" t="s">
        <v>30</v>
      </c>
      <c r="C135" s="7">
        <v>22</v>
      </c>
      <c r="D135" s="7">
        <v>1</v>
      </c>
      <c r="E135" s="7" t="s">
        <v>546</v>
      </c>
      <c r="F135" s="7" t="s">
        <v>1397</v>
      </c>
      <c r="G135" s="7">
        <v>0</v>
      </c>
      <c r="H135" s="7">
        <v>0</v>
      </c>
      <c r="I135" s="7">
        <v>0</v>
      </c>
      <c r="J135" s="7">
        <v>0</v>
      </c>
      <c r="K135" s="7">
        <v>0</v>
      </c>
      <c r="L135" s="7">
        <v>0</v>
      </c>
      <c r="M135" s="7">
        <v>0</v>
      </c>
      <c r="N135" s="7">
        <v>0</v>
      </c>
      <c r="O135" s="7">
        <v>0</v>
      </c>
      <c r="P135" s="7">
        <v>0</v>
      </c>
      <c r="Q135" s="7">
        <v>0</v>
      </c>
      <c r="R135" s="7">
        <v>0</v>
      </c>
      <c r="S135" s="7">
        <v>0</v>
      </c>
      <c r="T135" s="7">
        <v>0</v>
      </c>
      <c r="U135" s="7">
        <v>0</v>
      </c>
      <c r="V135" s="7">
        <f>($J135*0.04)+($K135*4)+($L135*-2)+($N135*0.1)+($O135*6)+($Q135)+($R135*0.1)+($S135*6)+($T135*-2)</f>
        <v>0</v>
      </c>
      <c r="W135" s="7" t="e">
        <f>$P135/$H$33</f>
        <v>#DIV/0!</v>
      </c>
      <c r="X135" s="7" t="e">
        <f t="shared" si="16"/>
        <v>#DIV/0!</v>
      </c>
      <c r="Y135" s="7" t="e">
        <f t="shared" si="17"/>
        <v>#DIV/0!</v>
      </c>
      <c r="Z135" s="7" t="e">
        <f>$I135/$H135</f>
        <v>#DIV/0!</v>
      </c>
      <c r="AA135" s="7" t="e">
        <f>$K135/$H135</f>
        <v>#DIV/0!</v>
      </c>
      <c r="AB135" s="7">
        <f>(Admin!$C$3*$K135)+(Admin!$C$4*$J135)+(Admin!$C$5*$L135)+(Admin!$C$6*$T135)+(Admin!$C$7*$Q135)+(Admin!$C$8*$M135)+(Admin!$C$9*$N135)+(Admin!$C$10*$O135)+(Admin!$C$11*$R135)+(Admin!$C$12*$S135)+(Admin!$C$13*$U135)</f>
        <v>0</v>
      </c>
    </row>
    <row r="136" spans="1:28" x14ac:dyDescent="0.25">
      <c r="A136" s="6" t="s">
        <v>1462</v>
      </c>
      <c r="B136" s="6" t="s">
        <v>30</v>
      </c>
      <c r="C136" s="6">
        <v>23</v>
      </c>
      <c r="D136" s="6">
        <v>0</v>
      </c>
      <c r="E136" s="6" t="s">
        <v>171</v>
      </c>
      <c r="F136" s="6" t="s">
        <v>1444</v>
      </c>
      <c r="G136" s="6">
        <v>0</v>
      </c>
      <c r="H136" s="6">
        <v>0</v>
      </c>
      <c r="I136" s="6">
        <v>0</v>
      </c>
      <c r="J136" s="6">
        <v>0</v>
      </c>
      <c r="K136" s="6">
        <v>0</v>
      </c>
      <c r="L136" s="6">
        <v>0</v>
      </c>
      <c r="M136" s="6">
        <v>0</v>
      </c>
      <c r="N136" s="6">
        <v>0</v>
      </c>
      <c r="O136" s="6">
        <v>0</v>
      </c>
      <c r="P136" s="6">
        <v>0</v>
      </c>
      <c r="Q136" s="6">
        <v>0</v>
      </c>
      <c r="R136" s="6">
        <v>0</v>
      </c>
      <c r="S136" s="6">
        <v>0</v>
      </c>
      <c r="T136" s="6">
        <v>0</v>
      </c>
      <c r="U136" s="6">
        <v>0</v>
      </c>
      <c r="V136" s="6">
        <f>($J136*0.04)+($K136*4)+($L136*-2)+($N136*0.1)+($O136*6)+($Q136)+($R136*0.1)+($S136*6)+($T136*-2)</f>
        <v>0</v>
      </c>
      <c r="W136" s="6" t="e">
        <f>$P136/$H$33</f>
        <v>#DIV/0!</v>
      </c>
      <c r="X136" s="6" t="e">
        <f t="shared" si="16"/>
        <v>#DIV/0!</v>
      </c>
      <c r="Y136" s="6" t="e">
        <f t="shared" si="17"/>
        <v>#DIV/0!</v>
      </c>
      <c r="Z136" s="6" t="e">
        <f>$I136/$H136</f>
        <v>#DIV/0!</v>
      </c>
      <c r="AA136" s="6" t="e">
        <f>$K136/$H136</f>
        <v>#DIV/0!</v>
      </c>
      <c r="AB136" s="6">
        <f>(Admin!$C$3*$K136)+(Admin!$C$4*$J136)+(Admin!$C$5*$L136)+(Admin!$C$6*$T136)+(Admin!$C$7*$Q136)+(Admin!$C$8*$M136)+(Admin!$C$9*$N136)+(Admin!$C$10*$O136)+(Admin!$C$11*$R136)+(Admin!$C$12*$S136)+(Admin!$C$13*$U136)</f>
        <v>0</v>
      </c>
    </row>
    <row r="137" spans="1:28" x14ac:dyDescent="0.25">
      <c r="A137" s="7" t="s">
        <v>1463</v>
      </c>
      <c r="B137" s="7" t="s">
        <v>30</v>
      </c>
      <c r="C137" s="7">
        <v>26</v>
      </c>
      <c r="D137" s="7">
        <v>4</v>
      </c>
      <c r="E137" s="7" t="s">
        <v>137</v>
      </c>
      <c r="F137" s="7" t="s">
        <v>1444</v>
      </c>
      <c r="G137" s="7">
        <v>0</v>
      </c>
      <c r="H137" s="7">
        <v>0</v>
      </c>
      <c r="I137" s="7">
        <v>0</v>
      </c>
      <c r="J137" s="7">
        <v>0</v>
      </c>
      <c r="K137" s="7">
        <v>0</v>
      </c>
      <c r="L137" s="7">
        <v>0</v>
      </c>
      <c r="M137" s="7">
        <v>5</v>
      </c>
      <c r="N137" s="7">
        <v>5</v>
      </c>
      <c r="O137" s="7">
        <v>5</v>
      </c>
      <c r="P137" s="7">
        <v>5</v>
      </c>
      <c r="Q137" s="7">
        <v>5</v>
      </c>
      <c r="R137" s="7">
        <v>5</v>
      </c>
      <c r="S137" s="7">
        <v>5</v>
      </c>
      <c r="T137" s="7">
        <v>5</v>
      </c>
      <c r="U137" s="7">
        <v>5</v>
      </c>
      <c r="V137" s="7">
        <f>($J137*0.04)+($K137*4)+($L137*-2)+($N137*0.1)+($O137*6)+($Q137)+($R137*0.1)+($S137*6)+($T137*-2)</f>
        <v>56</v>
      </c>
      <c r="W137" s="7" t="e">
        <f>$P137/$H$33</f>
        <v>#DIV/0!</v>
      </c>
      <c r="X137" s="7">
        <f t="shared" si="16"/>
        <v>1</v>
      </c>
      <c r="Y137" s="7">
        <f t="shared" si="17"/>
        <v>1</v>
      </c>
      <c r="Z137" s="7" t="e">
        <f>$I137/$H137</f>
        <v>#DIV/0!</v>
      </c>
      <c r="AA137" s="7" t="e">
        <f>$K137/$H137</f>
        <v>#DIV/0!</v>
      </c>
      <c r="AB137" s="7">
        <f>(Admin!$C$3*$K137)+(Admin!$C$4*$J137)+(Admin!$C$5*$L137)+(Admin!$C$6*$T137)+(Admin!$C$7*$Q137)+(Admin!$C$8*$M137)+(Admin!$C$9*$N137)+(Admin!$C$10*$O137)+(Admin!$C$11*$R137)+(Admin!$C$12*$S137)+(Admin!$C$13*$U137)</f>
        <v>66</v>
      </c>
    </row>
    <row r="138" spans="1:28" x14ac:dyDescent="0.25">
      <c r="A138" s="6" t="s">
        <v>1464</v>
      </c>
      <c r="B138" s="6" t="s">
        <v>30</v>
      </c>
      <c r="C138" s="6">
        <v>33</v>
      </c>
      <c r="D138" s="6">
        <v>12</v>
      </c>
      <c r="E138" s="6" t="s">
        <v>399</v>
      </c>
      <c r="F138" s="6" t="s">
        <v>1444</v>
      </c>
      <c r="G138" s="6">
        <v>0</v>
      </c>
      <c r="H138" s="6">
        <v>0</v>
      </c>
      <c r="I138" s="6">
        <v>0</v>
      </c>
      <c r="J138" s="6">
        <v>0</v>
      </c>
      <c r="K138" s="6">
        <v>0</v>
      </c>
      <c r="L138" s="6">
        <v>0</v>
      </c>
      <c r="M138" s="6">
        <v>0</v>
      </c>
      <c r="N138" s="6">
        <v>0</v>
      </c>
      <c r="O138" s="6">
        <v>0</v>
      </c>
      <c r="P138" s="6">
        <v>0</v>
      </c>
      <c r="Q138" s="6">
        <v>0</v>
      </c>
      <c r="R138" s="6">
        <v>0</v>
      </c>
      <c r="S138" s="6">
        <v>0</v>
      </c>
      <c r="T138" s="6">
        <v>0</v>
      </c>
      <c r="U138" s="6">
        <v>0</v>
      </c>
      <c r="V138" s="6">
        <f>($J138*0.04)+($K138*4)+($L138*-2)+($N138*0.1)+($O138*6)+($Q138)+($R138*0.1)+($S138*6)+($T138*-2)</f>
        <v>0</v>
      </c>
      <c r="W138" s="6" t="e">
        <f>$P138/$H$33</f>
        <v>#DIV/0!</v>
      </c>
      <c r="X138" s="6" t="e">
        <f t="shared" si="16"/>
        <v>#DIV/0!</v>
      </c>
      <c r="Y138" s="6" t="e">
        <f t="shared" si="17"/>
        <v>#DIV/0!</v>
      </c>
      <c r="Z138" s="6" t="e">
        <f>$I138/$H138</f>
        <v>#DIV/0!</v>
      </c>
      <c r="AA138" s="6" t="e">
        <f>$K138/$H138</f>
        <v>#DIV/0!</v>
      </c>
      <c r="AB138" s="6">
        <f>(Admin!$C$3*$K138)+(Admin!$C$4*$J138)+(Admin!$C$5*$L138)+(Admin!$C$6*$T138)+(Admin!$C$7*$Q138)+(Admin!$C$8*$M138)+(Admin!$C$9*$N138)+(Admin!$C$10*$O138)+(Admin!$C$11*$R138)+(Admin!$C$12*$S138)+(Admin!$C$13*$U138)</f>
        <v>0</v>
      </c>
    </row>
    <row r="139" spans="1:28" x14ac:dyDescent="0.25">
      <c r="A139" s="7" t="s">
        <v>1465</v>
      </c>
      <c r="B139" s="7" t="s">
        <v>30</v>
      </c>
      <c r="C139" s="7">
        <v>26</v>
      </c>
      <c r="D139" s="7">
        <v>3</v>
      </c>
      <c r="E139" s="7" t="s">
        <v>173</v>
      </c>
      <c r="F139" s="7" t="s">
        <v>1444</v>
      </c>
      <c r="G139" s="7">
        <v>0</v>
      </c>
      <c r="H139" s="7">
        <v>0</v>
      </c>
      <c r="I139" s="7">
        <v>0</v>
      </c>
      <c r="J139" s="7">
        <v>0</v>
      </c>
      <c r="K139" s="7">
        <v>0</v>
      </c>
      <c r="L139" s="7">
        <v>0</v>
      </c>
      <c r="M139" s="7">
        <v>0</v>
      </c>
      <c r="N139" s="7">
        <v>0</v>
      </c>
      <c r="O139" s="7">
        <v>0</v>
      </c>
      <c r="P139" s="7">
        <v>0</v>
      </c>
      <c r="Q139" s="7">
        <v>0</v>
      </c>
      <c r="R139" s="7">
        <v>0</v>
      </c>
      <c r="S139" s="7">
        <v>0</v>
      </c>
      <c r="T139" s="7">
        <v>0</v>
      </c>
      <c r="U139" s="7">
        <v>0</v>
      </c>
      <c r="V139" s="7">
        <f>($J139*0.04)+($K139*4)+($L139*-2)+($N139*0.1)+($O139*6)+($Q139)+($R139*0.1)+($S139*6)+($T139*-2)</f>
        <v>0</v>
      </c>
      <c r="W139" s="7" t="e">
        <f>$P139/$H$33</f>
        <v>#DIV/0!</v>
      </c>
      <c r="X139" s="7" t="e">
        <f t="shared" si="16"/>
        <v>#DIV/0!</v>
      </c>
      <c r="Y139" s="7" t="e">
        <f t="shared" si="17"/>
        <v>#DIV/0!</v>
      </c>
      <c r="Z139" s="7" t="e">
        <f>$I139/$H139</f>
        <v>#DIV/0!</v>
      </c>
      <c r="AA139" s="7" t="e">
        <f>$K139/$H139</f>
        <v>#DIV/0!</v>
      </c>
      <c r="AB139" s="7">
        <f>(Admin!$C$3*$K139)+(Admin!$C$4*$J139)+(Admin!$C$5*$L139)+(Admin!$C$6*$T139)+(Admin!$C$7*$Q139)+(Admin!$C$8*$M139)+(Admin!$C$9*$N139)+(Admin!$C$10*$O139)+(Admin!$C$11*$R139)+(Admin!$C$12*$S139)+(Admin!$C$13*$U139)</f>
        <v>0</v>
      </c>
    </row>
    <row r="140" spans="1:28" x14ac:dyDescent="0.25">
      <c r="A140" s="6" t="s">
        <v>1466</v>
      </c>
      <c r="B140" s="6" t="s">
        <v>30</v>
      </c>
      <c r="C140" s="6">
        <v>24</v>
      </c>
      <c r="D140" s="6">
        <v>1</v>
      </c>
      <c r="E140" s="6" t="s">
        <v>1391</v>
      </c>
      <c r="F140" s="6" t="s">
        <v>1444</v>
      </c>
      <c r="G140" s="6">
        <v>0</v>
      </c>
      <c r="H140" s="6">
        <v>0</v>
      </c>
      <c r="I140" s="6">
        <v>0</v>
      </c>
      <c r="J140" s="6">
        <v>0</v>
      </c>
      <c r="K140" s="6">
        <v>0</v>
      </c>
      <c r="L140" s="6">
        <v>0</v>
      </c>
      <c r="M140" s="6">
        <v>0</v>
      </c>
      <c r="N140" s="6">
        <v>0</v>
      </c>
      <c r="O140" s="6">
        <v>0</v>
      </c>
      <c r="P140" s="6">
        <v>0</v>
      </c>
      <c r="Q140" s="6">
        <v>0</v>
      </c>
      <c r="R140" s="6">
        <v>0</v>
      </c>
      <c r="S140" s="6">
        <v>0</v>
      </c>
      <c r="T140" s="6">
        <v>0</v>
      </c>
      <c r="U140" s="6">
        <v>0</v>
      </c>
      <c r="V140" s="6">
        <f>($J140*0.04)+($K140*4)+($L140*-2)+($N140*0.1)+($O140*6)+($Q140)+($R140*0.1)+($S140*6)+($T140*-2)</f>
        <v>0</v>
      </c>
      <c r="W140" s="6" t="e">
        <f>$P140/$H$33</f>
        <v>#DIV/0!</v>
      </c>
      <c r="X140" s="6" t="e">
        <f t="shared" si="16"/>
        <v>#DIV/0!</v>
      </c>
      <c r="Y140" s="6" t="e">
        <f t="shared" si="17"/>
        <v>#DIV/0!</v>
      </c>
      <c r="Z140" s="6" t="e">
        <f>$I140/$H140</f>
        <v>#DIV/0!</v>
      </c>
      <c r="AA140" s="6" t="e">
        <f>$K140/$H140</f>
        <v>#DIV/0!</v>
      </c>
      <c r="AB140" s="6">
        <f>(Admin!$C$3*$K140)+(Admin!$C$4*$J140)+(Admin!$C$5*$L140)+(Admin!$C$6*$T140)+(Admin!$C$7*$Q140)+(Admin!$C$8*$M140)+(Admin!$C$9*$N140)+(Admin!$C$10*$O140)+(Admin!$C$11*$R140)+(Admin!$C$12*$S140)+(Admin!$C$13*$U140)</f>
        <v>0</v>
      </c>
    </row>
    <row r="141" spans="1:28" x14ac:dyDescent="0.25">
      <c r="A141" s="7" t="s">
        <v>1467</v>
      </c>
      <c r="B141" s="7" t="s">
        <v>30</v>
      </c>
      <c r="C141" s="7">
        <v>26</v>
      </c>
      <c r="D141" s="7">
        <v>5</v>
      </c>
      <c r="E141" s="7" t="s">
        <v>546</v>
      </c>
      <c r="F141" s="7" t="s">
        <v>1444</v>
      </c>
      <c r="G141" s="7">
        <v>0</v>
      </c>
      <c r="H141" s="7">
        <v>0</v>
      </c>
      <c r="I141" s="7">
        <v>0</v>
      </c>
      <c r="J141" s="7">
        <v>0</v>
      </c>
      <c r="K141" s="7">
        <v>0</v>
      </c>
      <c r="L141" s="7">
        <v>0</v>
      </c>
      <c r="M141" s="7">
        <v>0</v>
      </c>
      <c r="N141" s="7">
        <v>0</v>
      </c>
      <c r="O141" s="7">
        <v>0</v>
      </c>
      <c r="P141" s="7">
        <v>0</v>
      </c>
      <c r="Q141" s="7">
        <v>0</v>
      </c>
      <c r="R141" s="7">
        <v>0</v>
      </c>
      <c r="S141" s="7">
        <v>0</v>
      </c>
      <c r="T141" s="7">
        <v>0</v>
      </c>
      <c r="U141" s="7">
        <v>0</v>
      </c>
      <c r="V141" s="7">
        <f>($J141*0.04)+($K141*4)+($L141*-2)+($N141*0.1)+($O141*6)+($Q141)+($R141*0.1)+($S141*6)+($T141*-2)</f>
        <v>0</v>
      </c>
      <c r="W141" s="7" t="e">
        <f>$P141/$H$33</f>
        <v>#DIV/0!</v>
      </c>
      <c r="X141" s="7" t="e">
        <f t="shared" si="16"/>
        <v>#DIV/0!</v>
      </c>
      <c r="Y141" s="7" t="e">
        <f t="shared" si="17"/>
        <v>#DIV/0!</v>
      </c>
      <c r="Z141" s="7" t="e">
        <f>$I141/$H141</f>
        <v>#DIV/0!</v>
      </c>
      <c r="AA141" s="7" t="e">
        <f>$K141/$H141</f>
        <v>#DIV/0!</v>
      </c>
      <c r="AB141" s="7">
        <f>(Admin!$C$3*$K141)+(Admin!$C$4*$J141)+(Admin!$C$5*$L141)+(Admin!$C$6*$T141)+(Admin!$C$7*$Q141)+(Admin!$C$8*$M141)+(Admin!$C$9*$N141)+(Admin!$C$10*$O141)+(Admin!$C$11*$R141)+(Admin!$C$12*$S141)+(Admin!$C$13*$U141)</f>
        <v>0</v>
      </c>
    </row>
    <row r="142" spans="1:28" x14ac:dyDescent="0.25">
      <c r="A142" s="6" t="s">
        <v>1505</v>
      </c>
      <c r="B142" s="6" t="s">
        <v>30</v>
      </c>
      <c r="C142" s="6">
        <v>23</v>
      </c>
      <c r="D142" s="6">
        <v>2</v>
      </c>
      <c r="E142" s="6" t="s">
        <v>384</v>
      </c>
      <c r="F142" s="6" t="s">
        <v>1488</v>
      </c>
      <c r="G142" s="6">
        <v>0</v>
      </c>
      <c r="H142" s="6">
        <v>0</v>
      </c>
      <c r="I142" s="6">
        <v>0</v>
      </c>
      <c r="J142" s="6">
        <v>0</v>
      </c>
      <c r="K142" s="6">
        <v>0</v>
      </c>
      <c r="L142" s="6">
        <v>0</v>
      </c>
      <c r="M142" s="6">
        <v>0</v>
      </c>
      <c r="N142" s="6">
        <v>0</v>
      </c>
      <c r="O142" s="6">
        <v>0</v>
      </c>
      <c r="P142" s="6">
        <v>0</v>
      </c>
      <c r="Q142" s="6">
        <v>0</v>
      </c>
      <c r="R142" s="6">
        <v>0</v>
      </c>
      <c r="S142" s="6">
        <v>0</v>
      </c>
      <c r="T142" s="6">
        <v>0</v>
      </c>
      <c r="U142" s="6">
        <v>0</v>
      </c>
      <c r="V142" s="6">
        <f>($J142*0.04)+($K142*4)+($L142*-2)+($N142*0.1)+($O142*6)+($Q142)+($R142*0.1)+($S142*6)+($T142*-2)</f>
        <v>0</v>
      </c>
      <c r="W142" s="6" t="e">
        <f>$P142/$H$33</f>
        <v>#DIV/0!</v>
      </c>
      <c r="X142" s="6" t="e">
        <f t="shared" si="16"/>
        <v>#DIV/0!</v>
      </c>
      <c r="Y142" s="6" t="e">
        <f t="shared" si="17"/>
        <v>#DIV/0!</v>
      </c>
      <c r="Z142" s="6" t="e">
        <f>$I142/$H142</f>
        <v>#DIV/0!</v>
      </c>
      <c r="AA142" s="6" t="e">
        <f>$K142/$H142</f>
        <v>#DIV/0!</v>
      </c>
      <c r="AB142" s="6">
        <f>(Admin!$C$3*$K142)+(Admin!$C$4*$J142)+(Admin!$C$5*$L142)+(Admin!$C$6*$T142)+(Admin!$C$7*$Q142)+(Admin!$C$8*$M142)+(Admin!$C$9*$N142)+(Admin!$C$10*$O142)+(Admin!$C$11*$R142)+(Admin!$C$12*$S142)+(Admin!$C$13*$U142)</f>
        <v>0</v>
      </c>
    </row>
    <row r="143" spans="1:28" x14ac:dyDescent="0.25">
      <c r="A143" s="7" t="s">
        <v>1506</v>
      </c>
      <c r="B143" s="7" t="s">
        <v>30</v>
      </c>
      <c r="C143" s="7">
        <v>24</v>
      </c>
      <c r="D143" s="7">
        <v>0</v>
      </c>
      <c r="E143" s="7" t="s">
        <v>143</v>
      </c>
      <c r="F143" s="7" t="s">
        <v>1488</v>
      </c>
      <c r="G143" s="7">
        <v>0</v>
      </c>
      <c r="H143" s="7">
        <v>0</v>
      </c>
      <c r="I143" s="7">
        <v>0</v>
      </c>
      <c r="J143" s="7">
        <v>0</v>
      </c>
      <c r="K143" s="7">
        <v>0</v>
      </c>
      <c r="L143" s="7">
        <v>0</v>
      </c>
      <c r="M143" s="7">
        <v>0</v>
      </c>
      <c r="N143" s="7">
        <v>0</v>
      </c>
      <c r="O143" s="7">
        <v>0</v>
      </c>
      <c r="P143" s="7">
        <v>0</v>
      </c>
      <c r="Q143" s="7">
        <v>0</v>
      </c>
      <c r="R143" s="7">
        <v>0</v>
      </c>
      <c r="S143" s="7">
        <v>0</v>
      </c>
      <c r="T143" s="7">
        <v>0</v>
      </c>
      <c r="U143" s="7">
        <v>0</v>
      </c>
      <c r="V143" s="7">
        <f>($J143*0.04)+($K143*4)+($L143*-2)+($N143*0.1)+($O143*6)+($Q143)+($R143*0.1)+($S143*6)+($T143*-2)</f>
        <v>0</v>
      </c>
      <c r="W143" s="7" t="e">
        <f>$P143/$H$33</f>
        <v>#DIV/0!</v>
      </c>
      <c r="X143" s="7" t="e">
        <f t="shared" si="16"/>
        <v>#DIV/0!</v>
      </c>
      <c r="Y143" s="7" t="e">
        <f t="shared" si="17"/>
        <v>#DIV/0!</v>
      </c>
      <c r="Z143" s="7" t="e">
        <f>$I143/$H143</f>
        <v>#DIV/0!</v>
      </c>
      <c r="AA143" s="7" t="e">
        <f>$K143/$H143</f>
        <v>#DIV/0!</v>
      </c>
      <c r="AB143" s="7">
        <f>(Admin!$C$3*$K143)+(Admin!$C$4*$J143)+(Admin!$C$5*$L143)+(Admin!$C$6*$T143)+(Admin!$C$7*$Q143)+(Admin!$C$8*$M143)+(Admin!$C$9*$N143)+(Admin!$C$10*$O143)+(Admin!$C$11*$R143)+(Admin!$C$12*$S143)+(Admin!$C$13*$U143)</f>
        <v>0</v>
      </c>
    </row>
    <row r="144" spans="1:28" x14ac:dyDescent="0.25">
      <c r="A144" s="6" t="s">
        <v>1507</v>
      </c>
      <c r="B144" s="6" t="s">
        <v>30</v>
      </c>
      <c r="C144" s="6">
        <v>24</v>
      </c>
      <c r="D144" s="6">
        <v>0</v>
      </c>
      <c r="E144" s="6" t="s">
        <v>522</v>
      </c>
      <c r="F144" s="6" t="s">
        <v>1488</v>
      </c>
      <c r="G144" s="6">
        <v>0</v>
      </c>
      <c r="H144" s="6">
        <v>0</v>
      </c>
      <c r="I144" s="6">
        <v>0</v>
      </c>
      <c r="J144" s="6">
        <v>0</v>
      </c>
      <c r="K144" s="6">
        <v>0</v>
      </c>
      <c r="L144" s="6">
        <v>0</v>
      </c>
      <c r="M144" s="6">
        <v>0</v>
      </c>
      <c r="N144" s="6">
        <v>0</v>
      </c>
      <c r="O144" s="6">
        <v>0</v>
      </c>
      <c r="P144" s="6">
        <v>0</v>
      </c>
      <c r="Q144" s="6">
        <v>0</v>
      </c>
      <c r="R144" s="6">
        <v>0</v>
      </c>
      <c r="S144" s="6">
        <v>0</v>
      </c>
      <c r="T144" s="6">
        <v>0</v>
      </c>
      <c r="U144" s="6">
        <v>0</v>
      </c>
      <c r="V144" s="6">
        <f>($J144*0.04)+($K144*4)+($L144*-2)+($N144*0.1)+($O144*6)+($Q144)+($R144*0.1)+($S144*6)+($T144*-2)</f>
        <v>0</v>
      </c>
      <c r="W144" s="6" t="e">
        <f>$P144/$H$33</f>
        <v>#DIV/0!</v>
      </c>
      <c r="X144" s="6" t="e">
        <f t="shared" si="16"/>
        <v>#DIV/0!</v>
      </c>
      <c r="Y144" s="6" t="e">
        <f t="shared" si="17"/>
        <v>#DIV/0!</v>
      </c>
      <c r="Z144" s="6" t="e">
        <f>$I144/$H144</f>
        <v>#DIV/0!</v>
      </c>
      <c r="AA144" s="6" t="e">
        <f>$K144/$H144</f>
        <v>#DIV/0!</v>
      </c>
      <c r="AB144" s="6">
        <f>(Admin!$C$3*$K144)+(Admin!$C$4*$J144)+(Admin!$C$5*$L144)+(Admin!$C$6*$T144)+(Admin!$C$7*$Q144)+(Admin!$C$8*$M144)+(Admin!$C$9*$N144)+(Admin!$C$10*$O144)+(Admin!$C$11*$R144)+(Admin!$C$12*$S144)+(Admin!$C$13*$U144)</f>
        <v>0</v>
      </c>
    </row>
    <row r="145" spans="1:28" x14ac:dyDescent="0.25">
      <c r="A145" s="7" t="s">
        <v>1508</v>
      </c>
      <c r="B145" s="7" t="s">
        <v>30</v>
      </c>
      <c r="C145" s="7">
        <v>24</v>
      </c>
      <c r="D145" s="7">
        <v>2</v>
      </c>
      <c r="E145" s="7" t="s">
        <v>171</v>
      </c>
      <c r="F145" s="7" t="s">
        <v>1488</v>
      </c>
      <c r="G145" s="7">
        <v>0</v>
      </c>
      <c r="H145" s="7">
        <v>0</v>
      </c>
      <c r="I145" s="7">
        <v>0</v>
      </c>
      <c r="J145" s="7">
        <v>0</v>
      </c>
      <c r="K145" s="7">
        <v>0</v>
      </c>
      <c r="L145" s="7">
        <v>0</v>
      </c>
      <c r="M145" s="7">
        <v>0</v>
      </c>
      <c r="N145" s="7">
        <v>0</v>
      </c>
      <c r="O145" s="7">
        <v>0</v>
      </c>
      <c r="P145" s="7">
        <v>0</v>
      </c>
      <c r="Q145" s="7">
        <v>0</v>
      </c>
      <c r="R145" s="7">
        <v>0</v>
      </c>
      <c r="S145" s="7">
        <v>0</v>
      </c>
      <c r="T145" s="7">
        <v>0</v>
      </c>
      <c r="U145" s="7">
        <v>0</v>
      </c>
      <c r="V145" s="7">
        <f>($J145*0.04)+($K145*4)+($L145*-2)+($N145*0.1)+($O145*6)+($Q145)+($R145*0.1)+($S145*6)+($T145*-2)</f>
        <v>0</v>
      </c>
      <c r="W145" s="7" t="e">
        <f>$P145/$H$33</f>
        <v>#DIV/0!</v>
      </c>
      <c r="X145" s="7" t="e">
        <f t="shared" si="16"/>
        <v>#DIV/0!</v>
      </c>
      <c r="Y145" s="7" t="e">
        <f t="shared" si="17"/>
        <v>#DIV/0!</v>
      </c>
      <c r="Z145" s="7" t="e">
        <f>$I145/$H145</f>
        <v>#DIV/0!</v>
      </c>
      <c r="AA145" s="7" t="e">
        <f>$K145/$H145</f>
        <v>#DIV/0!</v>
      </c>
      <c r="AB145" s="7">
        <f>(Admin!$C$3*$K145)+(Admin!$C$4*$J145)+(Admin!$C$5*$L145)+(Admin!$C$6*$T145)+(Admin!$C$7*$Q145)+(Admin!$C$8*$M145)+(Admin!$C$9*$N145)+(Admin!$C$10*$O145)+(Admin!$C$11*$R145)+(Admin!$C$12*$S145)+(Admin!$C$13*$U145)</f>
        <v>0</v>
      </c>
    </row>
    <row r="146" spans="1:28" x14ac:dyDescent="0.25">
      <c r="A146" s="6" t="s">
        <v>1509</v>
      </c>
      <c r="B146" s="6" t="s">
        <v>30</v>
      </c>
      <c r="C146" s="6"/>
      <c r="D146" s="6">
        <v>0</v>
      </c>
      <c r="E146" s="6" t="s">
        <v>873</v>
      </c>
      <c r="F146" s="6" t="s">
        <v>1488</v>
      </c>
      <c r="G146" s="6">
        <v>0</v>
      </c>
      <c r="H146" s="6">
        <v>0</v>
      </c>
      <c r="I146" s="6">
        <v>0</v>
      </c>
      <c r="J146" s="6">
        <v>0</v>
      </c>
      <c r="K146" s="6">
        <v>0</v>
      </c>
      <c r="L146" s="6">
        <v>0</v>
      </c>
      <c r="M146" s="6">
        <v>0</v>
      </c>
      <c r="N146" s="6">
        <v>0</v>
      </c>
      <c r="O146" s="6">
        <v>0</v>
      </c>
      <c r="P146" s="6">
        <v>0</v>
      </c>
      <c r="Q146" s="6">
        <v>0</v>
      </c>
      <c r="R146" s="6">
        <v>0</v>
      </c>
      <c r="S146" s="6">
        <v>0</v>
      </c>
      <c r="T146" s="6">
        <v>0</v>
      </c>
      <c r="U146" s="6">
        <v>0</v>
      </c>
      <c r="V146" s="6">
        <f>($J146*0.04)+($K146*4)+($L146*-2)+($N146*0.1)+($O146*6)+($Q146)+($R146*0.1)+($S146*6)+($T146*-2)</f>
        <v>0</v>
      </c>
      <c r="W146" s="6" t="e">
        <f>$P146/$H$33</f>
        <v>#DIV/0!</v>
      </c>
      <c r="X146" s="6" t="e">
        <f t="shared" si="16"/>
        <v>#DIV/0!</v>
      </c>
      <c r="Y146" s="6" t="e">
        <f t="shared" si="17"/>
        <v>#DIV/0!</v>
      </c>
      <c r="Z146" s="6" t="e">
        <f>$I146/$H146</f>
        <v>#DIV/0!</v>
      </c>
      <c r="AA146" s="6" t="e">
        <f>$K146/$H146</f>
        <v>#DIV/0!</v>
      </c>
      <c r="AB146" s="6">
        <f>(Admin!$C$3*$K146)+(Admin!$C$4*$J146)+(Admin!$C$5*$L146)+(Admin!$C$6*$T146)+(Admin!$C$7*$Q146)+(Admin!$C$8*$M146)+(Admin!$C$9*$N146)+(Admin!$C$10*$O146)+(Admin!$C$11*$R146)+(Admin!$C$12*$S146)+(Admin!$C$13*$U146)</f>
        <v>0</v>
      </c>
    </row>
    <row r="147" spans="1:28" x14ac:dyDescent="0.25">
      <c r="A147" s="7" t="s">
        <v>1555</v>
      </c>
      <c r="B147" s="7" t="s">
        <v>30</v>
      </c>
      <c r="C147" s="7">
        <v>24</v>
      </c>
      <c r="D147" s="7">
        <v>0</v>
      </c>
      <c r="E147" s="7" t="s">
        <v>199</v>
      </c>
      <c r="F147" s="7" t="s">
        <v>1534</v>
      </c>
      <c r="G147" s="7">
        <v>0</v>
      </c>
      <c r="H147" s="7">
        <v>0</v>
      </c>
      <c r="I147" s="7">
        <v>0</v>
      </c>
      <c r="J147" s="7">
        <v>0</v>
      </c>
      <c r="K147" s="7">
        <v>0</v>
      </c>
      <c r="L147" s="7">
        <v>0</v>
      </c>
      <c r="M147" s="7">
        <v>0</v>
      </c>
      <c r="N147" s="7">
        <v>0</v>
      </c>
      <c r="O147" s="7">
        <v>0</v>
      </c>
      <c r="P147" s="7">
        <v>0</v>
      </c>
      <c r="Q147" s="7">
        <v>0</v>
      </c>
      <c r="R147" s="7">
        <v>0</v>
      </c>
      <c r="S147" s="7">
        <v>0</v>
      </c>
      <c r="T147" s="7">
        <v>0</v>
      </c>
      <c r="U147" s="7">
        <v>0</v>
      </c>
      <c r="V147" s="7">
        <f>($J147*0.04)+($K147*4)+($L147*-2)+($N147*0.1)+($O147*6)+($Q147)+($R147*0.1)+($S147*6)+($T147*-2)</f>
        <v>0</v>
      </c>
      <c r="W147" s="7" t="e">
        <f>$P147/$H$33</f>
        <v>#DIV/0!</v>
      </c>
      <c r="X147" s="7" t="e">
        <f t="shared" si="16"/>
        <v>#DIV/0!</v>
      </c>
      <c r="Y147" s="7" t="e">
        <f t="shared" si="17"/>
        <v>#DIV/0!</v>
      </c>
      <c r="Z147" s="7" t="e">
        <f>$I147/$H147</f>
        <v>#DIV/0!</v>
      </c>
      <c r="AA147" s="7" t="e">
        <f>$K147/$H147</f>
        <v>#DIV/0!</v>
      </c>
      <c r="AB147" s="7">
        <f>(Admin!$C$3*$K147)+(Admin!$C$4*$J147)+(Admin!$C$5*$L147)+(Admin!$C$6*$T147)+(Admin!$C$7*$Q147)+(Admin!$C$8*$M147)+(Admin!$C$9*$N147)+(Admin!$C$10*$O147)+(Admin!$C$11*$R147)+(Admin!$C$12*$S147)+(Admin!$C$13*$U147)</f>
        <v>0</v>
      </c>
    </row>
    <row r="148" spans="1:28" x14ac:dyDescent="0.25">
      <c r="A148" s="6" t="s">
        <v>1556</v>
      </c>
      <c r="B148" s="6" t="s">
        <v>30</v>
      </c>
      <c r="C148" s="6">
        <v>25</v>
      </c>
      <c r="D148" s="6">
        <v>3</v>
      </c>
      <c r="E148" s="6" t="s">
        <v>508</v>
      </c>
      <c r="F148" s="6" t="s">
        <v>1534</v>
      </c>
      <c r="G148" s="6">
        <v>0</v>
      </c>
      <c r="H148" s="6">
        <v>0</v>
      </c>
      <c r="I148" s="6">
        <v>0</v>
      </c>
      <c r="J148" s="6">
        <v>0</v>
      </c>
      <c r="K148" s="6">
        <v>0</v>
      </c>
      <c r="L148" s="6">
        <v>0</v>
      </c>
      <c r="M148" s="6">
        <v>0</v>
      </c>
      <c r="N148" s="6">
        <v>0</v>
      </c>
      <c r="O148" s="6">
        <v>0</v>
      </c>
      <c r="P148" s="6">
        <v>0</v>
      </c>
      <c r="Q148" s="6">
        <v>0</v>
      </c>
      <c r="R148" s="6">
        <v>0</v>
      </c>
      <c r="S148" s="6">
        <v>0</v>
      </c>
      <c r="T148" s="6">
        <v>0</v>
      </c>
      <c r="U148" s="6">
        <v>0</v>
      </c>
      <c r="V148" s="6">
        <f>($J148*0.04)+($K148*4)+($L148*-2)+($N148*0.1)+($O148*6)+($Q148)+($R148*0.1)+($S148*6)+($T148*-2)</f>
        <v>0</v>
      </c>
      <c r="W148" s="6" t="e">
        <f>$P148/$H$33</f>
        <v>#DIV/0!</v>
      </c>
      <c r="X148" s="6" t="e">
        <f t="shared" si="16"/>
        <v>#DIV/0!</v>
      </c>
      <c r="Y148" s="6" t="e">
        <f t="shared" si="17"/>
        <v>#DIV/0!</v>
      </c>
      <c r="Z148" s="6" t="e">
        <f>$I148/$H148</f>
        <v>#DIV/0!</v>
      </c>
      <c r="AA148" s="6" t="e">
        <f>$K148/$H148</f>
        <v>#DIV/0!</v>
      </c>
      <c r="AB148" s="6">
        <f>(Admin!$C$3*$K148)+(Admin!$C$4*$J148)+(Admin!$C$5*$L148)+(Admin!$C$6*$T148)+(Admin!$C$7*$Q148)+(Admin!$C$8*$M148)+(Admin!$C$9*$N148)+(Admin!$C$10*$O148)+(Admin!$C$11*$R148)+(Admin!$C$12*$S148)+(Admin!$C$13*$U148)</f>
        <v>0</v>
      </c>
    </row>
    <row r="149" spans="1:28" x14ac:dyDescent="0.25">
      <c r="A149" s="7" t="s">
        <v>1557</v>
      </c>
      <c r="B149" s="7" t="s">
        <v>30</v>
      </c>
      <c r="C149" s="7">
        <v>28</v>
      </c>
      <c r="D149" s="7">
        <v>8</v>
      </c>
      <c r="E149" s="7" t="s">
        <v>95</v>
      </c>
      <c r="F149" s="7" t="s">
        <v>1534</v>
      </c>
      <c r="G149" s="7">
        <v>0</v>
      </c>
      <c r="H149" s="7">
        <v>0</v>
      </c>
      <c r="I149" s="7">
        <v>0</v>
      </c>
      <c r="J149" s="7">
        <v>0</v>
      </c>
      <c r="K149" s="7">
        <v>0</v>
      </c>
      <c r="L149" s="7">
        <v>0</v>
      </c>
      <c r="M149" s="7">
        <v>5</v>
      </c>
      <c r="N149" s="7">
        <v>5</v>
      </c>
      <c r="O149" s="7">
        <v>5</v>
      </c>
      <c r="P149" s="7">
        <v>5</v>
      </c>
      <c r="Q149" s="7">
        <v>5</v>
      </c>
      <c r="R149" s="7">
        <v>5</v>
      </c>
      <c r="S149" s="7">
        <v>5</v>
      </c>
      <c r="T149" s="7">
        <v>5</v>
      </c>
      <c r="U149" s="7">
        <v>5</v>
      </c>
      <c r="V149" s="7">
        <f>($J149*0.04)+($K149*4)+($L149*-2)+($N149*0.1)+($O149*6)+($Q149)+($R149*0.1)+($S149*6)+($T149*-2)</f>
        <v>56</v>
      </c>
      <c r="W149" s="7" t="e">
        <f>$P149/$H$33</f>
        <v>#DIV/0!</v>
      </c>
      <c r="X149" s="7">
        <f t="shared" si="16"/>
        <v>1</v>
      </c>
      <c r="Y149" s="7">
        <f t="shared" si="17"/>
        <v>1</v>
      </c>
      <c r="Z149" s="7" t="e">
        <f>$I149/$H149</f>
        <v>#DIV/0!</v>
      </c>
      <c r="AA149" s="7" t="e">
        <f>$K149/$H149</f>
        <v>#DIV/0!</v>
      </c>
      <c r="AB149" s="7">
        <f>(Admin!$C$3*$K149)+(Admin!$C$4*$J149)+(Admin!$C$5*$L149)+(Admin!$C$6*$T149)+(Admin!$C$7*$Q149)+(Admin!$C$8*$M149)+(Admin!$C$9*$N149)+(Admin!$C$10*$O149)+(Admin!$C$11*$R149)+(Admin!$C$12*$S149)+(Admin!$C$13*$U149)</f>
        <v>66</v>
      </c>
    </row>
    <row r="150" spans="1:28" x14ac:dyDescent="0.25">
      <c r="A150" s="6" t="s">
        <v>1558</v>
      </c>
      <c r="B150" s="6" t="s">
        <v>30</v>
      </c>
      <c r="C150" s="6">
        <v>26</v>
      </c>
      <c r="D150" s="6">
        <v>4</v>
      </c>
      <c r="E150" s="6" t="s">
        <v>583</v>
      </c>
      <c r="F150" s="6" t="s">
        <v>1534</v>
      </c>
      <c r="G150" s="6">
        <v>0</v>
      </c>
      <c r="H150" s="6">
        <v>0</v>
      </c>
      <c r="I150" s="6">
        <v>0</v>
      </c>
      <c r="J150" s="6">
        <v>0</v>
      </c>
      <c r="K150" s="6">
        <v>0</v>
      </c>
      <c r="L150" s="6">
        <v>0</v>
      </c>
      <c r="M150" s="6">
        <v>0</v>
      </c>
      <c r="N150" s="6">
        <v>0</v>
      </c>
      <c r="O150" s="6">
        <v>0</v>
      </c>
      <c r="P150" s="6">
        <v>0</v>
      </c>
      <c r="Q150" s="6">
        <v>0</v>
      </c>
      <c r="R150" s="6">
        <v>0</v>
      </c>
      <c r="S150" s="6">
        <v>0</v>
      </c>
      <c r="T150" s="6">
        <v>0</v>
      </c>
      <c r="U150" s="6">
        <v>0</v>
      </c>
      <c r="V150" s="6">
        <f>($J150*0.04)+($K150*4)+($L150*-2)+($N150*0.1)+($O150*6)+($Q150)+($R150*0.1)+($S150*6)+($T150*-2)</f>
        <v>0</v>
      </c>
      <c r="W150" s="6" t="e">
        <f>$P150/$H$33</f>
        <v>#DIV/0!</v>
      </c>
      <c r="X150" s="6" t="e">
        <f t="shared" si="16"/>
        <v>#DIV/0!</v>
      </c>
      <c r="Y150" s="6" t="e">
        <f t="shared" si="17"/>
        <v>#DIV/0!</v>
      </c>
      <c r="Z150" s="6" t="e">
        <f>$I150/$H150</f>
        <v>#DIV/0!</v>
      </c>
      <c r="AA150" s="6" t="e">
        <f>$K150/$H150</f>
        <v>#DIV/0!</v>
      </c>
      <c r="AB150" s="6">
        <f>(Admin!$C$3*$K150)+(Admin!$C$4*$J150)+(Admin!$C$5*$L150)+(Admin!$C$6*$T150)+(Admin!$C$7*$Q150)+(Admin!$C$8*$M150)+(Admin!$C$9*$N150)+(Admin!$C$10*$O150)+(Admin!$C$11*$R150)+(Admin!$C$12*$S150)+(Admin!$C$13*$U150)</f>
        <v>0</v>
      </c>
    </row>
    <row r="151" spans="1:28" x14ac:dyDescent="0.25">
      <c r="A151" s="7" t="s">
        <v>1559</v>
      </c>
      <c r="B151" s="7" t="s">
        <v>30</v>
      </c>
      <c r="C151" s="7">
        <v>24</v>
      </c>
      <c r="D151" s="7">
        <v>0</v>
      </c>
      <c r="E151" s="7" t="s">
        <v>555</v>
      </c>
      <c r="F151" s="7" t="s">
        <v>1534</v>
      </c>
      <c r="G151" s="7">
        <v>0</v>
      </c>
      <c r="H151" s="7">
        <v>0</v>
      </c>
      <c r="I151" s="7">
        <v>0</v>
      </c>
      <c r="J151" s="7">
        <v>0</v>
      </c>
      <c r="K151" s="7">
        <v>0</v>
      </c>
      <c r="L151" s="7">
        <v>0</v>
      </c>
      <c r="M151" s="7">
        <v>0</v>
      </c>
      <c r="N151" s="7">
        <v>0</v>
      </c>
      <c r="O151" s="7">
        <v>0</v>
      </c>
      <c r="P151" s="7">
        <v>0</v>
      </c>
      <c r="Q151" s="7">
        <v>0</v>
      </c>
      <c r="R151" s="7">
        <v>0</v>
      </c>
      <c r="S151" s="7">
        <v>0</v>
      </c>
      <c r="T151" s="7">
        <v>0</v>
      </c>
      <c r="U151" s="7">
        <v>0</v>
      </c>
      <c r="V151" s="7">
        <f>($J151*0.04)+($K151*4)+($L151*-2)+($N151*0.1)+($O151*6)+($Q151)+($R151*0.1)+($S151*6)+($T151*-2)</f>
        <v>0</v>
      </c>
      <c r="W151" s="7" t="e">
        <f>$P151/$H$33</f>
        <v>#DIV/0!</v>
      </c>
      <c r="X151" s="7" t="e">
        <f t="shared" si="16"/>
        <v>#DIV/0!</v>
      </c>
      <c r="Y151" s="7" t="e">
        <f t="shared" si="17"/>
        <v>#DIV/0!</v>
      </c>
      <c r="Z151" s="7" t="e">
        <f>$I151/$H151</f>
        <v>#DIV/0!</v>
      </c>
      <c r="AA151" s="7" t="e">
        <f>$K151/$H151</f>
        <v>#DIV/0!</v>
      </c>
      <c r="AB151" s="7">
        <f>(Admin!$C$3*$K151)+(Admin!$C$4*$J151)+(Admin!$C$5*$L151)+(Admin!$C$6*$T151)+(Admin!$C$7*$Q151)+(Admin!$C$8*$M151)+(Admin!$C$9*$N151)+(Admin!$C$10*$O151)+(Admin!$C$11*$R151)+(Admin!$C$12*$S151)+(Admin!$C$13*$U151)</f>
        <v>0</v>
      </c>
    </row>
    <row r="152" spans="1:28" x14ac:dyDescent="0.25">
      <c r="A152" s="6" t="s">
        <v>1603</v>
      </c>
      <c r="B152" s="6" t="s">
        <v>30</v>
      </c>
      <c r="C152" s="6">
        <v>28</v>
      </c>
      <c r="D152" s="6">
        <v>7</v>
      </c>
      <c r="E152" s="6" t="s">
        <v>1604</v>
      </c>
      <c r="F152" s="6" t="s">
        <v>1584</v>
      </c>
      <c r="G152" s="6">
        <v>0</v>
      </c>
      <c r="H152" s="6">
        <v>0</v>
      </c>
      <c r="I152" s="6">
        <v>0</v>
      </c>
      <c r="J152" s="6">
        <v>0</v>
      </c>
      <c r="K152" s="6">
        <v>0</v>
      </c>
      <c r="L152" s="6">
        <v>0</v>
      </c>
      <c r="M152" s="6">
        <v>0</v>
      </c>
      <c r="N152" s="6">
        <v>0</v>
      </c>
      <c r="O152" s="6">
        <v>0</v>
      </c>
      <c r="P152" s="6">
        <v>0</v>
      </c>
      <c r="Q152" s="6">
        <v>0</v>
      </c>
      <c r="R152" s="6">
        <v>0</v>
      </c>
      <c r="S152" s="6">
        <v>0</v>
      </c>
      <c r="T152" s="6">
        <v>0</v>
      </c>
      <c r="U152" s="6">
        <v>0</v>
      </c>
      <c r="V152" s="6">
        <f>($J152*0.04)+($K152*4)+($L152*-2)+($N152*0.1)+($O152*6)+($Q152)+($R152*0.1)+($S152*6)+($T152*-2)</f>
        <v>0</v>
      </c>
      <c r="W152" s="6" t="e">
        <f>$P152/$H$33</f>
        <v>#DIV/0!</v>
      </c>
      <c r="X152" s="6" t="e">
        <f t="shared" si="16"/>
        <v>#DIV/0!</v>
      </c>
      <c r="Y152" s="6" t="e">
        <f t="shared" si="17"/>
        <v>#DIV/0!</v>
      </c>
      <c r="Z152" s="6" t="e">
        <f>$I152/$H152</f>
        <v>#DIV/0!</v>
      </c>
      <c r="AA152" s="6" t="e">
        <f>$K152/$H152</f>
        <v>#DIV/0!</v>
      </c>
      <c r="AB152" s="6">
        <f>(Admin!$C$3*$K152)+(Admin!$C$4*$J152)+(Admin!$C$5*$L152)+(Admin!$C$6*$T152)+(Admin!$C$7*$Q152)+(Admin!$C$8*$M152)+(Admin!$C$9*$N152)+(Admin!$C$10*$O152)+(Admin!$C$11*$R152)+(Admin!$C$12*$S152)+(Admin!$C$13*$U152)</f>
        <v>0</v>
      </c>
    </row>
    <row r="153" spans="1:28" x14ac:dyDescent="0.25">
      <c r="A153" s="7" t="s">
        <v>1605</v>
      </c>
      <c r="B153" s="7" t="s">
        <v>30</v>
      </c>
      <c r="C153" s="7">
        <v>21</v>
      </c>
      <c r="D153" s="7">
        <v>0</v>
      </c>
      <c r="E153" s="7" t="s">
        <v>552</v>
      </c>
      <c r="F153" s="7" t="s">
        <v>1584</v>
      </c>
      <c r="G153" s="7">
        <v>0</v>
      </c>
      <c r="H153" s="7">
        <v>0</v>
      </c>
      <c r="I153" s="7">
        <v>0</v>
      </c>
      <c r="J153" s="7">
        <v>0</v>
      </c>
      <c r="K153" s="7">
        <v>0</v>
      </c>
      <c r="L153" s="7">
        <v>0</v>
      </c>
      <c r="M153" s="7">
        <v>0</v>
      </c>
      <c r="N153" s="7">
        <v>0</v>
      </c>
      <c r="O153" s="7">
        <v>0</v>
      </c>
      <c r="P153" s="7">
        <v>0</v>
      </c>
      <c r="Q153" s="7">
        <v>0</v>
      </c>
      <c r="R153" s="7">
        <v>0</v>
      </c>
      <c r="S153" s="7">
        <v>0</v>
      </c>
      <c r="T153" s="7">
        <v>0</v>
      </c>
      <c r="U153" s="7">
        <v>0</v>
      </c>
      <c r="V153" s="7">
        <f>($J153*0.04)+($K153*4)+($L153*-2)+($N153*0.1)+($O153*6)+($Q153)+($R153*0.1)+($S153*6)+($T153*-2)</f>
        <v>0</v>
      </c>
      <c r="W153" s="7" t="e">
        <f>$P153/$H$33</f>
        <v>#DIV/0!</v>
      </c>
      <c r="X153" s="7" t="e">
        <f t="shared" si="16"/>
        <v>#DIV/0!</v>
      </c>
      <c r="Y153" s="7" t="e">
        <f t="shared" si="17"/>
        <v>#DIV/0!</v>
      </c>
      <c r="Z153" s="7" t="e">
        <f>$I153/$H153</f>
        <v>#DIV/0!</v>
      </c>
      <c r="AA153" s="7" t="e">
        <f>$K153/$H153</f>
        <v>#DIV/0!</v>
      </c>
      <c r="AB153" s="7">
        <f>(Admin!$C$3*$K153)+(Admin!$C$4*$J153)+(Admin!$C$5*$L153)+(Admin!$C$6*$T153)+(Admin!$C$7*$Q153)+(Admin!$C$8*$M153)+(Admin!$C$9*$N153)+(Admin!$C$10*$O153)+(Admin!$C$11*$R153)+(Admin!$C$12*$S153)+(Admin!$C$13*$U153)</f>
        <v>0</v>
      </c>
    </row>
    <row r="154" spans="1:28" x14ac:dyDescent="0.25">
      <c r="A154" s="6" t="s">
        <v>1606</v>
      </c>
      <c r="B154" s="6" t="s">
        <v>30</v>
      </c>
      <c r="C154" s="6">
        <v>24</v>
      </c>
      <c r="D154" s="6">
        <v>0</v>
      </c>
      <c r="E154" s="6" t="s">
        <v>145</v>
      </c>
      <c r="F154" s="6" t="s">
        <v>1584</v>
      </c>
      <c r="G154" s="6">
        <v>0</v>
      </c>
      <c r="H154" s="6">
        <v>0</v>
      </c>
      <c r="I154" s="6">
        <v>0</v>
      </c>
      <c r="J154" s="6">
        <v>0</v>
      </c>
      <c r="K154" s="6">
        <v>0</v>
      </c>
      <c r="L154" s="6">
        <v>0</v>
      </c>
      <c r="M154" s="6">
        <v>0</v>
      </c>
      <c r="N154" s="6">
        <v>0</v>
      </c>
      <c r="O154" s="6">
        <v>0</v>
      </c>
      <c r="P154" s="6">
        <v>0</v>
      </c>
      <c r="Q154" s="6">
        <v>0</v>
      </c>
      <c r="R154" s="6">
        <v>0</v>
      </c>
      <c r="S154" s="6">
        <v>0</v>
      </c>
      <c r="T154" s="6">
        <v>0</v>
      </c>
      <c r="U154" s="6">
        <v>0</v>
      </c>
      <c r="V154" s="6">
        <f>($J154*0.04)+($K154*4)+($L154*-2)+($N154*0.1)+($O154*6)+($Q154)+($R154*0.1)+($S154*6)+($T154*-2)</f>
        <v>0</v>
      </c>
      <c r="W154" s="6" t="e">
        <f>$P154/$H$33</f>
        <v>#DIV/0!</v>
      </c>
      <c r="X154" s="6" t="e">
        <f t="shared" si="16"/>
        <v>#DIV/0!</v>
      </c>
      <c r="Y154" s="6" t="e">
        <f t="shared" si="17"/>
        <v>#DIV/0!</v>
      </c>
      <c r="Z154" s="6" t="e">
        <f>$I154/$H154</f>
        <v>#DIV/0!</v>
      </c>
      <c r="AA154" s="6" t="e">
        <f>$K154/$H154</f>
        <v>#DIV/0!</v>
      </c>
      <c r="AB154" s="6">
        <f>(Admin!$C$3*$K154)+(Admin!$C$4*$J154)+(Admin!$C$5*$L154)+(Admin!$C$6*$T154)+(Admin!$C$7*$Q154)+(Admin!$C$8*$M154)+(Admin!$C$9*$N154)+(Admin!$C$10*$O154)+(Admin!$C$11*$R154)+(Admin!$C$12*$S154)+(Admin!$C$13*$U154)</f>
        <v>0</v>
      </c>
    </row>
    <row r="155" spans="1:28" x14ac:dyDescent="0.25">
      <c r="A155" s="7" t="s">
        <v>1607</v>
      </c>
      <c r="B155" s="7" t="s">
        <v>30</v>
      </c>
      <c r="C155" s="7">
        <v>22</v>
      </c>
      <c r="D155" s="7">
        <v>2</v>
      </c>
      <c r="E155" s="7" t="s">
        <v>1181</v>
      </c>
      <c r="F155" s="7" t="s">
        <v>1584</v>
      </c>
      <c r="G155" s="7">
        <v>0</v>
      </c>
      <c r="H155" s="7">
        <v>0</v>
      </c>
      <c r="I155" s="7">
        <v>0</v>
      </c>
      <c r="J155" s="7">
        <v>0</v>
      </c>
      <c r="K155" s="7">
        <v>0</v>
      </c>
      <c r="L155" s="7">
        <v>0</v>
      </c>
      <c r="M155" s="7">
        <v>0</v>
      </c>
      <c r="N155" s="7">
        <v>0</v>
      </c>
      <c r="O155" s="7">
        <v>0</v>
      </c>
      <c r="P155" s="7">
        <v>0</v>
      </c>
      <c r="Q155" s="7">
        <v>0</v>
      </c>
      <c r="R155" s="7">
        <v>0</v>
      </c>
      <c r="S155" s="7">
        <v>0</v>
      </c>
      <c r="T155" s="7">
        <v>0</v>
      </c>
      <c r="U155" s="7">
        <v>0</v>
      </c>
      <c r="V155" s="7">
        <f>($J155*0.04)+($K155*4)+($L155*-2)+($N155*0.1)+($O155*6)+($Q155)+($R155*0.1)+($S155*6)+($T155*-2)</f>
        <v>0</v>
      </c>
      <c r="W155" s="7" t="e">
        <f>$P155/$H$33</f>
        <v>#DIV/0!</v>
      </c>
      <c r="X155" s="7" t="e">
        <f t="shared" si="16"/>
        <v>#DIV/0!</v>
      </c>
      <c r="Y155" s="7" t="e">
        <f t="shared" si="17"/>
        <v>#DIV/0!</v>
      </c>
      <c r="Z155" s="7" t="e">
        <f>$I155/$H155</f>
        <v>#DIV/0!</v>
      </c>
      <c r="AA155" s="7" t="e">
        <f>$K155/$H155</f>
        <v>#DIV/0!</v>
      </c>
      <c r="AB155" s="7">
        <f>(Admin!$C$3*$K155)+(Admin!$C$4*$J155)+(Admin!$C$5*$L155)+(Admin!$C$6*$T155)+(Admin!$C$7*$Q155)+(Admin!$C$8*$M155)+(Admin!$C$9*$N155)+(Admin!$C$10*$O155)+(Admin!$C$11*$R155)+(Admin!$C$12*$S155)+(Admin!$C$13*$U155)</f>
        <v>0</v>
      </c>
    </row>
    <row r="156" spans="1:28" x14ac:dyDescent="0.25">
      <c r="A156" s="6" t="s">
        <v>1608</v>
      </c>
      <c r="B156" s="6" t="s">
        <v>30</v>
      </c>
      <c r="C156" s="6">
        <v>25</v>
      </c>
      <c r="D156" s="6">
        <v>3</v>
      </c>
      <c r="E156" s="6" t="s">
        <v>284</v>
      </c>
      <c r="F156" s="6" t="s">
        <v>1584</v>
      </c>
      <c r="G156" s="6">
        <v>0</v>
      </c>
      <c r="H156" s="6">
        <v>0</v>
      </c>
      <c r="I156" s="6">
        <v>0</v>
      </c>
      <c r="J156" s="6">
        <v>0</v>
      </c>
      <c r="K156" s="6">
        <v>0</v>
      </c>
      <c r="L156" s="6">
        <v>0</v>
      </c>
      <c r="M156" s="6">
        <v>5</v>
      </c>
      <c r="N156" s="6">
        <v>5</v>
      </c>
      <c r="O156" s="6">
        <v>5</v>
      </c>
      <c r="P156" s="6">
        <v>5</v>
      </c>
      <c r="Q156" s="6">
        <v>5</v>
      </c>
      <c r="R156" s="6">
        <v>5</v>
      </c>
      <c r="S156" s="6">
        <v>5</v>
      </c>
      <c r="T156" s="6">
        <v>5</v>
      </c>
      <c r="U156" s="6">
        <v>5</v>
      </c>
      <c r="V156" s="6">
        <f>($J156*0.04)+($K156*4)+($L156*-2)+($N156*0.1)+($O156*6)+($Q156)+($R156*0.1)+($S156*6)+($T156*-2)</f>
        <v>56</v>
      </c>
      <c r="W156" s="6" t="e">
        <f>$P156/$H$33</f>
        <v>#DIV/0!</v>
      </c>
      <c r="X156" s="6">
        <f t="shared" si="16"/>
        <v>1</v>
      </c>
      <c r="Y156" s="6">
        <f t="shared" si="17"/>
        <v>1</v>
      </c>
      <c r="Z156" s="6" t="e">
        <f>$I156/$H156</f>
        <v>#DIV/0!</v>
      </c>
      <c r="AA156" s="6" t="e">
        <f>$K156/$H156</f>
        <v>#DIV/0!</v>
      </c>
      <c r="AB156" s="6">
        <f>(Admin!$C$3*$K156)+(Admin!$C$4*$J156)+(Admin!$C$5*$L156)+(Admin!$C$6*$T156)+(Admin!$C$7*$Q156)+(Admin!$C$8*$M156)+(Admin!$C$9*$N156)+(Admin!$C$10*$O156)+(Admin!$C$11*$R156)+(Admin!$C$12*$S156)+(Admin!$C$13*$U156)</f>
        <v>66</v>
      </c>
    </row>
    <row r="157" spans="1:28" x14ac:dyDescent="0.25">
      <c r="A157" s="7" t="s">
        <v>1653</v>
      </c>
      <c r="B157" s="7" t="s">
        <v>30</v>
      </c>
      <c r="C157" s="7">
        <v>23</v>
      </c>
      <c r="D157" s="7">
        <v>3</v>
      </c>
      <c r="E157" s="7" t="s">
        <v>1654</v>
      </c>
      <c r="F157" s="7" t="s">
        <v>1633</v>
      </c>
      <c r="G157" s="7">
        <v>0</v>
      </c>
      <c r="H157" s="7">
        <v>0</v>
      </c>
      <c r="I157" s="7">
        <v>0</v>
      </c>
      <c r="J157" s="7">
        <v>0</v>
      </c>
      <c r="K157" s="7">
        <v>0</v>
      </c>
      <c r="L157" s="7">
        <v>0</v>
      </c>
      <c r="M157" s="7">
        <v>0</v>
      </c>
      <c r="N157" s="7">
        <v>0</v>
      </c>
      <c r="O157" s="7">
        <v>0</v>
      </c>
      <c r="P157" s="7">
        <v>0</v>
      </c>
      <c r="Q157" s="7">
        <v>0</v>
      </c>
      <c r="R157" s="7">
        <v>0</v>
      </c>
      <c r="S157" s="7">
        <v>0</v>
      </c>
      <c r="T157" s="7">
        <v>0</v>
      </c>
      <c r="U157" s="7">
        <v>0</v>
      </c>
      <c r="V157" s="7">
        <f>($J157*0.04)+($K157*4)+($L157*-2)+($N157*0.1)+($O157*6)+($Q157)+($R157*0.1)+($S157*6)+($T157*-2)</f>
        <v>0</v>
      </c>
      <c r="W157" s="7" t="e">
        <f>$P157/$H$33</f>
        <v>#DIV/0!</v>
      </c>
      <c r="X157" s="7" t="e">
        <f t="shared" si="16"/>
        <v>#DIV/0!</v>
      </c>
      <c r="Y157" s="7" t="e">
        <f t="shared" si="17"/>
        <v>#DIV/0!</v>
      </c>
      <c r="Z157" s="7" t="e">
        <f>$I157/$H157</f>
        <v>#DIV/0!</v>
      </c>
      <c r="AA157" s="7" t="e">
        <f>$K157/$H157</f>
        <v>#DIV/0!</v>
      </c>
      <c r="AB157" s="7">
        <f>(Admin!$C$3*$K157)+(Admin!$C$4*$J157)+(Admin!$C$5*$L157)+(Admin!$C$6*$T157)+(Admin!$C$7*$Q157)+(Admin!$C$8*$M157)+(Admin!$C$9*$N157)+(Admin!$C$10*$O157)+(Admin!$C$11*$R157)+(Admin!$C$12*$S157)+(Admin!$C$13*$U157)</f>
        <v>0</v>
      </c>
    </row>
    <row r="158" spans="1:28" x14ac:dyDescent="0.25">
      <c r="A158" s="6" t="s">
        <v>1655</v>
      </c>
      <c r="B158" s="6" t="s">
        <v>30</v>
      </c>
      <c r="C158" s="6">
        <v>24</v>
      </c>
      <c r="D158" s="6">
        <v>3</v>
      </c>
      <c r="E158" s="6" t="s">
        <v>443</v>
      </c>
      <c r="F158" s="6" t="s">
        <v>1633</v>
      </c>
      <c r="G158" s="6">
        <v>0</v>
      </c>
      <c r="H158" s="6">
        <v>0</v>
      </c>
      <c r="I158" s="6">
        <v>0</v>
      </c>
      <c r="J158" s="6">
        <v>0</v>
      </c>
      <c r="K158" s="6">
        <v>0</v>
      </c>
      <c r="L158" s="6">
        <v>0</v>
      </c>
      <c r="M158" s="6">
        <v>0</v>
      </c>
      <c r="N158" s="6">
        <v>0</v>
      </c>
      <c r="O158" s="6">
        <v>0</v>
      </c>
      <c r="P158" s="6">
        <v>0</v>
      </c>
      <c r="Q158" s="6">
        <v>0</v>
      </c>
      <c r="R158" s="6">
        <v>0</v>
      </c>
      <c r="S158" s="6">
        <v>0</v>
      </c>
      <c r="T158" s="6">
        <v>0</v>
      </c>
      <c r="U158" s="6">
        <v>0</v>
      </c>
      <c r="V158" s="6">
        <f>($J158*0.04)+($K158*4)+($L158*-2)+($N158*0.1)+($O158*6)+($Q158)+($R158*0.1)+($S158*6)+($T158*-2)</f>
        <v>0</v>
      </c>
      <c r="W158" s="6" t="e">
        <f>$P158/$H$33</f>
        <v>#DIV/0!</v>
      </c>
      <c r="X158" s="6" t="e">
        <f t="shared" si="16"/>
        <v>#DIV/0!</v>
      </c>
      <c r="Y158" s="6" t="e">
        <f t="shared" si="17"/>
        <v>#DIV/0!</v>
      </c>
      <c r="Z158" s="6" t="e">
        <f>$I158/$H158</f>
        <v>#DIV/0!</v>
      </c>
      <c r="AA158" s="6" t="e">
        <f>$K158/$H158</f>
        <v>#DIV/0!</v>
      </c>
      <c r="AB158" s="6">
        <f>(Admin!$C$3*$K158)+(Admin!$C$4*$J158)+(Admin!$C$5*$L158)+(Admin!$C$6*$T158)+(Admin!$C$7*$Q158)+(Admin!$C$8*$M158)+(Admin!$C$9*$N158)+(Admin!$C$10*$O158)+(Admin!$C$11*$R158)+(Admin!$C$12*$S158)+(Admin!$C$13*$U158)</f>
        <v>0</v>
      </c>
    </row>
    <row r="159" spans="1:28" x14ac:dyDescent="0.25">
      <c r="A159" s="7" t="s">
        <v>1656</v>
      </c>
      <c r="B159" s="7" t="s">
        <v>30</v>
      </c>
      <c r="C159" s="7">
        <v>27</v>
      </c>
      <c r="D159" s="7">
        <v>6</v>
      </c>
      <c r="E159" s="7" t="s">
        <v>611</v>
      </c>
      <c r="F159" s="7" t="s">
        <v>1633</v>
      </c>
      <c r="G159" s="7">
        <v>0</v>
      </c>
      <c r="H159" s="7">
        <v>0</v>
      </c>
      <c r="I159" s="7">
        <v>0</v>
      </c>
      <c r="J159" s="7">
        <v>0</v>
      </c>
      <c r="K159" s="7">
        <v>0</v>
      </c>
      <c r="L159" s="7">
        <v>0</v>
      </c>
      <c r="M159" s="7">
        <v>5</v>
      </c>
      <c r="N159" s="7">
        <v>5</v>
      </c>
      <c r="O159" s="7">
        <v>5</v>
      </c>
      <c r="P159" s="7">
        <v>5</v>
      </c>
      <c r="Q159" s="7">
        <v>5</v>
      </c>
      <c r="R159" s="7">
        <v>5</v>
      </c>
      <c r="S159" s="7">
        <v>5</v>
      </c>
      <c r="T159" s="7">
        <v>5</v>
      </c>
      <c r="U159" s="7">
        <v>5</v>
      </c>
      <c r="V159" s="7">
        <f>($J159*0.04)+($K159*4)+($L159*-2)+($N159*0.1)+($O159*6)+($Q159)+($R159*0.1)+($S159*6)+($T159*-2)</f>
        <v>56</v>
      </c>
      <c r="W159" s="7" t="e">
        <f>$P159/$H$33</f>
        <v>#DIV/0!</v>
      </c>
      <c r="X159" s="7">
        <f t="shared" si="16"/>
        <v>1</v>
      </c>
      <c r="Y159" s="7">
        <f t="shared" si="17"/>
        <v>1</v>
      </c>
      <c r="Z159" s="7" t="e">
        <f>$I159/$H159</f>
        <v>#DIV/0!</v>
      </c>
      <c r="AA159" s="7" t="e">
        <f>$K159/$H159</f>
        <v>#DIV/0!</v>
      </c>
      <c r="AB159" s="7">
        <f>(Admin!$C$3*$K159)+(Admin!$C$4*$J159)+(Admin!$C$5*$L159)+(Admin!$C$6*$T159)+(Admin!$C$7*$Q159)+(Admin!$C$8*$M159)+(Admin!$C$9*$N159)+(Admin!$C$10*$O159)+(Admin!$C$11*$R159)+(Admin!$C$12*$S159)+(Admin!$C$13*$U159)</f>
        <v>66</v>
      </c>
    </row>
    <row r="160" spans="1:28" x14ac:dyDescent="0.25">
      <c r="A160" s="6" t="s">
        <v>1657</v>
      </c>
      <c r="B160" s="6" t="s">
        <v>30</v>
      </c>
      <c r="C160" s="6">
        <v>23</v>
      </c>
      <c r="D160" s="6">
        <v>0</v>
      </c>
      <c r="E160" s="6" t="s">
        <v>399</v>
      </c>
      <c r="F160" s="6" t="s">
        <v>1633</v>
      </c>
      <c r="G160" s="6">
        <v>0</v>
      </c>
      <c r="H160" s="6">
        <v>0</v>
      </c>
      <c r="I160" s="6">
        <v>0</v>
      </c>
      <c r="J160" s="6">
        <v>0</v>
      </c>
      <c r="K160" s="6">
        <v>0</v>
      </c>
      <c r="L160" s="6">
        <v>0</v>
      </c>
      <c r="M160" s="6">
        <v>0</v>
      </c>
      <c r="N160" s="6">
        <v>0</v>
      </c>
      <c r="O160" s="6">
        <v>0</v>
      </c>
      <c r="P160" s="6">
        <v>0</v>
      </c>
      <c r="Q160" s="6">
        <v>0</v>
      </c>
      <c r="R160" s="6">
        <v>0</v>
      </c>
      <c r="S160" s="6">
        <v>0</v>
      </c>
      <c r="T160" s="6">
        <v>0</v>
      </c>
      <c r="U160" s="6">
        <v>0</v>
      </c>
      <c r="V160" s="6">
        <f>($J160*0.04)+($K160*4)+($L160*-2)+($N160*0.1)+($O160*6)+($Q160)+($R160*0.1)+($S160*6)+($T160*-2)</f>
        <v>0</v>
      </c>
      <c r="W160" s="6" t="e">
        <f>$P160/$H$33</f>
        <v>#DIV/0!</v>
      </c>
      <c r="X160" s="6" t="e">
        <f t="shared" si="16"/>
        <v>#DIV/0!</v>
      </c>
      <c r="Y160" s="6" t="e">
        <f t="shared" si="17"/>
        <v>#DIV/0!</v>
      </c>
      <c r="Z160" s="6" t="e">
        <f>$I160/$H160</f>
        <v>#DIV/0!</v>
      </c>
      <c r="AA160" s="6" t="e">
        <f>$K160/$H160</f>
        <v>#DIV/0!</v>
      </c>
      <c r="AB160" s="6">
        <f>(Admin!$C$3*$K160)+(Admin!$C$4*$J160)+(Admin!$C$5*$L160)+(Admin!$C$6*$T160)+(Admin!$C$7*$Q160)+(Admin!$C$8*$M160)+(Admin!$C$9*$N160)+(Admin!$C$10*$O160)+(Admin!$C$11*$R160)+(Admin!$C$12*$S160)+(Admin!$C$13*$U160)</f>
        <v>0</v>
      </c>
    </row>
    <row r="161" spans="1:28" x14ac:dyDescent="0.25">
      <c r="A161" s="7" t="s">
        <v>1699</v>
      </c>
      <c r="B161" s="7" t="s">
        <v>30</v>
      </c>
      <c r="C161" s="7">
        <v>29</v>
      </c>
      <c r="D161" s="7">
        <v>8</v>
      </c>
      <c r="E161" s="7" t="s">
        <v>1700</v>
      </c>
      <c r="F161" s="7" t="s">
        <v>1680</v>
      </c>
      <c r="G161" s="7">
        <v>0</v>
      </c>
      <c r="H161" s="7">
        <v>0</v>
      </c>
      <c r="I161" s="7">
        <v>0</v>
      </c>
      <c r="J161" s="7">
        <v>0</v>
      </c>
      <c r="K161" s="7">
        <v>0</v>
      </c>
      <c r="L161" s="7">
        <v>0</v>
      </c>
      <c r="M161" s="7">
        <v>0</v>
      </c>
      <c r="N161" s="7">
        <v>0</v>
      </c>
      <c r="O161" s="7">
        <v>0</v>
      </c>
      <c r="P161" s="7">
        <v>0</v>
      </c>
      <c r="Q161" s="7">
        <v>0</v>
      </c>
      <c r="R161" s="7">
        <v>0</v>
      </c>
      <c r="S161" s="7">
        <v>0</v>
      </c>
      <c r="T161" s="7">
        <v>0</v>
      </c>
      <c r="U161" s="7">
        <v>0</v>
      </c>
      <c r="V161" s="7">
        <f>($J161*0.04)+($K161*4)+($L161*-2)+($N161*0.1)+($O161*6)+($Q161)+($R161*0.1)+($S161*6)+($T161*-2)</f>
        <v>0</v>
      </c>
      <c r="W161" s="7" t="e">
        <f>$P161/$H$33</f>
        <v>#DIV/0!</v>
      </c>
      <c r="X161" s="7" t="e">
        <f t="shared" si="16"/>
        <v>#DIV/0!</v>
      </c>
      <c r="Y161" s="7" t="e">
        <f t="shared" si="17"/>
        <v>#DIV/0!</v>
      </c>
      <c r="Z161" s="7" t="e">
        <f>$I161/$H161</f>
        <v>#DIV/0!</v>
      </c>
      <c r="AA161" s="7" t="e">
        <f>$K161/$H161</f>
        <v>#DIV/0!</v>
      </c>
      <c r="AB161" s="7">
        <f>(Admin!$C$3*$K161)+(Admin!$C$4*$J161)+(Admin!$C$5*$L161)+(Admin!$C$6*$T161)+(Admin!$C$7*$Q161)+(Admin!$C$8*$M161)+(Admin!$C$9*$N161)+(Admin!$C$10*$O161)+(Admin!$C$11*$R161)+(Admin!$C$12*$S161)+(Admin!$C$13*$U161)</f>
        <v>0</v>
      </c>
    </row>
    <row r="162" spans="1:28" x14ac:dyDescent="0.25">
      <c r="A162" s="6" t="s">
        <v>1701</v>
      </c>
      <c r="B162" s="6" t="s">
        <v>30</v>
      </c>
      <c r="C162" s="6">
        <v>23</v>
      </c>
      <c r="D162" s="6">
        <v>0</v>
      </c>
      <c r="E162" s="6" t="s">
        <v>155</v>
      </c>
      <c r="F162" s="6" t="s">
        <v>1680</v>
      </c>
      <c r="G162" s="6">
        <v>0</v>
      </c>
      <c r="H162" s="6">
        <v>0</v>
      </c>
      <c r="I162" s="6">
        <v>0</v>
      </c>
      <c r="J162" s="6">
        <v>0</v>
      </c>
      <c r="K162" s="6">
        <v>0</v>
      </c>
      <c r="L162" s="6">
        <v>0</v>
      </c>
      <c r="M162" s="6">
        <v>0</v>
      </c>
      <c r="N162" s="6">
        <v>0</v>
      </c>
      <c r="O162" s="6">
        <v>0</v>
      </c>
      <c r="P162" s="6">
        <v>0</v>
      </c>
      <c r="Q162" s="6">
        <v>0</v>
      </c>
      <c r="R162" s="6">
        <v>0</v>
      </c>
      <c r="S162" s="6">
        <v>0</v>
      </c>
      <c r="T162" s="6">
        <v>0</v>
      </c>
      <c r="U162" s="6">
        <v>0</v>
      </c>
      <c r="V162" s="6">
        <f>($J162*0.04)+($K162*4)+($L162*-2)+($N162*0.1)+($O162*6)+($Q162)+($R162*0.1)+($S162*6)+($T162*-2)</f>
        <v>0</v>
      </c>
      <c r="W162" s="6" t="e">
        <f>$P162/$H$33</f>
        <v>#DIV/0!</v>
      </c>
      <c r="X162" s="6" t="e">
        <f t="shared" si="16"/>
        <v>#DIV/0!</v>
      </c>
      <c r="Y162" s="6" t="e">
        <f t="shared" si="17"/>
        <v>#DIV/0!</v>
      </c>
      <c r="Z162" s="6" t="e">
        <f>$I162/$H162</f>
        <v>#DIV/0!</v>
      </c>
      <c r="AA162" s="6" t="e">
        <f>$K162/$H162</f>
        <v>#DIV/0!</v>
      </c>
      <c r="AB162" s="6">
        <f>(Admin!$C$3*$K162)+(Admin!$C$4*$J162)+(Admin!$C$5*$L162)+(Admin!$C$6*$T162)+(Admin!$C$7*$Q162)+(Admin!$C$8*$M162)+(Admin!$C$9*$N162)+(Admin!$C$10*$O162)+(Admin!$C$11*$R162)+(Admin!$C$12*$S162)+(Admin!$C$13*$U162)</f>
        <v>0</v>
      </c>
    </row>
    <row r="163" spans="1:28" x14ac:dyDescent="0.25">
      <c r="A163" s="7" t="s">
        <v>1702</v>
      </c>
      <c r="B163" s="7" t="s">
        <v>30</v>
      </c>
      <c r="C163" s="7">
        <v>28</v>
      </c>
      <c r="D163" s="7">
        <v>7</v>
      </c>
      <c r="E163" s="7" t="s">
        <v>143</v>
      </c>
      <c r="F163" s="7" t="s">
        <v>1680</v>
      </c>
      <c r="G163" s="7">
        <v>0</v>
      </c>
      <c r="H163" s="7">
        <v>0</v>
      </c>
      <c r="I163" s="7">
        <v>0</v>
      </c>
      <c r="J163" s="7">
        <v>0</v>
      </c>
      <c r="K163" s="7">
        <v>0</v>
      </c>
      <c r="L163" s="7">
        <v>0</v>
      </c>
      <c r="M163" s="7">
        <v>0</v>
      </c>
      <c r="N163" s="7">
        <v>0</v>
      </c>
      <c r="O163" s="7">
        <v>0</v>
      </c>
      <c r="P163" s="7">
        <v>0</v>
      </c>
      <c r="Q163" s="7">
        <v>0</v>
      </c>
      <c r="R163" s="7">
        <v>0</v>
      </c>
      <c r="S163" s="7">
        <v>0</v>
      </c>
      <c r="T163" s="7">
        <v>0</v>
      </c>
      <c r="U163" s="7">
        <v>0</v>
      </c>
      <c r="V163" s="7">
        <f>($J163*0.04)+($K163*4)+($L163*-2)+($N163*0.1)+($O163*6)+($Q163)+($R163*0.1)+($S163*6)+($T163*-2)</f>
        <v>0</v>
      </c>
      <c r="W163" s="7" t="e">
        <f>$P163/$H$33</f>
        <v>#DIV/0!</v>
      </c>
      <c r="X163" s="7" t="e">
        <f t="shared" si="16"/>
        <v>#DIV/0!</v>
      </c>
      <c r="Y163" s="7" t="e">
        <f t="shared" si="17"/>
        <v>#DIV/0!</v>
      </c>
      <c r="Z163" s="7" t="e">
        <f>$I163/$H163</f>
        <v>#DIV/0!</v>
      </c>
      <c r="AA163" s="7" t="e">
        <f>$K163/$H163</f>
        <v>#DIV/0!</v>
      </c>
      <c r="AB163" s="7">
        <f>(Admin!$C$3*$K163)+(Admin!$C$4*$J163)+(Admin!$C$5*$L163)+(Admin!$C$6*$T163)+(Admin!$C$7*$Q163)+(Admin!$C$8*$M163)+(Admin!$C$9*$N163)+(Admin!$C$10*$O163)+(Admin!$C$11*$R163)+(Admin!$C$12*$S163)+(Admin!$C$13*$U163)</f>
        <v>0</v>
      </c>
    </row>
    <row r="164" spans="1:28" x14ac:dyDescent="0.25">
      <c r="A164" s="6" t="s">
        <v>1703</v>
      </c>
      <c r="B164" s="6" t="s">
        <v>30</v>
      </c>
      <c r="C164" s="6">
        <v>25</v>
      </c>
      <c r="D164" s="6">
        <v>3</v>
      </c>
      <c r="E164" s="6" t="s">
        <v>137</v>
      </c>
      <c r="F164" s="6" t="s">
        <v>1680</v>
      </c>
      <c r="G164" s="6">
        <v>0</v>
      </c>
      <c r="H164" s="6">
        <v>0</v>
      </c>
      <c r="I164" s="6">
        <v>0</v>
      </c>
      <c r="J164" s="6">
        <v>0</v>
      </c>
      <c r="K164" s="6">
        <v>0</v>
      </c>
      <c r="L164" s="6">
        <v>0</v>
      </c>
      <c r="M164" s="6">
        <v>5</v>
      </c>
      <c r="N164" s="6">
        <v>5</v>
      </c>
      <c r="O164" s="6">
        <v>5</v>
      </c>
      <c r="P164" s="6">
        <v>5</v>
      </c>
      <c r="Q164" s="6">
        <v>5</v>
      </c>
      <c r="R164" s="6">
        <v>5</v>
      </c>
      <c r="S164" s="6">
        <v>5</v>
      </c>
      <c r="T164" s="6">
        <v>5</v>
      </c>
      <c r="U164" s="6">
        <v>5</v>
      </c>
      <c r="V164" s="6">
        <f>($J164*0.04)+($K164*4)+($L164*-2)+($N164*0.1)+($O164*6)+($Q164)+($R164*0.1)+($S164*6)+($T164*-2)</f>
        <v>56</v>
      </c>
      <c r="W164" s="6" t="e">
        <f>$P164/$H$33</f>
        <v>#DIV/0!</v>
      </c>
      <c r="X164" s="6">
        <f t="shared" si="16"/>
        <v>1</v>
      </c>
      <c r="Y164" s="6">
        <f t="shared" si="17"/>
        <v>1</v>
      </c>
      <c r="Z164" s="6" t="e">
        <f>$I164/$H164</f>
        <v>#DIV/0!</v>
      </c>
      <c r="AA164" s="6" t="e">
        <f>$K164/$H164</f>
        <v>#DIV/0!</v>
      </c>
      <c r="AB164" s="6">
        <f>(Admin!$C$3*$K164)+(Admin!$C$4*$J164)+(Admin!$C$5*$L164)+(Admin!$C$6*$T164)+(Admin!$C$7*$Q164)+(Admin!$C$8*$M164)+(Admin!$C$9*$N164)+(Admin!$C$10*$O164)+(Admin!$C$11*$R164)+(Admin!$C$12*$S164)+(Admin!$C$13*$U164)</f>
        <v>66</v>
      </c>
    </row>
    <row r="165" spans="1:28" x14ac:dyDescent="0.25">
      <c r="A165" s="7" t="s">
        <v>1704</v>
      </c>
      <c r="B165" s="7" t="s">
        <v>30</v>
      </c>
      <c r="C165" s="7">
        <v>24</v>
      </c>
      <c r="D165" s="7">
        <v>2</v>
      </c>
      <c r="E165" s="7" t="s">
        <v>145</v>
      </c>
      <c r="F165" s="7" t="s">
        <v>1680</v>
      </c>
      <c r="G165" s="7">
        <v>0</v>
      </c>
      <c r="H165" s="7">
        <v>0</v>
      </c>
      <c r="I165" s="7">
        <v>0</v>
      </c>
      <c r="J165" s="7">
        <v>0</v>
      </c>
      <c r="K165" s="7">
        <v>0</v>
      </c>
      <c r="L165" s="7">
        <v>0</v>
      </c>
      <c r="M165" s="7">
        <v>0</v>
      </c>
      <c r="N165" s="7">
        <v>0</v>
      </c>
      <c r="O165" s="7">
        <v>0</v>
      </c>
      <c r="P165" s="7">
        <v>0</v>
      </c>
      <c r="Q165" s="7">
        <v>0</v>
      </c>
      <c r="R165" s="7">
        <v>0</v>
      </c>
      <c r="S165" s="7">
        <v>0</v>
      </c>
      <c r="T165" s="7">
        <v>0</v>
      </c>
      <c r="U165" s="7">
        <v>0</v>
      </c>
      <c r="V165" s="7">
        <f>($J165*0.04)+($K165*4)+($L165*-2)+($N165*0.1)+($O165*6)+($Q165)+($R165*0.1)+($S165*6)+($T165*-2)</f>
        <v>0</v>
      </c>
      <c r="W165" s="7" t="e">
        <f>$P165/$H$33</f>
        <v>#DIV/0!</v>
      </c>
      <c r="X165" s="7" t="e">
        <f t="shared" si="16"/>
        <v>#DIV/0!</v>
      </c>
      <c r="Y165" s="7" t="e">
        <f t="shared" si="17"/>
        <v>#DIV/0!</v>
      </c>
      <c r="Z165" s="7" t="e">
        <f>$I165/$H165</f>
        <v>#DIV/0!</v>
      </c>
      <c r="AA165" s="7" t="e">
        <f>$K165/$H165</f>
        <v>#DIV/0!</v>
      </c>
      <c r="AB165" s="7">
        <f>(Admin!$C$3*$K165)+(Admin!$C$4*$J165)+(Admin!$C$5*$L165)+(Admin!$C$6*$T165)+(Admin!$C$7*$Q165)+(Admin!$C$8*$M165)+(Admin!$C$9*$N165)+(Admin!$C$10*$O165)+(Admin!$C$11*$R165)+(Admin!$C$12*$S165)+(Admin!$C$13*$U165)</f>
        <v>0</v>
      </c>
    </row>
    <row r="166" spans="1:28" x14ac:dyDescent="0.25">
      <c r="A166" s="6" t="s">
        <v>1705</v>
      </c>
      <c r="B166" s="6" t="s">
        <v>30</v>
      </c>
      <c r="C166" s="6">
        <v>22</v>
      </c>
      <c r="D166" s="6">
        <v>0</v>
      </c>
      <c r="E166" s="6" t="s">
        <v>470</v>
      </c>
      <c r="F166" s="6" t="s">
        <v>1680</v>
      </c>
      <c r="G166" s="6">
        <v>0</v>
      </c>
      <c r="H166" s="6">
        <v>0</v>
      </c>
      <c r="I166" s="6">
        <v>0</v>
      </c>
      <c r="J166" s="6">
        <v>0</v>
      </c>
      <c r="K166" s="6">
        <v>0</v>
      </c>
      <c r="L166" s="6">
        <v>0</v>
      </c>
      <c r="M166" s="6">
        <v>0</v>
      </c>
      <c r="N166" s="6">
        <v>0</v>
      </c>
      <c r="O166" s="6">
        <v>0</v>
      </c>
      <c r="P166" s="6">
        <v>0</v>
      </c>
      <c r="Q166" s="6">
        <v>0</v>
      </c>
      <c r="R166" s="6">
        <v>0</v>
      </c>
      <c r="S166" s="6">
        <v>0</v>
      </c>
      <c r="T166" s="6">
        <v>0</v>
      </c>
      <c r="U166" s="6">
        <v>0</v>
      </c>
      <c r="V166" s="6">
        <f>($J166*0.04)+($K166*4)+($L166*-2)+($N166*0.1)+($O166*6)+($Q166)+($R166*0.1)+($S166*6)+($T166*-2)</f>
        <v>0</v>
      </c>
      <c r="W166" s="6" t="e">
        <f>$P166/$H$33</f>
        <v>#DIV/0!</v>
      </c>
      <c r="X166" s="6" t="e">
        <f t="shared" si="16"/>
        <v>#DIV/0!</v>
      </c>
      <c r="Y166" s="6" t="e">
        <f t="shared" si="17"/>
        <v>#DIV/0!</v>
      </c>
      <c r="Z166" s="6" t="e">
        <f>$I166/$H166</f>
        <v>#DIV/0!</v>
      </c>
      <c r="AA166" s="6" t="e">
        <f>$K166/$H166</f>
        <v>#DIV/0!</v>
      </c>
      <c r="AB166" s="6">
        <f>(Admin!$C$3*$K166)+(Admin!$C$4*$J166)+(Admin!$C$5*$L166)+(Admin!$C$6*$T166)+(Admin!$C$7*$Q166)+(Admin!$C$8*$M166)+(Admin!$C$9*$N166)+(Admin!$C$10*$O166)+(Admin!$C$11*$R166)+(Admin!$C$12*$S166)+(Admin!$C$13*$U166)</f>
        <v>0</v>
      </c>
    </row>
  </sheetData>
  <pageMargins left="0.7" right="0.7" top="0.75" bottom="0.75" header="0.3" footer="0.3"/>
  <pageSetup orientation="portrait" horizontalDpi="300" verticalDpi="300"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5AB74-72C2-4FCA-8A09-5440EB1DAE37}">
  <sheetPr codeName="Sheet36"/>
  <dimension ref="A1:AB362"/>
  <sheetViews>
    <sheetView workbookViewId="0"/>
  </sheetViews>
  <sheetFormatPr defaultRowHeight="15" x14ac:dyDescent="0.25"/>
  <cols>
    <col min="1" max="1" width="23.7109375" bestFit="1" customWidth="1"/>
    <col min="2" max="2" width="6.7109375" customWidth="1"/>
    <col min="3" max="3" width="6.5703125" customWidth="1"/>
    <col min="4" max="4" width="6.28515625" customWidth="1"/>
    <col min="5" max="5" width="23.28515625" bestFit="1" customWidth="1"/>
    <col min="6" max="6" width="7.7109375" customWidth="1"/>
    <col min="7" max="7" width="4.140625" customWidth="1"/>
    <col min="8" max="8" width="7.7109375" customWidth="1"/>
    <col min="9" max="9" width="6.85546875" customWidth="1"/>
    <col min="10" max="10" width="7.42578125" customWidth="1"/>
    <col min="11" max="11" width="7.140625" customWidth="1"/>
    <col min="12" max="12" width="5.5703125" customWidth="1"/>
    <col min="13" max="13" width="5.7109375" customWidth="1"/>
    <col min="14" max="14" width="7" customWidth="1"/>
    <col min="15" max="15" width="6.7109375" customWidth="1"/>
    <col min="16" max="16" width="5.5703125" customWidth="1"/>
    <col min="17" max="17" width="5.85546875" customWidth="1"/>
    <col min="18" max="18" width="9" customWidth="1"/>
    <col min="19" max="19" width="8.7109375" customWidth="1"/>
    <col min="20" max="20" width="6.7109375" customWidth="1"/>
    <col min="21" max="21" width="6.85546875" customWidth="1"/>
    <col min="22" max="22" width="7.85546875" customWidth="1"/>
    <col min="23" max="23" width="11.42578125" customWidth="1"/>
    <col min="24" max="25" width="7.7109375" bestFit="1" customWidth="1"/>
    <col min="26" max="26" width="10.5703125" customWidth="1"/>
    <col min="27" max="27" width="9.5703125" customWidth="1"/>
    <col min="28" max="28" width="11.28515625" customWidth="1"/>
  </cols>
  <sheetData>
    <row r="1" spans="1:28" x14ac:dyDescent="0.25">
      <c r="A1" s="8" t="s">
        <v>50</v>
      </c>
      <c r="B1" s="8" t="s">
        <v>51</v>
      </c>
      <c r="C1" s="8" t="s">
        <v>52</v>
      </c>
      <c r="D1" s="8" t="s">
        <v>53</v>
      </c>
      <c r="E1" s="8" t="s">
        <v>54</v>
      </c>
      <c r="F1" s="8" t="s">
        <v>47</v>
      </c>
      <c r="G1" s="8" t="s">
        <v>3</v>
      </c>
      <c r="H1" s="8" t="s">
        <v>4</v>
      </c>
      <c r="I1" s="8" t="s">
        <v>5</v>
      </c>
      <c r="J1" s="8" t="s">
        <v>6</v>
      </c>
      <c r="K1" s="8" t="s">
        <v>7</v>
      </c>
      <c r="L1" s="8" t="s">
        <v>8</v>
      </c>
      <c r="M1" s="8" t="s">
        <v>9</v>
      </c>
      <c r="N1" s="8" t="s">
        <v>10</v>
      </c>
      <c r="O1" s="8" t="s">
        <v>11</v>
      </c>
      <c r="P1" s="8" t="s">
        <v>12</v>
      </c>
      <c r="Q1" s="8" t="s">
        <v>13</v>
      </c>
      <c r="R1" s="8" t="s">
        <v>14</v>
      </c>
      <c r="S1" s="8" t="s">
        <v>15</v>
      </c>
      <c r="T1" s="8" t="s">
        <v>16</v>
      </c>
      <c r="U1" s="8" t="s">
        <v>17</v>
      </c>
      <c r="V1" s="8" t="s">
        <v>18</v>
      </c>
      <c r="W1" s="8" t="s">
        <v>19</v>
      </c>
      <c r="X1" s="8" t="s">
        <v>20</v>
      </c>
      <c r="Y1" s="8" t="s">
        <v>21</v>
      </c>
      <c r="Z1" s="8" t="s">
        <v>22</v>
      </c>
      <c r="AA1" s="8" t="s">
        <v>23</v>
      </c>
      <c r="AB1" s="8" t="s">
        <v>55</v>
      </c>
    </row>
    <row r="2" spans="1:28" x14ac:dyDescent="0.25">
      <c r="A2" s="6" t="s">
        <v>74</v>
      </c>
      <c r="B2" s="6" t="s">
        <v>42</v>
      </c>
      <c r="C2" s="6">
        <v>25</v>
      </c>
      <c r="D2" s="6">
        <v>1</v>
      </c>
      <c r="E2" s="6" t="s">
        <v>75</v>
      </c>
      <c r="F2" s="6" t="s">
        <v>25</v>
      </c>
      <c r="G2" s="6">
        <v>0</v>
      </c>
      <c r="H2" s="6">
        <v>0</v>
      </c>
      <c r="I2" s="6">
        <v>0</v>
      </c>
      <c r="J2" s="6">
        <v>0</v>
      </c>
      <c r="K2" s="6">
        <v>0</v>
      </c>
      <c r="L2" s="6">
        <v>0</v>
      </c>
      <c r="M2" s="6">
        <v>0</v>
      </c>
      <c r="N2" s="6">
        <v>0</v>
      </c>
      <c r="O2" s="6">
        <v>0</v>
      </c>
      <c r="P2" s="6">
        <v>0</v>
      </c>
      <c r="Q2" s="6">
        <v>0</v>
      </c>
      <c r="R2" s="6">
        <v>0</v>
      </c>
      <c r="S2" s="6">
        <v>0</v>
      </c>
      <c r="T2" s="6">
        <v>0</v>
      </c>
      <c r="U2" s="6">
        <v>0</v>
      </c>
      <c r="V2" s="6">
        <f t="shared" ref="V2:V47" si="0">($J2*0.04)+($K2*4)+($L2*-2)+($N2*0.1)+($O2*6)+($Q2)+($R2*0.1)+($S2*6)+($T2*-2)</f>
        <v>0</v>
      </c>
      <c r="W2" s="6" t="e">
        <f t="shared" ref="W2:W47" si="1">$P2/$H$33</f>
        <v>#DIV/0!</v>
      </c>
      <c r="X2" s="6" t="e">
        <f t="shared" ref="X2:X65" si="2">$N2/$M2</f>
        <v>#DIV/0!</v>
      </c>
      <c r="Y2" s="6" t="e">
        <f t="shared" ref="Y2:Y65" si="3">$R2/$Q2</f>
        <v>#DIV/0!</v>
      </c>
      <c r="Z2" s="6" t="e">
        <f t="shared" ref="Z2:Z47" si="4">$I2/$H2</f>
        <v>#DIV/0!</v>
      </c>
      <c r="AA2" s="6" t="e">
        <f t="shared" ref="AA2:AA47" si="5">$K2/$H2</f>
        <v>#DIV/0!</v>
      </c>
      <c r="AB2" s="6">
        <f>(Admin!$C$3*$K2)+(Admin!$C$4*$J2)+(Admin!$C$5*$L2)+(Admin!$C$6*$T2)+(Admin!$C$7*$Q2)+(Admin!$C$8*$M2)+(Admin!$C$9*$N2)+(Admin!$C$10*$O2)+(Admin!$C$11*$R2)+(Admin!$C$12*$S2)+(Admin!$C$13*$U2)</f>
        <v>0</v>
      </c>
    </row>
    <row r="3" spans="1:28" x14ac:dyDescent="0.25">
      <c r="A3" s="7" t="s">
        <v>76</v>
      </c>
      <c r="B3" s="7" t="s">
        <v>42</v>
      </c>
      <c r="C3" s="7">
        <v>27</v>
      </c>
      <c r="D3" s="7">
        <v>2</v>
      </c>
      <c r="E3" s="7" t="s">
        <v>77</v>
      </c>
      <c r="F3" s="7" t="s">
        <v>25</v>
      </c>
      <c r="G3" s="7">
        <v>0</v>
      </c>
      <c r="H3" s="7">
        <v>0</v>
      </c>
      <c r="I3" s="7">
        <v>0</v>
      </c>
      <c r="J3" s="7">
        <v>20</v>
      </c>
      <c r="K3" s="7">
        <v>0</v>
      </c>
      <c r="L3" s="7">
        <v>0</v>
      </c>
      <c r="M3" s="7">
        <v>0</v>
      </c>
      <c r="N3" s="7">
        <v>0</v>
      </c>
      <c r="O3" s="7">
        <v>8</v>
      </c>
      <c r="P3" s="7">
        <v>0</v>
      </c>
      <c r="Q3" s="7">
        <v>0</v>
      </c>
      <c r="R3" s="7">
        <v>0</v>
      </c>
      <c r="S3" s="7">
        <v>0</v>
      </c>
      <c r="T3" s="7">
        <v>0</v>
      </c>
      <c r="U3" s="7">
        <v>0</v>
      </c>
      <c r="V3" s="7">
        <f t="shared" si="0"/>
        <v>48.8</v>
      </c>
      <c r="W3" s="7" t="e">
        <f t="shared" si="1"/>
        <v>#DIV/0!</v>
      </c>
      <c r="X3" s="7" t="e">
        <f t="shared" si="2"/>
        <v>#DIV/0!</v>
      </c>
      <c r="Y3" s="7" t="e">
        <f t="shared" si="3"/>
        <v>#DIV/0!</v>
      </c>
      <c r="Z3" s="7" t="e">
        <f t="shared" si="4"/>
        <v>#DIV/0!</v>
      </c>
      <c r="AA3" s="7" t="e">
        <f t="shared" si="5"/>
        <v>#DIV/0!</v>
      </c>
      <c r="AB3" s="7">
        <f>(Admin!$C$3*$K3)+(Admin!$C$4*$J3)+(Admin!$C$5*$L3)+(Admin!$C$6*$T3)+(Admin!$C$7*$Q3)+(Admin!$C$8*$M3)+(Admin!$C$9*$N3)+(Admin!$C$10*$O3)+(Admin!$C$11*$R3)+(Admin!$C$12*$S3)+(Admin!$C$13*$U3)</f>
        <v>48.8</v>
      </c>
    </row>
    <row r="4" spans="1:28" x14ac:dyDescent="0.25">
      <c r="A4" s="6" t="s">
        <v>78</v>
      </c>
      <c r="B4" s="6" t="s">
        <v>42</v>
      </c>
      <c r="C4" s="6">
        <v>27</v>
      </c>
      <c r="D4" s="6">
        <v>4</v>
      </c>
      <c r="E4" s="6" t="s">
        <v>79</v>
      </c>
      <c r="F4" s="6" t="s">
        <v>25</v>
      </c>
      <c r="G4" s="6">
        <v>0</v>
      </c>
      <c r="H4" s="6">
        <v>0</v>
      </c>
      <c r="I4" s="6">
        <v>0</v>
      </c>
      <c r="J4" s="6">
        <v>0</v>
      </c>
      <c r="K4" s="6">
        <v>0</v>
      </c>
      <c r="L4" s="6">
        <v>0</v>
      </c>
      <c r="M4" s="6">
        <v>0</v>
      </c>
      <c r="N4" s="6">
        <v>0</v>
      </c>
      <c r="O4" s="6">
        <v>0</v>
      </c>
      <c r="P4" s="6">
        <v>0</v>
      </c>
      <c r="Q4" s="6">
        <v>0</v>
      </c>
      <c r="R4" s="6">
        <v>0</v>
      </c>
      <c r="S4" s="6">
        <v>0</v>
      </c>
      <c r="T4" s="6">
        <v>0</v>
      </c>
      <c r="U4" s="6">
        <v>0</v>
      </c>
      <c r="V4" s="6">
        <f t="shared" si="0"/>
        <v>0</v>
      </c>
      <c r="W4" s="6" t="e">
        <f t="shared" si="1"/>
        <v>#DIV/0!</v>
      </c>
      <c r="X4" s="6" t="e">
        <f t="shared" si="2"/>
        <v>#DIV/0!</v>
      </c>
      <c r="Y4" s="6" t="e">
        <f t="shared" si="3"/>
        <v>#DIV/0!</v>
      </c>
      <c r="Z4" s="6" t="e">
        <f t="shared" si="4"/>
        <v>#DIV/0!</v>
      </c>
      <c r="AA4" s="6" t="e">
        <f t="shared" si="5"/>
        <v>#DIV/0!</v>
      </c>
      <c r="AB4" s="6">
        <f>(Admin!$C$3*$K4)+(Admin!$C$4*$J4)+(Admin!$C$5*$L4)+(Admin!$C$6*$T4)+(Admin!$C$7*$Q4)+(Admin!$C$8*$M4)+(Admin!$C$9*$N4)+(Admin!$C$10*$O4)+(Admin!$C$11*$R4)+(Admin!$C$12*$S4)+(Admin!$C$13*$U4)</f>
        <v>0</v>
      </c>
    </row>
    <row r="5" spans="1:28" x14ac:dyDescent="0.25">
      <c r="A5" s="7" t="s">
        <v>80</v>
      </c>
      <c r="B5" s="7" t="s">
        <v>42</v>
      </c>
      <c r="C5" s="7">
        <v>26</v>
      </c>
      <c r="D5" s="7">
        <v>4</v>
      </c>
      <c r="E5" s="7" t="s">
        <v>81</v>
      </c>
      <c r="F5" s="7" t="s">
        <v>25</v>
      </c>
      <c r="G5" s="7">
        <v>0</v>
      </c>
      <c r="H5" s="7">
        <v>0</v>
      </c>
      <c r="I5" s="7">
        <v>0</v>
      </c>
      <c r="J5" s="7">
        <v>0</v>
      </c>
      <c r="K5" s="7">
        <v>0</v>
      </c>
      <c r="L5" s="7">
        <v>0</v>
      </c>
      <c r="M5" s="7">
        <v>0</v>
      </c>
      <c r="N5" s="7">
        <v>0</v>
      </c>
      <c r="O5" s="7">
        <v>0</v>
      </c>
      <c r="P5" s="7">
        <v>0</v>
      </c>
      <c r="Q5" s="7">
        <v>0</v>
      </c>
      <c r="R5" s="7">
        <v>0</v>
      </c>
      <c r="S5" s="7">
        <v>0</v>
      </c>
      <c r="T5" s="7">
        <v>0</v>
      </c>
      <c r="U5" s="7">
        <v>0</v>
      </c>
      <c r="V5" s="7">
        <f t="shared" si="0"/>
        <v>0</v>
      </c>
      <c r="W5" s="7" t="e">
        <f t="shared" si="1"/>
        <v>#DIV/0!</v>
      </c>
      <c r="X5" s="7" t="e">
        <f t="shared" si="2"/>
        <v>#DIV/0!</v>
      </c>
      <c r="Y5" s="7" t="e">
        <f t="shared" si="3"/>
        <v>#DIV/0!</v>
      </c>
      <c r="Z5" s="7" t="e">
        <f t="shared" si="4"/>
        <v>#DIV/0!</v>
      </c>
      <c r="AA5" s="7" t="e">
        <f t="shared" si="5"/>
        <v>#DIV/0!</v>
      </c>
      <c r="AB5" s="7">
        <f>(Admin!$C$3*$K5)+(Admin!$C$4*$J5)+(Admin!$C$5*$L5)+(Admin!$C$6*$T5)+(Admin!$C$7*$Q5)+(Admin!$C$8*$M5)+(Admin!$C$9*$N5)+(Admin!$C$10*$O5)+(Admin!$C$11*$R5)+(Admin!$C$12*$S5)+(Admin!$C$13*$U5)</f>
        <v>0</v>
      </c>
    </row>
    <row r="6" spans="1:28" x14ac:dyDescent="0.25">
      <c r="A6" s="6" t="s">
        <v>82</v>
      </c>
      <c r="B6" s="6" t="s">
        <v>42</v>
      </c>
      <c r="C6" s="6">
        <v>21</v>
      </c>
      <c r="D6" s="6">
        <v>0</v>
      </c>
      <c r="E6" s="6" t="s">
        <v>83</v>
      </c>
      <c r="F6" s="6" t="s">
        <v>25</v>
      </c>
      <c r="G6" s="6">
        <v>0</v>
      </c>
      <c r="H6" s="6">
        <v>0</v>
      </c>
      <c r="I6" s="6">
        <v>0</v>
      </c>
      <c r="J6" s="6">
        <v>0</v>
      </c>
      <c r="K6" s="6">
        <v>0</v>
      </c>
      <c r="L6" s="6">
        <v>0</v>
      </c>
      <c r="M6" s="6">
        <v>5</v>
      </c>
      <c r="N6" s="6">
        <v>5</v>
      </c>
      <c r="O6" s="6">
        <v>5</v>
      </c>
      <c r="P6" s="6">
        <v>5</v>
      </c>
      <c r="Q6" s="6">
        <v>5</v>
      </c>
      <c r="R6" s="6">
        <v>5</v>
      </c>
      <c r="S6" s="6">
        <v>5</v>
      </c>
      <c r="T6" s="6">
        <v>5</v>
      </c>
      <c r="U6" s="6">
        <v>5</v>
      </c>
      <c r="V6" s="6">
        <f t="shared" si="0"/>
        <v>56</v>
      </c>
      <c r="W6" s="6" t="e">
        <f t="shared" si="1"/>
        <v>#DIV/0!</v>
      </c>
      <c r="X6" s="6">
        <f t="shared" si="2"/>
        <v>1</v>
      </c>
      <c r="Y6" s="6">
        <f t="shared" si="3"/>
        <v>1</v>
      </c>
      <c r="Z6" s="6" t="e">
        <f t="shared" si="4"/>
        <v>#DIV/0!</v>
      </c>
      <c r="AA6" s="6" t="e">
        <f t="shared" si="5"/>
        <v>#DIV/0!</v>
      </c>
      <c r="AB6" s="6">
        <f>(Admin!$C$3*$K6)+(Admin!$C$4*$J6)+(Admin!$C$5*$L6)+(Admin!$C$6*$T6)+(Admin!$C$7*$Q6)+(Admin!$C$8*$M6)+(Admin!$C$9*$N6)+(Admin!$C$10*$O6)+(Admin!$C$11*$R6)+(Admin!$C$12*$S6)+(Admin!$C$13*$U6)</f>
        <v>66</v>
      </c>
    </row>
    <row r="7" spans="1:28" x14ac:dyDescent="0.25">
      <c r="A7" s="7" t="s">
        <v>84</v>
      </c>
      <c r="B7" s="7" t="s">
        <v>42</v>
      </c>
      <c r="C7" s="7">
        <v>29</v>
      </c>
      <c r="D7" s="7">
        <v>8</v>
      </c>
      <c r="E7" s="7" t="s">
        <v>85</v>
      </c>
      <c r="F7" s="7" t="s">
        <v>25</v>
      </c>
      <c r="G7" s="7">
        <v>0</v>
      </c>
      <c r="H7" s="7">
        <v>0</v>
      </c>
      <c r="I7" s="7">
        <v>0</v>
      </c>
      <c r="J7" s="7">
        <v>0</v>
      </c>
      <c r="K7" s="7">
        <v>0</v>
      </c>
      <c r="L7" s="7">
        <v>0</v>
      </c>
      <c r="M7" s="7">
        <v>0</v>
      </c>
      <c r="N7" s="7">
        <v>0</v>
      </c>
      <c r="O7" s="7">
        <v>0</v>
      </c>
      <c r="P7" s="7">
        <v>0</v>
      </c>
      <c r="Q7" s="7">
        <v>0</v>
      </c>
      <c r="R7" s="7">
        <v>0</v>
      </c>
      <c r="S7" s="7">
        <v>0</v>
      </c>
      <c r="T7" s="7">
        <v>0</v>
      </c>
      <c r="U7" s="7">
        <v>0</v>
      </c>
      <c r="V7" s="7">
        <f t="shared" si="0"/>
        <v>0</v>
      </c>
      <c r="W7" s="7" t="e">
        <f t="shared" si="1"/>
        <v>#DIV/0!</v>
      </c>
      <c r="X7" s="7" t="e">
        <f t="shared" si="2"/>
        <v>#DIV/0!</v>
      </c>
      <c r="Y7" s="7" t="e">
        <f t="shared" si="3"/>
        <v>#DIV/0!</v>
      </c>
      <c r="Z7" s="7" t="e">
        <f t="shared" si="4"/>
        <v>#DIV/0!</v>
      </c>
      <c r="AA7" s="7" t="e">
        <f t="shared" si="5"/>
        <v>#DIV/0!</v>
      </c>
      <c r="AB7" s="7">
        <f>(Admin!$C$3*$K7)+(Admin!$C$4*$J7)+(Admin!$C$5*$L7)+(Admin!$C$6*$T7)+(Admin!$C$7*$Q7)+(Admin!$C$8*$M7)+(Admin!$C$9*$N7)+(Admin!$C$10*$O7)+(Admin!$C$11*$R7)+(Admin!$C$12*$S7)+(Admin!$C$13*$U7)</f>
        <v>0</v>
      </c>
    </row>
    <row r="8" spans="1:28" x14ac:dyDescent="0.25">
      <c r="A8" s="6" t="s">
        <v>86</v>
      </c>
      <c r="B8" s="6" t="s">
        <v>42</v>
      </c>
      <c r="C8" s="6">
        <v>31</v>
      </c>
      <c r="D8" s="6">
        <v>9</v>
      </c>
      <c r="E8" s="6" t="s">
        <v>59</v>
      </c>
      <c r="F8" s="6" t="s">
        <v>25</v>
      </c>
      <c r="G8" s="6">
        <v>0</v>
      </c>
      <c r="H8" s="6">
        <v>0</v>
      </c>
      <c r="I8" s="6">
        <v>0</v>
      </c>
      <c r="J8" s="6">
        <v>0</v>
      </c>
      <c r="K8" s="6">
        <v>0</v>
      </c>
      <c r="L8" s="6">
        <v>0</v>
      </c>
      <c r="M8" s="6">
        <v>0</v>
      </c>
      <c r="N8" s="6">
        <v>0</v>
      </c>
      <c r="O8" s="6">
        <v>0</v>
      </c>
      <c r="P8" s="6">
        <v>0</v>
      </c>
      <c r="Q8" s="6">
        <v>0</v>
      </c>
      <c r="R8" s="6">
        <v>0</v>
      </c>
      <c r="S8" s="6">
        <v>0</v>
      </c>
      <c r="T8" s="6">
        <v>0</v>
      </c>
      <c r="U8" s="6">
        <v>0</v>
      </c>
      <c r="V8" s="6">
        <f t="shared" si="0"/>
        <v>0</v>
      </c>
      <c r="W8" s="6" t="e">
        <f t="shared" si="1"/>
        <v>#DIV/0!</v>
      </c>
      <c r="X8" s="6" t="e">
        <f t="shared" si="2"/>
        <v>#DIV/0!</v>
      </c>
      <c r="Y8" s="6" t="e">
        <f t="shared" si="3"/>
        <v>#DIV/0!</v>
      </c>
      <c r="Z8" s="6" t="e">
        <f t="shared" si="4"/>
        <v>#DIV/0!</v>
      </c>
      <c r="AA8" s="6" t="e">
        <f t="shared" si="5"/>
        <v>#DIV/0!</v>
      </c>
      <c r="AB8" s="6">
        <f>(Admin!$C$3*$K8)+(Admin!$C$4*$J8)+(Admin!$C$5*$L8)+(Admin!$C$6*$T8)+(Admin!$C$7*$Q8)+(Admin!$C$8*$M8)+(Admin!$C$9*$N8)+(Admin!$C$10*$O8)+(Admin!$C$11*$R8)+(Admin!$C$12*$S8)+(Admin!$C$13*$U8)</f>
        <v>0</v>
      </c>
    </row>
    <row r="9" spans="1:28" x14ac:dyDescent="0.25">
      <c r="A9" s="7" t="s">
        <v>87</v>
      </c>
      <c r="B9" s="7" t="s">
        <v>42</v>
      </c>
      <c r="C9" s="7">
        <v>24</v>
      </c>
      <c r="D9" s="7">
        <v>0</v>
      </c>
      <c r="E9" s="7" t="s">
        <v>88</v>
      </c>
      <c r="F9" s="7" t="s">
        <v>25</v>
      </c>
      <c r="G9" s="7">
        <v>0</v>
      </c>
      <c r="H9" s="7">
        <v>0</v>
      </c>
      <c r="I9" s="7">
        <v>0</v>
      </c>
      <c r="J9" s="7">
        <v>0</v>
      </c>
      <c r="K9" s="7">
        <v>0</v>
      </c>
      <c r="L9" s="7">
        <v>0</v>
      </c>
      <c r="M9" s="7">
        <v>0</v>
      </c>
      <c r="N9" s="7">
        <v>0</v>
      </c>
      <c r="O9" s="7">
        <v>0</v>
      </c>
      <c r="P9" s="7">
        <v>0</v>
      </c>
      <c r="Q9" s="7">
        <v>0</v>
      </c>
      <c r="R9" s="7">
        <v>0</v>
      </c>
      <c r="S9" s="7">
        <v>0</v>
      </c>
      <c r="T9" s="7">
        <v>0</v>
      </c>
      <c r="U9" s="7">
        <v>0</v>
      </c>
      <c r="V9" s="7">
        <f t="shared" si="0"/>
        <v>0</v>
      </c>
      <c r="W9" s="7" t="e">
        <f t="shared" si="1"/>
        <v>#DIV/0!</v>
      </c>
      <c r="X9" s="7" t="e">
        <f t="shared" si="2"/>
        <v>#DIV/0!</v>
      </c>
      <c r="Y9" s="7" t="e">
        <f t="shared" si="3"/>
        <v>#DIV/0!</v>
      </c>
      <c r="Z9" s="7" t="e">
        <f t="shared" si="4"/>
        <v>#DIV/0!</v>
      </c>
      <c r="AA9" s="7" t="e">
        <f t="shared" si="5"/>
        <v>#DIV/0!</v>
      </c>
      <c r="AB9" s="7">
        <f>(Admin!$C$3*$K9)+(Admin!$C$4*$J9)+(Admin!$C$5*$L9)+(Admin!$C$6*$T9)+(Admin!$C$7*$Q9)+(Admin!$C$8*$M9)+(Admin!$C$9*$N9)+(Admin!$C$10*$O9)+(Admin!$C$11*$R9)+(Admin!$C$12*$S9)+(Admin!$C$13*$U9)</f>
        <v>0</v>
      </c>
    </row>
    <row r="10" spans="1:28" x14ac:dyDescent="0.25">
      <c r="A10" s="6" t="s">
        <v>89</v>
      </c>
      <c r="B10" s="6" t="s">
        <v>42</v>
      </c>
      <c r="C10" s="6">
        <v>29</v>
      </c>
      <c r="D10" s="6">
        <v>7</v>
      </c>
      <c r="E10" s="6" t="s">
        <v>90</v>
      </c>
      <c r="F10" s="6" t="s">
        <v>25</v>
      </c>
      <c r="G10" s="6">
        <v>0</v>
      </c>
      <c r="H10" s="6">
        <v>0</v>
      </c>
      <c r="I10" s="6">
        <v>0</v>
      </c>
      <c r="J10" s="6">
        <v>0</v>
      </c>
      <c r="K10" s="6">
        <v>0</v>
      </c>
      <c r="L10" s="6">
        <v>0</v>
      </c>
      <c r="M10" s="6">
        <v>0</v>
      </c>
      <c r="N10" s="6">
        <v>0</v>
      </c>
      <c r="O10" s="6">
        <v>0</v>
      </c>
      <c r="P10" s="6">
        <v>0</v>
      </c>
      <c r="Q10" s="6">
        <v>0</v>
      </c>
      <c r="R10" s="6">
        <v>0</v>
      </c>
      <c r="S10" s="6">
        <v>0</v>
      </c>
      <c r="T10" s="6">
        <v>0</v>
      </c>
      <c r="U10" s="6">
        <v>0</v>
      </c>
      <c r="V10" s="6">
        <f t="shared" si="0"/>
        <v>0</v>
      </c>
      <c r="W10" s="6" t="e">
        <f t="shared" si="1"/>
        <v>#DIV/0!</v>
      </c>
      <c r="X10" s="6" t="e">
        <f t="shared" si="2"/>
        <v>#DIV/0!</v>
      </c>
      <c r="Y10" s="6" t="e">
        <f t="shared" si="3"/>
        <v>#DIV/0!</v>
      </c>
      <c r="Z10" s="6" t="e">
        <f t="shared" si="4"/>
        <v>#DIV/0!</v>
      </c>
      <c r="AA10" s="6" t="e">
        <f t="shared" si="5"/>
        <v>#DIV/0!</v>
      </c>
      <c r="AB10" s="6">
        <f>(Admin!$C$3*$K10)+(Admin!$C$4*$J10)+(Admin!$C$5*$L10)+(Admin!$C$6*$T10)+(Admin!$C$7*$Q10)+(Admin!$C$8*$M10)+(Admin!$C$9*$N10)+(Admin!$C$10*$O10)+(Admin!$C$11*$R10)+(Admin!$C$12*$S10)+(Admin!$C$13*$U10)</f>
        <v>0</v>
      </c>
    </row>
    <row r="11" spans="1:28" x14ac:dyDescent="0.25">
      <c r="A11" s="7" t="s">
        <v>91</v>
      </c>
      <c r="B11" s="7" t="s">
        <v>42</v>
      </c>
      <c r="C11" s="7">
        <v>27</v>
      </c>
      <c r="D11" s="7">
        <v>4</v>
      </c>
      <c r="E11" s="7" t="s">
        <v>92</v>
      </c>
      <c r="F11" s="7" t="s">
        <v>25</v>
      </c>
      <c r="G11" s="7">
        <v>0</v>
      </c>
      <c r="H11" s="7">
        <v>0</v>
      </c>
      <c r="I11" s="7">
        <v>0</v>
      </c>
      <c r="J11" s="7">
        <v>0</v>
      </c>
      <c r="K11" s="7">
        <v>0</v>
      </c>
      <c r="L11" s="7">
        <v>0</v>
      </c>
      <c r="M11" s="7">
        <v>0</v>
      </c>
      <c r="N11" s="7">
        <v>0</v>
      </c>
      <c r="O11" s="7">
        <v>0</v>
      </c>
      <c r="P11" s="7">
        <v>0</v>
      </c>
      <c r="Q11" s="7">
        <v>0</v>
      </c>
      <c r="R11" s="7">
        <v>0</v>
      </c>
      <c r="S11" s="7">
        <v>0</v>
      </c>
      <c r="T11" s="7">
        <v>0</v>
      </c>
      <c r="U11" s="7">
        <v>0</v>
      </c>
      <c r="V11" s="7">
        <f t="shared" si="0"/>
        <v>0</v>
      </c>
      <c r="W11" s="7" t="e">
        <f t="shared" si="1"/>
        <v>#DIV/0!</v>
      </c>
      <c r="X11" s="7" t="e">
        <f t="shared" si="2"/>
        <v>#DIV/0!</v>
      </c>
      <c r="Y11" s="7" t="e">
        <f t="shared" si="3"/>
        <v>#DIV/0!</v>
      </c>
      <c r="Z11" s="7" t="e">
        <f t="shared" si="4"/>
        <v>#DIV/0!</v>
      </c>
      <c r="AA11" s="7" t="e">
        <f t="shared" si="5"/>
        <v>#DIV/0!</v>
      </c>
      <c r="AB11" s="7">
        <f>(Admin!$C$3*$K11)+(Admin!$C$4*$J11)+(Admin!$C$5*$L11)+(Admin!$C$6*$T11)+(Admin!$C$7*$Q11)+(Admin!$C$8*$M11)+(Admin!$C$9*$N11)+(Admin!$C$10*$O11)+(Admin!$C$11*$R11)+(Admin!$C$12*$S11)+(Admin!$C$13*$U11)</f>
        <v>0</v>
      </c>
    </row>
    <row r="12" spans="1:28" x14ac:dyDescent="0.25">
      <c r="A12" s="6" t="s">
        <v>93</v>
      </c>
      <c r="B12" s="6" t="s">
        <v>42</v>
      </c>
      <c r="C12" s="6">
        <v>23</v>
      </c>
      <c r="D12" s="6">
        <v>0</v>
      </c>
      <c r="E12" s="6" t="s">
        <v>75</v>
      </c>
      <c r="F12" s="6" t="s">
        <v>25</v>
      </c>
      <c r="G12" s="6">
        <v>0</v>
      </c>
      <c r="H12" s="6">
        <v>0</v>
      </c>
      <c r="I12" s="6">
        <v>0</v>
      </c>
      <c r="J12" s="6">
        <v>0</v>
      </c>
      <c r="K12" s="6">
        <v>0</v>
      </c>
      <c r="L12" s="6">
        <v>0</v>
      </c>
      <c r="M12" s="6">
        <v>0</v>
      </c>
      <c r="N12" s="6">
        <v>0</v>
      </c>
      <c r="O12" s="6">
        <v>0</v>
      </c>
      <c r="P12" s="6">
        <v>0</v>
      </c>
      <c r="Q12" s="6">
        <v>0</v>
      </c>
      <c r="R12" s="6">
        <v>0</v>
      </c>
      <c r="S12" s="6">
        <v>0</v>
      </c>
      <c r="T12" s="6">
        <v>0</v>
      </c>
      <c r="U12" s="6">
        <v>0</v>
      </c>
      <c r="V12" s="6">
        <f t="shared" si="0"/>
        <v>0</v>
      </c>
      <c r="W12" s="6" t="e">
        <f t="shared" si="1"/>
        <v>#DIV/0!</v>
      </c>
      <c r="X12" s="6" t="e">
        <f t="shared" si="2"/>
        <v>#DIV/0!</v>
      </c>
      <c r="Y12" s="6" t="e">
        <f t="shared" si="3"/>
        <v>#DIV/0!</v>
      </c>
      <c r="Z12" s="6" t="e">
        <f t="shared" si="4"/>
        <v>#DIV/0!</v>
      </c>
      <c r="AA12" s="6" t="e">
        <f t="shared" si="5"/>
        <v>#DIV/0!</v>
      </c>
      <c r="AB12" s="6">
        <f>(Admin!$C$3*$K12)+(Admin!$C$4*$J12)+(Admin!$C$5*$L12)+(Admin!$C$6*$T12)+(Admin!$C$7*$Q12)+(Admin!$C$8*$M12)+(Admin!$C$9*$N12)+(Admin!$C$10*$O12)+(Admin!$C$11*$R12)+(Admin!$C$12*$S12)+(Admin!$C$13*$U12)</f>
        <v>0</v>
      </c>
    </row>
    <row r="13" spans="1:28" x14ac:dyDescent="0.25">
      <c r="A13" s="7" t="s">
        <v>144</v>
      </c>
      <c r="B13" s="7" t="s">
        <v>42</v>
      </c>
      <c r="C13" s="7">
        <v>25</v>
      </c>
      <c r="D13" s="7">
        <v>2</v>
      </c>
      <c r="E13" s="7" t="s">
        <v>145</v>
      </c>
      <c r="F13" s="7" t="s">
        <v>107</v>
      </c>
      <c r="G13" s="7">
        <v>0</v>
      </c>
      <c r="H13" s="7">
        <v>0</v>
      </c>
      <c r="I13" s="7">
        <v>0</v>
      </c>
      <c r="J13" s="7">
        <v>0</v>
      </c>
      <c r="K13" s="7">
        <v>0</v>
      </c>
      <c r="L13" s="7">
        <v>0</v>
      </c>
      <c r="M13" s="7">
        <v>0</v>
      </c>
      <c r="N13" s="7">
        <v>0</v>
      </c>
      <c r="O13" s="7">
        <v>0</v>
      </c>
      <c r="P13" s="7">
        <v>0</v>
      </c>
      <c r="Q13" s="7">
        <v>0</v>
      </c>
      <c r="R13" s="7">
        <v>0</v>
      </c>
      <c r="S13" s="7">
        <v>0</v>
      </c>
      <c r="T13" s="7">
        <v>0</v>
      </c>
      <c r="U13" s="7">
        <v>0</v>
      </c>
      <c r="V13" s="7">
        <f t="shared" si="0"/>
        <v>0</v>
      </c>
      <c r="W13" s="7" t="e">
        <f t="shared" si="1"/>
        <v>#DIV/0!</v>
      </c>
      <c r="X13" s="7" t="e">
        <f t="shared" si="2"/>
        <v>#DIV/0!</v>
      </c>
      <c r="Y13" s="7" t="e">
        <f t="shared" si="3"/>
        <v>#DIV/0!</v>
      </c>
      <c r="Z13" s="7" t="e">
        <f t="shared" si="4"/>
        <v>#DIV/0!</v>
      </c>
      <c r="AA13" s="7" t="e">
        <f t="shared" si="5"/>
        <v>#DIV/0!</v>
      </c>
      <c r="AB13" s="7">
        <f>(Admin!$C$3*$K13)+(Admin!$C$4*$J13)+(Admin!$C$5*$L13)+(Admin!$C$6*$T13)+(Admin!$C$7*$Q13)+(Admin!$C$8*$M13)+(Admin!$C$9*$N13)+(Admin!$C$10*$O13)+(Admin!$C$11*$R13)+(Admin!$C$12*$S13)+(Admin!$C$13*$U13)</f>
        <v>0</v>
      </c>
    </row>
    <row r="14" spans="1:28" x14ac:dyDescent="0.25">
      <c r="A14" s="6" t="s">
        <v>146</v>
      </c>
      <c r="B14" s="6" t="s">
        <v>42</v>
      </c>
      <c r="C14" s="6">
        <v>26</v>
      </c>
      <c r="D14" s="6">
        <v>1</v>
      </c>
      <c r="E14" s="6" t="s">
        <v>147</v>
      </c>
      <c r="F14" s="6" t="s">
        <v>107</v>
      </c>
      <c r="G14" s="6">
        <v>0</v>
      </c>
      <c r="H14" s="6">
        <v>0</v>
      </c>
      <c r="I14" s="6">
        <v>0</v>
      </c>
      <c r="J14" s="6">
        <v>0</v>
      </c>
      <c r="K14" s="6">
        <v>0</v>
      </c>
      <c r="L14" s="6">
        <v>0</v>
      </c>
      <c r="M14" s="6">
        <v>0</v>
      </c>
      <c r="N14" s="6">
        <v>0</v>
      </c>
      <c r="O14" s="6">
        <v>0</v>
      </c>
      <c r="P14" s="6">
        <v>0</v>
      </c>
      <c r="Q14" s="6">
        <v>0</v>
      </c>
      <c r="R14" s="6">
        <v>0</v>
      </c>
      <c r="S14" s="6">
        <v>0</v>
      </c>
      <c r="T14" s="6">
        <v>0</v>
      </c>
      <c r="U14" s="6">
        <v>0</v>
      </c>
      <c r="V14" s="6">
        <f t="shared" si="0"/>
        <v>0</v>
      </c>
      <c r="W14" s="6" t="e">
        <f t="shared" si="1"/>
        <v>#DIV/0!</v>
      </c>
      <c r="X14" s="6" t="e">
        <f t="shared" si="2"/>
        <v>#DIV/0!</v>
      </c>
      <c r="Y14" s="6" t="e">
        <f t="shared" si="3"/>
        <v>#DIV/0!</v>
      </c>
      <c r="Z14" s="6" t="e">
        <f t="shared" si="4"/>
        <v>#DIV/0!</v>
      </c>
      <c r="AA14" s="6" t="e">
        <f t="shared" si="5"/>
        <v>#DIV/0!</v>
      </c>
      <c r="AB14" s="6">
        <f>(Admin!$C$3*$K14)+(Admin!$C$4*$J14)+(Admin!$C$5*$L14)+(Admin!$C$6*$T14)+(Admin!$C$7*$Q14)+(Admin!$C$8*$M14)+(Admin!$C$9*$N14)+(Admin!$C$10*$O14)+(Admin!$C$11*$R14)+(Admin!$C$12*$S14)+(Admin!$C$13*$U14)</f>
        <v>0</v>
      </c>
    </row>
    <row r="15" spans="1:28" x14ac:dyDescent="0.25">
      <c r="A15" s="7" t="s">
        <v>148</v>
      </c>
      <c r="B15" s="7" t="s">
        <v>42</v>
      </c>
      <c r="C15" s="7">
        <v>24</v>
      </c>
      <c r="D15" s="7">
        <v>1</v>
      </c>
      <c r="E15" s="7" t="s">
        <v>149</v>
      </c>
      <c r="F15" s="7" t="s">
        <v>107</v>
      </c>
      <c r="G15" s="7">
        <v>0</v>
      </c>
      <c r="H15" s="7">
        <v>0</v>
      </c>
      <c r="I15" s="7">
        <v>0</v>
      </c>
      <c r="J15" s="7">
        <v>0</v>
      </c>
      <c r="K15" s="7">
        <v>0</v>
      </c>
      <c r="L15" s="7">
        <v>0</v>
      </c>
      <c r="M15" s="7">
        <v>0</v>
      </c>
      <c r="N15" s="7">
        <v>0</v>
      </c>
      <c r="O15" s="7">
        <v>0</v>
      </c>
      <c r="P15" s="7">
        <v>0</v>
      </c>
      <c r="Q15" s="7">
        <v>0</v>
      </c>
      <c r="R15" s="7">
        <v>0</v>
      </c>
      <c r="S15" s="7">
        <v>0</v>
      </c>
      <c r="T15" s="7">
        <v>0</v>
      </c>
      <c r="U15" s="7">
        <v>0</v>
      </c>
      <c r="V15" s="7">
        <f t="shared" si="0"/>
        <v>0</v>
      </c>
      <c r="W15" s="7" t="e">
        <f t="shared" si="1"/>
        <v>#DIV/0!</v>
      </c>
      <c r="X15" s="7" t="e">
        <f t="shared" si="2"/>
        <v>#DIV/0!</v>
      </c>
      <c r="Y15" s="7" t="e">
        <f t="shared" si="3"/>
        <v>#DIV/0!</v>
      </c>
      <c r="Z15" s="7" t="e">
        <f t="shared" si="4"/>
        <v>#DIV/0!</v>
      </c>
      <c r="AA15" s="7" t="e">
        <f t="shared" si="5"/>
        <v>#DIV/0!</v>
      </c>
      <c r="AB15" s="7">
        <f>(Admin!$C$3*$K15)+(Admin!$C$4*$J15)+(Admin!$C$5*$L15)+(Admin!$C$6*$T15)+(Admin!$C$7*$Q15)+(Admin!$C$8*$M15)+(Admin!$C$9*$N15)+(Admin!$C$10*$O15)+(Admin!$C$11*$R15)+(Admin!$C$12*$S15)+(Admin!$C$13*$U15)</f>
        <v>0</v>
      </c>
    </row>
    <row r="16" spans="1:28" x14ac:dyDescent="0.25">
      <c r="A16" s="6" t="s">
        <v>150</v>
      </c>
      <c r="B16" s="6" t="s">
        <v>42</v>
      </c>
      <c r="C16" s="6">
        <v>23</v>
      </c>
      <c r="D16" s="6">
        <v>0</v>
      </c>
      <c r="E16" s="6" t="s">
        <v>151</v>
      </c>
      <c r="F16" s="6" t="s">
        <v>107</v>
      </c>
      <c r="G16" s="6">
        <v>0</v>
      </c>
      <c r="H16" s="6">
        <v>0</v>
      </c>
      <c r="I16" s="6">
        <v>0</v>
      </c>
      <c r="J16" s="6">
        <v>0</v>
      </c>
      <c r="K16" s="6">
        <v>0</v>
      </c>
      <c r="L16" s="6">
        <v>0</v>
      </c>
      <c r="M16" s="6">
        <v>0</v>
      </c>
      <c r="N16" s="6">
        <v>0</v>
      </c>
      <c r="O16" s="6">
        <v>0</v>
      </c>
      <c r="P16" s="6">
        <v>0</v>
      </c>
      <c r="Q16" s="6">
        <v>0</v>
      </c>
      <c r="R16" s="6">
        <v>0</v>
      </c>
      <c r="S16" s="6">
        <v>0</v>
      </c>
      <c r="T16" s="6">
        <v>0</v>
      </c>
      <c r="U16" s="6">
        <v>0</v>
      </c>
      <c r="V16" s="6">
        <f t="shared" si="0"/>
        <v>0</v>
      </c>
      <c r="W16" s="6" t="e">
        <f t="shared" si="1"/>
        <v>#DIV/0!</v>
      </c>
      <c r="X16" s="6" t="e">
        <f t="shared" si="2"/>
        <v>#DIV/0!</v>
      </c>
      <c r="Y16" s="6" t="e">
        <f t="shared" si="3"/>
        <v>#DIV/0!</v>
      </c>
      <c r="Z16" s="6" t="e">
        <f t="shared" si="4"/>
        <v>#DIV/0!</v>
      </c>
      <c r="AA16" s="6" t="e">
        <f t="shared" si="5"/>
        <v>#DIV/0!</v>
      </c>
      <c r="AB16" s="6">
        <f>(Admin!$C$3*$K16)+(Admin!$C$4*$J16)+(Admin!$C$5*$L16)+(Admin!$C$6*$T16)+(Admin!$C$7*$Q16)+(Admin!$C$8*$M16)+(Admin!$C$9*$N16)+(Admin!$C$10*$O16)+(Admin!$C$11*$R16)+(Admin!$C$12*$S16)+(Admin!$C$13*$U16)</f>
        <v>0</v>
      </c>
    </row>
    <row r="17" spans="1:28" x14ac:dyDescent="0.25">
      <c r="A17" s="7" t="s">
        <v>152</v>
      </c>
      <c r="B17" s="7" t="s">
        <v>42</v>
      </c>
      <c r="C17" s="7">
        <v>29</v>
      </c>
      <c r="D17" s="7">
        <v>5</v>
      </c>
      <c r="E17" s="7" t="s">
        <v>153</v>
      </c>
      <c r="F17" s="7" t="s">
        <v>107</v>
      </c>
      <c r="G17" s="7">
        <v>0</v>
      </c>
      <c r="H17" s="7">
        <v>0</v>
      </c>
      <c r="I17" s="7">
        <v>0</v>
      </c>
      <c r="J17" s="7">
        <v>0</v>
      </c>
      <c r="K17" s="7">
        <v>0</v>
      </c>
      <c r="L17" s="7">
        <v>0</v>
      </c>
      <c r="M17" s="7">
        <v>5</v>
      </c>
      <c r="N17" s="7">
        <v>5</v>
      </c>
      <c r="O17" s="7">
        <v>5</v>
      </c>
      <c r="P17" s="7">
        <v>5</v>
      </c>
      <c r="Q17" s="7">
        <v>5</v>
      </c>
      <c r="R17" s="7">
        <v>5</v>
      </c>
      <c r="S17" s="7">
        <v>5</v>
      </c>
      <c r="T17" s="7">
        <v>5</v>
      </c>
      <c r="U17" s="7">
        <v>5</v>
      </c>
      <c r="V17" s="7">
        <f>($J17*0.04)+($K17*4)+($L17*-2)+($N17*0.1)+($O17*6)+($Q17)+($R17*0.1)+($S17*6)+($T17*-2)</f>
        <v>56</v>
      </c>
      <c r="W17" s="7" t="e">
        <f>$P17/$H$33</f>
        <v>#DIV/0!</v>
      </c>
      <c r="X17" s="7">
        <f t="shared" si="2"/>
        <v>1</v>
      </c>
      <c r="Y17" s="7">
        <f>$R17/$Q17</f>
        <v>1</v>
      </c>
      <c r="Z17" s="7" t="e">
        <f>$I17/$H17</f>
        <v>#DIV/0!</v>
      </c>
      <c r="AA17" s="7" t="e">
        <f>$K17/$H17</f>
        <v>#DIV/0!</v>
      </c>
      <c r="AB17" s="7">
        <f>(Admin!$C$3*$K17)+(Admin!$C$4*$J17)+(Admin!$C$5*$L17)+(Admin!$C$6*$T17)+(Admin!$C$7*$Q17)+(Admin!$C$8*$M17)+(Admin!$C$9*$N17)+(Admin!$C$10*$O17)+(Admin!$C$11*$R17)+(Admin!$C$12*$S17)+(Admin!$C$13*$U17)</f>
        <v>66</v>
      </c>
    </row>
    <row r="18" spans="1:28" x14ac:dyDescent="0.25">
      <c r="A18" s="6" t="s">
        <v>154</v>
      </c>
      <c r="B18" s="6" t="s">
        <v>42</v>
      </c>
      <c r="C18" s="6">
        <v>23</v>
      </c>
      <c r="D18" s="6">
        <v>3</v>
      </c>
      <c r="E18" s="6" t="s">
        <v>155</v>
      </c>
      <c r="F18" s="6" t="s">
        <v>107</v>
      </c>
      <c r="G18" s="6">
        <v>0</v>
      </c>
      <c r="H18" s="6">
        <v>0</v>
      </c>
      <c r="I18" s="6">
        <v>0</v>
      </c>
      <c r="J18" s="6">
        <v>0</v>
      </c>
      <c r="K18" s="6">
        <v>0</v>
      </c>
      <c r="L18" s="6">
        <v>0</v>
      </c>
      <c r="M18" s="6">
        <v>0</v>
      </c>
      <c r="N18" s="6">
        <v>0</v>
      </c>
      <c r="O18" s="6">
        <v>0</v>
      </c>
      <c r="P18" s="6">
        <v>0</v>
      </c>
      <c r="Q18" s="6">
        <v>0</v>
      </c>
      <c r="R18" s="6">
        <v>0</v>
      </c>
      <c r="S18" s="6">
        <v>0</v>
      </c>
      <c r="T18" s="6">
        <v>0</v>
      </c>
      <c r="U18" s="6">
        <v>0</v>
      </c>
      <c r="V18" s="6">
        <f>($J18*0.04)+($K18*4)+($L18*-2)+($N18*0.1)+($O18*6)+($Q18)+($R18*0.1)+($S18*6)+($T18*-2)</f>
        <v>0</v>
      </c>
      <c r="W18" s="6" t="e">
        <f>$P18/$H$33</f>
        <v>#DIV/0!</v>
      </c>
      <c r="X18" s="6" t="e">
        <f t="shared" si="2"/>
        <v>#DIV/0!</v>
      </c>
      <c r="Y18" s="6" t="e">
        <f>$R18/$Q18</f>
        <v>#DIV/0!</v>
      </c>
      <c r="Z18" s="6" t="e">
        <f>$I18/$H18</f>
        <v>#DIV/0!</v>
      </c>
      <c r="AA18" s="6" t="e">
        <f>$K18/$H18</f>
        <v>#DIV/0!</v>
      </c>
      <c r="AB18" s="6">
        <f>(Admin!$C$3*$K18)+(Admin!$C$4*$J18)+(Admin!$C$5*$L18)+(Admin!$C$6*$T18)+(Admin!$C$7*$Q18)+(Admin!$C$8*$M18)+(Admin!$C$9*$N18)+(Admin!$C$10*$O18)+(Admin!$C$11*$R18)+(Admin!$C$12*$S18)+(Admin!$C$13*$U18)</f>
        <v>0</v>
      </c>
    </row>
    <row r="19" spans="1:28" x14ac:dyDescent="0.25">
      <c r="A19" s="7" t="s">
        <v>156</v>
      </c>
      <c r="B19" s="7" t="s">
        <v>42</v>
      </c>
      <c r="C19" s="7">
        <v>26</v>
      </c>
      <c r="D19" s="7">
        <v>2</v>
      </c>
      <c r="E19" s="7" t="s">
        <v>83</v>
      </c>
      <c r="F19" s="7" t="s">
        <v>107</v>
      </c>
      <c r="G19" s="7">
        <v>0</v>
      </c>
      <c r="H19" s="7">
        <v>0</v>
      </c>
      <c r="I19" s="7">
        <v>0</v>
      </c>
      <c r="J19" s="7">
        <v>0</v>
      </c>
      <c r="K19" s="7">
        <v>0</v>
      </c>
      <c r="L19" s="7">
        <v>0</v>
      </c>
      <c r="M19" s="7">
        <v>0</v>
      </c>
      <c r="N19" s="7">
        <v>0</v>
      </c>
      <c r="O19" s="7">
        <v>0</v>
      </c>
      <c r="P19" s="7">
        <v>0</v>
      </c>
      <c r="Q19" s="7">
        <v>0</v>
      </c>
      <c r="R19" s="7">
        <v>0</v>
      </c>
      <c r="S19" s="7">
        <v>0</v>
      </c>
      <c r="T19" s="7">
        <v>0</v>
      </c>
      <c r="U19" s="7">
        <v>0</v>
      </c>
      <c r="V19" s="7">
        <f t="shared" si="0"/>
        <v>0</v>
      </c>
      <c r="W19" s="7" t="e">
        <f t="shared" si="1"/>
        <v>#DIV/0!</v>
      </c>
      <c r="X19" s="7" t="e">
        <f t="shared" si="2"/>
        <v>#DIV/0!</v>
      </c>
      <c r="Y19" s="7" t="e">
        <f t="shared" si="3"/>
        <v>#DIV/0!</v>
      </c>
      <c r="Z19" s="7" t="e">
        <f t="shared" si="4"/>
        <v>#DIV/0!</v>
      </c>
      <c r="AA19" s="7" t="e">
        <f t="shared" si="5"/>
        <v>#DIV/0!</v>
      </c>
      <c r="AB19" s="7">
        <f>(Admin!$C$3*$K19)+(Admin!$C$4*$J19)+(Admin!$C$5*$L19)+(Admin!$C$6*$T19)+(Admin!$C$7*$Q19)+(Admin!$C$8*$M19)+(Admin!$C$9*$N19)+(Admin!$C$10*$O19)+(Admin!$C$11*$R19)+(Admin!$C$12*$S19)+(Admin!$C$13*$U19)</f>
        <v>0</v>
      </c>
    </row>
    <row r="20" spans="1:28" x14ac:dyDescent="0.25">
      <c r="A20" s="6" t="s">
        <v>157</v>
      </c>
      <c r="B20" s="6" t="s">
        <v>42</v>
      </c>
      <c r="C20" s="6">
        <v>24</v>
      </c>
      <c r="D20" s="6">
        <v>2</v>
      </c>
      <c r="E20" s="6" t="s">
        <v>158</v>
      </c>
      <c r="F20" s="6" t="s">
        <v>107</v>
      </c>
      <c r="G20" s="6">
        <v>0</v>
      </c>
      <c r="H20" s="6">
        <v>0</v>
      </c>
      <c r="I20" s="6">
        <v>0</v>
      </c>
      <c r="J20" s="6">
        <v>0</v>
      </c>
      <c r="K20" s="6">
        <v>0</v>
      </c>
      <c r="L20" s="6">
        <v>0</v>
      </c>
      <c r="M20" s="6">
        <v>0</v>
      </c>
      <c r="N20" s="6">
        <v>0</v>
      </c>
      <c r="O20" s="6">
        <v>0</v>
      </c>
      <c r="P20" s="6">
        <v>0</v>
      </c>
      <c r="Q20" s="6">
        <v>0</v>
      </c>
      <c r="R20" s="6">
        <v>0</v>
      </c>
      <c r="S20" s="6">
        <v>0</v>
      </c>
      <c r="T20" s="6">
        <v>0</v>
      </c>
      <c r="U20" s="6">
        <v>0</v>
      </c>
      <c r="V20" s="6">
        <f t="shared" si="0"/>
        <v>0</v>
      </c>
      <c r="W20" s="6" t="e">
        <f t="shared" si="1"/>
        <v>#DIV/0!</v>
      </c>
      <c r="X20" s="6" t="e">
        <f t="shared" si="2"/>
        <v>#DIV/0!</v>
      </c>
      <c r="Y20" s="6" t="e">
        <f t="shared" si="3"/>
        <v>#DIV/0!</v>
      </c>
      <c r="Z20" s="6" t="e">
        <f t="shared" si="4"/>
        <v>#DIV/0!</v>
      </c>
      <c r="AA20" s="6" t="e">
        <f t="shared" si="5"/>
        <v>#DIV/0!</v>
      </c>
      <c r="AB20" s="6">
        <f>(Admin!$C$3*$K20)+(Admin!$C$4*$J20)+(Admin!$C$5*$L20)+(Admin!$C$6*$T20)+(Admin!$C$7*$Q20)+(Admin!$C$8*$M20)+(Admin!$C$9*$N20)+(Admin!$C$10*$O20)+(Admin!$C$11*$R20)+(Admin!$C$12*$S20)+(Admin!$C$13*$U20)</f>
        <v>0</v>
      </c>
    </row>
    <row r="21" spans="1:28" x14ac:dyDescent="0.25">
      <c r="A21" s="7" t="s">
        <v>159</v>
      </c>
      <c r="B21" s="7" t="s">
        <v>42</v>
      </c>
      <c r="C21" s="7">
        <v>27</v>
      </c>
      <c r="D21" s="7">
        <v>7</v>
      </c>
      <c r="E21" s="7" t="s">
        <v>160</v>
      </c>
      <c r="F21" s="7" t="s">
        <v>107</v>
      </c>
      <c r="G21" s="7">
        <v>0</v>
      </c>
      <c r="H21" s="7">
        <v>0</v>
      </c>
      <c r="I21" s="7">
        <v>0</v>
      </c>
      <c r="J21" s="7">
        <v>0</v>
      </c>
      <c r="K21" s="7">
        <v>0</v>
      </c>
      <c r="L21" s="7">
        <v>0</v>
      </c>
      <c r="M21" s="7">
        <v>0</v>
      </c>
      <c r="N21" s="7">
        <v>0</v>
      </c>
      <c r="O21" s="7">
        <v>0</v>
      </c>
      <c r="P21" s="7">
        <v>0</v>
      </c>
      <c r="Q21" s="7">
        <v>0</v>
      </c>
      <c r="R21" s="7">
        <v>0</v>
      </c>
      <c r="S21" s="7">
        <v>0</v>
      </c>
      <c r="T21" s="7">
        <v>0</v>
      </c>
      <c r="U21" s="7">
        <v>0</v>
      </c>
      <c r="V21" s="7">
        <f t="shared" si="0"/>
        <v>0</v>
      </c>
      <c r="W21" s="7" t="e">
        <f t="shared" si="1"/>
        <v>#DIV/0!</v>
      </c>
      <c r="X21" s="7" t="e">
        <f t="shared" si="2"/>
        <v>#DIV/0!</v>
      </c>
      <c r="Y21" s="7" t="e">
        <f t="shared" si="3"/>
        <v>#DIV/0!</v>
      </c>
      <c r="Z21" s="7" t="e">
        <f t="shared" si="4"/>
        <v>#DIV/0!</v>
      </c>
      <c r="AA21" s="7" t="e">
        <f t="shared" si="5"/>
        <v>#DIV/0!</v>
      </c>
      <c r="AB21" s="7">
        <f>(Admin!$C$3*$K21)+(Admin!$C$4*$J21)+(Admin!$C$5*$L21)+(Admin!$C$6*$T21)+(Admin!$C$7*$Q21)+(Admin!$C$8*$M21)+(Admin!$C$9*$N21)+(Admin!$C$10*$O21)+(Admin!$C$11*$R21)+(Admin!$C$12*$S21)+(Admin!$C$13*$U21)</f>
        <v>0</v>
      </c>
    </row>
    <row r="22" spans="1:28" x14ac:dyDescent="0.25">
      <c r="A22" s="6" t="s">
        <v>161</v>
      </c>
      <c r="B22" s="6" t="s">
        <v>42</v>
      </c>
      <c r="C22" s="6">
        <v>26</v>
      </c>
      <c r="D22" s="6">
        <v>5</v>
      </c>
      <c r="E22" s="6" t="s">
        <v>162</v>
      </c>
      <c r="F22" s="6" t="s">
        <v>107</v>
      </c>
      <c r="G22" s="6">
        <v>0</v>
      </c>
      <c r="H22" s="6">
        <v>0</v>
      </c>
      <c r="I22" s="6">
        <v>0</v>
      </c>
      <c r="J22" s="6">
        <v>0</v>
      </c>
      <c r="K22" s="6">
        <v>0</v>
      </c>
      <c r="L22" s="6">
        <v>0</v>
      </c>
      <c r="M22" s="6">
        <v>0</v>
      </c>
      <c r="N22" s="6">
        <v>0</v>
      </c>
      <c r="O22" s="6">
        <v>0</v>
      </c>
      <c r="P22" s="6">
        <v>0</v>
      </c>
      <c r="Q22" s="6">
        <v>0</v>
      </c>
      <c r="R22" s="6">
        <v>0</v>
      </c>
      <c r="S22" s="6">
        <v>0</v>
      </c>
      <c r="T22" s="6">
        <v>0</v>
      </c>
      <c r="U22" s="6">
        <v>0</v>
      </c>
      <c r="V22" s="6">
        <f t="shared" si="0"/>
        <v>0</v>
      </c>
      <c r="W22" s="6" t="e">
        <f t="shared" si="1"/>
        <v>#DIV/0!</v>
      </c>
      <c r="X22" s="6" t="e">
        <f t="shared" si="2"/>
        <v>#DIV/0!</v>
      </c>
      <c r="Y22" s="6" t="e">
        <f t="shared" si="3"/>
        <v>#DIV/0!</v>
      </c>
      <c r="Z22" s="6" t="e">
        <f t="shared" si="4"/>
        <v>#DIV/0!</v>
      </c>
      <c r="AA22" s="6" t="e">
        <f t="shared" si="5"/>
        <v>#DIV/0!</v>
      </c>
      <c r="AB22" s="6">
        <f>(Admin!$C$3*$K22)+(Admin!$C$4*$J22)+(Admin!$C$5*$L22)+(Admin!$C$6*$T22)+(Admin!$C$7*$Q22)+(Admin!$C$8*$M22)+(Admin!$C$9*$N22)+(Admin!$C$10*$O22)+(Admin!$C$11*$R22)+(Admin!$C$12*$S22)+(Admin!$C$13*$U22)</f>
        <v>0</v>
      </c>
    </row>
    <row r="23" spans="1:28" x14ac:dyDescent="0.25">
      <c r="A23" s="7" t="s">
        <v>163</v>
      </c>
      <c r="B23" s="7" t="s">
        <v>42</v>
      </c>
      <c r="C23" s="7">
        <v>24</v>
      </c>
      <c r="D23" s="7">
        <v>4</v>
      </c>
      <c r="E23" s="7" t="s">
        <v>164</v>
      </c>
      <c r="F23" s="7" t="s">
        <v>107</v>
      </c>
      <c r="G23" s="7">
        <v>0</v>
      </c>
      <c r="H23" s="7">
        <v>0</v>
      </c>
      <c r="I23" s="7">
        <v>0</v>
      </c>
      <c r="J23" s="7">
        <v>0</v>
      </c>
      <c r="K23" s="7">
        <v>0</v>
      </c>
      <c r="L23" s="7">
        <v>0</v>
      </c>
      <c r="M23" s="7">
        <v>0</v>
      </c>
      <c r="N23" s="7">
        <v>0</v>
      </c>
      <c r="O23" s="7">
        <v>0</v>
      </c>
      <c r="P23" s="7">
        <v>0</v>
      </c>
      <c r="Q23" s="7">
        <v>0</v>
      </c>
      <c r="R23" s="7">
        <v>0</v>
      </c>
      <c r="S23" s="7">
        <v>0</v>
      </c>
      <c r="T23" s="7">
        <v>0</v>
      </c>
      <c r="U23" s="7">
        <v>0</v>
      </c>
      <c r="V23" s="7">
        <f t="shared" si="0"/>
        <v>0</v>
      </c>
      <c r="W23" s="7" t="e">
        <f t="shared" si="1"/>
        <v>#DIV/0!</v>
      </c>
      <c r="X23" s="7" t="e">
        <f t="shared" si="2"/>
        <v>#DIV/0!</v>
      </c>
      <c r="Y23" s="7" t="e">
        <f t="shared" si="3"/>
        <v>#DIV/0!</v>
      </c>
      <c r="Z23" s="7" t="e">
        <f t="shared" si="4"/>
        <v>#DIV/0!</v>
      </c>
      <c r="AA23" s="7" t="e">
        <f t="shared" si="5"/>
        <v>#DIV/0!</v>
      </c>
      <c r="AB23" s="7">
        <f>(Admin!$C$3*$K23)+(Admin!$C$4*$J23)+(Admin!$C$5*$L23)+(Admin!$C$6*$T23)+(Admin!$C$7*$Q23)+(Admin!$C$8*$M23)+(Admin!$C$9*$N23)+(Admin!$C$10*$O23)+(Admin!$C$11*$R23)+(Admin!$C$12*$S23)+(Admin!$C$13*$U23)</f>
        <v>0</v>
      </c>
    </row>
    <row r="24" spans="1:28" x14ac:dyDescent="0.25">
      <c r="A24" s="6" t="s">
        <v>165</v>
      </c>
      <c r="B24" s="6" t="s">
        <v>42</v>
      </c>
      <c r="C24" s="6">
        <v>23</v>
      </c>
      <c r="D24" s="6">
        <v>0</v>
      </c>
      <c r="E24" s="6" t="s">
        <v>100</v>
      </c>
      <c r="F24" s="6" t="s">
        <v>107</v>
      </c>
      <c r="G24" s="6">
        <v>0</v>
      </c>
      <c r="H24" s="6">
        <v>0</v>
      </c>
      <c r="I24" s="6">
        <v>0</v>
      </c>
      <c r="J24" s="6">
        <v>0</v>
      </c>
      <c r="K24" s="6">
        <v>0</v>
      </c>
      <c r="L24" s="6">
        <v>0</v>
      </c>
      <c r="M24" s="6">
        <v>0</v>
      </c>
      <c r="N24" s="6">
        <v>0</v>
      </c>
      <c r="O24" s="6">
        <v>0</v>
      </c>
      <c r="P24" s="6">
        <v>0</v>
      </c>
      <c r="Q24" s="6">
        <v>0</v>
      </c>
      <c r="R24" s="6">
        <v>0</v>
      </c>
      <c r="S24" s="6">
        <v>0</v>
      </c>
      <c r="T24" s="6">
        <v>0</v>
      </c>
      <c r="U24" s="6">
        <v>0</v>
      </c>
      <c r="V24" s="6">
        <f t="shared" si="0"/>
        <v>0</v>
      </c>
      <c r="W24" s="6" t="e">
        <f t="shared" si="1"/>
        <v>#DIV/0!</v>
      </c>
      <c r="X24" s="6" t="e">
        <f t="shared" si="2"/>
        <v>#DIV/0!</v>
      </c>
      <c r="Y24" s="6" t="e">
        <f t="shared" si="3"/>
        <v>#DIV/0!</v>
      </c>
      <c r="Z24" s="6" t="e">
        <f t="shared" si="4"/>
        <v>#DIV/0!</v>
      </c>
      <c r="AA24" s="6" t="e">
        <f t="shared" si="5"/>
        <v>#DIV/0!</v>
      </c>
      <c r="AB24" s="6">
        <f>(Admin!$C$3*$K24)+(Admin!$C$4*$J24)+(Admin!$C$5*$L24)+(Admin!$C$6*$T24)+(Admin!$C$7*$Q24)+(Admin!$C$8*$M24)+(Admin!$C$9*$N24)+(Admin!$C$10*$O24)+(Admin!$C$11*$R24)+(Admin!$C$12*$S24)+(Admin!$C$13*$U24)</f>
        <v>0</v>
      </c>
    </row>
    <row r="25" spans="1:28" x14ac:dyDescent="0.25">
      <c r="A25" s="7" t="s">
        <v>212</v>
      </c>
      <c r="B25" s="7" t="s">
        <v>42</v>
      </c>
      <c r="C25" s="7">
        <v>31</v>
      </c>
      <c r="D25" s="7">
        <v>10</v>
      </c>
      <c r="E25" s="7" t="s">
        <v>155</v>
      </c>
      <c r="F25" s="7" t="s">
        <v>179</v>
      </c>
      <c r="G25" s="7">
        <v>0</v>
      </c>
      <c r="H25" s="7">
        <v>0</v>
      </c>
      <c r="I25" s="7">
        <v>0</v>
      </c>
      <c r="J25" s="7">
        <v>0</v>
      </c>
      <c r="K25" s="7">
        <v>0</v>
      </c>
      <c r="L25" s="7">
        <v>0</v>
      </c>
      <c r="M25" s="7">
        <v>0</v>
      </c>
      <c r="N25" s="7">
        <v>0</v>
      </c>
      <c r="O25" s="7">
        <v>0</v>
      </c>
      <c r="P25" s="7">
        <v>0</v>
      </c>
      <c r="Q25" s="7">
        <v>0</v>
      </c>
      <c r="R25" s="7">
        <v>0</v>
      </c>
      <c r="S25" s="7">
        <v>0</v>
      </c>
      <c r="T25" s="7">
        <v>0</v>
      </c>
      <c r="U25" s="7">
        <v>0</v>
      </c>
      <c r="V25" s="7">
        <f t="shared" si="0"/>
        <v>0</v>
      </c>
      <c r="W25" s="7" t="e">
        <f t="shared" si="1"/>
        <v>#DIV/0!</v>
      </c>
      <c r="X25" s="7" t="e">
        <f t="shared" si="2"/>
        <v>#DIV/0!</v>
      </c>
      <c r="Y25" s="7" t="e">
        <f t="shared" si="3"/>
        <v>#DIV/0!</v>
      </c>
      <c r="Z25" s="7" t="e">
        <f t="shared" si="4"/>
        <v>#DIV/0!</v>
      </c>
      <c r="AA25" s="7" t="e">
        <f t="shared" si="5"/>
        <v>#DIV/0!</v>
      </c>
      <c r="AB25" s="7">
        <f>(Admin!$C$3*$K25)+(Admin!$C$4*$J25)+(Admin!$C$5*$L25)+(Admin!$C$6*$T25)+(Admin!$C$7*$Q25)+(Admin!$C$8*$M25)+(Admin!$C$9*$N25)+(Admin!$C$10*$O25)+(Admin!$C$11*$R25)+(Admin!$C$12*$S25)+(Admin!$C$13*$U25)</f>
        <v>0</v>
      </c>
    </row>
    <row r="26" spans="1:28" x14ac:dyDescent="0.25">
      <c r="A26" s="6" t="s">
        <v>213</v>
      </c>
      <c r="B26" s="6" t="s">
        <v>42</v>
      </c>
      <c r="C26" s="6">
        <v>24</v>
      </c>
      <c r="D26" s="6">
        <v>4</v>
      </c>
      <c r="E26" s="6" t="s">
        <v>214</v>
      </c>
      <c r="F26" s="6" t="s">
        <v>179</v>
      </c>
      <c r="G26" s="6">
        <v>0</v>
      </c>
      <c r="H26" s="6">
        <v>0</v>
      </c>
      <c r="I26" s="6">
        <v>0</v>
      </c>
      <c r="J26" s="6">
        <v>0</v>
      </c>
      <c r="K26" s="6">
        <v>0</v>
      </c>
      <c r="L26" s="6">
        <v>0</v>
      </c>
      <c r="M26" s="6">
        <v>0</v>
      </c>
      <c r="N26" s="6">
        <v>0</v>
      </c>
      <c r="O26" s="6">
        <v>0</v>
      </c>
      <c r="P26" s="6">
        <v>0</v>
      </c>
      <c r="Q26" s="6">
        <v>0</v>
      </c>
      <c r="R26" s="6">
        <v>0</v>
      </c>
      <c r="S26" s="6">
        <v>0</v>
      </c>
      <c r="T26" s="6">
        <v>0</v>
      </c>
      <c r="U26" s="6">
        <v>0</v>
      </c>
      <c r="V26" s="6">
        <f t="shared" si="0"/>
        <v>0</v>
      </c>
      <c r="W26" s="6" t="e">
        <f t="shared" si="1"/>
        <v>#DIV/0!</v>
      </c>
      <c r="X26" s="6" t="e">
        <f t="shared" si="2"/>
        <v>#DIV/0!</v>
      </c>
      <c r="Y26" s="6" t="e">
        <f t="shared" si="3"/>
        <v>#DIV/0!</v>
      </c>
      <c r="Z26" s="6" t="e">
        <f t="shared" si="4"/>
        <v>#DIV/0!</v>
      </c>
      <c r="AA26" s="6" t="e">
        <f t="shared" si="5"/>
        <v>#DIV/0!</v>
      </c>
      <c r="AB26" s="6">
        <f>(Admin!$C$3*$K26)+(Admin!$C$4*$J26)+(Admin!$C$5*$L26)+(Admin!$C$6*$T26)+(Admin!$C$7*$Q26)+(Admin!$C$8*$M26)+(Admin!$C$9*$N26)+(Admin!$C$10*$O26)+(Admin!$C$11*$R26)+(Admin!$C$12*$S26)+(Admin!$C$13*$U26)</f>
        <v>0</v>
      </c>
    </row>
    <row r="27" spans="1:28" x14ac:dyDescent="0.25">
      <c r="A27" s="7" t="s">
        <v>215</v>
      </c>
      <c r="B27" s="7" t="s">
        <v>42</v>
      </c>
      <c r="C27" s="7">
        <v>25</v>
      </c>
      <c r="D27" s="7">
        <v>2</v>
      </c>
      <c r="E27" s="7" t="s">
        <v>199</v>
      </c>
      <c r="F27" s="7" t="s">
        <v>179</v>
      </c>
      <c r="G27" s="7">
        <v>0</v>
      </c>
      <c r="H27" s="7">
        <v>0</v>
      </c>
      <c r="I27" s="7">
        <v>0</v>
      </c>
      <c r="J27" s="7">
        <v>0</v>
      </c>
      <c r="K27" s="7">
        <v>0</v>
      </c>
      <c r="L27" s="7">
        <v>0</v>
      </c>
      <c r="M27" s="7">
        <v>0</v>
      </c>
      <c r="N27" s="7">
        <v>0</v>
      </c>
      <c r="O27" s="7">
        <v>0</v>
      </c>
      <c r="P27" s="7">
        <v>0</v>
      </c>
      <c r="Q27" s="7">
        <v>0</v>
      </c>
      <c r="R27" s="7">
        <v>0</v>
      </c>
      <c r="S27" s="7">
        <v>0</v>
      </c>
      <c r="T27" s="7">
        <v>0</v>
      </c>
      <c r="U27" s="7">
        <v>0</v>
      </c>
      <c r="V27" s="7">
        <f t="shared" si="0"/>
        <v>0</v>
      </c>
      <c r="W27" s="7" t="e">
        <f t="shared" si="1"/>
        <v>#DIV/0!</v>
      </c>
      <c r="X27" s="7" t="e">
        <f t="shared" si="2"/>
        <v>#DIV/0!</v>
      </c>
      <c r="Y27" s="7" t="e">
        <f t="shared" si="3"/>
        <v>#DIV/0!</v>
      </c>
      <c r="Z27" s="7" t="e">
        <f t="shared" si="4"/>
        <v>#DIV/0!</v>
      </c>
      <c r="AA27" s="7" t="e">
        <f t="shared" si="5"/>
        <v>#DIV/0!</v>
      </c>
      <c r="AB27" s="7">
        <f>(Admin!$C$3*$K27)+(Admin!$C$4*$J27)+(Admin!$C$5*$L27)+(Admin!$C$6*$T27)+(Admin!$C$7*$Q27)+(Admin!$C$8*$M27)+(Admin!$C$9*$N27)+(Admin!$C$10*$O27)+(Admin!$C$11*$R27)+(Admin!$C$12*$S27)+(Admin!$C$13*$U27)</f>
        <v>0</v>
      </c>
    </row>
    <row r="28" spans="1:28" x14ac:dyDescent="0.25">
      <c r="A28" s="6" t="s">
        <v>216</v>
      </c>
      <c r="B28" s="6" t="s">
        <v>42</v>
      </c>
      <c r="C28" s="6">
        <v>23</v>
      </c>
      <c r="D28" s="6">
        <v>2</v>
      </c>
      <c r="E28" s="6" t="s">
        <v>92</v>
      </c>
      <c r="F28" s="6" t="s">
        <v>179</v>
      </c>
      <c r="G28" s="6">
        <v>0</v>
      </c>
      <c r="H28" s="6">
        <v>0</v>
      </c>
      <c r="I28" s="6">
        <v>0</v>
      </c>
      <c r="J28" s="6">
        <v>0</v>
      </c>
      <c r="K28" s="6">
        <v>0</v>
      </c>
      <c r="L28" s="6">
        <v>0</v>
      </c>
      <c r="M28" s="6">
        <v>5</v>
      </c>
      <c r="N28" s="6">
        <v>5</v>
      </c>
      <c r="O28" s="6">
        <v>5</v>
      </c>
      <c r="P28" s="6">
        <v>5</v>
      </c>
      <c r="Q28" s="6">
        <v>5</v>
      </c>
      <c r="R28" s="6">
        <v>5</v>
      </c>
      <c r="S28" s="6">
        <v>5</v>
      </c>
      <c r="T28" s="6">
        <v>5</v>
      </c>
      <c r="U28" s="6">
        <v>5</v>
      </c>
      <c r="V28" s="6">
        <f t="shared" si="0"/>
        <v>56</v>
      </c>
      <c r="W28" s="6" t="e">
        <f t="shared" si="1"/>
        <v>#DIV/0!</v>
      </c>
      <c r="X28" s="6">
        <f t="shared" si="2"/>
        <v>1</v>
      </c>
      <c r="Y28" s="6">
        <f t="shared" si="3"/>
        <v>1</v>
      </c>
      <c r="Z28" s="6" t="e">
        <f t="shared" si="4"/>
        <v>#DIV/0!</v>
      </c>
      <c r="AA28" s="6" t="e">
        <f t="shared" si="5"/>
        <v>#DIV/0!</v>
      </c>
      <c r="AB28" s="6">
        <f>(Admin!$C$3*$K28)+(Admin!$C$4*$J28)+(Admin!$C$5*$L28)+(Admin!$C$6*$T28)+(Admin!$C$7*$Q28)+(Admin!$C$8*$M28)+(Admin!$C$9*$N28)+(Admin!$C$10*$O28)+(Admin!$C$11*$R28)+(Admin!$C$12*$S28)+(Admin!$C$13*$U28)</f>
        <v>66</v>
      </c>
    </row>
    <row r="29" spans="1:28" x14ac:dyDescent="0.25">
      <c r="A29" s="7" t="s">
        <v>217</v>
      </c>
      <c r="B29" s="7" t="s">
        <v>42</v>
      </c>
      <c r="C29" s="7">
        <v>26</v>
      </c>
      <c r="D29" s="7">
        <v>6</v>
      </c>
      <c r="E29" s="7" t="s">
        <v>218</v>
      </c>
      <c r="F29" s="7" t="s">
        <v>179</v>
      </c>
      <c r="G29" s="7">
        <v>0</v>
      </c>
      <c r="H29" s="7">
        <v>0</v>
      </c>
      <c r="I29" s="7">
        <v>0</v>
      </c>
      <c r="J29" s="7">
        <v>0</v>
      </c>
      <c r="K29" s="7">
        <v>0</v>
      </c>
      <c r="L29" s="7">
        <v>0</v>
      </c>
      <c r="M29" s="7">
        <v>0</v>
      </c>
      <c r="N29" s="7">
        <v>0</v>
      </c>
      <c r="O29" s="7">
        <v>0</v>
      </c>
      <c r="P29" s="7">
        <v>0</v>
      </c>
      <c r="Q29" s="7">
        <v>0</v>
      </c>
      <c r="R29" s="7">
        <v>0</v>
      </c>
      <c r="S29" s="7">
        <v>0</v>
      </c>
      <c r="T29" s="7">
        <v>0</v>
      </c>
      <c r="U29" s="7">
        <v>0</v>
      </c>
      <c r="V29" s="7">
        <f t="shared" si="0"/>
        <v>0</v>
      </c>
      <c r="W29" s="7" t="e">
        <f t="shared" si="1"/>
        <v>#DIV/0!</v>
      </c>
      <c r="X29" s="7" t="e">
        <f t="shared" si="2"/>
        <v>#DIV/0!</v>
      </c>
      <c r="Y29" s="7" t="e">
        <f t="shared" si="3"/>
        <v>#DIV/0!</v>
      </c>
      <c r="Z29" s="7" t="e">
        <f t="shared" si="4"/>
        <v>#DIV/0!</v>
      </c>
      <c r="AA29" s="7" t="e">
        <f t="shared" si="5"/>
        <v>#DIV/0!</v>
      </c>
      <c r="AB29" s="7">
        <f>(Admin!$C$3*$K29)+(Admin!$C$4*$J29)+(Admin!$C$5*$L29)+(Admin!$C$6*$T29)+(Admin!$C$7*$Q29)+(Admin!$C$8*$M29)+(Admin!$C$9*$N29)+(Admin!$C$10*$O29)+(Admin!$C$11*$R29)+(Admin!$C$12*$S29)+(Admin!$C$13*$U29)</f>
        <v>0</v>
      </c>
    </row>
    <row r="30" spans="1:28" x14ac:dyDescent="0.25">
      <c r="A30" s="6" t="s">
        <v>219</v>
      </c>
      <c r="B30" s="6" t="s">
        <v>42</v>
      </c>
      <c r="C30" s="6">
        <v>30</v>
      </c>
      <c r="D30" s="6">
        <v>5</v>
      </c>
      <c r="E30" s="6" t="s">
        <v>220</v>
      </c>
      <c r="F30" s="6" t="s">
        <v>179</v>
      </c>
      <c r="G30" s="6">
        <v>0</v>
      </c>
      <c r="H30" s="6">
        <v>0</v>
      </c>
      <c r="I30" s="6">
        <v>0</v>
      </c>
      <c r="J30" s="6">
        <v>0</v>
      </c>
      <c r="K30" s="6">
        <v>0</v>
      </c>
      <c r="L30" s="6">
        <v>0</v>
      </c>
      <c r="M30" s="6">
        <v>0</v>
      </c>
      <c r="N30" s="6">
        <v>0</v>
      </c>
      <c r="O30" s="6">
        <v>0</v>
      </c>
      <c r="P30" s="6">
        <v>0</v>
      </c>
      <c r="Q30" s="6">
        <v>0</v>
      </c>
      <c r="R30" s="6">
        <v>0</v>
      </c>
      <c r="S30" s="6">
        <v>0</v>
      </c>
      <c r="T30" s="6">
        <v>0</v>
      </c>
      <c r="U30" s="6">
        <v>0</v>
      </c>
      <c r="V30" s="6">
        <f t="shared" si="0"/>
        <v>0</v>
      </c>
      <c r="W30" s="6" t="e">
        <f t="shared" si="1"/>
        <v>#DIV/0!</v>
      </c>
      <c r="X30" s="6" t="e">
        <f t="shared" si="2"/>
        <v>#DIV/0!</v>
      </c>
      <c r="Y30" s="6" t="e">
        <f t="shared" si="3"/>
        <v>#DIV/0!</v>
      </c>
      <c r="Z30" s="6" t="e">
        <f t="shared" si="4"/>
        <v>#DIV/0!</v>
      </c>
      <c r="AA30" s="6" t="e">
        <f t="shared" si="5"/>
        <v>#DIV/0!</v>
      </c>
      <c r="AB30" s="6">
        <f>(Admin!$C$3*$K30)+(Admin!$C$4*$J30)+(Admin!$C$5*$L30)+(Admin!$C$6*$T30)+(Admin!$C$7*$Q30)+(Admin!$C$8*$M30)+(Admin!$C$9*$N30)+(Admin!$C$10*$O30)+(Admin!$C$11*$R30)+(Admin!$C$12*$S30)+(Admin!$C$13*$U30)</f>
        <v>0</v>
      </c>
    </row>
    <row r="31" spans="1:28" x14ac:dyDescent="0.25">
      <c r="A31" s="7" t="s">
        <v>221</v>
      </c>
      <c r="B31" s="7" t="s">
        <v>42</v>
      </c>
      <c r="C31" s="7">
        <v>25</v>
      </c>
      <c r="D31" s="7">
        <v>1</v>
      </c>
      <c r="E31" s="7" t="s">
        <v>222</v>
      </c>
      <c r="F31" s="7" t="s">
        <v>179</v>
      </c>
      <c r="G31" s="7">
        <v>0</v>
      </c>
      <c r="H31" s="7">
        <v>0</v>
      </c>
      <c r="I31" s="7">
        <v>0</v>
      </c>
      <c r="J31" s="7">
        <v>0</v>
      </c>
      <c r="K31" s="7">
        <v>0</v>
      </c>
      <c r="L31" s="7">
        <v>0</v>
      </c>
      <c r="M31" s="7">
        <v>0</v>
      </c>
      <c r="N31" s="7">
        <v>0</v>
      </c>
      <c r="O31" s="7">
        <v>0</v>
      </c>
      <c r="P31" s="7">
        <v>0</v>
      </c>
      <c r="Q31" s="7">
        <v>0</v>
      </c>
      <c r="R31" s="7">
        <v>0</v>
      </c>
      <c r="S31" s="7">
        <v>0</v>
      </c>
      <c r="T31" s="7">
        <v>0</v>
      </c>
      <c r="U31" s="7">
        <v>0</v>
      </c>
      <c r="V31" s="7">
        <f t="shared" si="0"/>
        <v>0</v>
      </c>
      <c r="W31" s="7" t="e">
        <f t="shared" si="1"/>
        <v>#DIV/0!</v>
      </c>
      <c r="X31" s="7" t="e">
        <f t="shared" si="2"/>
        <v>#DIV/0!</v>
      </c>
      <c r="Y31" s="7" t="e">
        <f t="shared" si="3"/>
        <v>#DIV/0!</v>
      </c>
      <c r="Z31" s="7" t="e">
        <f t="shared" si="4"/>
        <v>#DIV/0!</v>
      </c>
      <c r="AA31" s="7" t="e">
        <f t="shared" si="5"/>
        <v>#DIV/0!</v>
      </c>
      <c r="AB31" s="7">
        <f>(Admin!$C$3*$K31)+(Admin!$C$4*$J31)+(Admin!$C$5*$L31)+(Admin!$C$6*$T31)+(Admin!$C$7*$Q31)+(Admin!$C$8*$M31)+(Admin!$C$9*$N31)+(Admin!$C$10*$O31)+(Admin!$C$11*$R31)+(Admin!$C$12*$S31)+(Admin!$C$13*$U31)</f>
        <v>0</v>
      </c>
    </row>
    <row r="32" spans="1:28" x14ac:dyDescent="0.25">
      <c r="A32" s="6" t="s">
        <v>223</v>
      </c>
      <c r="B32" s="6" t="s">
        <v>42</v>
      </c>
      <c r="C32" s="6">
        <v>23</v>
      </c>
      <c r="D32" s="6">
        <v>0</v>
      </c>
      <c r="E32" s="6" t="s">
        <v>224</v>
      </c>
      <c r="F32" s="6" t="s">
        <v>179</v>
      </c>
      <c r="G32" s="6">
        <v>0</v>
      </c>
      <c r="H32" s="6">
        <v>0</v>
      </c>
      <c r="I32" s="6">
        <v>0</v>
      </c>
      <c r="J32" s="6">
        <v>0</v>
      </c>
      <c r="K32" s="6">
        <v>0</v>
      </c>
      <c r="L32" s="6">
        <v>0</v>
      </c>
      <c r="M32" s="6">
        <v>0</v>
      </c>
      <c r="N32" s="6">
        <v>0</v>
      </c>
      <c r="O32" s="6">
        <v>0</v>
      </c>
      <c r="P32" s="6">
        <v>0</v>
      </c>
      <c r="Q32" s="6">
        <v>0</v>
      </c>
      <c r="R32" s="6">
        <v>0</v>
      </c>
      <c r="S32" s="6">
        <v>0</v>
      </c>
      <c r="T32" s="6">
        <v>0</v>
      </c>
      <c r="U32" s="6">
        <v>0</v>
      </c>
      <c r="V32" s="6">
        <f t="shared" si="0"/>
        <v>0</v>
      </c>
      <c r="W32" s="6" t="e">
        <f t="shared" si="1"/>
        <v>#DIV/0!</v>
      </c>
      <c r="X32" s="6" t="e">
        <f t="shared" si="2"/>
        <v>#DIV/0!</v>
      </c>
      <c r="Y32" s="6" t="e">
        <f t="shared" si="3"/>
        <v>#DIV/0!</v>
      </c>
      <c r="Z32" s="6" t="e">
        <f t="shared" si="4"/>
        <v>#DIV/0!</v>
      </c>
      <c r="AA32" s="6" t="e">
        <f t="shared" si="5"/>
        <v>#DIV/0!</v>
      </c>
      <c r="AB32" s="6">
        <f>(Admin!$C$3*$K32)+(Admin!$C$4*$J32)+(Admin!$C$5*$L32)+(Admin!$C$6*$T32)+(Admin!$C$7*$Q32)+(Admin!$C$8*$M32)+(Admin!$C$9*$N32)+(Admin!$C$10*$O32)+(Admin!$C$11*$R32)+(Admin!$C$12*$S32)+(Admin!$C$13*$U32)</f>
        <v>0</v>
      </c>
    </row>
    <row r="33" spans="1:28" x14ac:dyDescent="0.25">
      <c r="A33" s="7" t="s">
        <v>225</v>
      </c>
      <c r="B33" s="7" t="s">
        <v>42</v>
      </c>
      <c r="C33" s="7">
        <v>23</v>
      </c>
      <c r="D33" s="7">
        <v>0</v>
      </c>
      <c r="E33" s="7" t="s">
        <v>65</v>
      </c>
      <c r="F33" s="7" t="s">
        <v>179</v>
      </c>
      <c r="G33" s="7">
        <v>0</v>
      </c>
      <c r="H33" s="7">
        <v>0</v>
      </c>
      <c r="I33" s="7">
        <v>0</v>
      </c>
      <c r="J33" s="7">
        <v>0</v>
      </c>
      <c r="K33" s="7">
        <v>0</v>
      </c>
      <c r="L33" s="7">
        <v>0</v>
      </c>
      <c r="M33" s="7">
        <v>0</v>
      </c>
      <c r="N33" s="7">
        <v>0</v>
      </c>
      <c r="O33" s="7">
        <v>0</v>
      </c>
      <c r="P33" s="7">
        <v>0</v>
      </c>
      <c r="Q33" s="7">
        <v>0</v>
      </c>
      <c r="R33" s="7">
        <v>0</v>
      </c>
      <c r="S33" s="7">
        <v>0</v>
      </c>
      <c r="T33" s="7">
        <v>0</v>
      </c>
      <c r="U33" s="7">
        <v>0</v>
      </c>
      <c r="V33" s="7">
        <f t="shared" si="0"/>
        <v>0</v>
      </c>
      <c r="W33" s="7" t="e">
        <f t="shared" si="1"/>
        <v>#DIV/0!</v>
      </c>
      <c r="X33" s="7" t="e">
        <f t="shared" si="2"/>
        <v>#DIV/0!</v>
      </c>
      <c r="Y33" s="7" t="e">
        <f t="shared" si="3"/>
        <v>#DIV/0!</v>
      </c>
      <c r="Z33" s="7" t="e">
        <f t="shared" si="4"/>
        <v>#DIV/0!</v>
      </c>
      <c r="AA33" s="7" t="e">
        <f t="shared" si="5"/>
        <v>#DIV/0!</v>
      </c>
      <c r="AB33" s="7">
        <f>(Admin!$C$3*$K33)+(Admin!$C$4*$J33)+(Admin!$C$5*$L33)+(Admin!$C$6*$T33)+(Admin!$C$7*$Q33)+(Admin!$C$8*$M33)+(Admin!$C$9*$N33)+(Admin!$C$10*$O33)+(Admin!$C$11*$R33)+(Admin!$C$12*$S33)+(Admin!$C$13*$U33)</f>
        <v>0</v>
      </c>
    </row>
    <row r="34" spans="1:28" x14ac:dyDescent="0.25">
      <c r="A34" s="6" t="s">
        <v>226</v>
      </c>
      <c r="B34" s="6" t="s">
        <v>42</v>
      </c>
      <c r="C34" s="6">
        <v>25</v>
      </c>
      <c r="D34" s="6">
        <v>4</v>
      </c>
      <c r="E34" s="6" t="s">
        <v>167</v>
      </c>
      <c r="F34" s="6" t="s">
        <v>179</v>
      </c>
      <c r="G34" s="6">
        <v>0</v>
      </c>
      <c r="H34" s="6">
        <v>0</v>
      </c>
      <c r="I34" s="6">
        <v>0</v>
      </c>
      <c r="J34" s="6">
        <v>0</v>
      </c>
      <c r="K34" s="6">
        <v>0</v>
      </c>
      <c r="L34" s="6">
        <v>0</v>
      </c>
      <c r="M34" s="6">
        <v>0</v>
      </c>
      <c r="N34" s="6">
        <v>0</v>
      </c>
      <c r="O34" s="6">
        <v>0</v>
      </c>
      <c r="P34" s="6">
        <v>0</v>
      </c>
      <c r="Q34" s="6">
        <v>0</v>
      </c>
      <c r="R34" s="6">
        <v>0</v>
      </c>
      <c r="S34" s="6">
        <v>0</v>
      </c>
      <c r="T34" s="6">
        <v>0</v>
      </c>
      <c r="U34" s="6">
        <v>0</v>
      </c>
      <c r="V34" s="6">
        <f t="shared" si="0"/>
        <v>0</v>
      </c>
      <c r="W34" s="6" t="e">
        <f t="shared" si="1"/>
        <v>#DIV/0!</v>
      </c>
      <c r="X34" s="6" t="e">
        <f t="shared" si="2"/>
        <v>#DIV/0!</v>
      </c>
      <c r="Y34" s="6" t="e">
        <f t="shared" si="3"/>
        <v>#DIV/0!</v>
      </c>
      <c r="Z34" s="6" t="e">
        <f t="shared" si="4"/>
        <v>#DIV/0!</v>
      </c>
      <c r="AA34" s="6" t="e">
        <f t="shared" si="5"/>
        <v>#DIV/0!</v>
      </c>
      <c r="AB34" s="6">
        <f>(Admin!$C$3*$K34)+(Admin!$C$4*$J34)+(Admin!$C$5*$L34)+(Admin!$C$6*$T34)+(Admin!$C$7*$Q34)+(Admin!$C$8*$M34)+(Admin!$C$9*$N34)+(Admin!$C$10*$O34)+(Admin!$C$11*$R34)+(Admin!$C$12*$S34)+(Admin!$C$13*$U34)</f>
        <v>0</v>
      </c>
    </row>
    <row r="35" spans="1:28" x14ac:dyDescent="0.25">
      <c r="A35" s="7" t="s">
        <v>270</v>
      </c>
      <c r="B35" s="7" t="s">
        <v>42</v>
      </c>
      <c r="C35" s="7">
        <v>26</v>
      </c>
      <c r="D35" s="7">
        <v>5</v>
      </c>
      <c r="E35" s="7" t="s">
        <v>73</v>
      </c>
      <c r="F35" s="7" t="s">
        <v>241</v>
      </c>
      <c r="G35" s="7">
        <v>0</v>
      </c>
      <c r="H35" s="7">
        <v>0</v>
      </c>
      <c r="I35" s="7">
        <v>0</v>
      </c>
      <c r="J35" s="7">
        <v>0</v>
      </c>
      <c r="K35" s="7">
        <v>0</v>
      </c>
      <c r="L35" s="7">
        <v>0</v>
      </c>
      <c r="M35" s="7">
        <v>0</v>
      </c>
      <c r="N35" s="7">
        <v>0</v>
      </c>
      <c r="O35" s="7">
        <v>0</v>
      </c>
      <c r="P35" s="7">
        <v>0</v>
      </c>
      <c r="Q35" s="7">
        <v>0</v>
      </c>
      <c r="R35" s="7">
        <v>0</v>
      </c>
      <c r="S35" s="7">
        <v>0</v>
      </c>
      <c r="T35" s="7">
        <v>0</v>
      </c>
      <c r="U35" s="7">
        <v>0</v>
      </c>
      <c r="V35" s="7">
        <f t="shared" si="0"/>
        <v>0</v>
      </c>
      <c r="W35" s="7" t="e">
        <f t="shared" si="1"/>
        <v>#DIV/0!</v>
      </c>
      <c r="X35" s="7" t="e">
        <f t="shared" si="2"/>
        <v>#DIV/0!</v>
      </c>
      <c r="Y35" s="7" t="e">
        <f t="shared" si="3"/>
        <v>#DIV/0!</v>
      </c>
      <c r="Z35" s="7" t="e">
        <f t="shared" si="4"/>
        <v>#DIV/0!</v>
      </c>
      <c r="AA35" s="7" t="e">
        <f t="shared" si="5"/>
        <v>#DIV/0!</v>
      </c>
      <c r="AB35" s="7">
        <f>(Admin!$C$3*$K35)+(Admin!$C$4*$J35)+(Admin!$C$5*$L35)+(Admin!$C$6*$T35)+(Admin!$C$7*$Q35)+(Admin!$C$8*$M35)+(Admin!$C$9*$N35)+(Admin!$C$10*$O35)+(Admin!$C$11*$R35)+(Admin!$C$12*$S35)+(Admin!$C$13*$U35)</f>
        <v>0</v>
      </c>
    </row>
    <row r="36" spans="1:28" x14ac:dyDescent="0.25">
      <c r="A36" s="6" t="s">
        <v>271</v>
      </c>
      <c r="B36" s="6" t="s">
        <v>42</v>
      </c>
      <c r="C36" s="6">
        <v>21</v>
      </c>
      <c r="D36" s="6">
        <v>0</v>
      </c>
      <c r="E36" s="6" t="s">
        <v>63</v>
      </c>
      <c r="F36" s="6" t="s">
        <v>241</v>
      </c>
      <c r="G36" s="6">
        <v>0</v>
      </c>
      <c r="H36" s="6">
        <v>0</v>
      </c>
      <c r="I36" s="6">
        <v>0</v>
      </c>
      <c r="J36" s="6">
        <v>0</v>
      </c>
      <c r="K36" s="6">
        <v>0</v>
      </c>
      <c r="L36" s="6">
        <v>0</v>
      </c>
      <c r="M36" s="6">
        <v>5</v>
      </c>
      <c r="N36" s="6">
        <v>5</v>
      </c>
      <c r="O36" s="6">
        <v>5</v>
      </c>
      <c r="P36" s="6">
        <v>5</v>
      </c>
      <c r="Q36" s="6">
        <v>5</v>
      </c>
      <c r="R36" s="6">
        <v>5</v>
      </c>
      <c r="S36" s="6">
        <v>5</v>
      </c>
      <c r="T36" s="6">
        <v>5</v>
      </c>
      <c r="U36" s="6">
        <v>5</v>
      </c>
      <c r="V36" s="6">
        <f t="shared" si="0"/>
        <v>56</v>
      </c>
      <c r="W36" s="6" t="e">
        <f t="shared" si="1"/>
        <v>#DIV/0!</v>
      </c>
      <c r="X36" s="6">
        <f t="shared" si="2"/>
        <v>1</v>
      </c>
      <c r="Y36" s="6">
        <f t="shared" si="3"/>
        <v>1</v>
      </c>
      <c r="Z36" s="6" t="e">
        <f t="shared" si="4"/>
        <v>#DIV/0!</v>
      </c>
      <c r="AA36" s="6" t="e">
        <f t="shared" si="5"/>
        <v>#DIV/0!</v>
      </c>
      <c r="AB36" s="6">
        <f>(Admin!$C$3*$K36)+(Admin!$C$4*$J36)+(Admin!$C$5*$L36)+(Admin!$C$6*$T36)+(Admin!$C$7*$Q36)+(Admin!$C$8*$M36)+(Admin!$C$9*$N36)+(Admin!$C$10*$O36)+(Admin!$C$11*$R36)+(Admin!$C$12*$S36)+(Admin!$C$13*$U36)</f>
        <v>66</v>
      </c>
    </row>
    <row r="37" spans="1:28" x14ac:dyDescent="0.25">
      <c r="A37" s="7" t="s">
        <v>272</v>
      </c>
      <c r="B37" s="7" t="s">
        <v>42</v>
      </c>
      <c r="C37" s="7">
        <v>25</v>
      </c>
      <c r="D37" s="7">
        <v>4</v>
      </c>
      <c r="E37" s="7" t="s">
        <v>79</v>
      </c>
      <c r="F37" s="7" t="s">
        <v>241</v>
      </c>
      <c r="G37" s="7">
        <v>0</v>
      </c>
      <c r="H37" s="7">
        <v>0</v>
      </c>
      <c r="I37" s="7">
        <v>0</v>
      </c>
      <c r="J37" s="7">
        <v>0</v>
      </c>
      <c r="K37" s="7">
        <v>0</v>
      </c>
      <c r="L37" s="7">
        <v>0</v>
      </c>
      <c r="M37" s="7">
        <v>0</v>
      </c>
      <c r="N37" s="7">
        <v>0</v>
      </c>
      <c r="O37" s="7">
        <v>0</v>
      </c>
      <c r="P37" s="7">
        <v>0</v>
      </c>
      <c r="Q37" s="7">
        <v>0</v>
      </c>
      <c r="R37" s="7">
        <v>0</v>
      </c>
      <c r="S37" s="7">
        <v>0</v>
      </c>
      <c r="T37" s="7">
        <v>0</v>
      </c>
      <c r="U37" s="7">
        <v>0</v>
      </c>
      <c r="V37" s="7">
        <f t="shared" si="0"/>
        <v>0</v>
      </c>
      <c r="W37" s="7" t="e">
        <f t="shared" si="1"/>
        <v>#DIV/0!</v>
      </c>
      <c r="X37" s="7" t="e">
        <f t="shared" si="2"/>
        <v>#DIV/0!</v>
      </c>
      <c r="Y37" s="7" t="e">
        <f t="shared" si="3"/>
        <v>#DIV/0!</v>
      </c>
      <c r="Z37" s="7" t="e">
        <f t="shared" si="4"/>
        <v>#DIV/0!</v>
      </c>
      <c r="AA37" s="7" t="e">
        <f t="shared" si="5"/>
        <v>#DIV/0!</v>
      </c>
      <c r="AB37" s="7">
        <f>(Admin!$C$3*$K37)+(Admin!$C$4*$J37)+(Admin!$C$5*$L37)+(Admin!$C$6*$T37)+(Admin!$C$7*$Q37)+(Admin!$C$8*$M37)+(Admin!$C$9*$N37)+(Admin!$C$10*$O37)+(Admin!$C$11*$R37)+(Admin!$C$12*$S37)+(Admin!$C$13*$U37)</f>
        <v>0</v>
      </c>
    </row>
    <row r="38" spans="1:28" x14ac:dyDescent="0.25">
      <c r="A38" s="6" t="s">
        <v>273</v>
      </c>
      <c r="B38" s="6" t="s">
        <v>42</v>
      </c>
      <c r="C38" s="6">
        <v>30</v>
      </c>
      <c r="D38" s="6">
        <v>8</v>
      </c>
      <c r="E38" s="6" t="s">
        <v>65</v>
      </c>
      <c r="F38" s="6" t="s">
        <v>241</v>
      </c>
      <c r="G38" s="6">
        <v>0</v>
      </c>
      <c r="H38" s="6">
        <v>0</v>
      </c>
      <c r="I38" s="6">
        <v>0</v>
      </c>
      <c r="J38" s="6">
        <v>0</v>
      </c>
      <c r="K38" s="6">
        <v>0</v>
      </c>
      <c r="L38" s="6">
        <v>0</v>
      </c>
      <c r="M38" s="6">
        <v>0</v>
      </c>
      <c r="N38" s="6">
        <v>0</v>
      </c>
      <c r="O38" s="6">
        <v>0</v>
      </c>
      <c r="P38" s="6">
        <v>0</v>
      </c>
      <c r="Q38" s="6">
        <v>0</v>
      </c>
      <c r="R38" s="6">
        <v>0</v>
      </c>
      <c r="S38" s="6">
        <v>0</v>
      </c>
      <c r="T38" s="6">
        <v>0</v>
      </c>
      <c r="U38" s="6">
        <v>0</v>
      </c>
      <c r="V38" s="6">
        <f t="shared" si="0"/>
        <v>0</v>
      </c>
      <c r="W38" s="6" t="e">
        <f t="shared" si="1"/>
        <v>#DIV/0!</v>
      </c>
      <c r="X38" s="6" t="e">
        <f t="shared" si="2"/>
        <v>#DIV/0!</v>
      </c>
      <c r="Y38" s="6" t="e">
        <f t="shared" si="3"/>
        <v>#DIV/0!</v>
      </c>
      <c r="Z38" s="6" t="e">
        <f t="shared" si="4"/>
        <v>#DIV/0!</v>
      </c>
      <c r="AA38" s="6" t="e">
        <f t="shared" si="5"/>
        <v>#DIV/0!</v>
      </c>
      <c r="AB38" s="6">
        <f>(Admin!$C$3*$K38)+(Admin!$C$4*$J38)+(Admin!$C$5*$L38)+(Admin!$C$6*$T38)+(Admin!$C$7*$Q38)+(Admin!$C$8*$M38)+(Admin!$C$9*$N38)+(Admin!$C$10*$O38)+(Admin!$C$11*$R38)+(Admin!$C$12*$S38)+(Admin!$C$13*$U38)</f>
        <v>0</v>
      </c>
    </row>
    <row r="39" spans="1:28" x14ac:dyDescent="0.25">
      <c r="A39" s="7" t="s">
        <v>274</v>
      </c>
      <c r="B39" s="7" t="s">
        <v>42</v>
      </c>
      <c r="C39" s="7">
        <v>27</v>
      </c>
      <c r="D39" s="7">
        <v>5</v>
      </c>
      <c r="E39" s="7" t="s">
        <v>275</v>
      </c>
      <c r="F39" s="7" t="s">
        <v>241</v>
      </c>
      <c r="G39" s="7">
        <v>0</v>
      </c>
      <c r="H39" s="7">
        <v>0</v>
      </c>
      <c r="I39" s="7">
        <v>0</v>
      </c>
      <c r="J39" s="7">
        <v>0</v>
      </c>
      <c r="K39" s="7">
        <v>0</v>
      </c>
      <c r="L39" s="7">
        <v>0</v>
      </c>
      <c r="M39" s="7">
        <v>0</v>
      </c>
      <c r="N39" s="7">
        <v>0</v>
      </c>
      <c r="O39" s="7">
        <v>0</v>
      </c>
      <c r="P39" s="7">
        <v>0</v>
      </c>
      <c r="Q39" s="7">
        <v>0</v>
      </c>
      <c r="R39" s="7">
        <v>0</v>
      </c>
      <c r="S39" s="7">
        <v>0</v>
      </c>
      <c r="T39" s="7">
        <v>0</v>
      </c>
      <c r="U39" s="7">
        <v>0</v>
      </c>
      <c r="V39" s="7">
        <f t="shared" si="0"/>
        <v>0</v>
      </c>
      <c r="W39" s="7" t="e">
        <f t="shared" si="1"/>
        <v>#DIV/0!</v>
      </c>
      <c r="X39" s="7" t="e">
        <f t="shared" si="2"/>
        <v>#DIV/0!</v>
      </c>
      <c r="Y39" s="7" t="e">
        <f t="shared" si="3"/>
        <v>#DIV/0!</v>
      </c>
      <c r="Z39" s="7" t="e">
        <f t="shared" si="4"/>
        <v>#DIV/0!</v>
      </c>
      <c r="AA39" s="7" t="e">
        <f t="shared" si="5"/>
        <v>#DIV/0!</v>
      </c>
      <c r="AB39" s="7">
        <f>(Admin!$C$3*$K39)+(Admin!$C$4*$J39)+(Admin!$C$5*$L39)+(Admin!$C$6*$T39)+(Admin!$C$7*$Q39)+(Admin!$C$8*$M39)+(Admin!$C$9*$N39)+(Admin!$C$10*$O39)+(Admin!$C$11*$R39)+(Admin!$C$12*$S39)+(Admin!$C$13*$U39)</f>
        <v>0</v>
      </c>
    </row>
    <row r="40" spans="1:28" x14ac:dyDescent="0.25">
      <c r="A40" s="6" t="s">
        <v>276</v>
      </c>
      <c r="B40" s="6" t="s">
        <v>42</v>
      </c>
      <c r="C40" s="6">
        <v>25</v>
      </c>
      <c r="D40" s="6">
        <v>0</v>
      </c>
      <c r="E40" s="6" t="s">
        <v>83</v>
      </c>
      <c r="F40" s="6" t="s">
        <v>241</v>
      </c>
      <c r="G40" s="6">
        <v>0</v>
      </c>
      <c r="H40" s="6">
        <v>0</v>
      </c>
      <c r="I40" s="6">
        <v>0</v>
      </c>
      <c r="J40" s="6">
        <v>0</v>
      </c>
      <c r="K40" s="6">
        <v>0</v>
      </c>
      <c r="L40" s="6">
        <v>0</v>
      </c>
      <c r="M40" s="6">
        <v>0</v>
      </c>
      <c r="N40" s="6">
        <v>0</v>
      </c>
      <c r="O40" s="6">
        <v>0</v>
      </c>
      <c r="P40" s="6">
        <v>0</v>
      </c>
      <c r="Q40" s="6">
        <v>0</v>
      </c>
      <c r="R40" s="6">
        <v>0</v>
      </c>
      <c r="S40" s="6">
        <v>0</v>
      </c>
      <c r="T40" s="6">
        <v>0</v>
      </c>
      <c r="U40" s="6">
        <v>0</v>
      </c>
      <c r="V40" s="6">
        <f t="shared" si="0"/>
        <v>0</v>
      </c>
      <c r="W40" s="6" t="e">
        <f t="shared" si="1"/>
        <v>#DIV/0!</v>
      </c>
      <c r="X40" s="6" t="e">
        <f t="shared" si="2"/>
        <v>#DIV/0!</v>
      </c>
      <c r="Y40" s="6" t="e">
        <f t="shared" si="3"/>
        <v>#DIV/0!</v>
      </c>
      <c r="Z40" s="6" t="e">
        <f t="shared" si="4"/>
        <v>#DIV/0!</v>
      </c>
      <c r="AA40" s="6" t="e">
        <f t="shared" si="5"/>
        <v>#DIV/0!</v>
      </c>
      <c r="AB40" s="6">
        <f>(Admin!$C$3*$K40)+(Admin!$C$4*$J40)+(Admin!$C$5*$L40)+(Admin!$C$6*$T40)+(Admin!$C$7*$Q40)+(Admin!$C$8*$M40)+(Admin!$C$9*$N40)+(Admin!$C$10*$O40)+(Admin!$C$11*$R40)+(Admin!$C$12*$S40)+(Admin!$C$13*$U40)</f>
        <v>0</v>
      </c>
    </row>
    <row r="41" spans="1:28" x14ac:dyDescent="0.25">
      <c r="A41" s="7" t="s">
        <v>277</v>
      </c>
      <c r="B41" s="7" t="s">
        <v>42</v>
      </c>
      <c r="C41" s="7">
        <v>24</v>
      </c>
      <c r="D41" s="7">
        <v>0</v>
      </c>
      <c r="E41" s="7" t="s">
        <v>162</v>
      </c>
      <c r="F41" s="7" t="s">
        <v>241</v>
      </c>
      <c r="G41" s="7">
        <v>0</v>
      </c>
      <c r="H41" s="7">
        <v>0</v>
      </c>
      <c r="I41" s="7">
        <v>0</v>
      </c>
      <c r="J41" s="7">
        <v>0</v>
      </c>
      <c r="K41" s="7">
        <v>0</v>
      </c>
      <c r="L41" s="7">
        <v>0</v>
      </c>
      <c r="M41" s="7">
        <v>0</v>
      </c>
      <c r="N41" s="7">
        <v>0</v>
      </c>
      <c r="O41" s="7">
        <v>0</v>
      </c>
      <c r="P41" s="7">
        <v>0</v>
      </c>
      <c r="Q41" s="7">
        <v>0</v>
      </c>
      <c r="R41" s="7">
        <v>0</v>
      </c>
      <c r="S41" s="7">
        <v>0</v>
      </c>
      <c r="T41" s="7">
        <v>0</v>
      </c>
      <c r="U41" s="7">
        <v>0</v>
      </c>
      <c r="V41" s="7">
        <f t="shared" si="0"/>
        <v>0</v>
      </c>
      <c r="W41" s="7" t="e">
        <f t="shared" si="1"/>
        <v>#DIV/0!</v>
      </c>
      <c r="X41" s="7" t="e">
        <f t="shared" si="2"/>
        <v>#DIV/0!</v>
      </c>
      <c r="Y41" s="7" t="e">
        <f t="shared" si="3"/>
        <v>#DIV/0!</v>
      </c>
      <c r="Z41" s="7" t="e">
        <f t="shared" si="4"/>
        <v>#DIV/0!</v>
      </c>
      <c r="AA41" s="7" t="e">
        <f t="shared" si="5"/>
        <v>#DIV/0!</v>
      </c>
      <c r="AB41" s="7">
        <f>(Admin!$C$3*$K41)+(Admin!$C$4*$J41)+(Admin!$C$5*$L41)+(Admin!$C$6*$T41)+(Admin!$C$7*$Q41)+(Admin!$C$8*$M41)+(Admin!$C$9*$N41)+(Admin!$C$10*$O41)+(Admin!$C$11*$R41)+(Admin!$C$12*$S41)+(Admin!$C$13*$U41)</f>
        <v>0</v>
      </c>
    </row>
    <row r="42" spans="1:28" x14ac:dyDescent="0.25">
      <c r="A42" s="6" t="s">
        <v>278</v>
      </c>
      <c r="B42" s="6" t="s">
        <v>42</v>
      </c>
      <c r="C42" s="6">
        <v>27</v>
      </c>
      <c r="D42" s="6">
        <v>8</v>
      </c>
      <c r="E42" s="6" t="s">
        <v>83</v>
      </c>
      <c r="F42" s="6" t="s">
        <v>241</v>
      </c>
      <c r="G42" s="6">
        <v>0</v>
      </c>
      <c r="H42" s="6">
        <v>0</v>
      </c>
      <c r="I42" s="6">
        <v>0</v>
      </c>
      <c r="J42" s="6">
        <v>0</v>
      </c>
      <c r="K42" s="6">
        <v>0</v>
      </c>
      <c r="L42" s="6">
        <v>0</v>
      </c>
      <c r="M42" s="6">
        <v>0</v>
      </c>
      <c r="N42" s="6">
        <v>0</v>
      </c>
      <c r="O42" s="6">
        <v>0</v>
      </c>
      <c r="P42" s="6">
        <v>0</v>
      </c>
      <c r="Q42" s="6">
        <v>0</v>
      </c>
      <c r="R42" s="6">
        <v>0</v>
      </c>
      <c r="S42" s="6">
        <v>0</v>
      </c>
      <c r="T42" s="6">
        <v>0</v>
      </c>
      <c r="U42" s="6">
        <v>0</v>
      </c>
      <c r="V42" s="6">
        <f t="shared" si="0"/>
        <v>0</v>
      </c>
      <c r="W42" s="6" t="e">
        <f t="shared" si="1"/>
        <v>#DIV/0!</v>
      </c>
      <c r="X42" s="6" t="e">
        <f t="shared" si="2"/>
        <v>#DIV/0!</v>
      </c>
      <c r="Y42" s="6" t="e">
        <f t="shared" si="3"/>
        <v>#DIV/0!</v>
      </c>
      <c r="Z42" s="6" t="e">
        <f t="shared" si="4"/>
        <v>#DIV/0!</v>
      </c>
      <c r="AA42" s="6" t="e">
        <f t="shared" si="5"/>
        <v>#DIV/0!</v>
      </c>
      <c r="AB42" s="6">
        <f>(Admin!$C$3*$K42)+(Admin!$C$4*$J42)+(Admin!$C$5*$L42)+(Admin!$C$6*$T42)+(Admin!$C$7*$Q42)+(Admin!$C$8*$M42)+(Admin!$C$9*$N42)+(Admin!$C$10*$O42)+(Admin!$C$11*$R42)+(Admin!$C$12*$S42)+(Admin!$C$13*$U42)</f>
        <v>0</v>
      </c>
    </row>
    <row r="43" spans="1:28" x14ac:dyDescent="0.25">
      <c r="A43" s="7" t="s">
        <v>279</v>
      </c>
      <c r="B43" s="7" t="s">
        <v>42</v>
      </c>
      <c r="C43" s="7">
        <v>24</v>
      </c>
      <c r="D43" s="7">
        <v>3</v>
      </c>
      <c r="E43" s="7" t="s">
        <v>143</v>
      </c>
      <c r="F43" s="7" t="s">
        <v>241</v>
      </c>
      <c r="G43" s="7">
        <v>0</v>
      </c>
      <c r="H43" s="7">
        <v>0</v>
      </c>
      <c r="I43" s="7">
        <v>0</v>
      </c>
      <c r="J43" s="7">
        <v>0</v>
      </c>
      <c r="K43" s="7">
        <v>0</v>
      </c>
      <c r="L43" s="7">
        <v>0</v>
      </c>
      <c r="M43" s="7">
        <v>0</v>
      </c>
      <c r="N43" s="7">
        <v>0</v>
      </c>
      <c r="O43" s="7">
        <v>0</v>
      </c>
      <c r="P43" s="7">
        <v>0</v>
      </c>
      <c r="Q43" s="7">
        <v>0</v>
      </c>
      <c r="R43" s="7">
        <v>0</v>
      </c>
      <c r="S43" s="7">
        <v>0</v>
      </c>
      <c r="T43" s="7">
        <v>0</v>
      </c>
      <c r="U43" s="7">
        <v>0</v>
      </c>
      <c r="V43" s="7">
        <f t="shared" si="0"/>
        <v>0</v>
      </c>
      <c r="W43" s="7" t="e">
        <f t="shared" si="1"/>
        <v>#DIV/0!</v>
      </c>
      <c r="X43" s="7" t="e">
        <f t="shared" si="2"/>
        <v>#DIV/0!</v>
      </c>
      <c r="Y43" s="7" t="e">
        <f t="shared" si="3"/>
        <v>#DIV/0!</v>
      </c>
      <c r="Z43" s="7" t="e">
        <f t="shared" si="4"/>
        <v>#DIV/0!</v>
      </c>
      <c r="AA43" s="7" t="e">
        <f t="shared" si="5"/>
        <v>#DIV/0!</v>
      </c>
      <c r="AB43" s="7">
        <f>(Admin!$C$3*$K43)+(Admin!$C$4*$J43)+(Admin!$C$5*$L43)+(Admin!$C$6*$T43)+(Admin!$C$7*$Q43)+(Admin!$C$8*$M43)+(Admin!$C$9*$N43)+(Admin!$C$10*$O43)+(Admin!$C$11*$R43)+(Admin!$C$12*$S43)+(Admin!$C$13*$U43)</f>
        <v>0</v>
      </c>
    </row>
    <row r="44" spans="1:28" x14ac:dyDescent="0.25">
      <c r="A44" s="6" t="s">
        <v>280</v>
      </c>
      <c r="B44" s="6" t="s">
        <v>42</v>
      </c>
      <c r="C44" s="6">
        <v>24</v>
      </c>
      <c r="D44" s="6">
        <v>1</v>
      </c>
      <c r="E44" s="6" t="s">
        <v>281</v>
      </c>
      <c r="F44" s="6" t="s">
        <v>241</v>
      </c>
      <c r="G44" s="6">
        <v>0</v>
      </c>
      <c r="H44" s="6">
        <v>0</v>
      </c>
      <c r="I44" s="6">
        <v>0</v>
      </c>
      <c r="J44" s="6">
        <v>0</v>
      </c>
      <c r="K44" s="6">
        <v>0</v>
      </c>
      <c r="L44" s="6">
        <v>0</v>
      </c>
      <c r="M44" s="6">
        <v>0</v>
      </c>
      <c r="N44" s="6">
        <v>0</v>
      </c>
      <c r="O44" s="6">
        <v>0</v>
      </c>
      <c r="P44" s="6">
        <v>0</v>
      </c>
      <c r="Q44" s="6">
        <v>0</v>
      </c>
      <c r="R44" s="6">
        <v>0</v>
      </c>
      <c r="S44" s="6">
        <v>0</v>
      </c>
      <c r="T44" s="6">
        <v>0</v>
      </c>
      <c r="U44" s="6">
        <v>0</v>
      </c>
      <c r="V44" s="6">
        <f t="shared" si="0"/>
        <v>0</v>
      </c>
      <c r="W44" s="6" t="e">
        <f t="shared" si="1"/>
        <v>#DIV/0!</v>
      </c>
      <c r="X44" s="6" t="e">
        <f t="shared" si="2"/>
        <v>#DIV/0!</v>
      </c>
      <c r="Y44" s="6" t="e">
        <f t="shared" si="3"/>
        <v>#DIV/0!</v>
      </c>
      <c r="Z44" s="6" t="e">
        <f t="shared" si="4"/>
        <v>#DIV/0!</v>
      </c>
      <c r="AA44" s="6" t="e">
        <f t="shared" si="5"/>
        <v>#DIV/0!</v>
      </c>
      <c r="AB44" s="6">
        <f>(Admin!$C$3*$K44)+(Admin!$C$4*$J44)+(Admin!$C$5*$L44)+(Admin!$C$6*$T44)+(Admin!$C$7*$Q44)+(Admin!$C$8*$M44)+(Admin!$C$9*$N44)+(Admin!$C$10*$O44)+(Admin!$C$11*$R44)+(Admin!$C$12*$S44)+(Admin!$C$13*$U44)</f>
        <v>0</v>
      </c>
    </row>
    <row r="45" spans="1:28" x14ac:dyDescent="0.25">
      <c r="A45" s="7" t="s">
        <v>282</v>
      </c>
      <c r="B45" s="7" t="s">
        <v>42</v>
      </c>
      <c r="C45" s="7">
        <v>24</v>
      </c>
      <c r="D45" s="7">
        <v>2</v>
      </c>
      <c r="E45" s="7" t="s">
        <v>173</v>
      </c>
      <c r="F45" s="7" t="s">
        <v>241</v>
      </c>
      <c r="G45" s="7">
        <v>0</v>
      </c>
      <c r="H45" s="7">
        <v>0</v>
      </c>
      <c r="I45" s="7">
        <v>0</v>
      </c>
      <c r="J45" s="7">
        <v>0</v>
      </c>
      <c r="K45" s="7">
        <v>0</v>
      </c>
      <c r="L45" s="7">
        <v>0</v>
      </c>
      <c r="M45" s="7">
        <v>0</v>
      </c>
      <c r="N45" s="7">
        <v>0</v>
      </c>
      <c r="O45" s="7">
        <v>0</v>
      </c>
      <c r="P45" s="7">
        <v>0</v>
      </c>
      <c r="Q45" s="7">
        <v>0</v>
      </c>
      <c r="R45" s="7">
        <v>0</v>
      </c>
      <c r="S45" s="7">
        <v>0</v>
      </c>
      <c r="T45" s="7">
        <v>0</v>
      </c>
      <c r="U45" s="7">
        <v>0</v>
      </c>
      <c r="V45" s="7">
        <f t="shared" si="0"/>
        <v>0</v>
      </c>
      <c r="W45" s="7" t="e">
        <f t="shared" si="1"/>
        <v>#DIV/0!</v>
      </c>
      <c r="X45" s="7" t="e">
        <f t="shared" si="2"/>
        <v>#DIV/0!</v>
      </c>
      <c r="Y45" s="7" t="e">
        <f t="shared" si="3"/>
        <v>#DIV/0!</v>
      </c>
      <c r="Z45" s="7" t="e">
        <f t="shared" si="4"/>
        <v>#DIV/0!</v>
      </c>
      <c r="AA45" s="7" t="e">
        <f t="shared" si="5"/>
        <v>#DIV/0!</v>
      </c>
      <c r="AB45" s="7">
        <f>(Admin!$C$3*$K45)+(Admin!$C$4*$J45)+(Admin!$C$5*$L45)+(Admin!$C$6*$T45)+(Admin!$C$7*$Q45)+(Admin!$C$8*$M45)+(Admin!$C$9*$N45)+(Admin!$C$10*$O45)+(Admin!$C$11*$R45)+(Admin!$C$12*$S45)+(Admin!$C$13*$U45)</f>
        <v>0</v>
      </c>
    </row>
    <row r="46" spans="1:28" x14ac:dyDescent="0.25">
      <c r="A46" s="6" t="s">
        <v>283</v>
      </c>
      <c r="B46" s="6" t="s">
        <v>42</v>
      </c>
      <c r="C46" s="6">
        <v>25</v>
      </c>
      <c r="D46" s="6">
        <v>1</v>
      </c>
      <c r="E46" s="6" t="s">
        <v>284</v>
      </c>
      <c r="F46" s="6" t="s">
        <v>241</v>
      </c>
      <c r="G46" s="6">
        <v>0</v>
      </c>
      <c r="H46" s="6">
        <v>0</v>
      </c>
      <c r="I46" s="6">
        <v>0</v>
      </c>
      <c r="J46" s="6">
        <v>0</v>
      </c>
      <c r="K46" s="6">
        <v>0</v>
      </c>
      <c r="L46" s="6">
        <v>0</v>
      </c>
      <c r="M46" s="6">
        <v>0</v>
      </c>
      <c r="N46" s="6">
        <v>0</v>
      </c>
      <c r="O46" s="6">
        <v>0</v>
      </c>
      <c r="P46" s="6">
        <v>0</v>
      </c>
      <c r="Q46" s="6">
        <v>0</v>
      </c>
      <c r="R46" s="6">
        <v>0</v>
      </c>
      <c r="S46" s="6">
        <v>0</v>
      </c>
      <c r="T46" s="6">
        <v>0</v>
      </c>
      <c r="U46" s="6">
        <v>0</v>
      </c>
      <c r="V46" s="6">
        <f t="shared" si="0"/>
        <v>0</v>
      </c>
      <c r="W46" s="6" t="e">
        <f t="shared" si="1"/>
        <v>#DIV/0!</v>
      </c>
      <c r="X46" s="6" t="e">
        <f t="shared" si="2"/>
        <v>#DIV/0!</v>
      </c>
      <c r="Y46" s="6" t="e">
        <f t="shared" si="3"/>
        <v>#DIV/0!</v>
      </c>
      <c r="Z46" s="6" t="e">
        <f t="shared" si="4"/>
        <v>#DIV/0!</v>
      </c>
      <c r="AA46" s="6" t="e">
        <f t="shared" si="5"/>
        <v>#DIV/0!</v>
      </c>
      <c r="AB46" s="6">
        <f>(Admin!$C$3*$K46)+(Admin!$C$4*$J46)+(Admin!$C$5*$L46)+(Admin!$C$6*$T46)+(Admin!$C$7*$Q46)+(Admin!$C$8*$M46)+(Admin!$C$9*$N46)+(Admin!$C$10*$O46)+(Admin!$C$11*$R46)+(Admin!$C$12*$S46)+(Admin!$C$13*$U46)</f>
        <v>0</v>
      </c>
    </row>
    <row r="47" spans="1:28" x14ac:dyDescent="0.25">
      <c r="A47" s="7" t="s">
        <v>324</v>
      </c>
      <c r="B47" s="7" t="s">
        <v>42</v>
      </c>
      <c r="C47" s="7"/>
      <c r="D47" s="7">
        <v>0</v>
      </c>
      <c r="E47" s="7" t="s">
        <v>325</v>
      </c>
      <c r="F47" s="7" t="s">
        <v>295</v>
      </c>
      <c r="G47" s="7">
        <v>0</v>
      </c>
      <c r="H47" s="7">
        <v>0</v>
      </c>
      <c r="I47" s="7">
        <v>0</v>
      </c>
      <c r="J47" s="7">
        <v>0</v>
      </c>
      <c r="K47" s="7">
        <v>0</v>
      </c>
      <c r="L47" s="7">
        <v>0</v>
      </c>
      <c r="M47" s="7">
        <v>0</v>
      </c>
      <c r="N47" s="7">
        <v>0</v>
      </c>
      <c r="O47" s="7">
        <v>0</v>
      </c>
      <c r="P47" s="7">
        <v>0</v>
      </c>
      <c r="Q47" s="7">
        <v>0</v>
      </c>
      <c r="R47" s="7">
        <v>0</v>
      </c>
      <c r="S47" s="7">
        <v>0</v>
      </c>
      <c r="T47" s="7">
        <v>0</v>
      </c>
      <c r="U47" s="7">
        <v>0</v>
      </c>
      <c r="V47" s="7">
        <f>($J47*0.04)+($K47*4)+($L47*-2)+($N47*0.1)+($O47*6)+($Q47)+($R47*0.1)+($S47*6)+($T47*-2)</f>
        <v>0</v>
      </c>
      <c r="W47" s="7" t="e">
        <f>$P47/$H$33</f>
        <v>#DIV/0!</v>
      </c>
      <c r="X47" s="7" t="e">
        <f t="shared" si="2"/>
        <v>#DIV/0!</v>
      </c>
      <c r="Y47" s="7" t="e">
        <f t="shared" si="3"/>
        <v>#DIV/0!</v>
      </c>
      <c r="Z47" s="7" t="e">
        <f>$I47/$H47</f>
        <v>#DIV/0!</v>
      </c>
      <c r="AA47" s="7" t="e">
        <f>$K47/$H47</f>
        <v>#DIV/0!</v>
      </c>
      <c r="AB47" s="7">
        <f>(Admin!$C$3*$K47)+(Admin!$C$4*$J47)+(Admin!$C$5*$L47)+(Admin!$C$6*$T47)+(Admin!$C$7*$Q47)+(Admin!$C$8*$M47)+(Admin!$C$9*$N47)+(Admin!$C$10*$O47)+(Admin!$C$11*$R47)+(Admin!$C$12*$S47)+(Admin!$C$13*$U47)</f>
        <v>0</v>
      </c>
    </row>
    <row r="48" spans="1:28" x14ac:dyDescent="0.25">
      <c r="A48" s="6" t="s">
        <v>326</v>
      </c>
      <c r="B48" s="6" t="s">
        <v>42</v>
      </c>
      <c r="C48" s="6">
        <v>22</v>
      </c>
      <c r="D48" s="6">
        <v>0</v>
      </c>
      <c r="E48" s="6" t="s">
        <v>327</v>
      </c>
      <c r="F48" s="6" t="s">
        <v>295</v>
      </c>
      <c r="G48" s="6">
        <v>0</v>
      </c>
      <c r="H48" s="6">
        <v>0</v>
      </c>
      <c r="I48" s="6">
        <v>0</v>
      </c>
      <c r="J48" s="6">
        <v>0</v>
      </c>
      <c r="K48" s="6">
        <v>0</v>
      </c>
      <c r="L48" s="6">
        <v>0</v>
      </c>
      <c r="M48" s="6">
        <v>0</v>
      </c>
      <c r="N48" s="6">
        <v>0</v>
      </c>
      <c r="O48" s="6">
        <v>0</v>
      </c>
      <c r="P48" s="6">
        <v>0</v>
      </c>
      <c r="Q48" s="6">
        <v>0</v>
      </c>
      <c r="R48" s="6">
        <v>0</v>
      </c>
      <c r="S48" s="6">
        <v>0</v>
      </c>
      <c r="T48" s="6">
        <v>0</v>
      </c>
      <c r="U48" s="6">
        <v>0</v>
      </c>
      <c r="V48" s="6">
        <f>($J48*0.04)+($K48*4)+($L48*-2)+($N48*0.1)+($O48*6)+($Q48)+($R48*0.1)+($S48*6)+($T48*-2)</f>
        <v>0</v>
      </c>
      <c r="W48" s="6" t="e">
        <f>$P48/$H$33</f>
        <v>#DIV/0!</v>
      </c>
      <c r="X48" s="6" t="e">
        <f t="shared" si="2"/>
        <v>#DIV/0!</v>
      </c>
      <c r="Y48" s="6" t="e">
        <f t="shared" si="3"/>
        <v>#DIV/0!</v>
      </c>
      <c r="Z48" s="6" t="e">
        <f>$I48/$H48</f>
        <v>#DIV/0!</v>
      </c>
      <c r="AA48" s="6" t="e">
        <f>$K48/$H48</f>
        <v>#DIV/0!</v>
      </c>
      <c r="AB48" s="6">
        <f>(Admin!$C$3*$K48)+(Admin!$C$4*$J48)+(Admin!$C$5*$L48)+(Admin!$C$6*$T48)+(Admin!$C$7*$Q48)+(Admin!$C$8*$M48)+(Admin!$C$9*$N48)+(Admin!$C$10*$O48)+(Admin!$C$11*$R48)+(Admin!$C$12*$S48)+(Admin!$C$13*$U48)</f>
        <v>0</v>
      </c>
    </row>
    <row r="49" spans="1:28" x14ac:dyDescent="0.25">
      <c r="A49" s="7" t="s">
        <v>328</v>
      </c>
      <c r="B49" s="7" t="s">
        <v>42</v>
      </c>
      <c r="C49" s="7">
        <v>28</v>
      </c>
      <c r="D49" s="7">
        <v>6</v>
      </c>
      <c r="E49" s="7" t="s">
        <v>329</v>
      </c>
      <c r="F49" s="7" t="s">
        <v>295</v>
      </c>
      <c r="G49" s="7">
        <v>0</v>
      </c>
      <c r="H49" s="7">
        <v>0</v>
      </c>
      <c r="I49" s="7">
        <v>0</v>
      </c>
      <c r="J49" s="7">
        <v>0</v>
      </c>
      <c r="K49" s="7">
        <v>0</v>
      </c>
      <c r="L49" s="7">
        <v>0</v>
      </c>
      <c r="M49" s="7">
        <v>0</v>
      </c>
      <c r="N49" s="7">
        <v>0</v>
      </c>
      <c r="O49" s="7">
        <v>0</v>
      </c>
      <c r="P49" s="7">
        <v>0</v>
      </c>
      <c r="Q49" s="7">
        <v>0</v>
      </c>
      <c r="R49" s="7">
        <v>0</v>
      </c>
      <c r="S49" s="7">
        <v>0</v>
      </c>
      <c r="T49" s="7">
        <v>0</v>
      </c>
      <c r="U49" s="7">
        <v>0</v>
      </c>
      <c r="V49" s="7">
        <f>($J49*0.04)+($K49*4)+($L49*-2)+($N49*0.1)+($O49*6)+($Q49)+($R49*0.1)+($S49*6)+($T49*-2)</f>
        <v>0</v>
      </c>
      <c r="W49" s="7" t="e">
        <f>$P49/$H$33</f>
        <v>#DIV/0!</v>
      </c>
      <c r="X49" s="7" t="e">
        <f t="shared" si="2"/>
        <v>#DIV/0!</v>
      </c>
      <c r="Y49" s="7" t="e">
        <f t="shared" si="3"/>
        <v>#DIV/0!</v>
      </c>
      <c r="Z49" s="7" t="e">
        <f>$I49/$H49</f>
        <v>#DIV/0!</v>
      </c>
      <c r="AA49" s="7" t="e">
        <f>$K49/$H49</f>
        <v>#DIV/0!</v>
      </c>
      <c r="AB49" s="7">
        <f>(Admin!$C$3*$K49)+(Admin!$C$4*$J49)+(Admin!$C$5*$L49)+(Admin!$C$6*$T49)+(Admin!$C$7*$Q49)+(Admin!$C$8*$M49)+(Admin!$C$9*$N49)+(Admin!$C$10*$O49)+(Admin!$C$11*$R49)+(Admin!$C$12*$S49)+(Admin!$C$13*$U49)</f>
        <v>0</v>
      </c>
    </row>
    <row r="50" spans="1:28" x14ac:dyDescent="0.25">
      <c r="A50" s="6" t="s">
        <v>330</v>
      </c>
      <c r="B50" s="6" t="s">
        <v>42</v>
      </c>
      <c r="C50" s="6">
        <v>23</v>
      </c>
      <c r="D50" s="6">
        <v>0</v>
      </c>
      <c r="E50" s="6" t="s">
        <v>331</v>
      </c>
      <c r="F50" s="6" t="s">
        <v>295</v>
      </c>
      <c r="G50" s="6">
        <v>0</v>
      </c>
      <c r="H50" s="6">
        <v>0</v>
      </c>
      <c r="I50" s="6">
        <v>0</v>
      </c>
      <c r="J50" s="6">
        <v>0</v>
      </c>
      <c r="K50" s="6">
        <v>0</v>
      </c>
      <c r="L50" s="6">
        <v>0</v>
      </c>
      <c r="M50" s="6">
        <v>5</v>
      </c>
      <c r="N50" s="6">
        <v>5</v>
      </c>
      <c r="O50" s="6">
        <v>5</v>
      </c>
      <c r="P50" s="6">
        <v>5</v>
      </c>
      <c r="Q50" s="6">
        <v>5</v>
      </c>
      <c r="R50" s="6">
        <v>5</v>
      </c>
      <c r="S50" s="6">
        <v>5</v>
      </c>
      <c r="T50" s="6">
        <v>5</v>
      </c>
      <c r="U50" s="6">
        <v>5</v>
      </c>
      <c r="V50" s="6">
        <f>($J50*0.04)+($K50*4)+($L50*-2)+($N50*0.1)+($O50*6)+($Q50)+($R50*0.1)+($S50*6)+($T50*-2)</f>
        <v>56</v>
      </c>
      <c r="W50" s="6" t="e">
        <f>$P50/$H$33</f>
        <v>#DIV/0!</v>
      </c>
      <c r="X50" s="6">
        <f t="shared" si="2"/>
        <v>1</v>
      </c>
      <c r="Y50" s="6">
        <f t="shared" si="3"/>
        <v>1</v>
      </c>
      <c r="Z50" s="6" t="e">
        <f>$I50/$H50</f>
        <v>#DIV/0!</v>
      </c>
      <c r="AA50" s="6" t="e">
        <f>$K50/$H50</f>
        <v>#DIV/0!</v>
      </c>
      <c r="AB50" s="6">
        <f>(Admin!$C$3*$K50)+(Admin!$C$4*$J50)+(Admin!$C$5*$L50)+(Admin!$C$6*$T50)+(Admin!$C$7*$Q50)+(Admin!$C$8*$M50)+(Admin!$C$9*$N50)+(Admin!$C$10*$O50)+(Admin!$C$11*$R50)+(Admin!$C$12*$S50)+(Admin!$C$13*$U50)</f>
        <v>66</v>
      </c>
    </row>
    <row r="51" spans="1:28" x14ac:dyDescent="0.25">
      <c r="A51" s="7" t="s">
        <v>332</v>
      </c>
      <c r="B51" s="7" t="s">
        <v>42</v>
      </c>
      <c r="C51" s="7">
        <v>24</v>
      </c>
      <c r="D51" s="7">
        <v>4</v>
      </c>
      <c r="E51" s="7" t="s">
        <v>333</v>
      </c>
      <c r="F51" s="7" t="s">
        <v>295</v>
      </c>
      <c r="G51" s="7">
        <v>0</v>
      </c>
      <c r="H51" s="7">
        <v>0</v>
      </c>
      <c r="I51" s="7">
        <v>0</v>
      </c>
      <c r="J51" s="7">
        <v>0</v>
      </c>
      <c r="K51" s="7">
        <v>0</v>
      </c>
      <c r="L51" s="7">
        <v>0</v>
      </c>
      <c r="M51" s="7">
        <v>0</v>
      </c>
      <c r="N51" s="7">
        <v>0</v>
      </c>
      <c r="O51" s="7">
        <v>0</v>
      </c>
      <c r="P51" s="7">
        <v>0</v>
      </c>
      <c r="Q51" s="7">
        <v>0</v>
      </c>
      <c r="R51" s="7">
        <v>0</v>
      </c>
      <c r="S51" s="7">
        <v>0</v>
      </c>
      <c r="T51" s="7">
        <v>0</v>
      </c>
      <c r="U51" s="7">
        <v>0</v>
      </c>
      <c r="V51" s="7">
        <f>($J51*0.04)+($K51*4)+($L51*-2)+($N51*0.1)+($O51*6)+($Q51)+($R51*0.1)+($S51*6)+($T51*-2)</f>
        <v>0</v>
      </c>
      <c r="W51" s="7" t="e">
        <f>$P51/$H$33</f>
        <v>#DIV/0!</v>
      </c>
      <c r="X51" s="7" t="e">
        <f t="shared" si="2"/>
        <v>#DIV/0!</v>
      </c>
      <c r="Y51" s="7" t="e">
        <f t="shared" si="3"/>
        <v>#DIV/0!</v>
      </c>
      <c r="Z51" s="7" t="e">
        <f>$I51/$H51</f>
        <v>#DIV/0!</v>
      </c>
      <c r="AA51" s="7" t="e">
        <f>$K51/$H51</f>
        <v>#DIV/0!</v>
      </c>
      <c r="AB51" s="7">
        <f>(Admin!$C$3*$K51)+(Admin!$C$4*$J51)+(Admin!$C$5*$L51)+(Admin!$C$6*$T51)+(Admin!$C$7*$Q51)+(Admin!$C$8*$M51)+(Admin!$C$9*$N51)+(Admin!$C$10*$O51)+(Admin!$C$11*$R51)+(Admin!$C$12*$S51)+(Admin!$C$13*$U51)</f>
        <v>0</v>
      </c>
    </row>
    <row r="52" spans="1:28" x14ac:dyDescent="0.25">
      <c r="A52" s="6" t="s">
        <v>334</v>
      </c>
      <c r="B52" s="6" t="s">
        <v>42</v>
      </c>
      <c r="C52" s="6">
        <v>23</v>
      </c>
      <c r="D52" s="6">
        <v>2</v>
      </c>
      <c r="E52" s="6" t="s">
        <v>224</v>
      </c>
      <c r="F52" s="6" t="s">
        <v>295</v>
      </c>
      <c r="G52" s="6">
        <v>0</v>
      </c>
      <c r="H52" s="6">
        <v>0</v>
      </c>
      <c r="I52" s="6">
        <v>0</v>
      </c>
      <c r="J52" s="6">
        <v>0</v>
      </c>
      <c r="K52" s="6">
        <v>0</v>
      </c>
      <c r="L52" s="6">
        <v>0</v>
      </c>
      <c r="M52" s="6">
        <v>0</v>
      </c>
      <c r="N52" s="6">
        <v>0</v>
      </c>
      <c r="O52" s="6">
        <v>0</v>
      </c>
      <c r="P52" s="6">
        <v>0</v>
      </c>
      <c r="Q52" s="6">
        <v>0</v>
      </c>
      <c r="R52" s="6">
        <v>0</v>
      </c>
      <c r="S52" s="6">
        <v>0</v>
      </c>
      <c r="T52" s="6">
        <v>0</v>
      </c>
      <c r="U52" s="6">
        <v>0</v>
      </c>
      <c r="V52" s="6">
        <f>($J52*0.04)+($K52*4)+($L52*-2)+($N52*0.1)+($O52*6)+($Q52)+($R52*0.1)+($S52*6)+($T52*-2)</f>
        <v>0</v>
      </c>
      <c r="W52" s="6" t="e">
        <f>$P52/$H$33</f>
        <v>#DIV/0!</v>
      </c>
      <c r="X52" s="6" t="e">
        <f t="shared" si="2"/>
        <v>#DIV/0!</v>
      </c>
      <c r="Y52" s="6" t="e">
        <f t="shared" si="3"/>
        <v>#DIV/0!</v>
      </c>
      <c r="Z52" s="6" t="e">
        <f>$I52/$H52</f>
        <v>#DIV/0!</v>
      </c>
      <c r="AA52" s="6" t="e">
        <f>$K52/$H52</f>
        <v>#DIV/0!</v>
      </c>
      <c r="AB52" s="6">
        <f>(Admin!$C$3*$K52)+(Admin!$C$4*$J52)+(Admin!$C$5*$L52)+(Admin!$C$6*$T52)+(Admin!$C$7*$Q52)+(Admin!$C$8*$M52)+(Admin!$C$9*$N52)+(Admin!$C$10*$O52)+(Admin!$C$11*$R52)+(Admin!$C$12*$S52)+(Admin!$C$13*$U52)</f>
        <v>0</v>
      </c>
    </row>
    <row r="53" spans="1:28" x14ac:dyDescent="0.25">
      <c r="A53" s="7" t="s">
        <v>335</v>
      </c>
      <c r="B53" s="7" t="s">
        <v>42</v>
      </c>
      <c r="C53" s="7">
        <v>29</v>
      </c>
      <c r="D53" s="7">
        <v>6</v>
      </c>
      <c r="E53" s="7" t="s">
        <v>336</v>
      </c>
      <c r="F53" s="7" t="s">
        <v>295</v>
      </c>
      <c r="G53" s="7">
        <v>0</v>
      </c>
      <c r="H53" s="7">
        <v>0</v>
      </c>
      <c r="I53" s="7">
        <v>0</v>
      </c>
      <c r="J53" s="7">
        <v>0</v>
      </c>
      <c r="K53" s="7">
        <v>0</v>
      </c>
      <c r="L53" s="7">
        <v>0</v>
      </c>
      <c r="M53" s="7">
        <v>0</v>
      </c>
      <c r="N53" s="7">
        <v>0</v>
      </c>
      <c r="O53" s="7">
        <v>0</v>
      </c>
      <c r="P53" s="7">
        <v>0</v>
      </c>
      <c r="Q53" s="7">
        <v>0</v>
      </c>
      <c r="R53" s="7">
        <v>0</v>
      </c>
      <c r="S53" s="7">
        <v>0</v>
      </c>
      <c r="T53" s="7">
        <v>0</v>
      </c>
      <c r="U53" s="7">
        <v>0</v>
      </c>
      <c r="V53" s="7">
        <f>($J53*0.04)+($K53*4)+($L53*-2)+($N53*0.1)+($O53*6)+($Q53)+($R53*0.1)+($S53*6)+($T53*-2)</f>
        <v>0</v>
      </c>
      <c r="W53" s="7" t="e">
        <f>$P53/$H$33</f>
        <v>#DIV/0!</v>
      </c>
      <c r="X53" s="7" t="e">
        <f t="shared" si="2"/>
        <v>#DIV/0!</v>
      </c>
      <c r="Y53" s="7" t="e">
        <f t="shared" si="3"/>
        <v>#DIV/0!</v>
      </c>
      <c r="Z53" s="7" t="e">
        <f>$I53/$H53</f>
        <v>#DIV/0!</v>
      </c>
      <c r="AA53" s="7" t="e">
        <f>$K53/$H53</f>
        <v>#DIV/0!</v>
      </c>
      <c r="AB53" s="7">
        <f>(Admin!$C$3*$K53)+(Admin!$C$4*$J53)+(Admin!$C$5*$L53)+(Admin!$C$6*$T53)+(Admin!$C$7*$Q53)+(Admin!$C$8*$M53)+(Admin!$C$9*$N53)+(Admin!$C$10*$O53)+(Admin!$C$11*$R53)+(Admin!$C$12*$S53)+(Admin!$C$13*$U53)</f>
        <v>0</v>
      </c>
    </row>
    <row r="54" spans="1:28" x14ac:dyDescent="0.25">
      <c r="A54" s="6" t="s">
        <v>337</v>
      </c>
      <c r="B54" s="6" t="s">
        <v>42</v>
      </c>
      <c r="C54" s="6">
        <v>24</v>
      </c>
      <c r="D54" s="6">
        <v>4</v>
      </c>
      <c r="E54" s="6" t="s">
        <v>338</v>
      </c>
      <c r="F54" s="6" t="s">
        <v>295</v>
      </c>
      <c r="G54" s="6">
        <v>0</v>
      </c>
      <c r="H54" s="6">
        <v>0</v>
      </c>
      <c r="I54" s="6">
        <v>0</v>
      </c>
      <c r="J54" s="6">
        <v>0</v>
      </c>
      <c r="K54" s="6">
        <v>0</v>
      </c>
      <c r="L54" s="6">
        <v>0</v>
      </c>
      <c r="M54" s="6">
        <v>0</v>
      </c>
      <c r="N54" s="6">
        <v>0</v>
      </c>
      <c r="O54" s="6">
        <v>0</v>
      </c>
      <c r="P54" s="6">
        <v>0</v>
      </c>
      <c r="Q54" s="6">
        <v>0</v>
      </c>
      <c r="R54" s="6">
        <v>0</v>
      </c>
      <c r="S54" s="6">
        <v>0</v>
      </c>
      <c r="T54" s="6">
        <v>0</v>
      </c>
      <c r="U54" s="6">
        <v>0</v>
      </c>
      <c r="V54" s="6">
        <f>($J54*0.04)+($K54*4)+($L54*-2)+($N54*0.1)+($O54*6)+($Q54)+($R54*0.1)+($S54*6)+($T54*-2)</f>
        <v>0</v>
      </c>
      <c r="W54" s="6" t="e">
        <f>$P54/$H$33</f>
        <v>#DIV/0!</v>
      </c>
      <c r="X54" s="6" t="e">
        <f t="shared" si="2"/>
        <v>#DIV/0!</v>
      </c>
      <c r="Y54" s="6" t="e">
        <f t="shared" si="3"/>
        <v>#DIV/0!</v>
      </c>
      <c r="Z54" s="6" t="e">
        <f>$I54/$H54</f>
        <v>#DIV/0!</v>
      </c>
      <c r="AA54" s="6" t="e">
        <f>$K54/$H54</f>
        <v>#DIV/0!</v>
      </c>
      <c r="AB54" s="6">
        <f>(Admin!$C$3*$K54)+(Admin!$C$4*$J54)+(Admin!$C$5*$L54)+(Admin!$C$6*$T54)+(Admin!$C$7*$Q54)+(Admin!$C$8*$M54)+(Admin!$C$9*$N54)+(Admin!$C$10*$O54)+(Admin!$C$11*$R54)+(Admin!$C$12*$S54)+(Admin!$C$13*$U54)</f>
        <v>0</v>
      </c>
    </row>
    <row r="55" spans="1:28" x14ac:dyDescent="0.25">
      <c r="A55" s="7" t="s">
        <v>339</v>
      </c>
      <c r="B55" s="7" t="s">
        <v>42</v>
      </c>
      <c r="C55" s="7">
        <v>26</v>
      </c>
      <c r="D55" s="7">
        <v>4</v>
      </c>
      <c r="E55" s="7" t="s">
        <v>340</v>
      </c>
      <c r="F55" s="7" t="s">
        <v>295</v>
      </c>
      <c r="G55" s="7">
        <v>0</v>
      </c>
      <c r="H55" s="7">
        <v>0</v>
      </c>
      <c r="I55" s="7">
        <v>0</v>
      </c>
      <c r="J55" s="7">
        <v>0</v>
      </c>
      <c r="K55" s="7">
        <v>0</v>
      </c>
      <c r="L55" s="7">
        <v>0</v>
      </c>
      <c r="M55" s="7">
        <v>0</v>
      </c>
      <c r="N55" s="7">
        <v>0</v>
      </c>
      <c r="O55" s="7">
        <v>0</v>
      </c>
      <c r="P55" s="7">
        <v>0</v>
      </c>
      <c r="Q55" s="7">
        <v>0</v>
      </c>
      <c r="R55" s="7">
        <v>0</v>
      </c>
      <c r="S55" s="7">
        <v>0</v>
      </c>
      <c r="T55" s="7">
        <v>0</v>
      </c>
      <c r="U55" s="7">
        <v>0</v>
      </c>
      <c r="V55" s="7">
        <f>($J55*0.04)+($K55*4)+($L55*-2)+($N55*0.1)+($O55*6)+($Q55)+($R55*0.1)+($S55*6)+($T55*-2)</f>
        <v>0</v>
      </c>
      <c r="W55" s="7" t="e">
        <f>$P55/$H$33</f>
        <v>#DIV/0!</v>
      </c>
      <c r="X55" s="7" t="e">
        <f t="shared" si="2"/>
        <v>#DIV/0!</v>
      </c>
      <c r="Y55" s="7" t="e">
        <f t="shared" si="3"/>
        <v>#DIV/0!</v>
      </c>
      <c r="Z55" s="7" t="e">
        <f>$I55/$H55</f>
        <v>#DIV/0!</v>
      </c>
      <c r="AA55" s="7" t="e">
        <f>$K55/$H55</f>
        <v>#DIV/0!</v>
      </c>
      <c r="AB55" s="7">
        <f>(Admin!$C$3*$K55)+(Admin!$C$4*$J55)+(Admin!$C$5*$L55)+(Admin!$C$6*$T55)+(Admin!$C$7*$Q55)+(Admin!$C$8*$M55)+(Admin!$C$9*$N55)+(Admin!$C$10*$O55)+(Admin!$C$11*$R55)+(Admin!$C$12*$S55)+(Admin!$C$13*$U55)</f>
        <v>0</v>
      </c>
    </row>
    <row r="56" spans="1:28" x14ac:dyDescent="0.25">
      <c r="A56" s="6" t="s">
        <v>341</v>
      </c>
      <c r="B56" s="6" t="s">
        <v>42</v>
      </c>
      <c r="C56" s="6">
        <v>33</v>
      </c>
      <c r="D56" s="6">
        <v>11</v>
      </c>
      <c r="E56" s="6" t="s">
        <v>342</v>
      </c>
      <c r="F56" s="6" t="s">
        <v>295</v>
      </c>
      <c r="G56" s="6">
        <v>0</v>
      </c>
      <c r="H56" s="6">
        <v>0</v>
      </c>
      <c r="I56" s="6">
        <v>0</v>
      </c>
      <c r="J56" s="6">
        <v>0</v>
      </c>
      <c r="K56" s="6">
        <v>0</v>
      </c>
      <c r="L56" s="6">
        <v>0</v>
      </c>
      <c r="M56" s="6">
        <v>0</v>
      </c>
      <c r="N56" s="6">
        <v>0</v>
      </c>
      <c r="O56" s="6">
        <v>0</v>
      </c>
      <c r="P56" s="6">
        <v>0</v>
      </c>
      <c r="Q56" s="6">
        <v>0</v>
      </c>
      <c r="R56" s="6">
        <v>0</v>
      </c>
      <c r="S56" s="6">
        <v>0</v>
      </c>
      <c r="T56" s="6">
        <v>0</v>
      </c>
      <c r="U56" s="6">
        <v>0</v>
      </c>
      <c r="V56" s="6">
        <f>($J56*0.04)+($K56*4)+($L56*-2)+($N56*0.1)+($O56*6)+($Q56)+($R56*0.1)+($S56*6)+($T56*-2)</f>
        <v>0</v>
      </c>
      <c r="W56" s="6" t="e">
        <f>$P56/$H$33</f>
        <v>#DIV/0!</v>
      </c>
      <c r="X56" s="6" t="e">
        <f t="shared" si="2"/>
        <v>#DIV/0!</v>
      </c>
      <c r="Y56" s="6" t="e">
        <f t="shared" si="3"/>
        <v>#DIV/0!</v>
      </c>
      <c r="Z56" s="6" t="e">
        <f>$I56/$H56</f>
        <v>#DIV/0!</v>
      </c>
      <c r="AA56" s="6" t="e">
        <f>$K56/$H56</f>
        <v>#DIV/0!</v>
      </c>
      <c r="AB56" s="6">
        <f>(Admin!$C$3*$K56)+(Admin!$C$4*$J56)+(Admin!$C$5*$L56)+(Admin!$C$6*$T56)+(Admin!$C$7*$Q56)+(Admin!$C$8*$M56)+(Admin!$C$9*$N56)+(Admin!$C$10*$O56)+(Admin!$C$11*$R56)+(Admin!$C$12*$S56)+(Admin!$C$13*$U56)</f>
        <v>0</v>
      </c>
    </row>
    <row r="57" spans="1:28" x14ac:dyDescent="0.25">
      <c r="A57" s="7" t="s">
        <v>391</v>
      </c>
      <c r="B57" s="7" t="s">
        <v>42</v>
      </c>
      <c r="C57" s="7">
        <v>32</v>
      </c>
      <c r="D57" s="7">
        <v>12</v>
      </c>
      <c r="E57" s="7" t="s">
        <v>392</v>
      </c>
      <c r="F57" s="7" t="s">
        <v>357</v>
      </c>
      <c r="G57" s="7">
        <v>0</v>
      </c>
      <c r="H57" s="7">
        <v>0</v>
      </c>
      <c r="I57" s="7">
        <v>0</v>
      </c>
      <c r="J57" s="7">
        <v>0</v>
      </c>
      <c r="K57" s="7">
        <v>0</v>
      </c>
      <c r="L57" s="7">
        <v>0</v>
      </c>
      <c r="M57" s="7">
        <v>0</v>
      </c>
      <c r="N57" s="7">
        <v>0</v>
      </c>
      <c r="O57" s="7">
        <v>0</v>
      </c>
      <c r="P57" s="7">
        <v>0</v>
      </c>
      <c r="Q57" s="7">
        <v>0</v>
      </c>
      <c r="R57" s="7">
        <v>0</v>
      </c>
      <c r="S57" s="7">
        <v>0</v>
      </c>
      <c r="T57" s="7">
        <v>0</v>
      </c>
      <c r="U57" s="7">
        <v>0</v>
      </c>
      <c r="V57" s="7">
        <f>($J57*0.04)+($K57*4)+($L57*-2)+($N57*0.1)+($O57*6)+($Q57)+($R57*0.1)+($S57*6)+($T57*-2)</f>
        <v>0</v>
      </c>
      <c r="W57" s="7" t="e">
        <f>$P57/$H$33</f>
        <v>#DIV/0!</v>
      </c>
      <c r="X57" s="7" t="e">
        <f t="shared" si="2"/>
        <v>#DIV/0!</v>
      </c>
      <c r="Y57" s="7" t="e">
        <f t="shared" si="3"/>
        <v>#DIV/0!</v>
      </c>
      <c r="Z57" s="7" t="e">
        <f>$I57/$H57</f>
        <v>#DIV/0!</v>
      </c>
      <c r="AA57" s="7" t="e">
        <f>$K57/$H57</f>
        <v>#DIV/0!</v>
      </c>
      <c r="AB57" s="7">
        <f>(Admin!$C$3*$K57)+(Admin!$C$4*$J57)+(Admin!$C$5*$L57)+(Admin!$C$6*$T57)+(Admin!$C$7*$Q57)+(Admin!$C$8*$M57)+(Admin!$C$9*$N57)+(Admin!$C$10*$O57)+(Admin!$C$11*$R57)+(Admin!$C$12*$S57)+(Admin!$C$13*$U57)</f>
        <v>0</v>
      </c>
    </row>
    <row r="58" spans="1:28" x14ac:dyDescent="0.25">
      <c r="A58" s="6" t="s">
        <v>393</v>
      </c>
      <c r="B58" s="6" t="s">
        <v>42</v>
      </c>
      <c r="C58" s="6">
        <v>31</v>
      </c>
      <c r="D58" s="6">
        <v>7</v>
      </c>
      <c r="E58" s="6" t="s">
        <v>394</v>
      </c>
      <c r="F58" s="6" t="s">
        <v>357</v>
      </c>
      <c r="G58" s="6">
        <v>0</v>
      </c>
      <c r="H58" s="6">
        <v>0</v>
      </c>
      <c r="I58" s="6">
        <v>0</v>
      </c>
      <c r="J58" s="6">
        <v>0</v>
      </c>
      <c r="K58" s="6">
        <v>0</v>
      </c>
      <c r="L58" s="6">
        <v>0</v>
      </c>
      <c r="M58" s="6">
        <v>0</v>
      </c>
      <c r="N58" s="6">
        <v>0</v>
      </c>
      <c r="O58" s="6">
        <v>0</v>
      </c>
      <c r="P58" s="6">
        <v>0</v>
      </c>
      <c r="Q58" s="6">
        <v>0</v>
      </c>
      <c r="R58" s="6">
        <v>0</v>
      </c>
      <c r="S58" s="6">
        <v>0</v>
      </c>
      <c r="T58" s="6">
        <v>0</v>
      </c>
      <c r="U58" s="6">
        <v>0</v>
      </c>
      <c r="V58" s="6">
        <f>($J58*0.04)+($K58*4)+($L58*-2)+($N58*0.1)+($O58*6)+($Q58)+($R58*0.1)+($S58*6)+($T58*-2)</f>
        <v>0</v>
      </c>
      <c r="W58" s="6" t="e">
        <f>$P58/$H$33</f>
        <v>#DIV/0!</v>
      </c>
      <c r="X58" s="6" t="e">
        <f t="shared" si="2"/>
        <v>#DIV/0!</v>
      </c>
      <c r="Y58" s="6" t="e">
        <f t="shared" si="3"/>
        <v>#DIV/0!</v>
      </c>
      <c r="Z58" s="6" t="e">
        <f>$I58/$H58</f>
        <v>#DIV/0!</v>
      </c>
      <c r="AA58" s="6" t="e">
        <f>$K58/$H58</f>
        <v>#DIV/0!</v>
      </c>
      <c r="AB58" s="6">
        <f>(Admin!$C$3*$K58)+(Admin!$C$4*$J58)+(Admin!$C$5*$L58)+(Admin!$C$6*$T58)+(Admin!$C$7*$Q58)+(Admin!$C$8*$M58)+(Admin!$C$9*$N58)+(Admin!$C$10*$O58)+(Admin!$C$11*$R58)+(Admin!$C$12*$S58)+(Admin!$C$13*$U58)</f>
        <v>0</v>
      </c>
    </row>
    <row r="59" spans="1:28" x14ac:dyDescent="0.25">
      <c r="A59" s="7" t="s">
        <v>395</v>
      </c>
      <c r="B59" s="7" t="s">
        <v>42</v>
      </c>
      <c r="C59" s="7">
        <v>24</v>
      </c>
      <c r="D59" s="7">
        <v>0</v>
      </c>
      <c r="E59" s="7" t="s">
        <v>396</v>
      </c>
      <c r="F59" s="7" t="s">
        <v>357</v>
      </c>
      <c r="G59" s="7">
        <v>0</v>
      </c>
      <c r="H59" s="7">
        <v>0</v>
      </c>
      <c r="I59" s="7">
        <v>0</v>
      </c>
      <c r="J59" s="7">
        <v>0</v>
      </c>
      <c r="K59" s="7">
        <v>0</v>
      </c>
      <c r="L59" s="7">
        <v>0</v>
      </c>
      <c r="M59" s="7">
        <v>0</v>
      </c>
      <c r="N59" s="7">
        <v>0</v>
      </c>
      <c r="O59" s="7">
        <v>0</v>
      </c>
      <c r="P59" s="7">
        <v>0</v>
      </c>
      <c r="Q59" s="7">
        <v>0</v>
      </c>
      <c r="R59" s="7">
        <v>0</v>
      </c>
      <c r="S59" s="7">
        <v>0</v>
      </c>
      <c r="T59" s="7">
        <v>0</v>
      </c>
      <c r="U59" s="7">
        <v>0</v>
      </c>
      <c r="V59" s="7">
        <f>($J59*0.04)+($K59*4)+($L59*-2)+($N59*0.1)+($O59*6)+($Q59)+($R59*0.1)+($S59*6)+($T59*-2)</f>
        <v>0</v>
      </c>
      <c r="W59" s="7" t="e">
        <f>$P59/$H$33</f>
        <v>#DIV/0!</v>
      </c>
      <c r="X59" s="7" t="e">
        <f t="shared" si="2"/>
        <v>#DIV/0!</v>
      </c>
      <c r="Y59" s="7" t="e">
        <f t="shared" si="3"/>
        <v>#DIV/0!</v>
      </c>
      <c r="Z59" s="7" t="e">
        <f>$I59/$H59</f>
        <v>#DIV/0!</v>
      </c>
      <c r="AA59" s="7" t="e">
        <f>$K59/$H59</f>
        <v>#DIV/0!</v>
      </c>
      <c r="AB59" s="7">
        <f>(Admin!$C$3*$K59)+(Admin!$C$4*$J59)+(Admin!$C$5*$L59)+(Admin!$C$6*$T59)+(Admin!$C$7*$Q59)+(Admin!$C$8*$M59)+(Admin!$C$9*$N59)+(Admin!$C$10*$O59)+(Admin!$C$11*$R59)+(Admin!$C$12*$S59)+(Admin!$C$13*$U59)</f>
        <v>0</v>
      </c>
    </row>
    <row r="60" spans="1:28" x14ac:dyDescent="0.25">
      <c r="A60" s="6" t="s">
        <v>397</v>
      </c>
      <c r="B60" s="6" t="s">
        <v>42</v>
      </c>
      <c r="C60" s="6">
        <v>26</v>
      </c>
      <c r="D60" s="6">
        <v>4</v>
      </c>
      <c r="E60" s="6" t="s">
        <v>139</v>
      </c>
      <c r="F60" s="6" t="s">
        <v>357</v>
      </c>
      <c r="G60" s="6">
        <v>0</v>
      </c>
      <c r="H60" s="6">
        <v>0</v>
      </c>
      <c r="I60" s="6">
        <v>0</v>
      </c>
      <c r="J60" s="6">
        <v>0</v>
      </c>
      <c r="K60" s="6">
        <v>0</v>
      </c>
      <c r="L60" s="6">
        <v>0</v>
      </c>
      <c r="M60" s="6">
        <v>0</v>
      </c>
      <c r="N60" s="6">
        <v>0</v>
      </c>
      <c r="O60" s="6">
        <v>0</v>
      </c>
      <c r="P60" s="6">
        <v>0</v>
      </c>
      <c r="Q60" s="6">
        <v>0</v>
      </c>
      <c r="R60" s="6">
        <v>0</v>
      </c>
      <c r="S60" s="6">
        <v>0</v>
      </c>
      <c r="T60" s="6">
        <v>0</v>
      </c>
      <c r="U60" s="6">
        <v>0</v>
      </c>
      <c r="V60" s="6">
        <f>($J60*0.04)+($K60*4)+($L60*-2)+($N60*0.1)+($O60*6)+($Q60)+($R60*0.1)+($S60*6)+($T60*-2)</f>
        <v>0</v>
      </c>
      <c r="W60" s="6" t="e">
        <f>$P60/$H$33</f>
        <v>#DIV/0!</v>
      </c>
      <c r="X60" s="6" t="e">
        <f t="shared" si="2"/>
        <v>#DIV/0!</v>
      </c>
      <c r="Y60" s="6" t="e">
        <f t="shared" si="3"/>
        <v>#DIV/0!</v>
      </c>
      <c r="Z60" s="6" t="e">
        <f>$I60/$H60</f>
        <v>#DIV/0!</v>
      </c>
      <c r="AA60" s="6" t="e">
        <f>$K60/$H60</f>
        <v>#DIV/0!</v>
      </c>
      <c r="AB60" s="6">
        <f>(Admin!$C$3*$K60)+(Admin!$C$4*$J60)+(Admin!$C$5*$L60)+(Admin!$C$6*$T60)+(Admin!$C$7*$Q60)+(Admin!$C$8*$M60)+(Admin!$C$9*$N60)+(Admin!$C$10*$O60)+(Admin!$C$11*$R60)+(Admin!$C$12*$S60)+(Admin!$C$13*$U60)</f>
        <v>0</v>
      </c>
    </row>
    <row r="61" spans="1:28" x14ac:dyDescent="0.25">
      <c r="A61" s="7" t="s">
        <v>398</v>
      </c>
      <c r="B61" s="7" t="s">
        <v>42</v>
      </c>
      <c r="C61" s="7">
        <v>27</v>
      </c>
      <c r="D61" s="7">
        <v>3</v>
      </c>
      <c r="E61" s="7" t="s">
        <v>399</v>
      </c>
      <c r="F61" s="7" t="s">
        <v>357</v>
      </c>
      <c r="G61" s="7">
        <v>0</v>
      </c>
      <c r="H61" s="7">
        <v>0</v>
      </c>
      <c r="I61" s="7">
        <v>0</v>
      </c>
      <c r="J61" s="7">
        <v>0</v>
      </c>
      <c r="K61" s="7">
        <v>0</v>
      </c>
      <c r="L61" s="7">
        <v>0</v>
      </c>
      <c r="M61" s="7">
        <v>0</v>
      </c>
      <c r="N61" s="7">
        <v>0</v>
      </c>
      <c r="O61" s="7">
        <v>0</v>
      </c>
      <c r="P61" s="7">
        <v>0</v>
      </c>
      <c r="Q61" s="7">
        <v>0</v>
      </c>
      <c r="R61" s="7">
        <v>0</v>
      </c>
      <c r="S61" s="7">
        <v>0</v>
      </c>
      <c r="T61" s="7">
        <v>0</v>
      </c>
      <c r="U61" s="7">
        <v>0</v>
      </c>
      <c r="V61" s="7">
        <f>($J61*0.04)+($K61*4)+($L61*-2)+($N61*0.1)+($O61*6)+($Q61)+($R61*0.1)+($S61*6)+($T61*-2)</f>
        <v>0</v>
      </c>
      <c r="W61" s="7" t="e">
        <f>$P61/$H$33</f>
        <v>#DIV/0!</v>
      </c>
      <c r="X61" s="7" t="e">
        <f t="shared" si="2"/>
        <v>#DIV/0!</v>
      </c>
      <c r="Y61" s="7" t="e">
        <f t="shared" si="3"/>
        <v>#DIV/0!</v>
      </c>
      <c r="Z61" s="7" t="e">
        <f>$I61/$H61</f>
        <v>#DIV/0!</v>
      </c>
      <c r="AA61" s="7" t="e">
        <f>$K61/$H61</f>
        <v>#DIV/0!</v>
      </c>
      <c r="AB61" s="7">
        <f>(Admin!$C$3*$K61)+(Admin!$C$4*$J61)+(Admin!$C$5*$L61)+(Admin!$C$6*$T61)+(Admin!$C$7*$Q61)+(Admin!$C$8*$M61)+(Admin!$C$9*$N61)+(Admin!$C$10*$O61)+(Admin!$C$11*$R61)+(Admin!$C$12*$S61)+(Admin!$C$13*$U61)</f>
        <v>0</v>
      </c>
    </row>
    <row r="62" spans="1:28" x14ac:dyDescent="0.25">
      <c r="A62" s="6" t="s">
        <v>400</v>
      </c>
      <c r="B62" s="6" t="s">
        <v>42</v>
      </c>
      <c r="C62" s="6">
        <v>27</v>
      </c>
      <c r="D62" s="6">
        <v>7</v>
      </c>
      <c r="E62" s="6" t="s">
        <v>269</v>
      </c>
      <c r="F62" s="6" t="s">
        <v>357</v>
      </c>
      <c r="G62" s="6">
        <v>0</v>
      </c>
      <c r="H62" s="6">
        <v>0</v>
      </c>
      <c r="I62" s="6">
        <v>0</v>
      </c>
      <c r="J62" s="6">
        <v>0</v>
      </c>
      <c r="K62" s="6">
        <v>0</v>
      </c>
      <c r="L62" s="6">
        <v>0</v>
      </c>
      <c r="M62" s="6">
        <v>5</v>
      </c>
      <c r="N62" s="6">
        <v>5</v>
      </c>
      <c r="O62" s="6">
        <v>5</v>
      </c>
      <c r="P62" s="6">
        <v>5</v>
      </c>
      <c r="Q62" s="6">
        <v>5</v>
      </c>
      <c r="R62" s="6">
        <v>5</v>
      </c>
      <c r="S62" s="6">
        <v>5</v>
      </c>
      <c r="T62" s="6">
        <v>5</v>
      </c>
      <c r="U62" s="6">
        <v>5</v>
      </c>
      <c r="V62" s="6">
        <f>($J62*0.04)+($K62*4)+($L62*-2)+($N62*0.1)+($O62*6)+($Q62)+($R62*0.1)+($S62*6)+($T62*-2)</f>
        <v>56</v>
      </c>
      <c r="W62" s="6" t="e">
        <f>$P62/$H$33</f>
        <v>#DIV/0!</v>
      </c>
      <c r="X62" s="6">
        <f t="shared" si="2"/>
        <v>1</v>
      </c>
      <c r="Y62" s="6">
        <f t="shared" si="3"/>
        <v>1</v>
      </c>
      <c r="Z62" s="6" t="e">
        <f>$I62/$H62</f>
        <v>#DIV/0!</v>
      </c>
      <c r="AA62" s="6" t="e">
        <f>$K62/$H62</f>
        <v>#DIV/0!</v>
      </c>
      <c r="AB62" s="6">
        <f>(Admin!$C$3*$K62)+(Admin!$C$4*$J62)+(Admin!$C$5*$L62)+(Admin!$C$6*$T62)+(Admin!$C$7*$Q62)+(Admin!$C$8*$M62)+(Admin!$C$9*$N62)+(Admin!$C$10*$O62)+(Admin!$C$11*$R62)+(Admin!$C$12*$S62)+(Admin!$C$13*$U62)</f>
        <v>66</v>
      </c>
    </row>
    <row r="63" spans="1:28" x14ac:dyDescent="0.25">
      <c r="A63" s="7" t="s">
        <v>401</v>
      </c>
      <c r="B63" s="7" t="s">
        <v>42</v>
      </c>
      <c r="C63" s="7">
        <v>22</v>
      </c>
      <c r="D63" s="7">
        <v>0</v>
      </c>
      <c r="E63" s="7" t="s">
        <v>77</v>
      </c>
      <c r="F63" s="7" t="s">
        <v>357</v>
      </c>
      <c r="G63" s="7">
        <v>0</v>
      </c>
      <c r="H63" s="7">
        <v>0</v>
      </c>
      <c r="I63" s="7">
        <v>0</v>
      </c>
      <c r="J63" s="7">
        <v>0</v>
      </c>
      <c r="K63" s="7">
        <v>0</v>
      </c>
      <c r="L63" s="7">
        <v>0</v>
      </c>
      <c r="M63" s="7">
        <v>0</v>
      </c>
      <c r="N63" s="7">
        <v>0</v>
      </c>
      <c r="O63" s="7">
        <v>0</v>
      </c>
      <c r="P63" s="7">
        <v>0</v>
      </c>
      <c r="Q63" s="7">
        <v>0</v>
      </c>
      <c r="R63" s="7">
        <v>0</v>
      </c>
      <c r="S63" s="7">
        <v>0</v>
      </c>
      <c r="T63" s="7">
        <v>0</v>
      </c>
      <c r="U63" s="7">
        <v>0</v>
      </c>
      <c r="V63" s="7">
        <f>($J63*0.04)+($K63*4)+($L63*-2)+($N63*0.1)+($O63*6)+($Q63)+($R63*0.1)+($S63*6)+($T63*-2)</f>
        <v>0</v>
      </c>
      <c r="W63" s="7" t="e">
        <f>$P63/$H$33</f>
        <v>#DIV/0!</v>
      </c>
      <c r="X63" s="7" t="e">
        <f t="shared" si="2"/>
        <v>#DIV/0!</v>
      </c>
      <c r="Y63" s="7" t="e">
        <f t="shared" si="3"/>
        <v>#DIV/0!</v>
      </c>
      <c r="Z63" s="7" t="e">
        <f>$I63/$H63</f>
        <v>#DIV/0!</v>
      </c>
      <c r="AA63" s="7" t="e">
        <f>$K63/$H63</f>
        <v>#DIV/0!</v>
      </c>
      <c r="AB63" s="7">
        <f>(Admin!$C$3*$K63)+(Admin!$C$4*$J63)+(Admin!$C$5*$L63)+(Admin!$C$6*$T63)+(Admin!$C$7*$Q63)+(Admin!$C$8*$M63)+(Admin!$C$9*$N63)+(Admin!$C$10*$O63)+(Admin!$C$11*$R63)+(Admin!$C$12*$S63)+(Admin!$C$13*$U63)</f>
        <v>0</v>
      </c>
    </row>
    <row r="64" spans="1:28" x14ac:dyDescent="0.25">
      <c r="A64" s="6" t="s">
        <v>402</v>
      </c>
      <c r="B64" s="6" t="s">
        <v>42</v>
      </c>
      <c r="C64" s="6">
        <v>28</v>
      </c>
      <c r="D64" s="6">
        <v>6</v>
      </c>
      <c r="E64" s="6" t="s">
        <v>77</v>
      </c>
      <c r="F64" s="6" t="s">
        <v>357</v>
      </c>
      <c r="G64" s="6">
        <v>0</v>
      </c>
      <c r="H64" s="6">
        <v>0</v>
      </c>
      <c r="I64" s="6">
        <v>0</v>
      </c>
      <c r="J64" s="6">
        <v>0</v>
      </c>
      <c r="K64" s="6">
        <v>0</v>
      </c>
      <c r="L64" s="6">
        <v>0</v>
      </c>
      <c r="M64" s="6">
        <v>0</v>
      </c>
      <c r="N64" s="6">
        <v>0</v>
      </c>
      <c r="O64" s="6">
        <v>0</v>
      </c>
      <c r="P64" s="6">
        <v>0</v>
      </c>
      <c r="Q64" s="6">
        <v>0</v>
      </c>
      <c r="R64" s="6">
        <v>0</v>
      </c>
      <c r="S64" s="6">
        <v>0</v>
      </c>
      <c r="T64" s="6">
        <v>0</v>
      </c>
      <c r="U64" s="6">
        <v>0</v>
      </c>
      <c r="V64" s="6">
        <f>($J64*0.04)+($K64*4)+($L64*-2)+($N64*0.1)+($O64*6)+($Q64)+($R64*0.1)+($S64*6)+($T64*-2)</f>
        <v>0</v>
      </c>
      <c r="W64" s="6" t="e">
        <f>$P64/$H$33</f>
        <v>#DIV/0!</v>
      </c>
      <c r="X64" s="6" t="e">
        <f t="shared" si="2"/>
        <v>#DIV/0!</v>
      </c>
      <c r="Y64" s="6" t="e">
        <f t="shared" si="3"/>
        <v>#DIV/0!</v>
      </c>
      <c r="Z64" s="6" t="e">
        <f>$I64/$H64</f>
        <v>#DIV/0!</v>
      </c>
      <c r="AA64" s="6" t="e">
        <f>$K64/$H64</f>
        <v>#DIV/0!</v>
      </c>
      <c r="AB64" s="6">
        <f>(Admin!$C$3*$K64)+(Admin!$C$4*$J64)+(Admin!$C$5*$L64)+(Admin!$C$6*$T64)+(Admin!$C$7*$Q64)+(Admin!$C$8*$M64)+(Admin!$C$9*$N64)+(Admin!$C$10*$O64)+(Admin!$C$11*$R64)+(Admin!$C$12*$S64)+(Admin!$C$13*$U64)</f>
        <v>0</v>
      </c>
    </row>
    <row r="65" spans="1:28" x14ac:dyDescent="0.25">
      <c r="A65" s="7" t="s">
        <v>403</v>
      </c>
      <c r="B65" s="7" t="s">
        <v>42</v>
      </c>
      <c r="C65" s="7">
        <v>22</v>
      </c>
      <c r="D65" s="7">
        <v>2</v>
      </c>
      <c r="E65" s="7" t="s">
        <v>59</v>
      </c>
      <c r="F65" s="7" t="s">
        <v>357</v>
      </c>
      <c r="G65" s="7">
        <v>0</v>
      </c>
      <c r="H65" s="7">
        <v>0</v>
      </c>
      <c r="I65" s="7">
        <v>0</v>
      </c>
      <c r="J65" s="7">
        <v>0</v>
      </c>
      <c r="K65" s="7">
        <v>0</v>
      </c>
      <c r="L65" s="7">
        <v>0</v>
      </c>
      <c r="M65" s="7">
        <v>0</v>
      </c>
      <c r="N65" s="7">
        <v>0</v>
      </c>
      <c r="O65" s="7">
        <v>0</v>
      </c>
      <c r="P65" s="7">
        <v>0</v>
      </c>
      <c r="Q65" s="7">
        <v>0</v>
      </c>
      <c r="R65" s="7">
        <v>0</v>
      </c>
      <c r="S65" s="7">
        <v>0</v>
      </c>
      <c r="T65" s="7">
        <v>0</v>
      </c>
      <c r="U65" s="7">
        <v>0</v>
      </c>
      <c r="V65" s="7">
        <f>($J65*0.04)+($K65*4)+($L65*-2)+($N65*0.1)+($O65*6)+($Q65)+($R65*0.1)+($S65*6)+($T65*-2)</f>
        <v>0</v>
      </c>
      <c r="W65" s="7" t="e">
        <f>$P65/$H$33</f>
        <v>#DIV/0!</v>
      </c>
      <c r="X65" s="7" t="e">
        <f t="shared" si="2"/>
        <v>#DIV/0!</v>
      </c>
      <c r="Y65" s="7" t="e">
        <f t="shared" si="3"/>
        <v>#DIV/0!</v>
      </c>
      <c r="Z65" s="7" t="e">
        <f>$I65/$H65</f>
        <v>#DIV/0!</v>
      </c>
      <c r="AA65" s="7" t="e">
        <f>$K65/$H65</f>
        <v>#DIV/0!</v>
      </c>
      <c r="AB65" s="7">
        <f>(Admin!$C$3*$K65)+(Admin!$C$4*$J65)+(Admin!$C$5*$L65)+(Admin!$C$6*$T65)+(Admin!$C$7*$Q65)+(Admin!$C$8*$M65)+(Admin!$C$9*$N65)+(Admin!$C$10*$O65)+(Admin!$C$11*$R65)+(Admin!$C$12*$S65)+(Admin!$C$13*$U65)</f>
        <v>0</v>
      </c>
    </row>
    <row r="66" spans="1:28" x14ac:dyDescent="0.25">
      <c r="A66" s="6" t="s">
        <v>404</v>
      </c>
      <c r="B66" s="6" t="s">
        <v>42</v>
      </c>
      <c r="C66" s="6">
        <v>26</v>
      </c>
      <c r="D66" s="6">
        <v>4</v>
      </c>
      <c r="E66" s="6" t="s">
        <v>173</v>
      </c>
      <c r="F66" s="6" t="s">
        <v>357</v>
      </c>
      <c r="G66" s="6">
        <v>0</v>
      </c>
      <c r="H66" s="6">
        <v>0</v>
      </c>
      <c r="I66" s="6">
        <v>0</v>
      </c>
      <c r="J66" s="6">
        <v>0</v>
      </c>
      <c r="K66" s="6">
        <v>0</v>
      </c>
      <c r="L66" s="6">
        <v>0</v>
      </c>
      <c r="M66" s="6">
        <v>0</v>
      </c>
      <c r="N66" s="6">
        <v>0</v>
      </c>
      <c r="O66" s="6">
        <v>0</v>
      </c>
      <c r="P66" s="6">
        <v>0</v>
      </c>
      <c r="Q66" s="6">
        <v>0</v>
      </c>
      <c r="R66" s="6">
        <v>0</v>
      </c>
      <c r="S66" s="6">
        <v>0</v>
      </c>
      <c r="T66" s="6">
        <v>0</v>
      </c>
      <c r="U66" s="6">
        <v>0</v>
      </c>
      <c r="V66" s="6">
        <f>($J66*0.04)+($K66*4)+($L66*-2)+($N66*0.1)+($O66*6)+($Q66)+($R66*0.1)+($S66*6)+($T66*-2)</f>
        <v>0</v>
      </c>
      <c r="W66" s="6" t="e">
        <f>$P66/$H$33</f>
        <v>#DIV/0!</v>
      </c>
      <c r="X66" s="6" t="e">
        <f t="shared" ref="X66:X129" si="6">$N66/$M66</f>
        <v>#DIV/0!</v>
      </c>
      <c r="Y66" s="6" t="e">
        <f t="shared" ref="Y66:Y129" si="7">$R66/$Q66</f>
        <v>#DIV/0!</v>
      </c>
      <c r="Z66" s="6" t="e">
        <f>$I66/$H66</f>
        <v>#DIV/0!</v>
      </c>
      <c r="AA66" s="6" t="e">
        <f>$K66/$H66</f>
        <v>#DIV/0!</v>
      </c>
      <c r="AB66" s="6">
        <f>(Admin!$C$3*$K66)+(Admin!$C$4*$J66)+(Admin!$C$5*$L66)+(Admin!$C$6*$T66)+(Admin!$C$7*$Q66)+(Admin!$C$8*$M66)+(Admin!$C$9*$N66)+(Admin!$C$10*$O66)+(Admin!$C$11*$R66)+(Admin!$C$12*$S66)+(Admin!$C$13*$U66)</f>
        <v>0</v>
      </c>
    </row>
    <row r="67" spans="1:28" x14ac:dyDescent="0.25">
      <c r="A67" s="7" t="s">
        <v>447</v>
      </c>
      <c r="B67" s="7" t="s">
        <v>42</v>
      </c>
      <c r="C67" s="7">
        <v>24</v>
      </c>
      <c r="D67" s="7">
        <v>0</v>
      </c>
      <c r="E67" s="7" t="s">
        <v>448</v>
      </c>
      <c r="F67" s="7" t="s">
        <v>415</v>
      </c>
      <c r="G67" s="7">
        <v>0</v>
      </c>
      <c r="H67" s="7">
        <v>0</v>
      </c>
      <c r="I67" s="7">
        <v>0</v>
      </c>
      <c r="J67" s="7">
        <v>0</v>
      </c>
      <c r="K67" s="7">
        <v>0</v>
      </c>
      <c r="L67" s="7">
        <v>0</v>
      </c>
      <c r="M67" s="7">
        <v>0</v>
      </c>
      <c r="N67" s="7">
        <v>0</v>
      </c>
      <c r="O67" s="7">
        <v>0</v>
      </c>
      <c r="P67" s="7">
        <v>0</v>
      </c>
      <c r="Q67" s="7">
        <v>0</v>
      </c>
      <c r="R67" s="7">
        <v>0</v>
      </c>
      <c r="S67" s="7">
        <v>0</v>
      </c>
      <c r="T67" s="7">
        <v>0</v>
      </c>
      <c r="U67" s="7">
        <v>0</v>
      </c>
      <c r="V67" s="7">
        <f>($J67*0.04)+($K67*4)+($L67*-2)+($N67*0.1)+($O67*6)+($Q67)+($R67*0.1)+($S67*6)+($T67*-2)</f>
        <v>0</v>
      </c>
      <c r="W67" s="7" t="e">
        <f>$P67/$H$33</f>
        <v>#DIV/0!</v>
      </c>
      <c r="X67" s="7" t="e">
        <f t="shared" si="6"/>
        <v>#DIV/0!</v>
      </c>
      <c r="Y67" s="7" t="e">
        <f t="shared" si="7"/>
        <v>#DIV/0!</v>
      </c>
      <c r="Z67" s="7" t="e">
        <f>$I67/$H67</f>
        <v>#DIV/0!</v>
      </c>
      <c r="AA67" s="7" t="e">
        <f>$K67/$H67</f>
        <v>#DIV/0!</v>
      </c>
      <c r="AB67" s="7">
        <f>(Admin!$C$3*$K67)+(Admin!$C$4*$J67)+(Admin!$C$5*$L67)+(Admin!$C$6*$T67)+(Admin!$C$7*$Q67)+(Admin!$C$8*$M67)+(Admin!$C$9*$N67)+(Admin!$C$10*$O67)+(Admin!$C$11*$R67)+(Admin!$C$12*$S67)+(Admin!$C$13*$U67)</f>
        <v>0</v>
      </c>
    </row>
    <row r="68" spans="1:28" x14ac:dyDescent="0.25">
      <c r="A68" s="6" t="s">
        <v>449</v>
      </c>
      <c r="B68" s="6" t="s">
        <v>42</v>
      </c>
      <c r="C68" s="6">
        <v>23</v>
      </c>
      <c r="D68" s="6">
        <v>0</v>
      </c>
      <c r="E68" s="6" t="s">
        <v>137</v>
      </c>
      <c r="F68" s="6" t="s">
        <v>415</v>
      </c>
      <c r="G68" s="6">
        <v>0</v>
      </c>
      <c r="H68" s="6">
        <v>0</v>
      </c>
      <c r="I68" s="6">
        <v>0</v>
      </c>
      <c r="J68" s="6">
        <v>0</v>
      </c>
      <c r="K68" s="6">
        <v>0</v>
      </c>
      <c r="L68" s="6">
        <v>0</v>
      </c>
      <c r="M68" s="6">
        <v>0</v>
      </c>
      <c r="N68" s="6">
        <v>0</v>
      </c>
      <c r="O68" s="6">
        <v>0</v>
      </c>
      <c r="P68" s="6">
        <v>0</v>
      </c>
      <c r="Q68" s="6">
        <v>0</v>
      </c>
      <c r="R68" s="6">
        <v>0</v>
      </c>
      <c r="S68" s="6">
        <v>0</v>
      </c>
      <c r="T68" s="6">
        <v>0</v>
      </c>
      <c r="U68" s="6">
        <v>0</v>
      </c>
      <c r="V68" s="6">
        <f>($J68*0.04)+($K68*4)+($L68*-2)+($N68*0.1)+($O68*6)+($Q68)+($R68*0.1)+($S68*6)+($T68*-2)</f>
        <v>0</v>
      </c>
      <c r="W68" s="6" t="e">
        <f>$P68/$H$33</f>
        <v>#DIV/0!</v>
      </c>
      <c r="X68" s="6" t="e">
        <f t="shared" si="6"/>
        <v>#DIV/0!</v>
      </c>
      <c r="Y68" s="6" t="e">
        <f t="shared" si="7"/>
        <v>#DIV/0!</v>
      </c>
      <c r="Z68" s="6" t="e">
        <f>$I68/$H68</f>
        <v>#DIV/0!</v>
      </c>
      <c r="AA68" s="6" t="e">
        <f>$K68/$H68</f>
        <v>#DIV/0!</v>
      </c>
      <c r="AB68" s="6">
        <f>(Admin!$C$3*$K68)+(Admin!$C$4*$J68)+(Admin!$C$5*$L68)+(Admin!$C$6*$T68)+(Admin!$C$7*$Q68)+(Admin!$C$8*$M68)+(Admin!$C$9*$N68)+(Admin!$C$10*$O68)+(Admin!$C$11*$R68)+(Admin!$C$12*$S68)+(Admin!$C$13*$U68)</f>
        <v>0</v>
      </c>
    </row>
    <row r="69" spans="1:28" x14ac:dyDescent="0.25">
      <c r="A69" s="7" t="s">
        <v>450</v>
      </c>
      <c r="B69" s="7" t="s">
        <v>42</v>
      </c>
      <c r="C69" s="7">
        <v>28</v>
      </c>
      <c r="D69" s="7">
        <v>2</v>
      </c>
      <c r="E69" s="7" t="s">
        <v>232</v>
      </c>
      <c r="F69" s="7" t="s">
        <v>415</v>
      </c>
      <c r="G69" s="7">
        <v>0</v>
      </c>
      <c r="H69" s="7">
        <v>0</v>
      </c>
      <c r="I69" s="7">
        <v>0</v>
      </c>
      <c r="J69" s="7">
        <v>0</v>
      </c>
      <c r="K69" s="7">
        <v>0</v>
      </c>
      <c r="L69" s="7">
        <v>0</v>
      </c>
      <c r="M69" s="7">
        <v>0</v>
      </c>
      <c r="N69" s="7">
        <v>0</v>
      </c>
      <c r="O69" s="7">
        <v>0</v>
      </c>
      <c r="P69" s="7">
        <v>0</v>
      </c>
      <c r="Q69" s="7">
        <v>0</v>
      </c>
      <c r="R69" s="7">
        <v>0</v>
      </c>
      <c r="S69" s="7">
        <v>0</v>
      </c>
      <c r="T69" s="7">
        <v>0</v>
      </c>
      <c r="U69" s="7">
        <v>0</v>
      </c>
      <c r="V69" s="7">
        <f>($J69*0.04)+($K69*4)+($L69*-2)+($N69*0.1)+($O69*6)+($Q69)+($R69*0.1)+($S69*6)+($T69*-2)</f>
        <v>0</v>
      </c>
      <c r="W69" s="7" t="e">
        <f>$P69/$H$33</f>
        <v>#DIV/0!</v>
      </c>
      <c r="X69" s="7" t="e">
        <f t="shared" si="6"/>
        <v>#DIV/0!</v>
      </c>
      <c r="Y69" s="7" t="e">
        <f t="shared" si="7"/>
        <v>#DIV/0!</v>
      </c>
      <c r="Z69" s="7" t="e">
        <f>$I69/$H69</f>
        <v>#DIV/0!</v>
      </c>
      <c r="AA69" s="7" t="e">
        <f>$K69/$H69</f>
        <v>#DIV/0!</v>
      </c>
      <c r="AB69" s="7">
        <f>(Admin!$C$3*$K69)+(Admin!$C$4*$J69)+(Admin!$C$5*$L69)+(Admin!$C$6*$T69)+(Admin!$C$7*$Q69)+(Admin!$C$8*$M69)+(Admin!$C$9*$N69)+(Admin!$C$10*$O69)+(Admin!$C$11*$R69)+(Admin!$C$12*$S69)+(Admin!$C$13*$U69)</f>
        <v>0</v>
      </c>
    </row>
    <row r="70" spans="1:28" x14ac:dyDescent="0.25">
      <c r="A70" s="6" t="s">
        <v>451</v>
      </c>
      <c r="B70" s="6" t="s">
        <v>42</v>
      </c>
      <c r="C70" s="6">
        <v>24</v>
      </c>
      <c r="D70" s="6">
        <v>4</v>
      </c>
      <c r="E70" s="6" t="s">
        <v>333</v>
      </c>
      <c r="F70" s="6" t="s">
        <v>415</v>
      </c>
      <c r="G70" s="6">
        <v>0</v>
      </c>
      <c r="H70" s="6">
        <v>0</v>
      </c>
      <c r="I70" s="6">
        <v>0</v>
      </c>
      <c r="J70" s="6">
        <v>0</v>
      </c>
      <c r="K70" s="6">
        <v>0</v>
      </c>
      <c r="L70" s="6">
        <v>0</v>
      </c>
      <c r="M70" s="6">
        <v>5</v>
      </c>
      <c r="N70" s="6">
        <v>5</v>
      </c>
      <c r="O70" s="6">
        <v>5</v>
      </c>
      <c r="P70" s="6">
        <v>5</v>
      </c>
      <c r="Q70" s="6">
        <v>5</v>
      </c>
      <c r="R70" s="6">
        <v>5</v>
      </c>
      <c r="S70" s="6">
        <v>5</v>
      </c>
      <c r="T70" s="6">
        <v>5</v>
      </c>
      <c r="U70" s="6">
        <v>5</v>
      </c>
      <c r="V70" s="6">
        <f>($J70*0.04)+($K70*4)+($L70*-2)+($N70*0.1)+($O70*6)+($Q70)+($R70*0.1)+($S70*6)+($T70*-2)</f>
        <v>56</v>
      </c>
      <c r="W70" s="6" t="e">
        <f>$P70/$H$33</f>
        <v>#DIV/0!</v>
      </c>
      <c r="X70" s="6">
        <f t="shared" si="6"/>
        <v>1</v>
      </c>
      <c r="Y70" s="6">
        <f t="shared" si="7"/>
        <v>1</v>
      </c>
      <c r="Z70" s="6" t="e">
        <f>$I70/$H70</f>
        <v>#DIV/0!</v>
      </c>
      <c r="AA70" s="6" t="e">
        <f>$K70/$H70</f>
        <v>#DIV/0!</v>
      </c>
      <c r="AB70" s="6">
        <f>(Admin!$C$3*$K70)+(Admin!$C$4*$J70)+(Admin!$C$5*$L70)+(Admin!$C$6*$T70)+(Admin!$C$7*$Q70)+(Admin!$C$8*$M70)+(Admin!$C$9*$N70)+(Admin!$C$10*$O70)+(Admin!$C$11*$R70)+(Admin!$C$12*$S70)+(Admin!$C$13*$U70)</f>
        <v>66</v>
      </c>
    </row>
    <row r="71" spans="1:28" x14ac:dyDescent="0.25">
      <c r="A71" s="7" t="s">
        <v>452</v>
      </c>
      <c r="B71" s="7" t="s">
        <v>42</v>
      </c>
      <c r="C71" s="7">
        <v>25</v>
      </c>
      <c r="D71" s="7">
        <v>5</v>
      </c>
      <c r="E71" s="7" t="s">
        <v>160</v>
      </c>
      <c r="F71" s="7" t="s">
        <v>415</v>
      </c>
      <c r="G71" s="7">
        <v>0</v>
      </c>
      <c r="H71" s="7">
        <v>0</v>
      </c>
      <c r="I71" s="7">
        <v>0</v>
      </c>
      <c r="J71" s="7">
        <v>0</v>
      </c>
      <c r="K71" s="7">
        <v>0</v>
      </c>
      <c r="L71" s="7">
        <v>0</v>
      </c>
      <c r="M71" s="7">
        <v>0</v>
      </c>
      <c r="N71" s="7">
        <v>0</v>
      </c>
      <c r="O71" s="7">
        <v>0</v>
      </c>
      <c r="P71" s="7">
        <v>0</v>
      </c>
      <c r="Q71" s="7">
        <v>0</v>
      </c>
      <c r="R71" s="7">
        <v>0</v>
      </c>
      <c r="S71" s="7">
        <v>0</v>
      </c>
      <c r="T71" s="7">
        <v>0</v>
      </c>
      <c r="U71" s="7">
        <v>0</v>
      </c>
      <c r="V71" s="7">
        <f>($J71*0.04)+($K71*4)+($L71*-2)+($N71*0.1)+($O71*6)+($Q71)+($R71*0.1)+($S71*6)+($T71*-2)</f>
        <v>0</v>
      </c>
      <c r="W71" s="7" t="e">
        <f>$P71/$H$33</f>
        <v>#DIV/0!</v>
      </c>
      <c r="X71" s="7" t="e">
        <f t="shared" si="6"/>
        <v>#DIV/0!</v>
      </c>
      <c r="Y71" s="7" t="e">
        <f t="shared" si="7"/>
        <v>#DIV/0!</v>
      </c>
      <c r="Z71" s="7" t="e">
        <f>$I71/$H71</f>
        <v>#DIV/0!</v>
      </c>
      <c r="AA71" s="7" t="e">
        <f>$K71/$H71</f>
        <v>#DIV/0!</v>
      </c>
      <c r="AB71" s="7">
        <f>(Admin!$C$3*$K71)+(Admin!$C$4*$J71)+(Admin!$C$5*$L71)+(Admin!$C$6*$T71)+(Admin!$C$7*$Q71)+(Admin!$C$8*$M71)+(Admin!$C$9*$N71)+(Admin!$C$10*$O71)+(Admin!$C$11*$R71)+(Admin!$C$12*$S71)+(Admin!$C$13*$U71)</f>
        <v>0</v>
      </c>
    </row>
    <row r="72" spans="1:28" x14ac:dyDescent="0.25">
      <c r="A72" s="6" t="s">
        <v>453</v>
      </c>
      <c r="B72" s="6" t="s">
        <v>42</v>
      </c>
      <c r="C72" s="6">
        <v>24</v>
      </c>
      <c r="D72" s="6">
        <v>2</v>
      </c>
      <c r="E72" s="6" t="s">
        <v>348</v>
      </c>
      <c r="F72" s="6" t="s">
        <v>415</v>
      </c>
      <c r="G72" s="6">
        <v>0</v>
      </c>
      <c r="H72" s="6">
        <v>0</v>
      </c>
      <c r="I72" s="6">
        <v>0</v>
      </c>
      <c r="J72" s="6">
        <v>0</v>
      </c>
      <c r="K72" s="6">
        <v>0</v>
      </c>
      <c r="L72" s="6">
        <v>0</v>
      </c>
      <c r="M72" s="6">
        <v>0</v>
      </c>
      <c r="N72" s="6">
        <v>0</v>
      </c>
      <c r="O72" s="6">
        <v>0</v>
      </c>
      <c r="P72" s="6">
        <v>0</v>
      </c>
      <c r="Q72" s="6">
        <v>0</v>
      </c>
      <c r="R72" s="6">
        <v>0</v>
      </c>
      <c r="S72" s="6">
        <v>0</v>
      </c>
      <c r="T72" s="6">
        <v>0</v>
      </c>
      <c r="U72" s="6">
        <v>0</v>
      </c>
      <c r="V72" s="6">
        <f>($J72*0.04)+($K72*4)+($L72*-2)+($N72*0.1)+($O72*6)+($Q72)+($R72*0.1)+($S72*6)+($T72*-2)</f>
        <v>0</v>
      </c>
      <c r="W72" s="6" t="e">
        <f>$P72/$H$33</f>
        <v>#DIV/0!</v>
      </c>
      <c r="X72" s="6" t="e">
        <f t="shared" si="6"/>
        <v>#DIV/0!</v>
      </c>
      <c r="Y72" s="6" t="e">
        <f t="shared" si="7"/>
        <v>#DIV/0!</v>
      </c>
      <c r="Z72" s="6" t="e">
        <f>$I72/$H72</f>
        <v>#DIV/0!</v>
      </c>
      <c r="AA72" s="6" t="e">
        <f>$K72/$H72</f>
        <v>#DIV/0!</v>
      </c>
      <c r="AB72" s="6">
        <f>(Admin!$C$3*$K72)+(Admin!$C$4*$J72)+(Admin!$C$5*$L72)+(Admin!$C$6*$T72)+(Admin!$C$7*$Q72)+(Admin!$C$8*$M72)+(Admin!$C$9*$N72)+(Admin!$C$10*$O72)+(Admin!$C$11*$R72)+(Admin!$C$12*$S72)+(Admin!$C$13*$U72)</f>
        <v>0</v>
      </c>
    </row>
    <row r="73" spans="1:28" x14ac:dyDescent="0.25">
      <c r="A73" s="7" t="s">
        <v>454</v>
      </c>
      <c r="B73" s="7" t="s">
        <v>42</v>
      </c>
      <c r="C73" s="7">
        <v>28</v>
      </c>
      <c r="D73" s="7">
        <v>5</v>
      </c>
      <c r="E73" s="7" t="s">
        <v>95</v>
      </c>
      <c r="F73" s="7" t="s">
        <v>415</v>
      </c>
      <c r="G73" s="7">
        <v>0</v>
      </c>
      <c r="H73" s="7">
        <v>0</v>
      </c>
      <c r="I73" s="7">
        <v>0</v>
      </c>
      <c r="J73" s="7">
        <v>0</v>
      </c>
      <c r="K73" s="7">
        <v>0</v>
      </c>
      <c r="L73" s="7">
        <v>0</v>
      </c>
      <c r="M73" s="7">
        <v>0</v>
      </c>
      <c r="N73" s="7">
        <v>0</v>
      </c>
      <c r="O73" s="7">
        <v>0</v>
      </c>
      <c r="P73" s="7">
        <v>0</v>
      </c>
      <c r="Q73" s="7">
        <v>0</v>
      </c>
      <c r="R73" s="7">
        <v>0</v>
      </c>
      <c r="S73" s="7">
        <v>0</v>
      </c>
      <c r="T73" s="7">
        <v>0</v>
      </c>
      <c r="U73" s="7">
        <v>0</v>
      </c>
      <c r="V73" s="7">
        <f>($J73*0.04)+($K73*4)+($L73*-2)+($N73*0.1)+($O73*6)+($Q73)+($R73*0.1)+($S73*6)+($T73*-2)</f>
        <v>0</v>
      </c>
      <c r="W73" s="7" t="e">
        <f>$P73/$H$33</f>
        <v>#DIV/0!</v>
      </c>
      <c r="X73" s="7" t="e">
        <f t="shared" si="6"/>
        <v>#DIV/0!</v>
      </c>
      <c r="Y73" s="7" t="e">
        <f t="shared" si="7"/>
        <v>#DIV/0!</v>
      </c>
      <c r="Z73" s="7" t="e">
        <f>$I73/$H73</f>
        <v>#DIV/0!</v>
      </c>
      <c r="AA73" s="7" t="e">
        <f>$K73/$H73</f>
        <v>#DIV/0!</v>
      </c>
      <c r="AB73" s="7">
        <f>(Admin!$C$3*$K73)+(Admin!$C$4*$J73)+(Admin!$C$5*$L73)+(Admin!$C$6*$T73)+(Admin!$C$7*$Q73)+(Admin!$C$8*$M73)+(Admin!$C$9*$N73)+(Admin!$C$10*$O73)+(Admin!$C$11*$R73)+(Admin!$C$12*$S73)+(Admin!$C$13*$U73)</f>
        <v>0</v>
      </c>
    </row>
    <row r="74" spans="1:28" x14ac:dyDescent="0.25">
      <c r="A74" s="6" t="s">
        <v>455</v>
      </c>
      <c r="B74" s="6" t="s">
        <v>42</v>
      </c>
      <c r="C74" s="6">
        <v>24</v>
      </c>
      <c r="D74" s="6">
        <v>1</v>
      </c>
      <c r="E74" s="6" t="s">
        <v>456</v>
      </c>
      <c r="F74" s="6" t="s">
        <v>415</v>
      </c>
      <c r="G74" s="6">
        <v>0</v>
      </c>
      <c r="H74" s="6">
        <v>0</v>
      </c>
      <c r="I74" s="6">
        <v>0</v>
      </c>
      <c r="J74" s="6">
        <v>0</v>
      </c>
      <c r="K74" s="6">
        <v>0</v>
      </c>
      <c r="L74" s="6">
        <v>0</v>
      </c>
      <c r="M74" s="6">
        <v>0</v>
      </c>
      <c r="N74" s="6">
        <v>0</v>
      </c>
      <c r="O74" s="6">
        <v>0</v>
      </c>
      <c r="P74" s="6">
        <v>0</v>
      </c>
      <c r="Q74" s="6">
        <v>0</v>
      </c>
      <c r="R74" s="6">
        <v>0</v>
      </c>
      <c r="S74" s="6">
        <v>0</v>
      </c>
      <c r="T74" s="6">
        <v>0</v>
      </c>
      <c r="U74" s="6">
        <v>0</v>
      </c>
      <c r="V74" s="6">
        <f>($J74*0.04)+($K74*4)+($L74*-2)+($N74*0.1)+($O74*6)+($Q74)+($R74*0.1)+($S74*6)+($T74*-2)</f>
        <v>0</v>
      </c>
      <c r="W74" s="6" t="e">
        <f>$P74/$H$33</f>
        <v>#DIV/0!</v>
      </c>
      <c r="X74" s="6" t="e">
        <f t="shared" si="6"/>
        <v>#DIV/0!</v>
      </c>
      <c r="Y74" s="6" t="e">
        <f t="shared" si="7"/>
        <v>#DIV/0!</v>
      </c>
      <c r="Z74" s="6" t="e">
        <f>$I74/$H74</f>
        <v>#DIV/0!</v>
      </c>
      <c r="AA74" s="6" t="e">
        <f>$K74/$H74</f>
        <v>#DIV/0!</v>
      </c>
      <c r="AB74" s="6">
        <f>(Admin!$C$3*$K74)+(Admin!$C$4*$J74)+(Admin!$C$5*$L74)+(Admin!$C$6*$T74)+(Admin!$C$7*$Q74)+(Admin!$C$8*$M74)+(Admin!$C$9*$N74)+(Admin!$C$10*$O74)+(Admin!$C$11*$R74)+(Admin!$C$12*$S74)+(Admin!$C$13*$U74)</f>
        <v>0</v>
      </c>
    </row>
    <row r="75" spans="1:28" x14ac:dyDescent="0.25">
      <c r="A75" s="7" t="s">
        <v>457</v>
      </c>
      <c r="B75" s="7" t="s">
        <v>42</v>
      </c>
      <c r="C75" s="7">
        <v>25</v>
      </c>
      <c r="D75" s="7">
        <v>2</v>
      </c>
      <c r="E75" s="7" t="s">
        <v>164</v>
      </c>
      <c r="F75" s="7" t="s">
        <v>415</v>
      </c>
      <c r="G75" s="7">
        <v>0</v>
      </c>
      <c r="H75" s="7">
        <v>0</v>
      </c>
      <c r="I75" s="7">
        <v>0</v>
      </c>
      <c r="J75" s="7">
        <v>0</v>
      </c>
      <c r="K75" s="7">
        <v>0</v>
      </c>
      <c r="L75" s="7">
        <v>0</v>
      </c>
      <c r="M75" s="7">
        <v>0</v>
      </c>
      <c r="N75" s="7">
        <v>0</v>
      </c>
      <c r="O75" s="7">
        <v>0</v>
      </c>
      <c r="P75" s="7">
        <v>0</v>
      </c>
      <c r="Q75" s="7">
        <v>0</v>
      </c>
      <c r="R75" s="7">
        <v>0</v>
      </c>
      <c r="S75" s="7">
        <v>0</v>
      </c>
      <c r="T75" s="7">
        <v>0</v>
      </c>
      <c r="U75" s="7">
        <v>0</v>
      </c>
      <c r="V75" s="7">
        <f>($J75*0.04)+($K75*4)+($L75*-2)+($N75*0.1)+($O75*6)+($Q75)+($R75*0.1)+($S75*6)+($T75*-2)</f>
        <v>0</v>
      </c>
      <c r="W75" s="7" t="e">
        <f>$P75/$H$33</f>
        <v>#DIV/0!</v>
      </c>
      <c r="X75" s="7" t="e">
        <f t="shared" si="6"/>
        <v>#DIV/0!</v>
      </c>
      <c r="Y75" s="7" t="e">
        <f t="shared" si="7"/>
        <v>#DIV/0!</v>
      </c>
      <c r="Z75" s="7" t="e">
        <f>$I75/$H75</f>
        <v>#DIV/0!</v>
      </c>
      <c r="AA75" s="7" t="e">
        <f>$K75/$H75</f>
        <v>#DIV/0!</v>
      </c>
      <c r="AB75" s="7">
        <f>(Admin!$C$3*$K75)+(Admin!$C$4*$J75)+(Admin!$C$5*$L75)+(Admin!$C$6*$T75)+(Admin!$C$7*$Q75)+(Admin!$C$8*$M75)+(Admin!$C$9*$N75)+(Admin!$C$10*$O75)+(Admin!$C$11*$R75)+(Admin!$C$12*$S75)+(Admin!$C$13*$U75)</f>
        <v>0</v>
      </c>
    </row>
    <row r="76" spans="1:28" x14ac:dyDescent="0.25">
      <c r="A76" s="6" t="s">
        <v>458</v>
      </c>
      <c r="B76" s="6" t="s">
        <v>42</v>
      </c>
      <c r="C76" s="6">
        <v>26</v>
      </c>
      <c r="D76" s="6">
        <v>1</v>
      </c>
      <c r="E76" s="6" t="s">
        <v>459</v>
      </c>
      <c r="F76" s="6" t="s">
        <v>415</v>
      </c>
      <c r="G76" s="6">
        <v>0</v>
      </c>
      <c r="H76" s="6">
        <v>0</v>
      </c>
      <c r="I76" s="6">
        <v>0</v>
      </c>
      <c r="J76" s="6">
        <v>0</v>
      </c>
      <c r="K76" s="6">
        <v>0</v>
      </c>
      <c r="L76" s="6">
        <v>0</v>
      </c>
      <c r="M76" s="6">
        <v>0</v>
      </c>
      <c r="N76" s="6">
        <v>0</v>
      </c>
      <c r="O76" s="6">
        <v>0</v>
      </c>
      <c r="P76" s="6">
        <v>0</v>
      </c>
      <c r="Q76" s="6">
        <v>0</v>
      </c>
      <c r="R76" s="6">
        <v>0</v>
      </c>
      <c r="S76" s="6">
        <v>0</v>
      </c>
      <c r="T76" s="6">
        <v>0</v>
      </c>
      <c r="U76" s="6">
        <v>0</v>
      </c>
      <c r="V76" s="6">
        <f>($J76*0.04)+($K76*4)+($L76*-2)+($N76*0.1)+($O76*6)+($Q76)+($R76*0.1)+($S76*6)+($T76*-2)</f>
        <v>0</v>
      </c>
      <c r="W76" s="6" t="e">
        <f>$P76/$H$33</f>
        <v>#DIV/0!</v>
      </c>
      <c r="X76" s="6" t="e">
        <f t="shared" si="6"/>
        <v>#DIV/0!</v>
      </c>
      <c r="Y76" s="6" t="e">
        <f t="shared" si="7"/>
        <v>#DIV/0!</v>
      </c>
      <c r="Z76" s="6" t="e">
        <f>$I76/$H76</f>
        <v>#DIV/0!</v>
      </c>
      <c r="AA76" s="6" t="e">
        <f>$K76/$H76</f>
        <v>#DIV/0!</v>
      </c>
      <c r="AB76" s="6">
        <f>(Admin!$C$3*$K76)+(Admin!$C$4*$J76)+(Admin!$C$5*$L76)+(Admin!$C$6*$T76)+(Admin!$C$7*$Q76)+(Admin!$C$8*$M76)+(Admin!$C$9*$N76)+(Admin!$C$10*$O76)+(Admin!$C$11*$R76)+(Admin!$C$12*$S76)+(Admin!$C$13*$U76)</f>
        <v>0</v>
      </c>
    </row>
    <row r="77" spans="1:28" x14ac:dyDescent="0.25">
      <c r="A77" s="7" t="s">
        <v>460</v>
      </c>
      <c r="B77" s="7" t="s">
        <v>42</v>
      </c>
      <c r="C77" s="7">
        <v>22</v>
      </c>
      <c r="D77" s="7">
        <v>0</v>
      </c>
      <c r="E77" s="7" t="s">
        <v>127</v>
      </c>
      <c r="F77" s="7" t="s">
        <v>415</v>
      </c>
      <c r="G77" s="7">
        <v>0</v>
      </c>
      <c r="H77" s="7">
        <v>0</v>
      </c>
      <c r="I77" s="7">
        <v>0</v>
      </c>
      <c r="J77" s="7">
        <v>0</v>
      </c>
      <c r="K77" s="7">
        <v>0</v>
      </c>
      <c r="L77" s="7">
        <v>0</v>
      </c>
      <c r="M77" s="7">
        <v>0</v>
      </c>
      <c r="N77" s="7">
        <v>0</v>
      </c>
      <c r="O77" s="7">
        <v>0</v>
      </c>
      <c r="P77" s="7">
        <v>0</v>
      </c>
      <c r="Q77" s="7">
        <v>0</v>
      </c>
      <c r="R77" s="7">
        <v>0</v>
      </c>
      <c r="S77" s="7">
        <v>0</v>
      </c>
      <c r="T77" s="7">
        <v>0</v>
      </c>
      <c r="U77" s="7">
        <v>0</v>
      </c>
      <c r="V77" s="7">
        <f>($J77*0.04)+($K77*4)+($L77*-2)+($N77*0.1)+($O77*6)+($Q77)+($R77*0.1)+($S77*6)+($T77*-2)</f>
        <v>0</v>
      </c>
      <c r="W77" s="7" t="e">
        <f>$P77/$H$33</f>
        <v>#DIV/0!</v>
      </c>
      <c r="X77" s="7" t="e">
        <f t="shared" si="6"/>
        <v>#DIV/0!</v>
      </c>
      <c r="Y77" s="7" t="e">
        <f t="shared" si="7"/>
        <v>#DIV/0!</v>
      </c>
      <c r="Z77" s="7" t="e">
        <f>$I77/$H77</f>
        <v>#DIV/0!</v>
      </c>
      <c r="AA77" s="7" t="e">
        <f>$K77/$H77</f>
        <v>#DIV/0!</v>
      </c>
      <c r="AB77" s="7">
        <f>(Admin!$C$3*$K77)+(Admin!$C$4*$J77)+(Admin!$C$5*$L77)+(Admin!$C$6*$T77)+(Admin!$C$7*$Q77)+(Admin!$C$8*$M77)+(Admin!$C$9*$N77)+(Admin!$C$10*$O77)+(Admin!$C$11*$R77)+(Admin!$C$12*$S77)+(Admin!$C$13*$U77)</f>
        <v>0</v>
      </c>
    </row>
    <row r="78" spans="1:28" x14ac:dyDescent="0.25">
      <c r="A78" s="6" t="s">
        <v>505</v>
      </c>
      <c r="B78" s="6" t="s">
        <v>42</v>
      </c>
      <c r="C78" s="6">
        <v>23</v>
      </c>
      <c r="D78" s="6">
        <v>3</v>
      </c>
      <c r="E78" s="6" t="s">
        <v>164</v>
      </c>
      <c r="F78" s="6" t="s">
        <v>473</v>
      </c>
      <c r="G78" s="6">
        <v>0</v>
      </c>
      <c r="H78" s="6">
        <v>0</v>
      </c>
      <c r="I78" s="6">
        <v>0</v>
      </c>
      <c r="J78" s="6">
        <v>0</v>
      </c>
      <c r="K78" s="6">
        <v>0</v>
      </c>
      <c r="L78" s="6">
        <v>0</v>
      </c>
      <c r="M78" s="6">
        <v>0</v>
      </c>
      <c r="N78" s="6">
        <v>0</v>
      </c>
      <c r="O78" s="6">
        <v>0</v>
      </c>
      <c r="P78" s="6">
        <v>0</v>
      </c>
      <c r="Q78" s="6">
        <v>0</v>
      </c>
      <c r="R78" s="6">
        <v>0</v>
      </c>
      <c r="S78" s="6">
        <v>0</v>
      </c>
      <c r="T78" s="6">
        <v>0</v>
      </c>
      <c r="U78" s="6">
        <v>0</v>
      </c>
      <c r="V78" s="6">
        <f>($J78*0.04)+($K78*4)+($L78*-2)+($N78*0.1)+($O78*6)+($Q78)+($R78*0.1)+($S78*6)+($T78*-2)</f>
        <v>0</v>
      </c>
      <c r="W78" s="6" t="e">
        <f>$P78/$H$33</f>
        <v>#DIV/0!</v>
      </c>
      <c r="X78" s="6" t="e">
        <f t="shared" si="6"/>
        <v>#DIV/0!</v>
      </c>
      <c r="Y78" s="6" t="e">
        <f t="shared" si="7"/>
        <v>#DIV/0!</v>
      </c>
      <c r="Z78" s="6" t="e">
        <f>$I78/$H78</f>
        <v>#DIV/0!</v>
      </c>
      <c r="AA78" s="6" t="e">
        <f>$K78/$H78</f>
        <v>#DIV/0!</v>
      </c>
      <c r="AB78" s="6">
        <f>(Admin!$C$3*$K78)+(Admin!$C$4*$J78)+(Admin!$C$5*$L78)+(Admin!$C$6*$T78)+(Admin!$C$7*$Q78)+(Admin!$C$8*$M78)+(Admin!$C$9*$N78)+(Admin!$C$10*$O78)+(Admin!$C$11*$R78)+(Admin!$C$12*$S78)+(Admin!$C$13*$U78)</f>
        <v>0</v>
      </c>
    </row>
    <row r="79" spans="1:28" x14ac:dyDescent="0.25">
      <c r="A79" s="7" t="s">
        <v>506</v>
      </c>
      <c r="B79" s="7" t="s">
        <v>42</v>
      </c>
      <c r="C79" s="7"/>
      <c r="D79" s="7">
        <v>0</v>
      </c>
      <c r="E79" s="7" t="s">
        <v>331</v>
      </c>
      <c r="F79" s="7" t="s">
        <v>473</v>
      </c>
      <c r="G79" s="7">
        <v>0</v>
      </c>
      <c r="H79" s="7">
        <v>0</v>
      </c>
      <c r="I79" s="7">
        <v>0</v>
      </c>
      <c r="J79" s="7">
        <v>0</v>
      </c>
      <c r="K79" s="7">
        <v>0</v>
      </c>
      <c r="L79" s="7">
        <v>0</v>
      </c>
      <c r="M79" s="7">
        <v>0</v>
      </c>
      <c r="N79" s="7">
        <v>0</v>
      </c>
      <c r="O79" s="7">
        <v>0</v>
      </c>
      <c r="P79" s="7">
        <v>0</v>
      </c>
      <c r="Q79" s="7">
        <v>0</v>
      </c>
      <c r="R79" s="7">
        <v>0</v>
      </c>
      <c r="S79" s="7">
        <v>0</v>
      </c>
      <c r="T79" s="7">
        <v>0</v>
      </c>
      <c r="U79" s="7">
        <v>0</v>
      </c>
      <c r="V79" s="7">
        <f>($J79*0.04)+($K79*4)+($L79*-2)+($N79*0.1)+($O79*6)+($Q79)+($R79*0.1)+($S79*6)+($T79*-2)</f>
        <v>0</v>
      </c>
      <c r="W79" s="7" t="e">
        <f>$P79/$H$33</f>
        <v>#DIV/0!</v>
      </c>
      <c r="X79" s="7" t="e">
        <f t="shared" si="6"/>
        <v>#DIV/0!</v>
      </c>
      <c r="Y79" s="7" t="e">
        <f t="shared" si="7"/>
        <v>#DIV/0!</v>
      </c>
      <c r="Z79" s="7" t="e">
        <f>$I79/$H79</f>
        <v>#DIV/0!</v>
      </c>
      <c r="AA79" s="7" t="e">
        <f>$K79/$H79</f>
        <v>#DIV/0!</v>
      </c>
      <c r="AB79" s="7">
        <f>(Admin!$C$3*$K79)+(Admin!$C$4*$J79)+(Admin!$C$5*$L79)+(Admin!$C$6*$T79)+(Admin!$C$7*$Q79)+(Admin!$C$8*$M79)+(Admin!$C$9*$N79)+(Admin!$C$10*$O79)+(Admin!$C$11*$R79)+(Admin!$C$12*$S79)+(Admin!$C$13*$U79)</f>
        <v>0</v>
      </c>
    </row>
    <row r="80" spans="1:28" x14ac:dyDescent="0.25">
      <c r="A80" s="6" t="s">
        <v>507</v>
      </c>
      <c r="B80" s="6" t="s">
        <v>42</v>
      </c>
      <c r="C80" s="6">
        <v>26</v>
      </c>
      <c r="D80" s="6">
        <v>1</v>
      </c>
      <c r="E80" s="6" t="s">
        <v>508</v>
      </c>
      <c r="F80" s="6" t="s">
        <v>473</v>
      </c>
      <c r="G80" s="6">
        <v>0</v>
      </c>
      <c r="H80" s="6">
        <v>0</v>
      </c>
      <c r="I80" s="6">
        <v>0</v>
      </c>
      <c r="J80" s="6">
        <v>0</v>
      </c>
      <c r="K80" s="6">
        <v>0</v>
      </c>
      <c r="L80" s="6">
        <v>0</v>
      </c>
      <c r="M80" s="6">
        <v>0</v>
      </c>
      <c r="N80" s="6">
        <v>0</v>
      </c>
      <c r="O80" s="6">
        <v>0</v>
      </c>
      <c r="P80" s="6">
        <v>0</v>
      </c>
      <c r="Q80" s="6">
        <v>0</v>
      </c>
      <c r="R80" s="6">
        <v>0</v>
      </c>
      <c r="S80" s="6">
        <v>0</v>
      </c>
      <c r="T80" s="6">
        <v>0</v>
      </c>
      <c r="U80" s="6">
        <v>0</v>
      </c>
      <c r="V80" s="6">
        <f>($J80*0.04)+($K80*4)+($L80*-2)+($N80*0.1)+($O80*6)+($Q80)+($R80*0.1)+($S80*6)+($T80*-2)</f>
        <v>0</v>
      </c>
      <c r="W80" s="6" t="e">
        <f>$P80/$H$33</f>
        <v>#DIV/0!</v>
      </c>
      <c r="X80" s="6" t="e">
        <f t="shared" si="6"/>
        <v>#DIV/0!</v>
      </c>
      <c r="Y80" s="6" t="e">
        <f t="shared" si="7"/>
        <v>#DIV/0!</v>
      </c>
      <c r="Z80" s="6" t="e">
        <f>$I80/$H80</f>
        <v>#DIV/0!</v>
      </c>
      <c r="AA80" s="6" t="e">
        <f>$K80/$H80</f>
        <v>#DIV/0!</v>
      </c>
      <c r="AB80" s="6">
        <f>(Admin!$C$3*$K80)+(Admin!$C$4*$J80)+(Admin!$C$5*$L80)+(Admin!$C$6*$T80)+(Admin!$C$7*$Q80)+(Admin!$C$8*$M80)+(Admin!$C$9*$N80)+(Admin!$C$10*$O80)+(Admin!$C$11*$R80)+(Admin!$C$12*$S80)+(Admin!$C$13*$U80)</f>
        <v>0</v>
      </c>
    </row>
    <row r="81" spans="1:28" x14ac:dyDescent="0.25">
      <c r="A81" s="7" t="s">
        <v>509</v>
      </c>
      <c r="B81" s="7" t="s">
        <v>42</v>
      </c>
      <c r="C81" s="7">
        <v>30</v>
      </c>
      <c r="D81" s="7">
        <v>10</v>
      </c>
      <c r="E81" s="7" t="s">
        <v>137</v>
      </c>
      <c r="F81" s="7" t="s">
        <v>473</v>
      </c>
      <c r="G81" s="7">
        <v>0</v>
      </c>
      <c r="H81" s="7">
        <v>0</v>
      </c>
      <c r="I81" s="7">
        <v>0</v>
      </c>
      <c r="J81" s="7">
        <v>0</v>
      </c>
      <c r="K81" s="7">
        <v>0</v>
      </c>
      <c r="L81" s="7">
        <v>0</v>
      </c>
      <c r="M81" s="7">
        <v>5</v>
      </c>
      <c r="N81" s="7">
        <v>5</v>
      </c>
      <c r="O81" s="7">
        <v>5</v>
      </c>
      <c r="P81" s="7">
        <v>5</v>
      </c>
      <c r="Q81" s="7">
        <v>5</v>
      </c>
      <c r="R81" s="7">
        <v>5</v>
      </c>
      <c r="S81" s="7">
        <v>5</v>
      </c>
      <c r="T81" s="7">
        <v>5</v>
      </c>
      <c r="U81" s="7">
        <v>5</v>
      </c>
      <c r="V81" s="7">
        <f>($J81*0.04)+($K81*4)+($L81*-2)+($N81*0.1)+($O81*6)+($Q81)+($R81*0.1)+($S81*6)+($T81*-2)</f>
        <v>56</v>
      </c>
      <c r="W81" s="7" t="e">
        <f>$P81/$H$33</f>
        <v>#DIV/0!</v>
      </c>
      <c r="X81" s="7">
        <f t="shared" si="6"/>
        <v>1</v>
      </c>
      <c r="Y81" s="7">
        <f t="shared" si="7"/>
        <v>1</v>
      </c>
      <c r="Z81" s="7" t="e">
        <f>$I81/$H81</f>
        <v>#DIV/0!</v>
      </c>
      <c r="AA81" s="7" t="e">
        <f>$K81/$H81</f>
        <v>#DIV/0!</v>
      </c>
      <c r="AB81" s="7">
        <f>(Admin!$C$3*$K81)+(Admin!$C$4*$J81)+(Admin!$C$5*$L81)+(Admin!$C$6*$T81)+(Admin!$C$7*$Q81)+(Admin!$C$8*$M81)+(Admin!$C$9*$N81)+(Admin!$C$10*$O81)+(Admin!$C$11*$R81)+(Admin!$C$12*$S81)+(Admin!$C$13*$U81)</f>
        <v>66</v>
      </c>
    </row>
    <row r="82" spans="1:28" x14ac:dyDescent="0.25">
      <c r="A82" s="6" t="s">
        <v>510</v>
      </c>
      <c r="B82" s="6" t="s">
        <v>42</v>
      </c>
      <c r="C82" s="6">
        <v>25</v>
      </c>
      <c r="D82" s="6">
        <v>3</v>
      </c>
      <c r="E82" s="6" t="s">
        <v>511</v>
      </c>
      <c r="F82" s="6" t="s">
        <v>473</v>
      </c>
      <c r="G82" s="6">
        <v>0</v>
      </c>
      <c r="H82" s="6">
        <v>0</v>
      </c>
      <c r="I82" s="6">
        <v>0</v>
      </c>
      <c r="J82" s="6">
        <v>0</v>
      </c>
      <c r="K82" s="6">
        <v>0</v>
      </c>
      <c r="L82" s="6">
        <v>0</v>
      </c>
      <c r="M82" s="6">
        <v>0</v>
      </c>
      <c r="N82" s="6">
        <v>0</v>
      </c>
      <c r="O82" s="6">
        <v>0</v>
      </c>
      <c r="P82" s="6">
        <v>0</v>
      </c>
      <c r="Q82" s="6">
        <v>0</v>
      </c>
      <c r="R82" s="6">
        <v>0</v>
      </c>
      <c r="S82" s="6">
        <v>0</v>
      </c>
      <c r="T82" s="6">
        <v>0</v>
      </c>
      <c r="U82" s="6">
        <v>0</v>
      </c>
      <c r="V82" s="6">
        <f>($J82*0.04)+($K82*4)+($L82*-2)+($N82*0.1)+($O82*6)+($Q82)+($R82*0.1)+($S82*6)+($T82*-2)</f>
        <v>0</v>
      </c>
      <c r="W82" s="6" t="e">
        <f>$P82/$H$33</f>
        <v>#DIV/0!</v>
      </c>
      <c r="X82" s="6" t="e">
        <f t="shared" si="6"/>
        <v>#DIV/0!</v>
      </c>
      <c r="Y82" s="6" t="e">
        <f t="shared" si="7"/>
        <v>#DIV/0!</v>
      </c>
      <c r="Z82" s="6" t="e">
        <f>$I82/$H82</f>
        <v>#DIV/0!</v>
      </c>
      <c r="AA82" s="6" t="e">
        <f>$K82/$H82</f>
        <v>#DIV/0!</v>
      </c>
      <c r="AB82" s="6">
        <f>(Admin!$C$3*$K82)+(Admin!$C$4*$J82)+(Admin!$C$5*$L82)+(Admin!$C$6*$T82)+(Admin!$C$7*$Q82)+(Admin!$C$8*$M82)+(Admin!$C$9*$N82)+(Admin!$C$10*$O82)+(Admin!$C$11*$R82)+(Admin!$C$12*$S82)+(Admin!$C$13*$U82)</f>
        <v>0</v>
      </c>
    </row>
    <row r="83" spans="1:28" x14ac:dyDescent="0.25">
      <c r="A83" s="7" t="s">
        <v>512</v>
      </c>
      <c r="B83" s="7" t="s">
        <v>42</v>
      </c>
      <c r="C83" s="7">
        <v>25</v>
      </c>
      <c r="D83" s="7">
        <v>5</v>
      </c>
      <c r="E83" s="7" t="s">
        <v>137</v>
      </c>
      <c r="F83" s="7" t="s">
        <v>473</v>
      </c>
      <c r="G83" s="7">
        <v>0</v>
      </c>
      <c r="H83" s="7">
        <v>0</v>
      </c>
      <c r="I83" s="7">
        <v>0</v>
      </c>
      <c r="J83" s="7">
        <v>0</v>
      </c>
      <c r="K83" s="7">
        <v>0</v>
      </c>
      <c r="L83" s="7">
        <v>0</v>
      </c>
      <c r="M83" s="7">
        <v>0</v>
      </c>
      <c r="N83" s="7">
        <v>0</v>
      </c>
      <c r="O83" s="7">
        <v>0</v>
      </c>
      <c r="P83" s="7">
        <v>0</v>
      </c>
      <c r="Q83" s="7">
        <v>0</v>
      </c>
      <c r="R83" s="7">
        <v>0</v>
      </c>
      <c r="S83" s="7">
        <v>0</v>
      </c>
      <c r="T83" s="7">
        <v>0</v>
      </c>
      <c r="U83" s="7">
        <v>0</v>
      </c>
      <c r="V83" s="7">
        <f>($J83*0.04)+($K83*4)+($L83*-2)+($N83*0.1)+($O83*6)+($Q83)+($R83*0.1)+($S83*6)+($T83*-2)</f>
        <v>0</v>
      </c>
      <c r="W83" s="7" t="e">
        <f>$P83/$H$33</f>
        <v>#DIV/0!</v>
      </c>
      <c r="X83" s="7" t="e">
        <f t="shared" si="6"/>
        <v>#DIV/0!</v>
      </c>
      <c r="Y83" s="7" t="e">
        <f t="shared" si="7"/>
        <v>#DIV/0!</v>
      </c>
      <c r="Z83" s="7" t="e">
        <f>$I83/$H83</f>
        <v>#DIV/0!</v>
      </c>
      <c r="AA83" s="7" t="e">
        <f>$K83/$H83</f>
        <v>#DIV/0!</v>
      </c>
      <c r="AB83" s="7">
        <f>(Admin!$C$3*$K83)+(Admin!$C$4*$J83)+(Admin!$C$5*$L83)+(Admin!$C$6*$T83)+(Admin!$C$7*$Q83)+(Admin!$C$8*$M83)+(Admin!$C$9*$N83)+(Admin!$C$10*$O83)+(Admin!$C$11*$R83)+(Admin!$C$12*$S83)+(Admin!$C$13*$U83)</f>
        <v>0</v>
      </c>
    </row>
    <row r="84" spans="1:28" x14ac:dyDescent="0.25">
      <c r="A84" s="6" t="s">
        <v>513</v>
      </c>
      <c r="B84" s="6" t="s">
        <v>42</v>
      </c>
      <c r="C84" s="6">
        <v>25</v>
      </c>
      <c r="D84" s="6">
        <v>1</v>
      </c>
      <c r="E84" s="6" t="s">
        <v>459</v>
      </c>
      <c r="F84" s="6" t="s">
        <v>473</v>
      </c>
      <c r="G84" s="6">
        <v>0</v>
      </c>
      <c r="H84" s="6">
        <v>0</v>
      </c>
      <c r="I84" s="6">
        <v>0</v>
      </c>
      <c r="J84" s="6">
        <v>0</v>
      </c>
      <c r="K84" s="6">
        <v>0</v>
      </c>
      <c r="L84" s="6">
        <v>0</v>
      </c>
      <c r="M84" s="6">
        <v>0</v>
      </c>
      <c r="N84" s="6">
        <v>0</v>
      </c>
      <c r="O84" s="6">
        <v>0</v>
      </c>
      <c r="P84" s="6">
        <v>0</v>
      </c>
      <c r="Q84" s="6">
        <v>0</v>
      </c>
      <c r="R84" s="6">
        <v>0</v>
      </c>
      <c r="S84" s="6">
        <v>0</v>
      </c>
      <c r="T84" s="6">
        <v>0</v>
      </c>
      <c r="U84" s="6">
        <v>0</v>
      </c>
      <c r="V84" s="6">
        <f>($J84*0.04)+($K84*4)+($L84*-2)+($N84*0.1)+($O84*6)+($Q84)+($R84*0.1)+($S84*6)+($T84*-2)</f>
        <v>0</v>
      </c>
      <c r="W84" s="6" t="e">
        <f>$P84/$H$33</f>
        <v>#DIV/0!</v>
      </c>
      <c r="X84" s="6" t="e">
        <f t="shared" si="6"/>
        <v>#DIV/0!</v>
      </c>
      <c r="Y84" s="6" t="e">
        <f t="shared" si="7"/>
        <v>#DIV/0!</v>
      </c>
      <c r="Z84" s="6" t="e">
        <f>$I84/$H84</f>
        <v>#DIV/0!</v>
      </c>
      <c r="AA84" s="6" t="e">
        <f>$K84/$H84</f>
        <v>#DIV/0!</v>
      </c>
      <c r="AB84" s="6">
        <f>(Admin!$C$3*$K84)+(Admin!$C$4*$J84)+(Admin!$C$5*$L84)+(Admin!$C$6*$T84)+(Admin!$C$7*$Q84)+(Admin!$C$8*$M84)+(Admin!$C$9*$N84)+(Admin!$C$10*$O84)+(Admin!$C$11*$R84)+(Admin!$C$12*$S84)+(Admin!$C$13*$U84)</f>
        <v>0</v>
      </c>
    </row>
    <row r="85" spans="1:28" x14ac:dyDescent="0.25">
      <c r="A85" s="7" t="s">
        <v>514</v>
      </c>
      <c r="B85" s="7" t="s">
        <v>42</v>
      </c>
      <c r="C85" s="7">
        <v>24</v>
      </c>
      <c r="D85" s="7">
        <v>4</v>
      </c>
      <c r="E85" s="7" t="s">
        <v>224</v>
      </c>
      <c r="F85" s="7" t="s">
        <v>473</v>
      </c>
      <c r="G85" s="7">
        <v>0</v>
      </c>
      <c r="H85" s="7">
        <v>0</v>
      </c>
      <c r="I85" s="7">
        <v>0</v>
      </c>
      <c r="J85" s="7">
        <v>0</v>
      </c>
      <c r="K85" s="7">
        <v>0</v>
      </c>
      <c r="L85" s="7">
        <v>0</v>
      </c>
      <c r="M85" s="7">
        <v>0</v>
      </c>
      <c r="N85" s="7">
        <v>0</v>
      </c>
      <c r="O85" s="7">
        <v>0</v>
      </c>
      <c r="P85" s="7">
        <v>0</v>
      </c>
      <c r="Q85" s="7">
        <v>0</v>
      </c>
      <c r="R85" s="7">
        <v>0</v>
      </c>
      <c r="S85" s="7">
        <v>0</v>
      </c>
      <c r="T85" s="7">
        <v>0</v>
      </c>
      <c r="U85" s="7">
        <v>0</v>
      </c>
      <c r="V85" s="7">
        <f>($J85*0.04)+($K85*4)+($L85*-2)+($N85*0.1)+($O85*6)+($Q85)+($R85*0.1)+($S85*6)+($T85*-2)</f>
        <v>0</v>
      </c>
      <c r="W85" s="7" t="e">
        <f>$P85/$H$33</f>
        <v>#DIV/0!</v>
      </c>
      <c r="X85" s="7" t="e">
        <f t="shared" si="6"/>
        <v>#DIV/0!</v>
      </c>
      <c r="Y85" s="7" t="e">
        <f t="shared" si="7"/>
        <v>#DIV/0!</v>
      </c>
      <c r="Z85" s="7" t="e">
        <f>$I85/$H85</f>
        <v>#DIV/0!</v>
      </c>
      <c r="AA85" s="7" t="e">
        <f>$K85/$H85</f>
        <v>#DIV/0!</v>
      </c>
      <c r="AB85" s="7">
        <f>(Admin!$C$3*$K85)+(Admin!$C$4*$J85)+(Admin!$C$5*$L85)+(Admin!$C$6*$T85)+(Admin!$C$7*$Q85)+(Admin!$C$8*$M85)+(Admin!$C$9*$N85)+(Admin!$C$10*$O85)+(Admin!$C$11*$R85)+(Admin!$C$12*$S85)+(Admin!$C$13*$U85)</f>
        <v>0</v>
      </c>
    </row>
    <row r="86" spans="1:28" x14ac:dyDescent="0.25">
      <c r="A86" s="6" t="s">
        <v>515</v>
      </c>
      <c r="B86" s="6" t="s">
        <v>42</v>
      </c>
      <c r="C86" s="6">
        <v>27</v>
      </c>
      <c r="D86" s="6">
        <v>5</v>
      </c>
      <c r="E86" s="6" t="s">
        <v>260</v>
      </c>
      <c r="F86" s="6" t="s">
        <v>473</v>
      </c>
      <c r="G86" s="6">
        <v>0</v>
      </c>
      <c r="H86" s="6">
        <v>0</v>
      </c>
      <c r="I86" s="6">
        <v>0</v>
      </c>
      <c r="J86" s="6">
        <v>0</v>
      </c>
      <c r="K86" s="6">
        <v>0</v>
      </c>
      <c r="L86" s="6">
        <v>0</v>
      </c>
      <c r="M86" s="6">
        <v>0</v>
      </c>
      <c r="N86" s="6">
        <v>0</v>
      </c>
      <c r="O86" s="6">
        <v>0</v>
      </c>
      <c r="P86" s="6">
        <v>0</v>
      </c>
      <c r="Q86" s="6">
        <v>0</v>
      </c>
      <c r="R86" s="6">
        <v>0</v>
      </c>
      <c r="S86" s="6">
        <v>0</v>
      </c>
      <c r="T86" s="6">
        <v>0</v>
      </c>
      <c r="U86" s="6">
        <v>0</v>
      </c>
      <c r="V86" s="6">
        <f>($J86*0.04)+($K86*4)+($L86*-2)+($N86*0.1)+($O86*6)+($Q86)+($R86*0.1)+($S86*6)+($T86*-2)</f>
        <v>0</v>
      </c>
      <c r="W86" s="6" t="e">
        <f>$P86/$H$33</f>
        <v>#DIV/0!</v>
      </c>
      <c r="X86" s="6" t="e">
        <f t="shared" si="6"/>
        <v>#DIV/0!</v>
      </c>
      <c r="Y86" s="6" t="e">
        <f t="shared" si="7"/>
        <v>#DIV/0!</v>
      </c>
      <c r="Z86" s="6" t="e">
        <f>$I86/$H86</f>
        <v>#DIV/0!</v>
      </c>
      <c r="AA86" s="6" t="e">
        <f>$K86/$H86</f>
        <v>#DIV/0!</v>
      </c>
      <c r="AB86" s="6">
        <f>(Admin!$C$3*$K86)+(Admin!$C$4*$J86)+(Admin!$C$5*$L86)+(Admin!$C$6*$T86)+(Admin!$C$7*$Q86)+(Admin!$C$8*$M86)+(Admin!$C$9*$N86)+(Admin!$C$10*$O86)+(Admin!$C$11*$R86)+(Admin!$C$12*$S86)+(Admin!$C$13*$U86)</f>
        <v>0</v>
      </c>
    </row>
    <row r="87" spans="1:28" x14ac:dyDescent="0.25">
      <c r="A87" s="7" t="s">
        <v>516</v>
      </c>
      <c r="B87" s="7" t="s">
        <v>42</v>
      </c>
      <c r="C87" s="7">
        <v>23</v>
      </c>
      <c r="D87" s="7">
        <v>0</v>
      </c>
      <c r="E87" s="7" t="s">
        <v>199</v>
      </c>
      <c r="F87" s="7" t="s">
        <v>473</v>
      </c>
      <c r="G87" s="7">
        <v>0</v>
      </c>
      <c r="H87" s="7">
        <v>0</v>
      </c>
      <c r="I87" s="7">
        <v>0</v>
      </c>
      <c r="J87" s="7">
        <v>0</v>
      </c>
      <c r="K87" s="7">
        <v>0</v>
      </c>
      <c r="L87" s="7">
        <v>0</v>
      </c>
      <c r="M87" s="7">
        <v>0</v>
      </c>
      <c r="N87" s="7">
        <v>0</v>
      </c>
      <c r="O87" s="7">
        <v>0</v>
      </c>
      <c r="P87" s="7">
        <v>0</v>
      </c>
      <c r="Q87" s="7">
        <v>0</v>
      </c>
      <c r="R87" s="7">
        <v>0</v>
      </c>
      <c r="S87" s="7">
        <v>0</v>
      </c>
      <c r="T87" s="7">
        <v>0</v>
      </c>
      <c r="U87" s="7">
        <v>0</v>
      </c>
      <c r="V87" s="7">
        <f>($J87*0.04)+($K87*4)+($L87*-2)+($N87*0.1)+($O87*6)+($Q87)+($R87*0.1)+($S87*6)+($T87*-2)</f>
        <v>0</v>
      </c>
      <c r="W87" s="7" t="e">
        <f>$P87/$H$33</f>
        <v>#DIV/0!</v>
      </c>
      <c r="X87" s="7" t="e">
        <f t="shared" si="6"/>
        <v>#DIV/0!</v>
      </c>
      <c r="Y87" s="7" t="e">
        <f t="shared" si="7"/>
        <v>#DIV/0!</v>
      </c>
      <c r="Z87" s="7" t="e">
        <f>$I87/$H87</f>
        <v>#DIV/0!</v>
      </c>
      <c r="AA87" s="7" t="e">
        <f>$K87/$H87</f>
        <v>#DIV/0!</v>
      </c>
      <c r="AB87" s="7">
        <f>(Admin!$C$3*$K87)+(Admin!$C$4*$J87)+(Admin!$C$5*$L87)+(Admin!$C$6*$T87)+(Admin!$C$7*$Q87)+(Admin!$C$8*$M87)+(Admin!$C$9*$N87)+(Admin!$C$10*$O87)+(Admin!$C$11*$R87)+(Admin!$C$12*$S87)+(Admin!$C$13*$U87)</f>
        <v>0</v>
      </c>
    </row>
    <row r="88" spans="1:28" x14ac:dyDescent="0.25">
      <c r="A88" s="6" t="s">
        <v>517</v>
      </c>
      <c r="B88" s="6" t="s">
        <v>42</v>
      </c>
      <c r="C88" s="6">
        <v>24</v>
      </c>
      <c r="D88" s="6">
        <v>2</v>
      </c>
      <c r="E88" s="6" t="s">
        <v>399</v>
      </c>
      <c r="F88" s="6" t="s">
        <v>473</v>
      </c>
      <c r="G88" s="6">
        <v>0</v>
      </c>
      <c r="H88" s="6">
        <v>0</v>
      </c>
      <c r="I88" s="6">
        <v>0</v>
      </c>
      <c r="J88" s="6">
        <v>0</v>
      </c>
      <c r="K88" s="6">
        <v>0</v>
      </c>
      <c r="L88" s="6">
        <v>0</v>
      </c>
      <c r="M88" s="6">
        <v>0</v>
      </c>
      <c r="N88" s="6">
        <v>0</v>
      </c>
      <c r="O88" s="6">
        <v>0</v>
      </c>
      <c r="P88" s="6">
        <v>0</v>
      </c>
      <c r="Q88" s="6">
        <v>0</v>
      </c>
      <c r="R88" s="6">
        <v>0</v>
      </c>
      <c r="S88" s="6">
        <v>0</v>
      </c>
      <c r="T88" s="6">
        <v>0</v>
      </c>
      <c r="U88" s="6">
        <v>0</v>
      </c>
      <c r="V88" s="6">
        <f>($J88*0.04)+($K88*4)+($L88*-2)+($N88*0.1)+($O88*6)+($Q88)+($R88*0.1)+($S88*6)+($T88*-2)</f>
        <v>0</v>
      </c>
      <c r="W88" s="6" t="e">
        <f>$P88/$H$33</f>
        <v>#DIV/0!</v>
      </c>
      <c r="X88" s="6" t="e">
        <f t="shared" si="6"/>
        <v>#DIV/0!</v>
      </c>
      <c r="Y88" s="6" t="e">
        <f t="shared" si="7"/>
        <v>#DIV/0!</v>
      </c>
      <c r="Z88" s="6" t="e">
        <f>$I88/$H88</f>
        <v>#DIV/0!</v>
      </c>
      <c r="AA88" s="6" t="e">
        <f>$K88/$H88</f>
        <v>#DIV/0!</v>
      </c>
      <c r="AB88" s="6">
        <f>(Admin!$C$3*$K88)+(Admin!$C$4*$J88)+(Admin!$C$5*$L88)+(Admin!$C$6*$T88)+(Admin!$C$7*$Q88)+(Admin!$C$8*$M88)+(Admin!$C$9*$N88)+(Admin!$C$10*$O88)+(Admin!$C$11*$R88)+(Admin!$C$12*$S88)+(Admin!$C$13*$U88)</f>
        <v>0</v>
      </c>
    </row>
    <row r="89" spans="1:28" x14ac:dyDescent="0.25">
      <c r="A89" s="7" t="s">
        <v>558</v>
      </c>
      <c r="B89" s="7" t="s">
        <v>42</v>
      </c>
      <c r="C89" s="7">
        <v>28</v>
      </c>
      <c r="D89" s="7">
        <v>5</v>
      </c>
      <c r="E89" s="7" t="s">
        <v>167</v>
      </c>
      <c r="F89" s="7" t="s">
        <v>526</v>
      </c>
      <c r="G89" s="7">
        <v>0</v>
      </c>
      <c r="H89" s="7">
        <v>0</v>
      </c>
      <c r="I89" s="7">
        <v>0</v>
      </c>
      <c r="J89" s="7">
        <v>0</v>
      </c>
      <c r="K89" s="7">
        <v>0</v>
      </c>
      <c r="L89" s="7">
        <v>0</v>
      </c>
      <c r="M89" s="7">
        <v>0</v>
      </c>
      <c r="N89" s="7">
        <v>0</v>
      </c>
      <c r="O89" s="7">
        <v>0</v>
      </c>
      <c r="P89" s="7">
        <v>0</v>
      </c>
      <c r="Q89" s="7">
        <v>0</v>
      </c>
      <c r="R89" s="7">
        <v>0</v>
      </c>
      <c r="S89" s="7">
        <v>0</v>
      </c>
      <c r="T89" s="7">
        <v>0</v>
      </c>
      <c r="U89" s="7">
        <v>0</v>
      </c>
      <c r="V89" s="7">
        <f>($J89*0.04)+($K89*4)+($L89*-2)+($N89*0.1)+($O89*6)+($Q89)+($R89*0.1)+($S89*6)+($T89*-2)</f>
        <v>0</v>
      </c>
      <c r="W89" s="7" t="e">
        <f>$P89/$H$33</f>
        <v>#DIV/0!</v>
      </c>
      <c r="X89" s="7" t="e">
        <f t="shared" si="6"/>
        <v>#DIV/0!</v>
      </c>
      <c r="Y89" s="7" t="e">
        <f t="shared" si="7"/>
        <v>#DIV/0!</v>
      </c>
      <c r="Z89" s="7" t="e">
        <f>$I89/$H89</f>
        <v>#DIV/0!</v>
      </c>
      <c r="AA89" s="7" t="e">
        <f>$K89/$H89</f>
        <v>#DIV/0!</v>
      </c>
      <c r="AB89" s="7">
        <f>(Admin!$C$3*$K89)+(Admin!$C$4*$J89)+(Admin!$C$5*$L89)+(Admin!$C$6*$T89)+(Admin!$C$7*$Q89)+(Admin!$C$8*$M89)+(Admin!$C$9*$N89)+(Admin!$C$10*$O89)+(Admin!$C$11*$R89)+(Admin!$C$12*$S89)+(Admin!$C$13*$U89)</f>
        <v>0</v>
      </c>
    </row>
    <row r="90" spans="1:28" x14ac:dyDescent="0.25">
      <c r="A90" s="6" t="s">
        <v>559</v>
      </c>
      <c r="B90" s="6" t="s">
        <v>42</v>
      </c>
      <c r="C90" s="6">
        <v>24</v>
      </c>
      <c r="D90" s="6">
        <v>2</v>
      </c>
      <c r="E90" s="6" t="s">
        <v>331</v>
      </c>
      <c r="F90" s="6" t="s">
        <v>526</v>
      </c>
      <c r="G90" s="6">
        <v>0</v>
      </c>
      <c r="H90" s="6">
        <v>0</v>
      </c>
      <c r="I90" s="6">
        <v>0</v>
      </c>
      <c r="J90" s="6">
        <v>0</v>
      </c>
      <c r="K90" s="6">
        <v>0</v>
      </c>
      <c r="L90" s="6">
        <v>0</v>
      </c>
      <c r="M90" s="6">
        <v>0</v>
      </c>
      <c r="N90" s="6">
        <v>0</v>
      </c>
      <c r="O90" s="6">
        <v>0</v>
      </c>
      <c r="P90" s="6">
        <v>0</v>
      </c>
      <c r="Q90" s="6">
        <v>0</v>
      </c>
      <c r="R90" s="6">
        <v>0</v>
      </c>
      <c r="S90" s="6">
        <v>0</v>
      </c>
      <c r="T90" s="6">
        <v>0</v>
      </c>
      <c r="U90" s="6">
        <v>0</v>
      </c>
      <c r="V90" s="6">
        <f>($J90*0.04)+($K90*4)+($L90*-2)+($N90*0.1)+($O90*6)+($Q90)+($R90*0.1)+($S90*6)+($T90*-2)</f>
        <v>0</v>
      </c>
      <c r="W90" s="6" t="e">
        <f>$P90/$H$33</f>
        <v>#DIV/0!</v>
      </c>
      <c r="X90" s="6" t="e">
        <f t="shared" si="6"/>
        <v>#DIV/0!</v>
      </c>
      <c r="Y90" s="6" t="e">
        <f t="shared" si="7"/>
        <v>#DIV/0!</v>
      </c>
      <c r="Z90" s="6" t="e">
        <f>$I90/$H90</f>
        <v>#DIV/0!</v>
      </c>
      <c r="AA90" s="6" t="e">
        <f>$K90/$H90</f>
        <v>#DIV/0!</v>
      </c>
      <c r="AB90" s="6">
        <f>(Admin!$C$3*$K90)+(Admin!$C$4*$J90)+(Admin!$C$5*$L90)+(Admin!$C$6*$T90)+(Admin!$C$7*$Q90)+(Admin!$C$8*$M90)+(Admin!$C$9*$N90)+(Admin!$C$10*$O90)+(Admin!$C$11*$R90)+(Admin!$C$12*$S90)+(Admin!$C$13*$U90)</f>
        <v>0</v>
      </c>
    </row>
    <row r="91" spans="1:28" x14ac:dyDescent="0.25">
      <c r="A91" s="7" t="s">
        <v>560</v>
      </c>
      <c r="B91" s="7" t="s">
        <v>42</v>
      </c>
      <c r="C91" s="7">
        <v>26</v>
      </c>
      <c r="D91" s="7">
        <v>2</v>
      </c>
      <c r="E91" s="7" t="s">
        <v>155</v>
      </c>
      <c r="F91" s="7" t="s">
        <v>526</v>
      </c>
      <c r="G91" s="7">
        <v>0</v>
      </c>
      <c r="H91" s="7">
        <v>0</v>
      </c>
      <c r="I91" s="7">
        <v>0</v>
      </c>
      <c r="J91" s="7">
        <v>0</v>
      </c>
      <c r="K91" s="7">
        <v>0</v>
      </c>
      <c r="L91" s="7">
        <v>0</v>
      </c>
      <c r="M91" s="7">
        <v>0</v>
      </c>
      <c r="N91" s="7">
        <v>0</v>
      </c>
      <c r="O91" s="7">
        <v>0</v>
      </c>
      <c r="P91" s="7">
        <v>0</v>
      </c>
      <c r="Q91" s="7">
        <v>0</v>
      </c>
      <c r="R91" s="7">
        <v>0</v>
      </c>
      <c r="S91" s="7">
        <v>0</v>
      </c>
      <c r="T91" s="7">
        <v>0</v>
      </c>
      <c r="U91" s="7">
        <v>0</v>
      </c>
      <c r="V91" s="7">
        <f>($J91*0.04)+($K91*4)+($L91*-2)+($N91*0.1)+($O91*6)+($Q91)+($R91*0.1)+($S91*6)+($T91*-2)</f>
        <v>0</v>
      </c>
      <c r="W91" s="7" t="e">
        <f>$P91/$H$33</f>
        <v>#DIV/0!</v>
      </c>
      <c r="X91" s="7" t="e">
        <f t="shared" si="6"/>
        <v>#DIV/0!</v>
      </c>
      <c r="Y91" s="7" t="e">
        <f t="shared" si="7"/>
        <v>#DIV/0!</v>
      </c>
      <c r="Z91" s="7" t="e">
        <f>$I91/$H91</f>
        <v>#DIV/0!</v>
      </c>
      <c r="AA91" s="7" t="e">
        <f>$K91/$H91</f>
        <v>#DIV/0!</v>
      </c>
      <c r="AB91" s="7">
        <f>(Admin!$C$3*$K91)+(Admin!$C$4*$J91)+(Admin!$C$5*$L91)+(Admin!$C$6*$T91)+(Admin!$C$7*$Q91)+(Admin!$C$8*$M91)+(Admin!$C$9*$N91)+(Admin!$C$10*$O91)+(Admin!$C$11*$R91)+(Admin!$C$12*$S91)+(Admin!$C$13*$U91)</f>
        <v>0</v>
      </c>
    </row>
    <row r="92" spans="1:28" x14ac:dyDescent="0.25">
      <c r="A92" s="6" t="s">
        <v>561</v>
      </c>
      <c r="B92" s="6" t="s">
        <v>42</v>
      </c>
      <c r="C92" s="6">
        <v>30</v>
      </c>
      <c r="D92" s="6">
        <v>11</v>
      </c>
      <c r="E92" s="6" t="s">
        <v>238</v>
      </c>
      <c r="F92" s="6" t="s">
        <v>526</v>
      </c>
      <c r="G92" s="6">
        <v>0</v>
      </c>
      <c r="H92" s="6">
        <v>0</v>
      </c>
      <c r="I92" s="6">
        <v>0</v>
      </c>
      <c r="J92" s="6">
        <v>0</v>
      </c>
      <c r="K92" s="6">
        <v>0</v>
      </c>
      <c r="L92" s="6">
        <v>0</v>
      </c>
      <c r="M92" s="6">
        <v>0</v>
      </c>
      <c r="N92" s="6">
        <v>0</v>
      </c>
      <c r="O92" s="6">
        <v>0</v>
      </c>
      <c r="P92" s="6">
        <v>0</v>
      </c>
      <c r="Q92" s="6">
        <v>0</v>
      </c>
      <c r="R92" s="6">
        <v>0</v>
      </c>
      <c r="S92" s="6">
        <v>0</v>
      </c>
      <c r="T92" s="6">
        <v>0</v>
      </c>
      <c r="U92" s="6">
        <v>0</v>
      </c>
      <c r="V92" s="6">
        <f>($J92*0.04)+($K92*4)+($L92*-2)+($N92*0.1)+($O92*6)+($Q92)+($R92*0.1)+($S92*6)+($T92*-2)</f>
        <v>0</v>
      </c>
      <c r="W92" s="6" t="e">
        <f>$P92/$H$33</f>
        <v>#DIV/0!</v>
      </c>
      <c r="X92" s="6" t="e">
        <f t="shared" si="6"/>
        <v>#DIV/0!</v>
      </c>
      <c r="Y92" s="6" t="e">
        <f t="shared" si="7"/>
        <v>#DIV/0!</v>
      </c>
      <c r="Z92" s="6" t="e">
        <f>$I92/$H92</f>
        <v>#DIV/0!</v>
      </c>
      <c r="AA92" s="6" t="e">
        <f>$K92/$H92</f>
        <v>#DIV/0!</v>
      </c>
      <c r="AB92" s="6">
        <f>(Admin!$C$3*$K92)+(Admin!$C$4*$J92)+(Admin!$C$5*$L92)+(Admin!$C$6*$T92)+(Admin!$C$7*$Q92)+(Admin!$C$8*$M92)+(Admin!$C$9*$N92)+(Admin!$C$10*$O92)+(Admin!$C$11*$R92)+(Admin!$C$12*$S92)+(Admin!$C$13*$U92)</f>
        <v>0</v>
      </c>
    </row>
    <row r="93" spans="1:28" x14ac:dyDescent="0.25">
      <c r="A93" s="7" t="s">
        <v>562</v>
      </c>
      <c r="B93" s="7" t="s">
        <v>42</v>
      </c>
      <c r="C93" s="7">
        <v>23</v>
      </c>
      <c r="D93" s="7">
        <v>0</v>
      </c>
      <c r="E93" s="7" t="s">
        <v>214</v>
      </c>
      <c r="F93" s="7" t="s">
        <v>526</v>
      </c>
      <c r="G93" s="7">
        <v>0</v>
      </c>
      <c r="H93" s="7">
        <v>0</v>
      </c>
      <c r="I93" s="7">
        <v>0</v>
      </c>
      <c r="J93" s="7">
        <v>0</v>
      </c>
      <c r="K93" s="7">
        <v>0</v>
      </c>
      <c r="L93" s="7">
        <v>0</v>
      </c>
      <c r="M93" s="7">
        <v>0</v>
      </c>
      <c r="N93" s="7">
        <v>0</v>
      </c>
      <c r="O93" s="7">
        <v>0</v>
      </c>
      <c r="P93" s="7">
        <v>0</v>
      </c>
      <c r="Q93" s="7">
        <v>0</v>
      </c>
      <c r="R93" s="7">
        <v>0</v>
      </c>
      <c r="S93" s="7">
        <v>0</v>
      </c>
      <c r="T93" s="7">
        <v>0</v>
      </c>
      <c r="U93" s="7">
        <v>0</v>
      </c>
      <c r="V93" s="7">
        <f>($J93*0.04)+($K93*4)+($L93*-2)+($N93*0.1)+($O93*6)+($Q93)+($R93*0.1)+($S93*6)+($T93*-2)</f>
        <v>0</v>
      </c>
      <c r="W93" s="7" t="e">
        <f>$P93/$H$33</f>
        <v>#DIV/0!</v>
      </c>
      <c r="X93" s="7" t="e">
        <f t="shared" si="6"/>
        <v>#DIV/0!</v>
      </c>
      <c r="Y93" s="7" t="e">
        <f t="shared" si="7"/>
        <v>#DIV/0!</v>
      </c>
      <c r="Z93" s="7" t="e">
        <f>$I93/$H93</f>
        <v>#DIV/0!</v>
      </c>
      <c r="AA93" s="7" t="e">
        <f>$K93/$H93</f>
        <v>#DIV/0!</v>
      </c>
      <c r="AB93" s="7">
        <f>(Admin!$C$3*$K93)+(Admin!$C$4*$J93)+(Admin!$C$5*$L93)+(Admin!$C$6*$T93)+(Admin!$C$7*$Q93)+(Admin!$C$8*$M93)+(Admin!$C$9*$N93)+(Admin!$C$10*$O93)+(Admin!$C$11*$R93)+(Admin!$C$12*$S93)+(Admin!$C$13*$U93)</f>
        <v>0</v>
      </c>
    </row>
    <row r="94" spans="1:28" x14ac:dyDescent="0.25">
      <c r="A94" s="6" t="s">
        <v>563</v>
      </c>
      <c r="B94" s="6" t="s">
        <v>42</v>
      </c>
      <c r="C94" s="6">
        <v>25</v>
      </c>
      <c r="D94" s="6">
        <v>2</v>
      </c>
      <c r="E94" s="6" t="s">
        <v>564</v>
      </c>
      <c r="F94" s="6" t="s">
        <v>526</v>
      </c>
      <c r="G94" s="6">
        <v>0</v>
      </c>
      <c r="H94" s="6">
        <v>0</v>
      </c>
      <c r="I94" s="6">
        <v>0</v>
      </c>
      <c r="J94" s="6">
        <v>0</v>
      </c>
      <c r="K94" s="6">
        <v>0</v>
      </c>
      <c r="L94" s="6">
        <v>0</v>
      </c>
      <c r="M94" s="6">
        <v>0</v>
      </c>
      <c r="N94" s="6">
        <v>0</v>
      </c>
      <c r="O94" s="6">
        <v>0</v>
      </c>
      <c r="P94" s="6">
        <v>0</v>
      </c>
      <c r="Q94" s="6">
        <v>0</v>
      </c>
      <c r="R94" s="6">
        <v>0</v>
      </c>
      <c r="S94" s="6">
        <v>0</v>
      </c>
      <c r="T94" s="6">
        <v>0</v>
      </c>
      <c r="U94" s="6">
        <v>0</v>
      </c>
      <c r="V94" s="6">
        <f>($J94*0.04)+($K94*4)+($L94*-2)+($N94*0.1)+($O94*6)+($Q94)+($R94*0.1)+($S94*6)+($T94*-2)</f>
        <v>0</v>
      </c>
      <c r="W94" s="6" t="e">
        <f>$P94/$H$33</f>
        <v>#DIV/0!</v>
      </c>
      <c r="X94" s="6" t="e">
        <f t="shared" si="6"/>
        <v>#DIV/0!</v>
      </c>
      <c r="Y94" s="6" t="e">
        <f t="shared" si="7"/>
        <v>#DIV/0!</v>
      </c>
      <c r="Z94" s="6" t="e">
        <f>$I94/$H94</f>
        <v>#DIV/0!</v>
      </c>
      <c r="AA94" s="6" t="e">
        <f>$K94/$H94</f>
        <v>#DIV/0!</v>
      </c>
      <c r="AB94" s="6">
        <f>(Admin!$C$3*$K94)+(Admin!$C$4*$J94)+(Admin!$C$5*$L94)+(Admin!$C$6*$T94)+(Admin!$C$7*$Q94)+(Admin!$C$8*$M94)+(Admin!$C$9*$N94)+(Admin!$C$10*$O94)+(Admin!$C$11*$R94)+(Admin!$C$12*$S94)+(Admin!$C$13*$U94)</f>
        <v>0</v>
      </c>
    </row>
    <row r="95" spans="1:28" x14ac:dyDescent="0.25">
      <c r="A95" s="7" t="s">
        <v>565</v>
      </c>
      <c r="B95" s="7" t="s">
        <v>42</v>
      </c>
      <c r="C95" s="7">
        <v>24</v>
      </c>
      <c r="D95" s="7">
        <v>0</v>
      </c>
      <c r="E95" s="7" t="s">
        <v>566</v>
      </c>
      <c r="F95" s="7" t="s">
        <v>526</v>
      </c>
      <c r="G95" s="7">
        <v>0</v>
      </c>
      <c r="H95" s="7">
        <v>0</v>
      </c>
      <c r="I95" s="7">
        <v>0</v>
      </c>
      <c r="J95" s="7">
        <v>0</v>
      </c>
      <c r="K95" s="7">
        <v>0</v>
      </c>
      <c r="L95" s="7">
        <v>0</v>
      </c>
      <c r="M95" s="7">
        <v>0</v>
      </c>
      <c r="N95" s="7">
        <v>0</v>
      </c>
      <c r="O95" s="7">
        <v>0</v>
      </c>
      <c r="P95" s="7">
        <v>0</v>
      </c>
      <c r="Q95" s="7">
        <v>0</v>
      </c>
      <c r="R95" s="7">
        <v>0</v>
      </c>
      <c r="S95" s="7">
        <v>0</v>
      </c>
      <c r="T95" s="7">
        <v>0</v>
      </c>
      <c r="U95" s="7">
        <v>0</v>
      </c>
      <c r="V95" s="7">
        <f>($J95*0.04)+($K95*4)+($L95*-2)+($N95*0.1)+($O95*6)+($Q95)+($R95*0.1)+($S95*6)+($T95*-2)</f>
        <v>0</v>
      </c>
      <c r="W95" s="7" t="e">
        <f>$P95/$H$33</f>
        <v>#DIV/0!</v>
      </c>
      <c r="X95" s="7" t="e">
        <f t="shared" si="6"/>
        <v>#DIV/0!</v>
      </c>
      <c r="Y95" s="7" t="e">
        <f t="shared" si="7"/>
        <v>#DIV/0!</v>
      </c>
      <c r="Z95" s="7" t="e">
        <f>$I95/$H95</f>
        <v>#DIV/0!</v>
      </c>
      <c r="AA95" s="7" t="e">
        <f>$K95/$H95</f>
        <v>#DIV/0!</v>
      </c>
      <c r="AB95" s="7">
        <f>(Admin!$C$3*$K95)+(Admin!$C$4*$J95)+(Admin!$C$5*$L95)+(Admin!$C$6*$T95)+(Admin!$C$7*$Q95)+(Admin!$C$8*$M95)+(Admin!$C$9*$N95)+(Admin!$C$10*$O95)+(Admin!$C$11*$R95)+(Admin!$C$12*$S95)+(Admin!$C$13*$U95)</f>
        <v>0</v>
      </c>
    </row>
    <row r="96" spans="1:28" x14ac:dyDescent="0.25">
      <c r="A96" s="6" t="s">
        <v>567</v>
      </c>
      <c r="B96" s="6" t="s">
        <v>42</v>
      </c>
      <c r="C96" s="6">
        <v>27</v>
      </c>
      <c r="D96" s="6">
        <v>2</v>
      </c>
      <c r="E96" s="6" t="s">
        <v>500</v>
      </c>
      <c r="F96" s="6" t="s">
        <v>526</v>
      </c>
      <c r="G96" s="6">
        <v>0</v>
      </c>
      <c r="H96" s="6">
        <v>0</v>
      </c>
      <c r="I96" s="6">
        <v>0</v>
      </c>
      <c r="J96" s="6">
        <v>0</v>
      </c>
      <c r="K96" s="6">
        <v>0</v>
      </c>
      <c r="L96" s="6">
        <v>0</v>
      </c>
      <c r="M96" s="6">
        <v>0</v>
      </c>
      <c r="N96" s="6">
        <v>0</v>
      </c>
      <c r="O96" s="6">
        <v>0</v>
      </c>
      <c r="P96" s="6">
        <v>0</v>
      </c>
      <c r="Q96" s="6">
        <v>0</v>
      </c>
      <c r="R96" s="6">
        <v>0</v>
      </c>
      <c r="S96" s="6">
        <v>0</v>
      </c>
      <c r="T96" s="6">
        <v>0</v>
      </c>
      <c r="U96" s="6">
        <v>0</v>
      </c>
      <c r="V96" s="6">
        <f>($J96*0.04)+($K96*4)+($L96*-2)+($N96*0.1)+($O96*6)+($Q96)+($R96*0.1)+($S96*6)+($T96*-2)</f>
        <v>0</v>
      </c>
      <c r="W96" s="6" t="e">
        <f>$P96/$H$33</f>
        <v>#DIV/0!</v>
      </c>
      <c r="X96" s="6" t="e">
        <f t="shared" si="6"/>
        <v>#DIV/0!</v>
      </c>
      <c r="Y96" s="6" t="e">
        <f t="shared" si="7"/>
        <v>#DIV/0!</v>
      </c>
      <c r="Z96" s="6" t="e">
        <f>$I96/$H96</f>
        <v>#DIV/0!</v>
      </c>
      <c r="AA96" s="6" t="e">
        <f>$K96/$H96</f>
        <v>#DIV/0!</v>
      </c>
      <c r="AB96" s="6">
        <f>(Admin!$C$3*$K96)+(Admin!$C$4*$J96)+(Admin!$C$5*$L96)+(Admin!$C$6*$T96)+(Admin!$C$7*$Q96)+(Admin!$C$8*$M96)+(Admin!$C$9*$N96)+(Admin!$C$10*$O96)+(Admin!$C$11*$R96)+(Admin!$C$12*$S96)+(Admin!$C$13*$U96)</f>
        <v>0</v>
      </c>
    </row>
    <row r="97" spans="1:28" x14ac:dyDescent="0.25">
      <c r="A97" s="7" t="s">
        <v>568</v>
      </c>
      <c r="B97" s="7" t="s">
        <v>42</v>
      </c>
      <c r="C97" s="7">
        <v>25</v>
      </c>
      <c r="D97" s="7">
        <v>0</v>
      </c>
      <c r="E97" s="7" t="s">
        <v>569</v>
      </c>
      <c r="F97" s="7" t="s">
        <v>526</v>
      </c>
      <c r="G97" s="7">
        <v>0</v>
      </c>
      <c r="H97" s="7">
        <v>0</v>
      </c>
      <c r="I97" s="7">
        <v>0</v>
      </c>
      <c r="J97" s="7">
        <v>0</v>
      </c>
      <c r="K97" s="7">
        <v>0</v>
      </c>
      <c r="L97" s="7">
        <v>0</v>
      </c>
      <c r="M97" s="7">
        <v>0</v>
      </c>
      <c r="N97" s="7">
        <v>0</v>
      </c>
      <c r="O97" s="7">
        <v>0</v>
      </c>
      <c r="P97" s="7">
        <v>0</v>
      </c>
      <c r="Q97" s="7">
        <v>0</v>
      </c>
      <c r="R97" s="7">
        <v>0</v>
      </c>
      <c r="S97" s="7">
        <v>0</v>
      </c>
      <c r="T97" s="7">
        <v>0</v>
      </c>
      <c r="U97" s="7">
        <v>0</v>
      </c>
      <c r="V97" s="7">
        <f>($J97*0.04)+($K97*4)+($L97*-2)+($N97*0.1)+($O97*6)+($Q97)+($R97*0.1)+($S97*6)+($T97*-2)</f>
        <v>0</v>
      </c>
      <c r="W97" s="7" t="e">
        <f>$P97/$H$33</f>
        <v>#DIV/0!</v>
      </c>
      <c r="X97" s="7" t="e">
        <f t="shared" si="6"/>
        <v>#DIV/0!</v>
      </c>
      <c r="Y97" s="7" t="e">
        <f t="shared" si="7"/>
        <v>#DIV/0!</v>
      </c>
      <c r="Z97" s="7" t="e">
        <f>$I97/$H97</f>
        <v>#DIV/0!</v>
      </c>
      <c r="AA97" s="7" t="e">
        <f>$K97/$H97</f>
        <v>#DIV/0!</v>
      </c>
      <c r="AB97" s="7">
        <f>(Admin!$C$3*$K97)+(Admin!$C$4*$J97)+(Admin!$C$5*$L97)+(Admin!$C$6*$T97)+(Admin!$C$7*$Q97)+(Admin!$C$8*$M97)+(Admin!$C$9*$N97)+(Admin!$C$10*$O97)+(Admin!$C$11*$R97)+(Admin!$C$12*$S97)+(Admin!$C$13*$U97)</f>
        <v>0</v>
      </c>
    </row>
    <row r="98" spans="1:28" x14ac:dyDescent="0.25">
      <c r="A98" s="6" t="s">
        <v>570</v>
      </c>
      <c r="B98" s="6" t="s">
        <v>42</v>
      </c>
      <c r="C98" s="6">
        <v>25</v>
      </c>
      <c r="D98" s="6">
        <v>5</v>
      </c>
      <c r="E98" s="6" t="s">
        <v>57</v>
      </c>
      <c r="F98" s="6" t="s">
        <v>526</v>
      </c>
      <c r="G98" s="6">
        <v>0</v>
      </c>
      <c r="H98" s="6">
        <v>0</v>
      </c>
      <c r="I98" s="6">
        <v>0</v>
      </c>
      <c r="J98" s="6">
        <v>0</v>
      </c>
      <c r="K98" s="6">
        <v>0</v>
      </c>
      <c r="L98" s="6">
        <v>0</v>
      </c>
      <c r="M98" s="6">
        <v>5</v>
      </c>
      <c r="N98" s="6">
        <v>5</v>
      </c>
      <c r="O98" s="6">
        <v>5</v>
      </c>
      <c r="P98" s="6">
        <v>5</v>
      </c>
      <c r="Q98" s="6">
        <v>5</v>
      </c>
      <c r="R98" s="6">
        <v>5</v>
      </c>
      <c r="S98" s="6">
        <v>5</v>
      </c>
      <c r="T98" s="6">
        <v>5</v>
      </c>
      <c r="U98" s="6">
        <v>5</v>
      </c>
      <c r="V98" s="6">
        <f>($J98*0.04)+($K98*4)+($L98*-2)+($N98*0.1)+($O98*6)+($Q98)+($R98*0.1)+($S98*6)+($T98*-2)</f>
        <v>56</v>
      </c>
      <c r="W98" s="6" t="e">
        <f>$P98/$H$33</f>
        <v>#DIV/0!</v>
      </c>
      <c r="X98" s="6">
        <f t="shared" si="6"/>
        <v>1</v>
      </c>
      <c r="Y98" s="6">
        <f t="shared" si="7"/>
        <v>1</v>
      </c>
      <c r="Z98" s="6" t="e">
        <f>$I98/$H98</f>
        <v>#DIV/0!</v>
      </c>
      <c r="AA98" s="6" t="e">
        <f>$K98/$H98</f>
        <v>#DIV/0!</v>
      </c>
      <c r="AB98" s="6">
        <f>(Admin!$C$3*$K98)+(Admin!$C$4*$J98)+(Admin!$C$5*$L98)+(Admin!$C$6*$T98)+(Admin!$C$7*$Q98)+(Admin!$C$8*$M98)+(Admin!$C$9*$N98)+(Admin!$C$10*$O98)+(Admin!$C$11*$R98)+(Admin!$C$12*$S98)+(Admin!$C$13*$U98)</f>
        <v>66</v>
      </c>
    </row>
    <row r="99" spans="1:28" x14ac:dyDescent="0.25">
      <c r="A99" s="7" t="s">
        <v>571</v>
      </c>
      <c r="B99" s="7" t="s">
        <v>42</v>
      </c>
      <c r="C99" s="7">
        <v>25</v>
      </c>
      <c r="D99" s="7">
        <v>3</v>
      </c>
      <c r="E99" s="7" t="s">
        <v>333</v>
      </c>
      <c r="F99" s="7" t="s">
        <v>526</v>
      </c>
      <c r="G99" s="7">
        <v>0</v>
      </c>
      <c r="H99" s="7">
        <v>0</v>
      </c>
      <c r="I99" s="7">
        <v>0</v>
      </c>
      <c r="J99" s="7">
        <v>0</v>
      </c>
      <c r="K99" s="7">
        <v>0</v>
      </c>
      <c r="L99" s="7">
        <v>0</v>
      </c>
      <c r="M99" s="7">
        <v>0</v>
      </c>
      <c r="N99" s="7">
        <v>0</v>
      </c>
      <c r="O99" s="7">
        <v>0</v>
      </c>
      <c r="P99" s="7">
        <v>0</v>
      </c>
      <c r="Q99" s="7">
        <v>0</v>
      </c>
      <c r="R99" s="7">
        <v>0</v>
      </c>
      <c r="S99" s="7">
        <v>0</v>
      </c>
      <c r="T99" s="7">
        <v>0</v>
      </c>
      <c r="U99" s="7">
        <v>0</v>
      </c>
      <c r="V99" s="7">
        <f>($J99*0.04)+($K99*4)+($L99*-2)+($N99*0.1)+($O99*6)+($Q99)+($R99*0.1)+($S99*6)+($T99*-2)</f>
        <v>0</v>
      </c>
      <c r="W99" s="7" t="e">
        <f>$P99/$H$33</f>
        <v>#DIV/0!</v>
      </c>
      <c r="X99" s="7" t="e">
        <f t="shared" si="6"/>
        <v>#DIV/0!</v>
      </c>
      <c r="Y99" s="7" t="e">
        <f t="shared" si="7"/>
        <v>#DIV/0!</v>
      </c>
      <c r="Z99" s="7" t="e">
        <f>$I99/$H99</f>
        <v>#DIV/0!</v>
      </c>
      <c r="AA99" s="7" t="e">
        <f>$K99/$H99</f>
        <v>#DIV/0!</v>
      </c>
      <c r="AB99" s="7">
        <f>(Admin!$C$3*$K99)+(Admin!$C$4*$J99)+(Admin!$C$5*$L99)+(Admin!$C$6*$T99)+(Admin!$C$7*$Q99)+(Admin!$C$8*$M99)+(Admin!$C$9*$N99)+(Admin!$C$10*$O99)+(Admin!$C$11*$R99)+(Admin!$C$12*$S99)+(Admin!$C$13*$U99)</f>
        <v>0</v>
      </c>
    </row>
    <row r="100" spans="1:28" x14ac:dyDescent="0.25">
      <c r="A100" s="6" t="s">
        <v>572</v>
      </c>
      <c r="B100" s="6" t="s">
        <v>42</v>
      </c>
      <c r="C100" s="6">
        <v>23</v>
      </c>
      <c r="D100" s="6">
        <v>1</v>
      </c>
      <c r="E100" s="6" t="s">
        <v>573</v>
      </c>
      <c r="F100" s="6" t="s">
        <v>526</v>
      </c>
      <c r="G100" s="6">
        <v>0</v>
      </c>
      <c r="H100" s="6">
        <v>0</v>
      </c>
      <c r="I100" s="6">
        <v>0</v>
      </c>
      <c r="J100" s="6">
        <v>0</v>
      </c>
      <c r="K100" s="6">
        <v>0</v>
      </c>
      <c r="L100" s="6">
        <v>0</v>
      </c>
      <c r="M100" s="6">
        <v>0</v>
      </c>
      <c r="N100" s="6">
        <v>0</v>
      </c>
      <c r="O100" s="6">
        <v>0</v>
      </c>
      <c r="P100" s="6">
        <v>0</v>
      </c>
      <c r="Q100" s="6">
        <v>0</v>
      </c>
      <c r="R100" s="6">
        <v>0</v>
      </c>
      <c r="S100" s="6">
        <v>0</v>
      </c>
      <c r="T100" s="6">
        <v>0</v>
      </c>
      <c r="U100" s="6">
        <v>0</v>
      </c>
      <c r="V100" s="6">
        <f>($J100*0.04)+($K100*4)+($L100*-2)+($N100*0.1)+($O100*6)+($Q100)+($R100*0.1)+($S100*6)+($T100*-2)</f>
        <v>0</v>
      </c>
      <c r="W100" s="6" t="e">
        <f>$P100/$H$33</f>
        <v>#DIV/0!</v>
      </c>
      <c r="X100" s="6" t="e">
        <f t="shared" si="6"/>
        <v>#DIV/0!</v>
      </c>
      <c r="Y100" s="6" t="e">
        <f t="shared" si="7"/>
        <v>#DIV/0!</v>
      </c>
      <c r="Z100" s="6" t="e">
        <f>$I100/$H100</f>
        <v>#DIV/0!</v>
      </c>
      <c r="AA100" s="6" t="e">
        <f>$K100/$H100</f>
        <v>#DIV/0!</v>
      </c>
      <c r="AB100" s="6">
        <f>(Admin!$C$3*$K100)+(Admin!$C$4*$J100)+(Admin!$C$5*$L100)+(Admin!$C$6*$T100)+(Admin!$C$7*$Q100)+(Admin!$C$8*$M100)+(Admin!$C$9*$N100)+(Admin!$C$10*$O100)+(Admin!$C$11*$R100)+(Admin!$C$12*$S100)+(Admin!$C$13*$U100)</f>
        <v>0</v>
      </c>
    </row>
    <row r="101" spans="1:28" x14ac:dyDescent="0.25">
      <c r="A101" s="7" t="s">
        <v>574</v>
      </c>
      <c r="B101" s="7" t="s">
        <v>42</v>
      </c>
      <c r="C101" s="7">
        <v>25</v>
      </c>
      <c r="D101" s="7">
        <v>3</v>
      </c>
      <c r="E101" s="7" t="s">
        <v>410</v>
      </c>
      <c r="F101" s="7" t="s">
        <v>526</v>
      </c>
      <c r="G101" s="7">
        <v>0</v>
      </c>
      <c r="H101" s="7">
        <v>0</v>
      </c>
      <c r="I101" s="7">
        <v>0</v>
      </c>
      <c r="J101" s="7">
        <v>0</v>
      </c>
      <c r="K101" s="7">
        <v>0</v>
      </c>
      <c r="L101" s="7">
        <v>0</v>
      </c>
      <c r="M101" s="7">
        <v>0</v>
      </c>
      <c r="N101" s="7">
        <v>0</v>
      </c>
      <c r="O101" s="7">
        <v>0</v>
      </c>
      <c r="P101" s="7">
        <v>0</v>
      </c>
      <c r="Q101" s="7">
        <v>0</v>
      </c>
      <c r="R101" s="7">
        <v>0</v>
      </c>
      <c r="S101" s="7">
        <v>0</v>
      </c>
      <c r="T101" s="7">
        <v>0</v>
      </c>
      <c r="U101" s="7">
        <v>0</v>
      </c>
      <c r="V101" s="7">
        <f>($J101*0.04)+($K101*4)+($L101*-2)+($N101*0.1)+($O101*6)+($Q101)+($R101*0.1)+($S101*6)+($T101*-2)</f>
        <v>0</v>
      </c>
      <c r="W101" s="7" t="e">
        <f>$P101/$H$33</f>
        <v>#DIV/0!</v>
      </c>
      <c r="X101" s="7" t="e">
        <f t="shared" si="6"/>
        <v>#DIV/0!</v>
      </c>
      <c r="Y101" s="7" t="e">
        <f t="shared" si="7"/>
        <v>#DIV/0!</v>
      </c>
      <c r="Z101" s="7" t="e">
        <f>$I101/$H101</f>
        <v>#DIV/0!</v>
      </c>
      <c r="AA101" s="7" t="e">
        <f>$K101/$H101</f>
        <v>#DIV/0!</v>
      </c>
      <c r="AB101" s="7">
        <f>(Admin!$C$3*$K101)+(Admin!$C$4*$J101)+(Admin!$C$5*$L101)+(Admin!$C$6*$T101)+(Admin!$C$7*$Q101)+(Admin!$C$8*$M101)+(Admin!$C$9*$N101)+(Admin!$C$10*$O101)+(Admin!$C$11*$R101)+(Admin!$C$12*$S101)+(Admin!$C$13*$U101)</f>
        <v>0</v>
      </c>
    </row>
    <row r="102" spans="1:28" x14ac:dyDescent="0.25">
      <c r="A102" s="6" t="s">
        <v>613</v>
      </c>
      <c r="B102" s="6" t="s">
        <v>42</v>
      </c>
      <c r="C102" s="6">
        <v>26</v>
      </c>
      <c r="D102" s="6">
        <v>3</v>
      </c>
      <c r="E102" s="6" t="s">
        <v>169</v>
      </c>
      <c r="F102" s="6" t="s">
        <v>585</v>
      </c>
      <c r="G102" s="6">
        <v>0</v>
      </c>
      <c r="H102" s="6">
        <v>0</v>
      </c>
      <c r="I102" s="6">
        <v>0</v>
      </c>
      <c r="J102" s="6">
        <v>0</v>
      </c>
      <c r="K102" s="6">
        <v>0</v>
      </c>
      <c r="L102" s="6">
        <v>0</v>
      </c>
      <c r="M102" s="6">
        <v>0</v>
      </c>
      <c r="N102" s="6">
        <v>0</v>
      </c>
      <c r="O102" s="6">
        <v>0</v>
      </c>
      <c r="P102" s="6">
        <v>0</v>
      </c>
      <c r="Q102" s="6">
        <v>0</v>
      </c>
      <c r="R102" s="6">
        <v>0</v>
      </c>
      <c r="S102" s="6">
        <v>0</v>
      </c>
      <c r="T102" s="6">
        <v>0</v>
      </c>
      <c r="U102" s="6">
        <v>0</v>
      </c>
      <c r="V102" s="6">
        <f>($J102*0.04)+($K102*4)+($L102*-2)+($N102*0.1)+($O102*6)+($Q102)+($R102*0.1)+($S102*6)+($T102*-2)</f>
        <v>0</v>
      </c>
      <c r="W102" s="6" t="e">
        <f>$P102/$H$33</f>
        <v>#DIV/0!</v>
      </c>
      <c r="X102" s="6" t="e">
        <f t="shared" si="6"/>
        <v>#DIV/0!</v>
      </c>
      <c r="Y102" s="6" t="e">
        <f t="shared" si="7"/>
        <v>#DIV/0!</v>
      </c>
      <c r="Z102" s="6" t="e">
        <f>$I102/$H102</f>
        <v>#DIV/0!</v>
      </c>
      <c r="AA102" s="6" t="e">
        <f>$K102/$H102</f>
        <v>#DIV/0!</v>
      </c>
      <c r="AB102" s="6">
        <f>(Admin!$C$3*$K102)+(Admin!$C$4*$J102)+(Admin!$C$5*$L102)+(Admin!$C$6*$T102)+(Admin!$C$7*$Q102)+(Admin!$C$8*$M102)+(Admin!$C$9*$N102)+(Admin!$C$10*$O102)+(Admin!$C$11*$R102)+(Admin!$C$12*$S102)+(Admin!$C$13*$U102)</f>
        <v>0</v>
      </c>
    </row>
    <row r="103" spans="1:28" x14ac:dyDescent="0.25">
      <c r="A103" s="7" t="s">
        <v>614</v>
      </c>
      <c r="B103" s="7" t="s">
        <v>42</v>
      </c>
      <c r="C103" s="7">
        <v>31</v>
      </c>
      <c r="D103" s="7">
        <v>9</v>
      </c>
      <c r="E103" s="7" t="s">
        <v>69</v>
      </c>
      <c r="F103" s="7" t="s">
        <v>585</v>
      </c>
      <c r="G103" s="7">
        <v>0</v>
      </c>
      <c r="H103" s="7">
        <v>0</v>
      </c>
      <c r="I103" s="7">
        <v>0</v>
      </c>
      <c r="J103" s="7">
        <v>0</v>
      </c>
      <c r="K103" s="7">
        <v>0</v>
      </c>
      <c r="L103" s="7">
        <v>0</v>
      </c>
      <c r="M103" s="7">
        <v>0</v>
      </c>
      <c r="N103" s="7">
        <v>0</v>
      </c>
      <c r="O103" s="7">
        <v>0</v>
      </c>
      <c r="P103" s="7">
        <v>0</v>
      </c>
      <c r="Q103" s="7">
        <v>0</v>
      </c>
      <c r="R103" s="7">
        <v>0</v>
      </c>
      <c r="S103" s="7">
        <v>0</v>
      </c>
      <c r="T103" s="7">
        <v>0</v>
      </c>
      <c r="U103" s="7">
        <v>0</v>
      </c>
      <c r="V103" s="7">
        <f>($J103*0.04)+($K103*4)+($L103*-2)+($N103*0.1)+($O103*6)+($Q103)+($R103*0.1)+($S103*6)+($T103*-2)</f>
        <v>0</v>
      </c>
      <c r="W103" s="7" t="e">
        <f>$P103/$H$33</f>
        <v>#DIV/0!</v>
      </c>
      <c r="X103" s="7" t="e">
        <f t="shared" si="6"/>
        <v>#DIV/0!</v>
      </c>
      <c r="Y103" s="7" t="e">
        <f t="shared" si="7"/>
        <v>#DIV/0!</v>
      </c>
      <c r="Z103" s="7" t="e">
        <f>$I103/$H103</f>
        <v>#DIV/0!</v>
      </c>
      <c r="AA103" s="7" t="e">
        <f>$K103/$H103</f>
        <v>#DIV/0!</v>
      </c>
      <c r="AB103" s="7">
        <f>(Admin!$C$3*$K103)+(Admin!$C$4*$J103)+(Admin!$C$5*$L103)+(Admin!$C$6*$T103)+(Admin!$C$7*$Q103)+(Admin!$C$8*$M103)+(Admin!$C$9*$N103)+(Admin!$C$10*$O103)+(Admin!$C$11*$R103)+(Admin!$C$12*$S103)+(Admin!$C$13*$U103)</f>
        <v>0</v>
      </c>
    </row>
    <row r="104" spans="1:28" x14ac:dyDescent="0.25">
      <c r="A104" s="6" t="s">
        <v>615</v>
      </c>
      <c r="B104" s="6" t="s">
        <v>42</v>
      </c>
      <c r="C104" s="6">
        <v>21</v>
      </c>
      <c r="D104" s="6">
        <v>0</v>
      </c>
      <c r="E104" s="6" t="s">
        <v>552</v>
      </c>
      <c r="F104" s="6" t="s">
        <v>585</v>
      </c>
      <c r="G104" s="6">
        <v>0</v>
      </c>
      <c r="H104" s="6">
        <v>0</v>
      </c>
      <c r="I104" s="6">
        <v>0</v>
      </c>
      <c r="J104" s="6">
        <v>0</v>
      </c>
      <c r="K104" s="6">
        <v>0</v>
      </c>
      <c r="L104" s="6">
        <v>0</v>
      </c>
      <c r="M104" s="6">
        <v>0</v>
      </c>
      <c r="N104" s="6">
        <v>0</v>
      </c>
      <c r="O104" s="6">
        <v>0</v>
      </c>
      <c r="P104" s="6">
        <v>0</v>
      </c>
      <c r="Q104" s="6">
        <v>0</v>
      </c>
      <c r="R104" s="6">
        <v>0</v>
      </c>
      <c r="S104" s="6">
        <v>0</v>
      </c>
      <c r="T104" s="6">
        <v>0</v>
      </c>
      <c r="U104" s="6">
        <v>0</v>
      </c>
      <c r="V104" s="6">
        <f>($J104*0.04)+($K104*4)+($L104*-2)+($N104*0.1)+($O104*6)+($Q104)+($R104*0.1)+($S104*6)+($T104*-2)</f>
        <v>0</v>
      </c>
      <c r="W104" s="6" t="e">
        <f>$P104/$H$33</f>
        <v>#DIV/0!</v>
      </c>
      <c r="X104" s="6" t="e">
        <f t="shared" si="6"/>
        <v>#DIV/0!</v>
      </c>
      <c r="Y104" s="6" t="e">
        <f t="shared" si="7"/>
        <v>#DIV/0!</v>
      </c>
      <c r="Z104" s="6" t="e">
        <f>$I104/$H104</f>
        <v>#DIV/0!</v>
      </c>
      <c r="AA104" s="6" t="e">
        <f>$K104/$H104</f>
        <v>#DIV/0!</v>
      </c>
      <c r="AB104" s="6">
        <f>(Admin!$C$3*$K104)+(Admin!$C$4*$J104)+(Admin!$C$5*$L104)+(Admin!$C$6*$T104)+(Admin!$C$7*$Q104)+(Admin!$C$8*$M104)+(Admin!$C$9*$N104)+(Admin!$C$10*$O104)+(Admin!$C$11*$R104)+(Admin!$C$12*$S104)+(Admin!$C$13*$U104)</f>
        <v>0</v>
      </c>
    </row>
    <row r="105" spans="1:28" x14ac:dyDescent="0.25">
      <c r="A105" s="7" t="s">
        <v>616</v>
      </c>
      <c r="B105" s="7" t="s">
        <v>42</v>
      </c>
      <c r="C105" s="7">
        <v>26</v>
      </c>
      <c r="D105" s="7">
        <v>5</v>
      </c>
      <c r="E105" s="7" t="s">
        <v>139</v>
      </c>
      <c r="F105" s="7" t="s">
        <v>585</v>
      </c>
      <c r="G105" s="7">
        <v>0</v>
      </c>
      <c r="H105" s="7">
        <v>0</v>
      </c>
      <c r="I105" s="7">
        <v>0</v>
      </c>
      <c r="J105" s="7">
        <v>0</v>
      </c>
      <c r="K105" s="7">
        <v>0</v>
      </c>
      <c r="L105" s="7">
        <v>0</v>
      </c>
      <c r="M105" s="7">
        <v>0</v>
      </c>
      <c r="N105" s="7">
        <v>0</v>
      </c>
      <c r="O105" s="7">
        <v>0</v>
      </c>
      <c r="P105" s="7">
        <v>0</v>
      </c>
      <c r="Q105" s="7">
        <v>0</v>
      </c>
      <c r="R105" s="7">
        <v>0</v>
      </c>
      <c r="S105" s="7">
        <v>0</v>
      </c>
      <c r="T105" s="7">
        <v>0</v>
      </c>
      <c r="U105" s="7">
        <v>0</v>
      </c>
      <c r="V105" s="7">
        <f>($J105*0.04)+($K105*4)+($L105*-2)+($N105*0.1)+($O105*6)+($Q105)+($R105*0.1)+($S105*6)+($T105*-2)</f>
        <v>0</v>
      </c>
      <c r="W105" s="7" t="e">
        <f>$P105/$H$33</f>
        <v>#DIV/0!</v>
      </c>
      <c r="X105" s="7" t="e">
        <f t="shared" si="6"/>
        <v>#DIV/0!</v>
      </c>
      <c r="Y105" s="7" t="e">
        <f t="shared" si="7"/>
        <v>#DIV/0!</v>
      </c>
      <c r="Z105" s="7" t="e">
        <f>$I105/$H105</f>
        <v>#DIV/0!</v>
      </c>
      <c r="AA105" s="7" t="e">
        <f>$K105/$H105</f>
        <v>#DIV/0!</v>
      </c>
      <c r="AB105" s="7">
        <f>(Admin!$C$3*$K105)+(Admin!$C$4*$J105)+(Admin!$C$5*$L105)+(Admin!$C$6*$T105)+(Admin!$C$7*$Q105)+(Admin!$C$8*$M105)+(Admin!$C$9*$N105)+(Admin!$C$10*$O105)+(Admin!$C$11*$R105)+(Admin!$C$12*$S105)+(Admin!$C$13*$U105)</f>
        <v>0</v>
      </c>
    </row>
    <row r="106" spans="1:28" x14ac:dyDescent="0.25">
      <c r="A106" s="6" t="s">
        <v>617</v>
      </c>
      <c r="B106" s="6" t="s">
        <v>42</v>
      </c>
      <c r="C106" s="6">
        <v>26</v>
      </c>
      <c r="D106" s="6">
        <v>3</v>
      </c>
      <c r="E106" s="6" t="s">
        <v>520</v>
      </c>
      <c r="F106" s="6" t="s">
        <v>585</v>
      </c>
      <c r="G106" s="6">
        <v>0</v>
      </c>
      <c r="H106" s="6">
        <v>0</v>
      </c>
      <c r="I106" s="6">
        <v>0</v>
      </c>
      <c r="J106" s="6">
        <v>0</v>
      </c>
      <c r="K106" s="6">
        <v>0</v>
      </c>
      <c r="L106" s="6">
        <v>0</v>
      </c>
      <c r="M106" s="6">
        <v>0</v>
      </c>
      <c r="N106" s="6">
        <v>0</v>
      </c>
      <c r="O106" s="6">
        <v>0</v>
      </c>
      <c r="P106" s="6">
        <v>0</v>
      </c>
      <c r="Q106" s="6">
        <v>0</v>
      </c>
      <c r="R106" s="6">
        <v>0</v>
      </c>
      <c r="S106" s="6">
        <v>0</v>
      </c>
      <c r="T106" s="6">
        <v>0</v>
      </c>
      <c r="U106" s="6">
        <v>0</v>
      </c>
      <c r="V106" s="6">
        <f>($J106*0.04)+($K106*4)+($L106*-2)+($N106*0.1)+($O106*6)+($Q106)+($R106*0.1)+($S106*6)+($T106*-2)</f>
        <v>0</v>
      </c>
      <c r="W106" s="6" t="e">
        <f>$P106/$H$33</f>
        <v>#DIV/0!</v>
      </c>
      <c r="X106" s="6" t="e">
        <f t="shared" si="6"/>
        <v>#DIV/0!</v>
      </c>
      <c r="Y106" s="6" t="e">
        <f t="shared" si="7"/>
        <v>#DIV/0!</v>
      </c>
      <c r="Z106" s="6" t="e">
        <f>$I106/$H106</f>
        <v>#DIV/0!</v>
      </c>
      <c r="AA106" s="6" t="e">
        <f>$K106/$H106</f>
        <v>#DIV/0!</v>
      </c>
      <c r="AB106" s="6">
        <f>(Admin!$C$3*$K106)+(Admin!$C$4*$J106)+(Admin!$C$5*$L106)+(Admin!$C$6*$T106)+(Admin!$C$7*$Q106)+(Admin!$C$8*$M106)+(Admin!$C$9*$N106)+(Admin!$C$10*$O106)+(Admin!$C$11*$R106)+(Admin!$C$12*$S106)+(Admin!$C$13*$U106)</f>
        <v>0</v>
      </c>
    </row>
    <row r="107" spans="1:28" x14ac:dyDescent="0.25">
      <c r="A107" s="7" t="s">
        <v>618</v>
      </c>
      <c r="B107" s="7" t="s">
        <v>42</v>
      </c>
      <c r="C107" s="7">
        <v>22</v>
      </c>
      <c r="D107" s="7">
        <v>2</v>
      </c>
      <c r="E107" s="7" t="s">
        <v>57</v>
      </c>
      <c r="F107" s="7" t="s">
        <v>585</v>
      </c>
      <c r="G107" s="7">
        <v>0</v>
      </c>
      <c r="H107" s="7">
        <v>0</v>
      </c>
      <c r="I107" s="7">
        <v>0</v>
      </c>
      <c r="J107" s="7">
        <v>0</v>
      </c>
      <c r="K107" s="7">
        <v>0</v>
      </c>
      <c r="L107" s="7">
        <v>0</v>
      </c>
      <c r="M107" s="7">
        <v>0</v>
      </c>
      <c r="N107" s="7">
        <v>0</v>
      </c>
      <c r="O107" s="7">
        <v>0</v>
      </c>
      <c r="P107" s="7">
        <v>0</v>
      </c>
      <c r="Q107" s="7">
        <v>0</v>
      </c>
      <c r="R107" s="7">
        <v>0</v>
      </c>
      <c r="S107" s="7">
        <v>0</v>
      </c>
      <c r="T107" s="7">
        <v>0</v>
      </c>
      <c r="U107" s="7">
        <v>0</v>
      </c>
      <c r="V107" s="7">
        <f>($J107*0.04)+($K107*4)+($L107*-2)+($N107*0.1)+($O107*6)+($Q107)+($R107*0.1)+($S107*6)+($T107*-2)</f>
        <v>0</v>
      </c>
      <c r="W107" s="7" t="e">
        <f>$P107/$H$33</f>
        <v>#DIV/0!</v>
      </c>
      <c r="X107" s="7" t="e">
        <f t="shared" si="6"/>
        <v>#DIV/0!</v>
      </c>
      <c r="Y107" s="7" t="e">
        <f t="shared" si="7"/>
        <v>#DIV/0!</v>
      </c>
      <c r="Z107" s="7" t="e">
        <f>$I107/$H107</f>
        <v>#DIV/0!</v>
      </c>
      <c r="AA107" s="7" t="e">
        <f>$K107/$H107</f>
        <v>#DIV/0!</v>
      </c>
      <c r="AB107" s="7">
        <f>(Admin!$C$3*$K107)+(Admin!$C$4*$J107)+(Admin!$C$5*$L107)+(Admin!$C$6*$T107)+(Admin!$C$7*$Q107)+(Admin!$C$8*$M107)+(Admin!$C$9*$N107)+(Admin!$C$10*$O107)+(Admin!$C$11*$R107)+(Admin!$C$12*$S107)+(Admin!$C$13*$U107)</f>
        <v>0</v>
      </c>
    </row>
    <row r="108" spans="1:28" x14ac:dyDescent="0.25">
      <c r="A108" s="6" t="s">
        <v>619</v>
      </c>
      <c r="B108" s="6" t="s">
        <v>42</v>
      </c>
      <c r="C108" s="6">
        <v>30</v>
      </c>
      <c r="D108" s="6">
        <v>7</v>
      </c>
      <c r="E108" s="6" t="s">
        <v>290</v>
      </c>
      <c r="F108" s="6" t="s">
        <v>585</v>
      </c>
      <c r="G108" s="6">
        <v>0</v>
      </c>
      <c r="H108" s="6">
        <v>0</v>
      </c>
      <c r="I108" s="6">
        <v>0</v>
      </c>
      <c r="J108" s="6">
        <v>0</v>
      </c>
      <c r="K108" s="6">
        <v>0</v>
      </c>
      <c r="L108" s="6">
        <v>0</v>
      </c>
      <c r="M108" s="6">
        <v>0</v>
      </c>
      <c r="N108" s="6">
        <v>0</v>
      </c>
      <c r="O108" s="6">
        <v>0</v>
      </c>
      <c r="P108" s="6">
        <v>0</v>
      </c>
      <c r="Q108" s="6">
        <v>0</v>
      </c>
      <c r="R108" s="6">
        <v>0</v>
      </c>
      <c r="S108" s="6">
        <v>0</v>
      </c>
      <c r="T108" s="6">
        <v>0</v>
      </c>
      <c r="U108" s="6">
        <v>0</v>
      </c>
      <c r="V108" s="6">
        <f>($J108*0.04)+($K108*4)+($L108*-2)+($N108*0.1)+($O108*6)+($Q108)+($R108*0.1)+($S108*6)+($T108*-2)</f>
        <v>0</v>
      </c>
      <c r="W108" s="6" t="e">
        <f>$P108/$H$33</f>
        <v>#DIV/0!</v>
      </c>
      <c r="X108" s="6" t="e">
        <f t="shared" si="6"/>
        <v>#DIV/0!</v>
      </c>
      <c r="Y108" s="6" t="e">
        <f t="shared" si="7"/>
        <v>#DIV/0!</v>
      </c>
      <c r="Z108" s="6" t="e">
        <f>$I108/$H108</f>
        <v>#DIV/0!</v>
      </c>
      <c r="AA108" s="6" t="e">
        <f>$K108/$H108</f>
        <v>#DIV/0!</v>
      </c>
      <c r="AB108" s="6">
        <f>(Admin!$C$3*$K108)+(Admin!$C$4*$J108)+(Admin!$C$5*$L108)+(Admin!$C$6*$T108)+(Admin!$C$7*$Q108)+(Admin!$C$8*$M108)+(Admin!$C$9*$N108)+(Admin!$C$10*$O108)+(Admin!$C$11*$R108)+(Admin!$C$12*$S108)+(Admin!$C$13*$U108)</f>
        <v>0</v>
      </c>
    </row>
    <row r="109" spans="1:28" x14ac:dyDescent="0.25">
      <c r="A109" s="7" t="s">
        <v>620</v>
      </c>
      <c r="B109" s="7" t="s">
        <v>42</v>
      </c>
      <c r="C109" s="7">
        <v>29</v>
      </c>
      <c r="D109" s="7">
        <v>7</v>
      </c>
      <c r="E109" s="7" t="s">
        <v>446</v>
      </c>
      <c r="F109" s="7" t="s">
        <v>585</v>
      </c>
      <c r="G109" s="7">
        <v>0</v>
      </c>
      <c r="H109" s="7">
        <v>0</v>
      </c>
      <c r="I109" s="7">
        <v>0</v>
      </c>
      <c r="J109" s="7">
        <v>0</v>
      </c>
      <c r="K109" s="7">
        <v>0</v>
      </c>
      <c r="L109" s="7">
        <v>0</v>
      </c>
      <c r="M109" s="7">
        <v>0</v>
      </c>
      <c r="N109" s="7">
        <v>0</v>
      </c>
      <c r="O109" s="7">
        <v>0</v>
      </c>
      <c r="P109" s="7">
        <v>0</v>
      </c>
      <c r="Q109" s="7">
        <v>0</v>
      </c>
      <c r="R109" s="7">
        <v>0</v>
      </c>
      <c r="S109" s="7">
        <v>0</v>
      </c>
      <c r="T109" s="7">
        <v>0</v>
      </c>
      <c r="U109" s="7">
        <v>0</v>
      </c>
      <c r="V109" s="7">
        <f>($J109*0.04)+($K109*4)+($L109*-2)+($N109*0.1)+($O109*6)+($Q109)+($R109*0.1)+($S109*6)+($T109*-2)</f>
        <v>0</v>
      </c>
      <c r="W109" s="7" t="e">
        <f>$P109/$H$33</f>
        <v>#DIV/0!</v>
      </c>
      <c r="X109" s="7" t="e">
        <f t="shared" si="6"/>
        <v>#DIV/0!</v>
      </c>
      <c r="Y109" s="7" t="e">
        <f t="shared" si="7"/>
        <v>#DIV/0!</v>
      </c>
      <c r="Z109" s="7" t="e">
        <f>$I109/$H109</f>
        <v>#DIV/0!</v>
      </c>
      <c r="AA109" s="7" t="e">
        <f>$K109/$H109</f>
        <v>#DIV/0!</v>
      </c>
      <c r="AB109" s="7">
        <f>(Admin!$C$3*$K109)+(Admin!$C$4*$J109)+(Admin!$C$5*$L109)+(Admin!$C$6*$T109)+(Admin!$C$7*$Q109)+(Admin!$C$8*$M109)+(Admin!$C$9*$N109)+(Admin!$C$10*$O109)+(Admin!$C$11*$R109)+(Admin!$C$12*$S109)+(Admin!$C$13*$U109)</f>
        <v>0</v>
      </c>
    </row>
    <row r="110" spans="1:28" x14ac:dyDescent="0.25">
      <c r="A110" s="6" t="s">
        <v>621</v>
      </c>
      <c r="B110" s="6" t="s">
        <v>42</v>
      </c>
      <c r="C110" s="6">
        <v>28</v>
      </c>
      <c r="D110" s="6">
        <v>3</v>
      </c>
      <c r="E110" s="6" t="s">
        <v>325</v>
      </c>
      <c r="F110" s="6" t="s">
        <v>585</v>
      </c>
      <c r="G110" s="6">
        <v>0</v>
      </c>
      <c r="H110" s="6">
        <v>0</v>
      </c>
      <c r="I110" s="6">
        <v>0</v>
      </c>
      <c r="J110" s="6">
        <v>0</v>
      </c>
      <c r="K110" s="6">
        <v>0</v>
      </c>
      <c r="L110" s="6">
        <v>0</v>
      </c>
      <c r="M110" s="6">
        <v>0</v>
      </c>
      <c r="N110" s="6">
        <v>0</v>
      </c>
      <c r="O110" s="6">
        <v>0</v>
      </c>
      <c r="P110" s="6">
        <v>0</v>
      </c>
      <c r="Q110" s="6">
        <v>0</v>
      </c>
      <c r="R110" s="6">
        <v>0</v>
      </c>
      <c r="S110" s="6">
        <v>0</v>
      </c>
      <c r="T110" s="6">
        <v>0</v>
      </c>
      <c r="U110" s="6">
        <v>0</v>
      </c>
      <c r="V110" s="6">
        <f>($J110*0.04)+($K110*4)+($L110*-2)+($N110*0.1)+($O110*6)+($Q110)+($R110*0.1)+($S110*6)+($T110*-2)</f>
        <v>0</v>
      </c>
      <c r="W110" s="6" t="e">
        <f>$P110/$H$33</f>
        <v>#DIV/0!</v>
      </c>
      <c r="X110" s="6" t="e">
        <f t="shared" si="6"/>
        <v>#DIV/0!</v>
      </c>
      <c r="Y110" s="6" t="e">
        <f t="shared" si="7"/>
        <v>#DIV/0!</v>
      </c>
      <c r="Z110" s="6" t="e">
        <f>$I110/$H110</f>
        <v>#DIV/0!</v>
      </c>
      <c r="AA110" s="6" t="e">
        <f>$K110/$H110</f>
        <v>#DIV/0!</v>
      </c>
      <c r="AB110" s="6">
        <f>(Admin!$C$3*$K110)+(Admin!$C$4*$J110)+(Admin!$C$5*$L110)+(Admin!$C$6*$T110)+(Admin!$C$7*$Q110)+(Admin!$C$8*$M110)+(Admin!$C$9*$N110)+(Admin!$C$10*$O110)+(Admin!$C$11*$R110)+(Admin!$C$12*$S110)+(Admin!$C$13*$U110)</f>
        <v>0</v>
      </c>
    </row>
    <row r="111" spans="1:28" x14ac:dyDescent="0.25">
      <c r="A111" s="7" t="s">
        <v>622</v>
      </c>
      <c r="B111" s="7" t="s">
        <v>42</v>
      </c>
      <c r="C111" s="7">
        <v>28</v>
      </c>
      <c r="D111" s="7">
        <v>7</v>
      </c>
      <c r="E111" s="7" t="s">
        <v>260</v>
      </c>
      <c r="F111" s="7" t="s">
        <v>585</v>
      </c>
      <c r="G111" s="7">
        <v>0</v>
      </c>
      <c r="H111" s="7">
        <v>0</v>
      </c>
      <c r="I111" s="7">
        <v>0</v>
      </c>
      <c r="J111" s="7">
        <v>0</v>
      </c>
      <c r="K111" s="7">
        <v>0</v>
      </c>
      <c r="L111" s="7">
        <v>0</v>
      </c>
      <c r="M111" s="7">
        <v>5</v>
      </c>
      <c r="N111" s="7">
        <v>5</v>
      </c>
      <c r="O111" s="7">
        <v>5</v>
      </c>
      <c r="P111" s="7">
        <v>5</v>
      </c>
      <c r="Q111" s="7">
        <v>5</v>
      </c>
      <c r="R111" s="7">
        <v>5</v>
      </c>
      <c r="S111" s="7">
        <v>5</v>
      </c>
      <c r="T111" s="7">
        <v>5</v>
      </c>
      <c r="U111" s="7">
        <v>5</v>
      </c>
      <c r="V111" s="7">
        <f>($J111*0.04)+($K111*4)+($L111*-2)+($N111*0.1)+($O111*6)+($Q111)+($R111*0.1)+($S111*6)+($T111*-2)</f>
        <v>56</v>
      </c>
      <c r="W111" s="7" t="e">
        <f>$P111/$H$33</f>
        <v>#DIV/0!</v>
      </c>
      <c r="X111" s="7">
        <f t="shared" si="6"/>
        <v>1</v>
      </c>
      <c r="Y111" s="7">
        <f t="shared" si="7"/>
        <v>1</v>
      </c>
      <c r="Z111" s="7" t="e">
        <f>$I111/$H111</f>
        <v>#DIV/0!</v>
      </c>
      <c r="AA111" s="7" t="e">
        <f>$K111/$H111</f>
        <v>#DIV/0!</v>
      </c>
      <c r="AB111" s="7">
        <f>(Admin!$C$3*$K111)+(Admin!$C$4*$J111)+(Admin!$C$5*$L111)+(Admin!$C$6*$T111)+(Admin!$C$7*$Q111)+(Admin!$C$8*$M111)+(Admin!$C$9*$N111)+(Admin!$C$10*$O111)+(Admin!$C$11*$R111)+(Admin!$C$12*$S111)+(Admin!$C$13*$U111)</f>
        <v>66</v>
      </c>
    </row>
    <row r="112" spans="1:28" x14ac:dyDescent="0.25">
      <c r="A112" s="6" t="s">
        <v>623</v>
      </c>
      <c r="B112" s="6" t="s">
        <v>42</v>
      </c>
      <c r="C112" s="6">
        <v>26</v>
      </c>
      <c r="D112" s="6">
        <v>0</v>
      </c>
      <c r="E112" s="6" t="s">
        <v>290</v>
      </c>
      <c r="F112" s="6" t="s">
        <v>585</v>
      </c>
      <c r="G112" s="6">
        <v>0</v>
      </c>
      <c r="H112" s="6">
        <v>0</v>
      </c>
      <c r="I112" s="6">
        <v>0</v>
      </c>
      <c r="J112" s="6">
        <v>0</v>
      </c>
      <c r="K112" s="6">
        <v>0</v>
      </c>
      <c r="L112" s="6">
        <v>0</v>
      </c>
      <c r="M112" s="6">
        <v>0</v>
      </c>
      <c r="N112" s="6">
        <v>0</v>
      </c>
      <c r="O112" s="6">
        <v>0</v>
      </c>
      <c r="P112" s="6">
        <v>0</v>
      </c>
      <c r="Q112" s="6">
        <v>0</v>
      </c>
      <c r="R112" s="6">
        <v>0</v>
      </c>
      <c r="S112" s="6">
        <v>0</v>
      </c>
      <c r="T112" s="6">
        <v>0</v>
      </c>
      <c r="U112" s="6">
        <v>0</v>
      </c>
      <c r="V112" s="6">
        <f>($J112*0.04)+($K112*4)+($L112*-2)+($N112*0.1)+($O112*6)+($Q112)+($R112*0.1)+($S112*6)+($T112*-2)</f>
        <v>0</v>
      </c>
      <c r="W112" s="6" t="e">
        <f>$P112/$H$33</f>
        <v>#DIV/0!</v>
      </c>
      <c r="X112" s="6" t="e">
        <f t="shared" si="6"/>
        <v>#DIV/0!</v>
      </c>
      <c r="Y112" s="6" t="e">
        <f t="shared" si="7"/>
        <v>#DIV/0!</v>
      </c>
      <c r="Z112" s="6" t="e">
        <f>$I112/$H112</f>
        <v>#DIV/0!</v>
      </c>
      <c r="AA112" s="6" t="e">
        <f>$K112/$H112</f>
        <v>#DIV/0!</v>
      </c>
      <c r="AB112" s="6">
        <f>(Admin!$C$3*$K112)+(Admin!$C$4*$J112)+(Admin!$C$5*$L112)+(Admin!$C$6*$T112)+(Admin!$C$7*$Q112)+(Admin!$C$8*$M112)+(Admin!$C$9*$N112)+(Admin!$C$10*$O112)+(Admin!$C$11*$R112)+(Admin!$C$12*$S112)+(Admin!$C$13*$U112)</f>
        <v>0</v>
      </c>
    </row>
    <row r="113" spans="1:28" x14ac:dyDescent="0.25">
      <c r="A113" s="7" t="s">
        <v>661</v>
      </c>
      <c r="B113" s="7" t="s">
        <v>42</v>
      </c>
      <c r="C113" s="7">
        <v>27</v>
      </c>
      <c r="D113" s="7">
        <v>1</v>
      </c>
      <c r="E113" s="7" t="s">
        <v>662</v>
      </c>
      <c r="F113" s="7" t="s">
        <v>633</v>
      </c>
      <c r="G113" s="7">
        <v>0</v>
      </c>
      <c r="H113" s="7">
        <v>0</v>
      </c>
      <c r="I113" s="7">
        <v>0</v>
      </c>
      <c r="J113" s="7">
        <v>0</v>
      </c>
      <c r="K113" s="7">
        <v>0</v>
      </c>
      <c r="L113" s="7">
        <v>0</v>
      </c>
      <c r="M113" s="7">
        <v>0</v>
      </c>
      <c r="N113" s="7">
        <v>0</v>
      </c>
      <c r="O113" s="7">
        <v>0</v>
      </c>
      <c r="P113" s="7">
        <v>0</v>
      </c>
      <c r="Q113" s="7">
        <v>0</v>
      </c>
      <c r="R113" s="7">
        <v>0</v>
      </c>
      <c r="S113" s="7">
        <v>0</v>
      </c>
      <c r="T113" s="7">
        <v>0</v>
      </c>
      <c r="U113" s="7">
        <v>0</v>
      </c>
      <c r="V113" s="7">
        <f>($J113*0.04)+($K113*4)+($L113*-2)+($N113*0.1)+($O113*6)+($Q113)+($R113*0.1)+($S113*6)+($T113*-2)</f>
        <v>0</v>
      </c>
      <c r="W113" s="7" t="e">
        <f>$P113/$H$33</f>
        <v>#DIV/0!</v>
      </c>
      <c r="X113" s="7" t="e">
        <f t="shared" si="6"/>
        <v>#DIV/0!</v>
      </c>
      <c r="Y113" s="7" t="e">
        <f t="shared" si="7"/>
        <v>#DIV/0!</v>
      </c>
      <c r="Z113" s="7" t="e">
        <f>$I113/$H113</f>
        <v>#DIV/0!</v>
      </c>
      <c r="AA113" s="7" t="e">
        <f>$K113/$H113</f>
        <v>#DIV/0!</v>
      </c>
      <c r="AB113" s="7">
        <f>(Admin!$C$3*$K113)+(Admin!$C$4*$J113)+(Admin!$C$5*$L113)+(Admin!$C$6*$T113)+(Admin!$C$7*$Q113)+(Admin!$C$8*$M113)+(Admin!$C$9*$N113)+(Admin!$C$10*$O113)+(Admin!$C$11*$R113)+(Admin!$C$12*$S113)+(Admin!$C$13*$U113)</f>
        <v>0</v>
      </c>
    </row>
    <row r="114" spans="1:28" x14ac:dyDescent="0.25">
      <c r="A114" s="6" t="s">
        <v>663</v>
      </c>
      <c r="B114" s="6" t="s">
        <v>42</v>
      </c>
      <c r="C114" s="6">
        <v>23</v>
      </c>
      <c r="D114" s="6">
        <v>0</v>
      </c>
      <c r="E114" s="6" t="s">
        <v>664</v>
      </c>
      <c r="F114" s="6" t="s">
        <v>633</v>
      </c>
      <c r="G114" s="6">
        <v>0</v>
      </c>
      <c r="H114" s="6">
        <v>0</v>
      </c>
      <c r="I114" s="6">
        <v>0</v>
      </c>
      <c r="J114" s="6">
        <v>0</v>
      </c>
      <c r="K114" s="6">
        <v>0</v>
      </c>
      <c r="L114" s="6">
        <v>0</v>
      </c>
      <c r="M114" s="6">
        <v>0</v>
      </c>
      <c r="N114" s="6">
        <v>0</v>
      </c>
      <c r="O114" s="6">
        <v>0</v>
      </c>
      <c r="P114" s="6">
        <v>0</v>
      </c>
      <c r="Q114" s="6">
        <v>0</v>
      </c>
      <c r="R114" s="6">
        <v>0</v>
      </c>
      <c r="S114" s="6">
        <v>0</v>
      </c>
      <c r="T114" s="6">
        <v>0</v>
      </c>
      <c r="U114" s="6">
        <v>0</v>
      </c>
      <c r="V114" s="6">
        <f>($J114*0.04)+($K114*4)+($L114*-2)+($N114*0.1)+($O114*6)+($Q114)+($R114*0.1)+($S114*6)+($T114*-2)</f>
        <v>0</v>
      </c>
      <c r="W114" s="6" t="e">
        <f>$P114/$H$33</f>
        <v>#DIV/0!</v>
      </c>
      <c r="X114" s="6" t="e">
        <f t="shared" si="6"/>
        <v>#DIV/0!</v>
      </c>
      <c r="Y114" s="6" t="e">
        <f t="shared" si="7"/>
        <v>#DIV/0!</v>
      </c>
      <c r="Z114" s="6" t="e">
        <f>$I114/$H114</f>
        <v>#DIV/0!</v>
      </c>
      <c r="AA114" s="6" t="e">
        <f>$K114/$H114</f>
        <v>#DIV/0!</v>
      </c>
      <c r="AB114" s="6">
        <f>(Admin!$C$3*$K114)+(Admin!$C$4*$J114)+(Admin!$C$5*$L114)+(Admin!$C$6*$T114)+(Admin!$C$7*$Q114)+(Admin!$C$8*$M114)+(Admin!$C$9*$N114)+(Admin!$C$10*$O114)+(Admin!$C$11*$R114)+(Admin!$C$12*$S114)+(Admin!$C$13*$U114)</f>
        <v>0</v>
      </c>
    </row>
    <row r="115" spans="1:28" x14ac:dyDescent="0.25">
      <c r="A115" s="7" t="s">
        <v>665</v>
      </c>
      <c r="B115" s="7" t="s">
        <v>42</v>
      </c>
      <c r="C115" s="7">
        <v>25</v>
      </c>
      <c r="D115" s="7">
        <v>1</v>
      </c>
      <c r="E115" s="7" t="s">
        <v>102</v>
      </c>
      <c r="F115" s="7" t="s">
        <v>633</v>
      </c>
      <c r="G115" s="7">
        <v>0</v>
      </c>
      <c r="H115" s="7">
        <v>0</v>
      </c>
      <c r="I115" s="7">
        <v>0</v>
      </c>
      <c r="J115" s="7">
        <v>0</v>
      </c>
      <c r="K115" s="7">
        <v>0</v>
      </c>
      <c r="L115" s="7">
        <v>0</v>
      </c>
      <c r="M115" s="7">
        <v>0</v>
      </c>
      <c r="N115" s="7">
        <v>0</v>
      </c>
      <c r="O115" s="7">
        <v>0</v>
      </c>
      <c r="P115" s="7">
        <v>0</v>
      </c>
      <c r="Q115" s="7">
        <v>0</v>
      </c>
      <c r="R115" s="7">
        <v>0</v>
      </c>
      <c r="S115" s="7">
        <v>0</v>
      </c>
      <c r="T115" s="7">
        <v>0</v>
      </c>
      <c r="U115" s="7">
        <v>0</v>
      </c>
      <c r="V115" s="7">
        <f>($J115*0.04)+($K115*4)+($L115*-2)+($N115*0.1)+($O115*6)+($Q115)+($R115*0.1)+($S115*6)+($T115*-2)</f>
        <v>0</v>
      </c>
      <c r="W115" s="7" t="e">
        <f>$P115/$H$33</f>
        <v>#DIV/0!</v>
      </c>
      <c r="X115" s="7" t="e">
        <f t="shared" si="6"/>
        <v>#DIV/0!</v>
      </c>
      <c r="Y115" s="7" t="e">
        <f t="shared" si="7"/>
        <v>#DIV/0!</v>
      </c>
      <c r="Z115" s="7" t="e">
        <f>$I115/$H115</f>
        <v>#DIV/0!</v>
      </c>
      <c r="AA115" s="7" t="e">
        <f>$K115/$H115</f>
        <v>#DIV/0!</v>
      </c>
      <c r="AB115" s="7">
        <f>(Admin!$C$3*$K115)+(Admin!$C$4*$J115)+(Admin!$C$5*$L115)+(Admin!$C$6*$T115)+(Admin!$C$7*$Q115)+(Admin!$C$8*$M115)+(Admin!$C$9*$N115)+(Admin!$C$10*$O115)+(Admin!$C$11*$R115)+(Admin!$C$12*$S115)+(Admin!$C$13*$U115)</f>
        <v>0</v>
      </c>
    </row>
    <row r="116" spans="1:28" x14ac:dyDescent="0.25">
      <c r="A116" s="6" t="s">
        <v>666</v>
      </c>
      <c r="B116" s="6" t="s">
        <v>42</v>
      </c>
      <c r="C116" s="6">
        <v>28</v>
      </c>
      <c r="D116" s="6">
        <v>4</v>
      </c>
      <c r="E116" s="6" t="s">
        <v>667</v>
      </c>
      <c r="F116" s="6" t="s">
        <v>633</v>
      </c>
      <c r="G116" s="6">
        <v>0</v>
      </c>
      <c r="H116" s="6">
        <v>0</v>
      </c>
      <c r="I116" s="6">
        <v>0</v>
      </c>
      <c r="J116" s="6">
        <v>0</v>
      </c>
      <c r="K116" s="6">
        <v>0</v>
      </c>
      <c r="L116" s="6">
        <v>0</v>
      </c>
      <c r="M116" s="6">
        <v>0</v>
      </c>
      <c r="N116" s="6">
        <v>0</v>
      </c>
      <c r="O116" s="6">
        <v>0</v>
      </c>
      <c r="P116" s="6">
        <v>0</v>
      </c>
      <c r="Q116" s="6">
        <v>0</v>
      </c>
      <c r="R116" s="6">
        <v>0</v>
      </c>
      <c r="S116" s="6">
        <v>0</v>
      </c>
      <c r="T116" s="6">
        <v>0</v>
      </c>
      <c r="U116" s="6">
        <v>0</v>
      </c>
      <c r="V116" s="6">
        <f>($J116*0.04)+($K116*4)+($L116*-2)+($N116*0.1)+($O116*6)+($Q116)+($R116*0.1)+($S116*6)+($T116*-2)</f>
        <v>0</v>
      </c>
      <c r="W116" s="6" t="e">
        <f>$P116/$H$33</f>
        <v>#DIV/0!</v>
      </c>
      <c r="X116" s="6" t="e">
        <f t="shared" si="6"/>
        <v>#DIV/0!</v>
      </c>
      <c r="Y116" s="6" t="e">
        <f t="shared" si="7"/>
        <v>#DIV/0!</v>
      </c>
      <c r="Z116" s="6" t="e">
        <f>$I116/$H116</f>
        <v>#DIV/0!</v>
      </c>
      <c r="AA116" s="6" t="e">
        <f>$K116/$H116</f>
        <v>#DIV/0!</v>
      </c>
      <c r="AB116" s="6">
        <f>(Admin!$C$3*$K116)+(Admin!$C$4*$J116)+(Admin!$C$5*$L116)+(Admin!$C$6*$T116)+(Admin!$C$7*$Q116)+(Admin!$C$8*$M116)+(Admin!$C$9*$N116)+(Admin!$C$10*$O116)+(Admin!$C$11*$R116)+(Admin!$C$12*$S116)+(Admin!$C$13*$U116)</f>
        <v>0</v>
      </c>
    </row>
    <row r="117" spans="1:28" x14ac:dyDescent="0.25">
      <c r="A117" s="7" t="s">
        <v>668</v>
      </c>
      <c r="B117" s="7" t="s">
        <v>42</v>
      </c>
      <c r="C117" s="7">
        <v>24</v>
      </c>
      <c r="D117" s="7">
        <v>2</v>
      </c>
      <c r="E117" s="7" t="s">
        <v>65</v>
      </c>
      <c r="F117" s="7" t="s">
        <v>633</v>
      </c>
      <c r="G117" s="7">
        <v>0</v>
      </c>
      <c r="H117" s="7">
        <v>0</v>
      </c>
      <c r="I117" s="7">
        <v>0</v>
      </c>
      <c r="J117" s="7">
        <v>0</v>
      </c>
      <c r="K117" s="7">
        <v>0</v>
      </c>
      <c r="L117" s="7">
        <v>0</v>
      </c>
      <c r="M117" s="7">
        <v>0</v>
      </c>
      <c r="N117" s="7">
        <v>0</v>
      </c>
      <c r="O117" s="7">
        <v>0</v>
      </c>
      <c r="P117" s="7">
        <v>0</v>
      </c>
      <c r="Q117" s="7">
        <v>0</v>
      </c>
      <c r="R117" s="7">
        <v>0</v>
      </c>
      <c r="S117" s="7">
        <v>0</v>
      </c>
      <c r="T117" s="7">
        <v>0</v>
      </c>
      <c r="U117" s="7">
        <v>0</v>
      </c>
      <c r="V117" s="7">
        <f>($J117*0.04)+($K117*4)+($L117*-2)+($N117*0.1)+($O117*6)+($Q117)+($R117*0.1)+($S117*6)+($T117*-2)</f>
        <v>0</v>
      </c>
      <c r="W117" s="7" t="e">
        <f>$P117/$H$33</f>
        <v>#DIV/0!</v>
      </c>
      <c r="X117" s="7" t="e">
        <f t="shared" si="6"/>
        <v>#DIV/0!</v>
      </c>
      <c r="Y117" s="7" t="e">
        <f t="shared" si="7"/>
        <v>#DIV/0!</v>
      </c>
      <c r="Z117" s="7" t="e">
        <f>$I117/$H117</f>
        <v>#DIV/0!</v>
      </c>
      <c r="AA117" s="7" t="e">
        <f>$K117/$H117</f>
        <v>#DIV/0!</v>
      </c>
      <c r="AB117" s="7">
        <f>(Admin!$C$3*$K117)+(Admin!$C$4*$J117)+(Admin!$C$5*$L117)+(Admin!$C$6*$T117)+(Admin!$C$7*$Q117)+(Admin!$C$8*$M117)+(Admin!$C$9*$N117)+(Admin!$C$10*$O117)+(Admin!$C$11*$R117)+(Admin!$C$12*$S117)+(Admin!$C$13*$U117)</f>
        <v>0</v>
      </c>
    </row>
    <row r="118" spans="1:28" x14ac:dyDescent="0.25">
      <c r="A118" s="6" t="s">
        <v>669</v>
      </c>
      <c r="B118" s="6" t="s">
        <v>42</v>
      </c>
      <c r="C118" s="6">
        <v>28</v>
      </c>
      <c r="D118" s="6">
        <v>3</v>
      </c>
      <c r="E118" s="6" t="s">
        <v>670</v>
      </c>
      <c r="F118" s="6" t="s">
        <v>633</v>
      </c>
      <c r="G118" s="6">
        <v>0</v>
      </c>
      <c r="H118" s="6">
        <v>0</v>
      </c>
      <c r="I118" s="6">
        <v>0</v>
      </c>
      <c r="J118" s="6">
        <v>0</v>
      </c>
      <c r="K118" s="6">
        <v>0</v>
      </c>
      <c r="L118" s="6">
        <v>0</v>
      </c>
      <c r="M118" s="6">
        <v>0</v>
      </c>
      <c r="N118" s="6">
        <v>0</v>
      </c>
      <c r="O118" s="6">
        <v>0</v>
      </c>
      <c r="P118" s="6">
        <v>0</v>
      </c>
      <c r="Q118" s="6">
        <v>0</v>
      </c>
      <c r="R118" s="6">
        <v>0</v>
      </c>
      <c r="S118" s="6">
        <v>0</v>
      </c>
      <c r="T118" s="6">
        <v>0</v>
      </c>
      <c r="U118" s="6">
        <v>0</v>
      </c>
      <c r="V118" s="6">
        <f>($J118*0.04)+($K118*4)+($L118*-2)+($N118*0.1)+($O118*6)+($Q118)+($R118*0.1)+($S118*6)+($T118*-2)</f>
        <v>0</v>
      </c>
      <c r="W118" s="6" t="e">
        <f>$P118/$H$33</f>
        <v>#DIV/0!</v>
      </c>
      <c r="X118" s="6" t="e">
        <f t="shared" si="6"/>
        <v>#DIV/0!</v>
      </c>
      <c r="Y118" s="6" t="e">
        <f t="shared" si="7"/>
        <v>#DIV/0!</v>
      </c>
      <c r="Z118" s="6" t="e">
        <f>$I118/$H118</f>
        <v>#DIV/0!</v>
      </c>
      <c r="AA118" s="6" t="e">
        <f>$K118/$H118</f>
        <v>#DIV/0!</v>
      </c>
      <c r="AB118" s="6">
        <f>(Admin!$C$3*$K118)+(Admin!$C$4*$J118)+(Admin!$C$5*$L118)+(Admin!$C$6*$T118)+(Admin!$C$7*$Q118)+(Admin!$C$8*$M118)+(Admin!$C$9*$N118)+(Admin!$C$10*$O118)+(Admin!$C$11*$R118)+(Admin!$C$12*$S118)+(Admin!$C$13*$U118)</f>
        <v>0</v>
      </c>
    </row>
    <row r="119" spans="1:28" x14ac:dyDescent="0.25">
      <c r="A119" s="7" t="s">
        <v>671</v>
      </c>
      <c r="B119" s="7" t="s">
        <v>42</v>
      </c>
      <c r="C119" s="7">
        <v>25</v>
      </c>
      <c r="D119" s="7">
        <v>5</v>
      </c>
      <c r="E119" s="7" t="s">
        <v>443</v>
      </c>
      <c r="F119" s="7" t="s">
        <v>633</v>
      </c>
      <c r="G119" s="7">
        <v>0</v>
      </c>
      <c r="H119" s="7">
        <v>0</v>
      </c>
      <c r="I119" s="7">
        <v>0</v>
      </c>
      <c r="J119" s="7">
        <v>0</v>
      </c>
      <c r="K119" s="7">
        <v>0</v>
      </c>
      <c r="L119" s="7">
        <v>0</v>
      </c>
      <c r="M119" s="7">
        <v>0</v>
      </c>
      <c r="N119" s="7">
        <v>0</v>
      </c>
      <c r="O119" s="7">
        <v>0</v>
      </c>
      <c r="P119" s="7">
        <v>0</v>
      </c>
      <c r="Q119" s="7">
        <v>0</v>
      </c>
      <c r="R119" s="7">
        <v>0</v>
      </c>
      <c r="S119" s="7">
        <v>0</v>
      </c>
      <c r="T119" s="7">
        <v>0</v>
      </c>
      <c r="U119" s="7">
        <v>0</v>
      </c>
      <c r="V119" s="7">
        <f>($J119*0.04)+($K119*4)+($L119*-2)+($N119*0.1)+($O119*6)+($Q119)+($R119*0.1)+($S119*6)+($T119*-2)</f>
        <v>0</v>
      </c>
      <c r="W119" s="7" t="e">
        <f>$P119/$H$33</f>
        <v>#DIV/0!</v>
      </c>
      <c r="X119" s="7" t="e">
        <f t="shared" si="6"/>
        <v>#DIV/0!</v>
      </c>
      <c r="Y119" s="7" t="e">
        <f t="shared" si="7"/>
        <v>#DIV/0!</v>
      </c>
      <c r="Z119" s="7" t="e">
        <f>$I119/$H119</f>
        <v>#DIV/0!</v>
      </c>
      <c r="AA119" s="7" t="e">
        <f>$K119/$H119</f>
        <v>#DIV/0!</v>
      </c>
      <c r="AB119" s="7">
        <f>(Admin!$C$3*$K119)+(Admin!$C$4*$J119)+(Admin!$C$5*$L119)+(Admin!$C$6*$T119)+(Admin!$C$7*$Q119)+(Admin!$C$8*$M119)+(Admin!$C$9*$N119)+(Admin!$C$10*$O119)+(Admin!$C$11*$R119)+(Admin!$C$12*$S119)+(Admin!$C$13*$U119)</f>
        <v>0</v>
      </c>
    </row>
    <row r="120" spans="1:28" x14ac:dyDescent="0.25">
      <c r="A120" s="6" t="s">
        <v>672</v>
      </c>
      <c r="B120" s="6" t="s">
        <v>42</v>
      </c>
      <c r="C120" s="6">
        <v>29</v>
      </c>
      <c r="D120" s="6">
        <v>8</v>
      </c>
      <c r="E120" s="6" t="s">
        <v>327</v>
      </c>
      <c r="F120" s="6" t="s">
        <v>633</v>
      </c>
      <c r="G120" s="6">
        <v>0</v>
      </c>
      <c r="H120" s="6">
        <v>0</v>
      </c>
      <c r="I120" s="6">
        <v>0</v>
      </c>
      <c r="J120" s="6">
        <v>0</v>
      </c>
      <c r="K120" s="6">
        <v>0</v>
      </c>
      <c r="L120" s="6">
        <v>0</v>
      </c>
      <c r="M120" s="6">
        <v>0</v>
      </c>
      <c r="N120" s="6">
        <v>0</v>
      </c>
      <c r="O120" s="6">
        <v>0</v>
      </c>
      <c r="P120" s="6">
        <v>0</v>
      </c>
      <c r="Q120" s="6">
        <v>0</v>
      </c>
      <c r="R120" s="6">
        <v>0</v>
      </c>
      <c r="S120" s="6">
        <v>0</v>
      </c>
      <c r="T120" s="6">
        <v>0</v>
      </c>
      <c r="U120" s="6">
        <v>0</v>
      </c>
      <c r="V120" s="6">
        <f>($J120*0.04)+($K120*4)+($L120*-2)+($N120*0.1)+($O120*6)+($Q120)+($R120*0.1)+($S120*6)+($T120*-2)</f>
        <v>0</v>
      </c>
      <c r="W120" s="6" t="e">
        <f>$P120/$H$33</f>
        <v>#DIV/0!</v>
      </c>
      <c r="X120" s="6" t="e">
        <f t="shared" si="6"/>
        <v>#DIV/0!</v>
      </c>
      <c r="Y120" s="6" t="e">
        <f t="shared" si="7"/>
        <v>#DIV/0!</v>
      </c>
      <c r="Z120" s="6" t="e">
        <f>$I120/$H120</f>
        <v>#DIV/0!</v>
      </c>
      <c r="AA120" s="6" t="e">
        <f>$K120/$H120</f>
        <v>#DIV/0!</v>
      </c>
      <c r="AB120" s="6">
        <f>(Admin!$C$3*$K120)+(Admin!$C$4*$J120)+(Admin!$C$5*$L120)+(Admin!$C$6*$T120)+(Admin!$C$7*$Q120)+(Admin!$C$8*$M120)+(Admin!$C$9*$N120)+(Admin!$C$10*$O120)+(Admin!$C$11*$R120)+(Admin!$C$12*$S120)+(Admin!$C$13*$U120)</f>
        <v>0</v>
      </c>
    </row>
    <row r="121" spans="1:28" x14ac:dyDescent="0.25">
      <c r="A121" s="7" t="s">
        <v>673</v>
      </c>
      <c r="B121" s="7" t="s">
        <v>42</v>
      </c>
      <c r="C121" s="7">
        <v>28</v>
      </c>
      <c r="D121" s="7">
        <v>6</v>
      </c>
      <c r="E121" s="7" t="s">
        <v>520</v>
      </c>
      <c r="F121" s="7" t="s">
        <v>633</v>
      </c>
      <c r="G121" s="7">
        <v>0</v>
      </c>
      <c r="H121" s="7">
        <v>0</v>
      </c>
      <c r="I121" s="7">
        <v>0</v>
      </c>
      <c r="J121" s="7">
        <v>0</v>
      </c>
      <c r="K121" s="7">
        <v>0</v>
      </c>
      <c r="L121" s="7">
        <v>0</v>
      </c>
      <c r="M121" s="7">
        <v>0</v>
      </c>
      <c r="N121" s="7">
        <v>0</v>
      </c>
      <c r="O121" s="7">
        <v>0</v>
      </c>
      <c r="P121" s="7">
        <v>0</v>
      </c>
      <c r="Q121" s="7">
        <v>0</v>
      </c>
      <c r="R121" s="7">
        <v>0</v>
      </c>
      <c r="S121" s="7">
        <v>0</v>
      </c>
      <c r="T121" s="7">
        <v>0</v>
      </c>
      <c r="U121" s="7">
        <v>0</v>
      </c>
      <c r="V121" s="7">
        <f>($J121*0.04)+($K121*4)+($L121*-2)+($N121*0.1)+($O121*6)+($Q121)+($R121*0.1)+($S121*6)+($T121*-2)</f>
        <v>0</v>
      </c>
      <c r="W121" s="7" t="e">
        <f>$P121/$H$33</f>
        <v>#DIV/0!</v>
      </c>
      <c r="X121" s="7" t="e">
        <f t="shared" si="6"/>
        <v>#DIV/0!</v>
      </c>
      <c r="Y121" s="7" t="e">
        <f t="shared" si="7"/>
        <v>#DIV/0!</v>
      </c>
      <c r="Z121" s="7" t="e">
        <f>$I121/$H121</f>
        <v>#DIV/0!</v>
      </c>
      <c r="AA121" s="7" t="e">
        <f>$K121/$H121</f>
        <v>#DIV/0!</v>
      </c>
      <c r="AB121" s="7">
        <f>(Admin!$C$3*$K121)+(Admin!$C$4*$J121)+(Admin!$C$5*$L121)+(Admin!$C$6*$T121)+(Admin!$C$7*$Q121)+(Admin!$C$8*$M121)+(Admin!$C$9*$N121)+(Admin!$C$10*$O121)+(Admin!$C$11*$R121)+(Admin!$C$12*$S121)+(Admin!$C$13*$U121)</f>
        <v>0</v>
      </c>
    </row>
    <row r="122" spans="1:28" x14ac:dyDescent="0.25">
      <c r="A122" s="6" t="s">
        <v>674</v>
      </c>
      <c r="B122" s="6" t="s">
        <v>42</v>
      </c>
      <c r="C122" s="6">
        <v>24</v>
      </c>
      <c r="D122" s="6">
        <v>4</v>
      </c>
      <c r="E122" s="6" t="s">
        <v>155</v>
      </c>
      <c r="F122" s="6" t="s">
        <v>633</v>
      </c>
      <c r="G122" s="6">
        <v>0</v>
      </c>
      <c r="H122" s="6">
        <v>0</v>
      </c>
      <c r="I122" s="6">
        <v>0</v>
      </c>
      <c r="J122" s="6">
        <v>0</v>
      </c>
      <c r="K122" s="6">
        <v>0</v>
      </c>
      <c r="L122" s="6">
        <v>0</v>
      </c>
      <c r="M122" s="6">
        <v>5</v>
      </c>
      <c r="N122" s="6">
        <v>5</v>
      </c>
      <c r="O122" s="6">
        <v>5</v>
      </c>
      <c r="P122" s="6">
        <v>5</v>
      </c>
      <c r="Q122" s="6">
        <v>5</v>
      </c>
      <c r="R122" s="6">
        <v>5</v>
      </c>
      <c r="S122" s="6">
        <v>5</v>
      </c>
      <c r="T122" s="6">
        <v>5</v>
      </c>
      <c r="U122" s="6">
        <v>5</v>
      </c>
      <c r="V122" s="6">
        <f>($J122*0.04)+($K122*4)+($L122*-2)+($N122*0.1)+($O122*6)+($Q122)+($R122*0.1)+($S122*6)+($T122*-2)</f>
        <v>56</v>
      </c>
      <c r="W122" s="6" t="e">
        <f>$P122/$H$33</f>
        <v>#DIV/0!</v>
      </c>
      <c r="X122" s="6">
        <f t="shared" si="6"/>
        <v>1</v>
      </c>
      <c r="Y122" s="6">
        <f t="shared" si="7"/>
        <v>1</v>
      </c>
      <c r="Z122" s="6" t="e">
        <f>$I122/$H122</f>
        <v>#DIV/0!</v>
      </c>
      <c r="AA122" s="6" t="e">
        <f>$K122/$H122</f>
        <v>#DIV/0!</v>
      </c>
      <c r="AB122" s="6">
        <f>(Admin!$C$3*$K122)+(Admin!$C$4*$J122)+(Admin!$C$5*$L122)+(Admin!$C$6*$T122)+(Admin!$C$7*$Q122)+(Admin!$C$8*$M122)+(Admin!$C$9*$N122)+(Admin!$C$10*$O122)+(Admin!$C$11*$R122)+(Admin!$C$12*$S122)+(Admin!$C$13*$U122)</f>
        <v>66</v>
      </c>
    </row>
    <row r="123" spans="1:28" x14ac:dyDescent="0.25">
      <c r="A123" s="7" t="s">
        <v>675</v>
      </c>
      <c r="B123" s="7" t="s">
        <v>42</v>
      </c>
      <c r="C123" s="7">
        <v>23</v>
      </c>
      <c r="D123" s="7">
        <v>0</v>
      </c>
      <c r="E123" s="7" t="s">
        <v>100</v>
      </c>
      <c r="F123" s="7" t="s">
        <v>633</v>
      </c>
      <c r="G123" s="7">
        <v>0</v>
      </c>
      <c r="H123" s="7">
        <v>0</v>
      </c>
      <c r="I123" s="7">
        <v>0</v>
      </c>
      <c r="J123" s="7">
        <v>0</v>
      </c>
      <c r="K123" s="7">
        <v>0</v>
      </c>
      <c r="L123" s="7">
        <v>0</v>
      </c>
      <c r="M123" s="7">
        <v>0</v>
      </c>
      <c r="N123" s="7">
        <v>0</v>
      </c>
      <c r="O123" s="7">
        <v>0</v>
      </c>
      <c r="P123" s="7">
        <v>0</v>
      </c>
      <c r="Q123" s="7">
        <v>0</v>
      </c>
      <c r="R123" s="7">
        <v>0</v>
      </c>
      <c r="S123" s="7">
        <v>0</v>
      </c>
      <c r="T123" s="7">
        <v>0</v>
      </c>
      <c r="U123" s="7">
        <v>0</v>
      </c>
      <c r="V123" s="7">
        <f>($J123*0.04)+($K123*4)+($L123*-2)+($N123*0.1)+($O123*6)+($Q123)+($R123*0.1)+($S123*6)+($T123*-2)</f>
        <v>0</v>
      </c>
      <c r="W123" s="7" t="e">
        <f>$P123/$H$33</f>
        <v>#DIV/0!</v>
      </c>
      <c r="X123" s="7" t="e">
        <f t="shared" si="6"/>
        <v>#DIV/0!</v>
      </c>
      <c r="Y123" s="7" t="e">
        <f t="shared" si="7"/>
        <v>#DIV/0!</v>
      </c>
      <c r="Z123" s="7" t="e">
        <f>$I123/$H123</f>
        <v>#DIV/0!</v>
      </c>
      <c r="AA123" s="7" t="e">
        <f>$K123/$H123</f>
        <v>#DIV/0!</v>
      </c>
      <c r="AB123" s="7">
        <f>(Admin!$C$3*$K123)+(Admin!$C$4*$J123)+(Admin!$C$5*$L123)+(Admin!$C$6*$T123)+(Admin!$C$7*$Q123)+(Admin!$C$8*$M123)+(Admin!$C$9*$N123)+(Admin!$C$10*$O123)+(Admin!$C$11*$R123)+(Admin!$C$12*$S123)+(Admin!$C$13*$U123)</f>
        <v>0</v>
      </c>
    </row>
    <row r="124" spans="1:28" x14ac:dyDescent="0.25">
      <c r="A124" s="6" t="s">
        <v>712</v>
      </c>
      <c r="B124" s="6" t="s">
        <v>42</v>
      </c>
      <c r="C124" s="6">
        <v>24</v>
      </c>
      <c r="D124" s="6">
        <v>3</v>
      </c>
      <c r="E124" s="6" t="s">
        <v>396</v>
      </c>
      <c r="F124" s="6" t="s">
        <v>684</v>
      </c>
      <c r="G124" s="6">
        <v>0</v>
      </c>
      <c r="H124" s="6">
        <v>0</v>
      </c>
      <c r="I124" s="6">
        <v>0</v>
      </c>
      <c r="J124" s="6">
        <v>0</v>
      </c>
      <c r="K124" s="6">
        <v>0</v>
      </c>
      <c r="L124" s="6">
        <v>0</v>
      </c>
      <c r="M124" s="6">
        <v>0</v>
      </c>
      <c r="N124" s="6">
        <v>0</v>
      </c>
      <c r="O124" s="6">
        <v>0</v>
      </c>
      <c r="P124" s="6">
        <v>0</v>
      </c>
      <c r="Q124" s="6">
        <v>0</v>
      </c>
      <c r="R124" s="6">
        <v>0</v>
      </c>
      <c r="S124" s="6">
        <v>0</v>
      </c>
      <c r="T124" s="6">
        <v>0</v>
      </c>
      <c r="U124" s="6">
        <v>0</v>
      </c>
      <c r="V124" s="6">
        <f>($J124*0.04)+($K124*4)+($L124*-2)+($N124*0.1)+($O124*6)+($Q124)+($R124*0.1)+($S124*6)+($T124*-2)</f>
        <v>0</v>
      </c>
      <c r="W124" s="6" t="e">
        <f>$P124/$H$33</f>
        <v>#DIV/0!</v>
      </c>
      <c r="X124" s="6" t="e">
        <f t="shared" si="6"/>
        <v>#DIV/0!</v>
      </c>
      <c r="Y124" s="6" t="e">
        <f t="shared" si="7"/>
        <v>#DIV/0!</v>
      </c>
      <c r="Z124" s="6" t="e">
        <f>$I124/$H124</f>
        <v>#DIV/0!</v>
      </c>
      <c r="AA124" s="6" t="e">
        <f>$K124/$H124</f>
        <v>#DIV/0!</v>
      </c>
      <c r="AB124" s="6">
        <f>(Admin!$C$3*$K124)+(Admin!$C$4*$J124)+(Admin!$C$5*$L124)+(Admin!$C$6*$T124)+(Admin!$C$7*$Q124)+(Admin!$C$8*$M124)+(Admin!$C$9*$N124)+(Admin!$C$10*$O124)+(Admin!$C$11*$R124)+(Admin!$C$12*$S124)+(Admin!$C$13*$U124)</f>
        <v>0</v>
      </c>
    </row>
    <row r="125" spans="1:28" x14ac:dyDescent="0.25">
      <c r="A125" s="7" t="s">
        <v>713</v>
      </c>
      <c r="B125" s="7" t="s">
        <v>42</v>
      </c>
      <c r="C125" s="7">
        <v>23</v>
      </c>
      <c r="D125" s="7">
        <v>1</v>
      </c>
      <c r="E125" s="7" t="s">
        <v>714</v>
      </c>
      <c r="F125" s="7" t="s">
        <v>684</v>
      </c>
      <c r="G125" s="7">
        <v>0</v>
      </c>
      <c r="H125" s="7">
        <v>0</v>
      </c>
      <c r="I125" s="7">
        <v>0</v>
      </c>
      <c r="J125" s="7">
        <v>0</v>
      </c>
      <c r="K125" s="7">
        <v>0</v>
      </c>
      <c r="L125" s="7">
        <v>0</v>
      </c>
      <c r="M125" s="7">
        <v>0</v>
      </c>
      <c r="N125" s="7">
        <v>0</v>
      </c>
      <c r="O125" s="7">
        <v>0</v>
      </c>
      <c r="P125" s="7">
        <v>0</v>
      </c>
      <c r="Q125" s="7">
        <v>0</v>
      </c>
      <c r="R125" s="7">
        <v>0</v>
      </c>
      <c r="S125" s="7">
        <v>0</v>
      </c>
      <c r="T125" s="7">
        <v>0</v>
      </c>
      <c r="U125" s="7">
        <v>0</v>
      </c>
      <c r="V125" s="7">
        <f>($J125*0.04)+($K125*4)+($L125*-2)+($N125*0.1)+($O125*6)+($Q125)+($R125*0.1)+($S125*6)+($T125*-2)</f>
        <v>0</v>
      </c>
      <c r="W125" s="7" t="e">
        <f>$P125/$H$33</f>
        <v>#DIV/0!</v>
      </c>
      <c r="X125" s="7" t="e">
        <f t="shared" si="6"/>
        <v>#DIV/0!</v>
      </c>
      <c r="Y125" s="7" t="e">
        <f t="shared" si="7"/>
        <v>#DIV/0!</v>
      </c>
      <c r="Z125" s="7" t="e">
        <f>$I125/$H125</f>
        <v>#DIV/0!</v>
      </c>
      <c r="AA125" s="7" t="e">
        <f>$K125/$H125</f>
        <v>#DIV/0!</v>
      </c>
      <c r="AB125" s="7">
        <f>(Admin!$C$3*$K125)+(Admin!$C$4*$J125)+(Admin!$C$5*$L125)+(Admin!$C$6*$T125)+(Admin!$C$7*$Q125)+(Admin!$C$8*$M125)+(Admin!$C$9*$N125)+(Admin!$C$10*$O125)+(Admin!$C$11*$R125)+(Admin!$C$12*$S125)+(Admin!$C$13*$U125)</f>
        <v>0</v>
      </c>
    </row>
    <row r="126" spans="1:28" x14ac:dyDescent="0.25">
      <c r="A126" s="6" t="s">
        <v>715</v>
      </c>
      <c r="B126" s="6" t="s">
        <v>42</v>
      </c>
      <c r="C126" s="6">
        <v>24</v>
      </c>
      <c r="D126" s="6">
        <v>2</v>
      </c>
      <c r="E126" s="6" t="s">
        <v>224</v>
      </c>
      <c r="F126" s="6" t="s">
        <v>684</v>
      </c>
      <c r="G126" s="6">
        <v>0</v>
      </c>
      <c r="H126" s="6">
        <v>0</v>
      </c>
      <c r="I126" s="6">
        <v>0</v>
      </c>
      <c r="J126" s="6">
        <v>0</v>
      </c>
      <c r="K126" s="6">
        <v>0</v>
      </c>
      <c r="L126" s="6">
        <v>0</v>
      </c>
      <c r="M126" s="6">
        <v>0</v>
      </c>
      <c r="N126" s="6">
        <v>0</v>
      </c>
      <c r="O126" s="6">
        <v>0</v>
      </c>
      <c r="P126" s="6">
        <v>0</v>
      </c>
      <c r="Q126" s="6">
        <v>0</v>
      </c>
      <c r="R126" s="6">
        <v>0</v>
      </c>
      <c r="S126" s="6">
        <v>0</v>
      </c>
      <c r="T126" s="6">
        <v>0</v>
      </c>
      <c r="U126" s="6">
        <v>0</v>
      </c>
      <c r="V126" s="6">
        <f>($J126*0.04)+($K126*4)+($L126*-2)+($N126*0.1)+($O126*6)+($Q126)+($R126*0.1)+($S126*6)+($T126*-2)</f>
        <v>0</v>
      </c>
      <c r="W126" s="6" t="e">
        <f>$P126/$H$33</f>
        <v>#DIV/0!</v>
      </c>
      <c r="X126" s="6" t="e">
        <f t="shared" si="6"/>
        <v>#DIV/0!</v>
      </c>
      <c r="Y126" s="6" t="e">
        <f t="shared" si="7"/>
        <v>#DIV/0!</v>
      </c>
      <c r="Z126" s="6" t="e">
        <f>$I126/$H126</f>
        <v>#DIV/0!</v>
      </c>
      <c r="AA126" s="6" t="e">
        <f>$K126/$H126</f>
        <v>#DIV/0!</v>
      </c>
      <c r="AB126" s="6">
        <f>(Admin!$C$3*$K126)+(Admin!$C$4*$J126)+(Admin!$C$5*$L126)+(Admin!$C$6*$T126)+(Admin!$C$7*$Q126)+(Admin!$C$8*$M126)+(Admin!$C$9*$N126)+(Admin!$C$10*$O126)+(Admin!$C$11*$R126)+(Admin!$C$12*$S126)+(Admin!$C$13*$U126)</f>
        <v>0</v>
      </c>
    </row>
    <row r="127" spans="1:28" x14ac:dyDescent="0.25">
      <c r="A127" s="7" t="s">
        <v>716</v>
      </c>
      <c r="B127" s="7" t="s">
        <v>42</v>
      </c>
      <c r="C127" s="7">
        <v>24</v>
      </c>
      <c r="D127" s="7">
        <v>0</v>
      </c>
      <c r="E127" s="7" t="s">
        <v>717</v>
      </c>
      <c r="F127" s="7" t="s">
        <v>684</v>
      </c>
      <c r="G127" s="7">
        <v>0</v>
      </c>
      <c r="H127" s="7">
        <v>0</v>
      </c>
      <c r="I127" s="7">
        <v>0</v>
      </c>
      <c r="J127" s="7">
        <v>0</v>
      </c>
      <c r="K127" s="7">
        <v>0</v>
      </c>
      <c r="L127" s="7">
        <v>0</v>
      </c>
      <c r="M127" s="7">
        <v>0</v>
      </c>
      <c r="N127" s="7">
        <v>0</v>
      </c>
      <c r="O127" s="7">
        <v>0</v>
      </c>
      <c r="P127" s="7">
        <v>0</v>
      </c>
      <c r="Q127" s="7">
        <v>0</v>
      </c>
      <c r="R127" s="7">
        <v>0</v>
      </c>
      <c r="S127" s="7">
        <v>0</v>
      </c>
      <c r="T127" s="7">
        <v>0</v>
      </c>
      <c r="U127" s="7">
        <v>0</v>
      </c>
      <c r="V127" s="7">
        <f>($J127*0.04)+($K127*4)+($L127*-2)+($N127*0.1)+($O127*6)+($Q127)+($R127*0.1)+($S127*6)+($T127*-2)</f>
        <v>0</v>
      </c>
      <c r="W127" s="7" t="e">
        <f>$P127/$H$33</f>
        <v>#DIV/0!</v>
      </c>
      <c r="X127" s="7" t="e">
        <f t="shared" si="6"/>
        <v>#DIV/0!</v>
      </c>
      <c r="Y127" s="7" t="e">
        <f t="shared" si="7"/>
        <v>#DIV/0!</v>
      </c>
      <c r="Z127" s="7" t="e">
        <f>$I127/$H127</f>
        <v>#DIV/0!</v>
      </c>
      <c r="AA127" s="7" t="e">
        <f>$K127/$H127</f>
        <v>#DIV/0!</v>
      </c>
      <c r="AB127" s="7">
        <f>(Admin!$C$3*$K127)+(Admin!$C$4*$J127)+(Admin!$C$5*$L127)+(Admin!$C$6*$T127)+(Admin!$C$7*$Q127)+(Admin!$C$8*$M127)+(Admin!$C$9*$N127)+(Admin!$C$10*$O127)+(Admin!$C$11*$R127)+(Admin!$C$12*$S127)+(Admin!$C$13*$U127)</f>
        <v>0</v>
      </c>
    </row>
    <row r="128" spans="1:28" x14ac:dyDescent="0.25">
      <c r="A128" s="6" t="s">
        <v>718</v>
      </c>
      <c r="B128" s="6" t="s">
        <v>42</v>
      </c>
      <c r="C128" s="6">
        <v>25</v>
      </c>
      <c r="D128" s="6">
        <v>1</v>
      </c>
      <c r="E128" s="6" t="s">
        <v>222</v>
      </c>
      <c r="F128" s="6" t="s">
        <v>684</v>
      </c>
      <c r="G128" s="6">
        <v>0</v>
      </c>
      <c r="H128" s="6">
        <v>0</v>
      </c>
      <c r="I128" s="6">
        <v>0</v>
      </c>
      <c r="J128" s="6">
        <v>0</v>
      </c>
      <c r="K128" s="6">
        <v>0</v>
      </c>
      <c r="L128" s="6">
        <v>0</v>
      </c>
      <c r="M128" s="6">
        <v>0</v>
      </c>
      <c r="N128" s="6">
        <v>0</v>
      </c>
      <c r="O128" s="6">
        <v>0</v>
      </c>
      <c r="P128" s="6">
        <v>0</v>
      </c>
      <c r="Q128" s="6">
        <v>0</v>
      </c>
      <c r="R128" s="6">
        <v>0</v>
      </c>
      <c r="S128" s="6">
        <v>0</v>
      </c>
      <c r="T128" s="6">
        <v>0</v>
      </c>
      <c r="U128" s="6">
        <v>0</v>
      </c>
      <c r="V128" s="6">
        <f>($J128*0.04)+($K128*4)+($L128*-2)+($N128*0.1)+($O128*6)+($Q128)+($R128*0.1)+($S128*6)+($T128*-2)</f>
        <v>0</v>
      </c>
      <c r="W128" s="6" t="e">
        <f>$P128/$H$33</f>
        <v>#DIV/0!</v>
      </c>
      <c r="X128" s="6" t="e">
        <f t="shared" si="6"/>
        <v>#DIV/0!</v>
      </c>
      <c r="Y128" s="6" t="e">
        <f t="shared" si="7"/>
        <v>#DIV/0!</v>
      </c>
      <c r="Z128" s="6" t="e">
        <f>$I128/$H128</f>
        <v>#DIV/0!</v>
      </c>
      <c r="AA128" s="6" t="e">
        <f>$K128/$H128</f>
        <v>#DIV/0!</v>
      </c>
      <c r="AB128" s="6">
        <f>(Admin!$C$3*$K128)+(Admin!$C$4*$J128)+(Admin!$C$5*$L128)+(Admin!$C$6*$T128)+(Admin!$C$7*$Q128)+(Admin!$C$8*$M128)+(Admin!$C$9*$N128)+(Admin!$C$10*$O128)+(Admin!$C$11*$R128)+(Admin!$C$12*$S128)+(Admin!$C$13*$U128)</f>
        <v>0</v>
      </c>
    </row>
    <row r="129" spans="1:28" x14ac:dyDescent="0.25">
      <c r="A129" s="7" t="s">
        <v>719</v>
      </c>
      <c r="B129" s="7" t="s">
        <v>42</v>
      </c>
      <c r="C129" s="7">
        <v>24</v>
      </c>
      <c r="D129" s="7">
        <v>2</v>
      </c>
      <c r="E129" s="7" t="s">
        <v>127</v>
      </c>
      <c r="F129" s="7" t="s">
        <v>684</v>
      </c>
      <c r="G129" s="7">
        <v>0</v>
      </c>
      <c r="H129" s="7">
        <v>0</v>
      </c>
      <c r="I129" s="7">
        <v>0</v>
      </c>
      <c r="J129" s="7">
        <v>0</v>
      </c>
      <c r="K129" s="7">
        <v>0</v>
      </c>
      <c r="L129" s="7">
        <v>0</v>
      </c>
      <c r="M129" s="7">
        <v>5</v>
      </c>
      <c r="N129" s="7">
        <v>5</v>
      </c>
      <c r="O129" s="7">
        <v>5</v>
      </c>
      <c r="P129" s="7">
        <v>5</v>
      </c>
      <c r="Q129" s="7">
        <v>5</v>
      </c>
      <c r="R129" s="7">
        <v>5</v>
      </c>
      <c r="S129" s="7">
        <v>5</v>
      </c>
      <c r="T129" s="7">
        <v>5</v>
      </c>
      <c r="U129" s="7">
        <v>5</v>
      </c>
      <c r="V129" s="7">
        <f>($J129*0.04)+($K129*4)+($L129*-2)+($N129*0.1)+($O129*6)+($Q129)+($R129*0.1)+($S129*6)+($T129*-2)</f>
        <v>56</v>
      </c>
      <c r="W129" s="7" t="e">
        <f>$P129/$H$33</f>
        <v>#DIV/0!</v>
      </c>
      <c r="X129" s="7">
        <f t="shared" si="6"/>
        <v>1</v>
      </c>
      <c r="Y129" s="7">
        <f t="shared" si="7"/>
        <v>1</v>
      </c>
      <c r="Z129" s="7" t="e">
        <f>$I129/$H129</f>
        <v>#DIV/0!</v>
      </c>
      <c r="AA129" s="7" t="e">
        <f>$K129/$H129</f>
        <v>#DIV/0!</v>
      </c>
      <c r="AB129" s="7">
        <f>(Admin!$C$3*$K129)+(Admin!$C$4*$J129)+(Admin!$C$5*$L129)+(Admin!$C$6*$T129)+(Admin!$C$7*$Q129)+(Admin!$C$8*$M129)+(Admin!$C$9*$N129)+(Admin!$C$10*$O129)+(Admin!$C$11*$R129)+(Admin!$C$12*$S129)+(Admin!$C$13*$U129)</f>
        <v>66</v>
      </c>
    </row>
    <row r="130" spans="1:28" x14ac:dyDescent="0.25">
      <c r="A130" s="6" t="s">
        <v>720</v>
      </c>
      <c r="B130" s="6" t="s">
        <v>42</v>
      </c>
      <c r="C130" s="6">
        <v>24</v>
      </c>
      <c r="D130" s="6">
        <v>0</v>
      </c>
      <c r="E130" s="6" t="s">
        <v>232</v>
      </c>
      <c r="F130" s="6" t="s">
        <v>684</v>
      </c>
      <c r="G130" s="6">
        <v>0</v>
      </c>
      <c r="H130" s="6">
        <v>0</v>
      </c>
      <c r="I130" s="6">
        <v>0</v>
      </c>
      <c r="J130" s="6">
        <v>0</v>
      </c>
      <c r="K130" s="6">
        <v>0</v>
      </c>
      <c r="L130" s="6">
        <v>0</v>
      </c>
      <c r="M130" s="6">
        <v>0</v>
      </c>
      <c r="N130" s="6">
        <v>0</v>
      </c>
      <c r="O130" s="6">
        <v>0</v>
      </c>
      <c r="P130" s="6">
        <v>0</v>
      </c>
      <c r="Q130" s="6">
        <v>0</v>
      </c>
      <c r="R130" s="6">
        <v>0</v>
      </c>
      <c r="S130" s="6">
        <v>0</v>
      </c>
      <c r="T130" s="6">
        <v>0</v>
      </c>
      <c r="U130" s="6">
        <v>0</v>
      </c>
      <c r="V130" s="6">
        <f>($J130*0.04)+($K130*4)+($L130*-2)+($N130*0.1)+($O130*6)+($Q130)+($R130*0.1)+($S130*6)+($T130*-2)</f>
        <v>0</v>
      </c>
      <c r="W130" s="6" t="e">
        <f>$P130/$H$33</f>
        <v>#DIV/0!</v>
      </c>
      <c r="X130" s="6" t="e">
        <f t="shared" ref="X130:X193" si="8">$N130/$M130</f>
        <v>#DIV/0!</v>
      </c>
      <c r="Y130" s="6" t="e">
        <f t="shared" ref="Y130:Y193" si="9">$R130/$Q130</f>
        <v>#DIV/0!</v>
      </c>
      <c r="Z130" s="6" t="e">
        <f>$I130/$H130</f>
        <v>#DIV/0!</v>
      </c>
      <c r="AA130" s="6" t="e">
        <f>$K130/$H130</f>
        <v>#DIV/0!</v>
      </c>
      <c r="AB130" s="6">
        <f>(Admin!$C$3*$K130)+(Admin!$C$4*$J130)+(Admin!$C$5*$L130)+(Admin!$C$6*$T130)+(Admin!$C$7*$Q130)+(Admin!$C$8*$M130)+(Admin!$C$9*$N130)+(Admin!$C$10*$O130)+(Admin!$C$11*$R130)+(Admin!$C$12*$S130)+(Admin!$C$13*$U130)</f>
        <v>0</v>
      </c>
    </row>
    <row r="131" spans="1:28" x14ac:dyDescent="0.25">
      <c r="A131" s="7" t="s">
        <v>721</v>
      </c>
      <c r="B131" s="7" t="s">
        <v>42</v>
      </c>
      <c r="C131" s="7"/>
      <c r="D131" s="7">
        <v>0</v>
      </c>
      <c r="E131" s="7" t="s">
        <v>230</v>
      </c>
      <c r="F131" s="7" t="s">
        <v>684</v>
      </c>
      <c r="G131" s="7">
        <v>0</v>
      </c>
      <c r="H131" s="7">
        <v>0</v>
      </c>
      <c r="I131" s="7">
        <v>0</v>
      </c>
      <c r="J131" s="7">
        <v>0</v>
      </c>
      <c r="K131" s="7">
        <v>0</v>
      </c>
      <c r="L131" s="7">
        <v>0</v>
      </c>
      <c r="M131" s="7">
        <v>0</v>
      </c>
      <c r="N131" s="7">
        <v>0</v>
      </c>
      <c r="O131" s="7">
        <v>0</v>
      </c>
      <c r="P131" s="7">
        <v>0</v>
      </c>
      <c r="Q131" s="7">
        <v>0</v>
      </c>
      <c r="R131" s="7">
        <v>0</v>
      </c>
      <c r="S131" s="7">
        <v>0</v>
      </c>
      <c r="T131" s="7">
        <v>0</v>
      </c>
      <c r="U131" s="7">
        <v>0</v>
      </c>
      <c r="V131" s="7">
        <f>($J131*0.04)+($K131*4)+($L131*-2)+($N131*0.1)+($O131*6)+($Q131)+($R131*0.1)+($S131*6)+($T131*-2)</f>
        <v>0</v>
      </c>
      <c r="W131" s="7" t="e">
        <f>$P131/$H$33</f>
        <v>#DIV/0!</v>
      </c>
      <c r="X131" s="7" t="e">
        <f t="shared" si="8"/>
        <v>#DIV/0!</v>
      </c>
      <c r="Y131" s="7" t="e">
        <f t="shared" si="9"/>
        <v>#DIV/0!</v>
      </c>
      <c r="Z131" s="7" t="e">
        <f>$I131/$H131</f>
        <v>#DIV/0!</v>
      </c>
      <c r="AA131" s="7" t="e">
        <f>$K131/$H131</f>
        <v>#DIV/0!</v>
      </c>
      <c r="AB131" s="7">
        <f>(Admin!$C$3*$K131)+(Admin!$C$4*$J131)+(Admin!$C$5*$L131)+(Admin!$C$6*$T131)+(Admin!$C$7*$Q131)+(Admin!$C$8*$M131)+(Admin!$C$9*$N131)+(Admin!$C$10*$O131)+(Admin!$C$11*$R131)+(Admin!$C$12*$S131)+(Admin!$C$13*$U131)</f>
        <v>0</v>
      </c>
    </row>
    <row r="132" spans="1:28" x14ac:dyDescent="0.25">
      <c r="A132" s="6" t="s">
        <v>722</v>
      </c>
      <c r="B132" s="6" t="s">
        <v>42</v>
      </c>
      <c r="C132" s="6">
        <v>26</v>
      </c>
      <c r="D132" s="6">
        <v>3</v>
      </c>
      <c r="E132" s="6" t="s">
        <v>104</v>
      </c>
      <c r="F132" s="6" t="s">
        <v>684</v>
      </c>
      <c r="G132" s="6">
        <v>0</v>
      </c>
      <c r="H132" s="6">
        <v>0</v>
      </c>
      <c r="I132" s="6">
        <v>0</v>
      </c>
      <c r="J132" s="6">
        <v>0</v>
      </c>
      <c r="K132" s="6">
        <v>0</v>
      </c>
      <c r="L132" s="6">
        <v>0</v>
      </c>
      <c r="M132" s="6">
        <v>0</v>
      </c>
      <c r="N132" s="6">
        <v>0</v>
      </c>
      <c r="O132" s="6">
        <v>0</v>
      </c>
      <c r="P132" s="6">
        <v>0</v>
      </c>
      <c r="Q132" s="6">
        <v>0</v>
      </c>
      <c r="R132" s="6">
        <v>0</v>
      </c>
      <c r="S132" s="6">
        <v>0</v>
      </c>
      <c r="T132" s="6">
        <v>0</v>
      </c>
      <c r="U132" s="6">
        <v>0</v>
      </c>
      <c r="V132" s="6">
        <f>($J132*0.04)+($K132*4)+($L132*-2)+($N132*0.1)+($O132*6)+($Q132)+($R132*0.1)+($S132*6)+($T132*-2)</f>
        <v>0</v>
      </c>
      <c r="W132" s="6" t="e">
        <f>$P132/$H$33</f>
        <v>#DIV/0!</v>
      </c>
      <c r="X132" s="6" t="e">
        <f t="shared" si="8"/>
        <v>#DIV/0!</v>
      </c>
      <c r="Y132" s="6" t="e">
        <f t="shared" si="9"/>
        <v>#DIV/0!</v>
      </c>
      <c r="Z132" s="6" t="e">
        <f>$I132/$H132</f>
        <v>#DIV/0!</v>
      </c>
      <c r="AA132" s="6" t="e">
        <f>$K132/$H132</f>
        <v>#DIV/0!</v>
      </c>
      <c r="AB132" s="6">
        <f>(Admin!$C$3*$K132)+(Admin!$C$4*$J132)+(Admin!$C$5*$L132)+(Admin!$C$6*$T132)+(Admin!$C$7*$Q132)+(Admin!$C$8*$M132)+(Admin!$C$9*$N132)+(Admin!$C$10*$O132)+(Admin!$C$11*$R132)+(Admin!$C$12*$S132)+(Admin!$C$13*$U132)</f>
        <v>0</v>
      </c>
    </row>
    <row r="133" spans="1:28" x14ac:dyDescent="0.25">
      <c r="A133" s="7" t="s">
        <v>723</v>
      </c>
      <c r="B133" s="7" t="s">
        <v>42</v>
      </c>
      <c r="C133" s="7">
        <v>25</v>
      </c>
      <c r="D133" s="7">
        <v>3</v>
      </c>
      <c r="E133" s="7" t="s">
        <v>543</v>
      </c>
      <c r="F133" s="7" t="s">
        <v>684</v>
      </c>
      <c r="G133" s="7">
        <v>0</v>
      </c>
      <c r="H133" s="7">
        <v>0</v>
      </c>
      <c r="I133" s="7">
        <v>0</v>
      </c>
      <c r="J133" s="7">
        <v>0</v>
      </c>
      <c r="K133" s="7">
        <v>0</v>
      </c>
      <c r="L133" s="7">
        <v>0</v>
      </c>
      <c r="M133" s="7">
        <v>0</v>
      </c>
      <c r="N133" s="7">
        <v>0</v>
      </c>
      <c r="O133" s="7">
        <v>0</v>
      </c>
      <c r="P133" s="7">
        <v>0</v>
      </c>
      <c r="Q133" s="7">
        <v>0</v>
      </c>
      <c r="R133" s="7">
        <v>0</v>
      </c>
      <c r="S133" s="7">
        <v>0</v>
      </c>
      <c r="T133" s="7">
        <v>0</v>
      </c>
      <c r="U133" s="7">
        <v>0</v>
      </c>
      <c r="V133" s="7">
        <f>($J133*0.04)+($K133*4)+($L133*-2)+($N133*0.1)+($O133*6)+($Q133)+($R133*0.1)+($S133*6)+($T133*-2)</f>
        <v>0</v>
      </c>
      <c r="W133" s="7" t="e">
        <f>$P133/$H$33</f>
        <v>#DIV/0!</v>
      </c>
      <c r="X133" s="7" t="e">
        <f t="shared" si="8"/>
        <v>#DIV/0!</v>
      </c>
      <c r="Y133" s="7" t="e">
        <f t="shared" si="9"/>
        <v>#DIV/0!</v>
      </c>
      <c r="Z133" s="7" t="e">
        <f>$I133/$H133</f>
        <v>#DIV/0!</v>
      </c>
      <c r="AA133" s="7" t="e">
        <f>$K133/$H133</f>
        <v>#DIV/0!</v>
      </c>
      <c r="AB133" s="7">
        <f>(Admin!$C$3*$K133)+(Admin!$C$4*$J133)+(Admin!$C$5*$L133)+(Admin!$C$6*$T133)+(Admin!$C$7*$Q133)+(Admin!$C$8*$M133)+(Admin!$C$9*$N133)+(Admin!$C$10*$O133)+(Admin!$C$11*$R133)+(Admin!$C$12*$S133)+(Admin!$C$13*$U133)</f>
        <v>0</v>
      </c>
    </row>
    <row r="134" spans="1:28" x14ac:dyDescent="0.25">
      <c r="A134" s="6" t="s">
        <v>724</v>
      </c>
      <c r="B134" s="6" t="s">
        <v>42</v>
      </c>
      <c r="C134" s="6">
        <v>25</v>
      </c>
      <c r="D134" s="6">
        <v>1</v>
      </c>
      <c r="E134" s="6" t="s">
        <v>410</v>
      </c>
      <c r="F134" s="6" t="s">
        <v>684</v>
      </c>
      <c r="G134" s="6">
        <v>0</v>
      </c>
      <c r="H134" s="6">
        <v>0</v>
      </c>
      <c r="I134" s="6">
        <v>0</v>
      </c>
      <c r="J134" s="6">
        <v>0</v>
      </c>
      <c r="K134" s="6">
        <v>0</v>
      </c>
      <c r="L134" s="6">
        <v>0</v>
      </c>
      <c r="M134" s="6">
        <v>0</v>
      </c>
      <c r="N134" s="6">
        <v>0</v>
      </c>
      <c r="O134" s="6">
        <v>0</v>
      </c>
      <c r="P134" s="6">
        <v>0</v>
      </c>
      <c r="Q134" s="6">
        <v>0</v>
      </c>
      <c r="R134" s="6">
        <v>0</v>
      </c>
      <c r="S134" s="6">
        <v>0</v>
      </c>
      <c r="T134" s="6">
        <v>0</v>
      </c>
      <c r="U134" s="6">
        <v>0</v>
      </c>
      <c r="V134" s="6">
        <f>($J134*0.04)+($K134*4)+($L134*-2)+($N134*0.1)+($O134*6)+($Q134)+($R134*0.1)+($S134*6)+($T134*-2)</f>
        <v>0</v>
      </c>
      <c r="W134" s="6" t="e">
        <f>$P134/$H$33</f>
        <v>#DIV/0!</v>
      </c>
      <c r="X134" s="6" t="e">
        <f t="shared" si="8"/>
        <v>#DIV/0!</v>
      </c>
      <c r="Y134" s="6" t="e">
        <f t="shared" si="9"/>
        <v>#DIV/0!</v>
      </c>
      <c r="Z134" s="6" t="e">
        <f>$I134/$H134</f>
        <v>#DIV/0!</v>
      </c>
      <c r="AA134" s="6" t="e">
        <f>$K134/$H134</f>
        <v>#DIV/0!</v>
      </c>
      <c r="AB134" s="6">
        <f>(Admin!$C$3*$K134)+(Admin!$C$4*$J134)+(Admin!$C$5*$L134)+(Admin!$C$6*$T134)+(Admin!$C$7*$Q134)+(Admin!$C$8*$M134)+(Admin!$C$9*$N134)+(Admin!$C$10*$O134)+(Admin!$C$11*$R134)+(Admin!$C$12*$S134)+(Admin!$C$13*$U134)</f>
        <v>0</v>
      </c>
    </row>
    <row r="135" spans="1:28" x14ac:dyDescent="0.25">
      <c r="A135" s="7" t="s">
        <v>766</v>
      </c>
      <c r="B135" s="7" t="s">
        <v>42</v>
      </c>
      <c r="C135" s="7">
        <v>28</v>
      </c>
      <c r="D135" s="7">
        <v>8</v>
      </c>
      <c r="E135" s="7" t="s">
        <v>83</v>
      </c>
      <c r="F135" s="7" t="s">
        <v>735</v>
      </c>
      <c r="G135" s="7">
        <v>0</v>
      </c>
      <c r="H135" s="7">
        <v>0</v>
      </c>
      <c r="I135" s="7">
        <v>0</v>
      </c>
      <c r="J135" s="7">
        <v>0</v>
      </c>
      <c r="K135" s="7">
        <v>0</v>
      </c>
      <c r="L135" s="7">
        <v>0</v>
      </c>
      <c r="M135" s="7">
        <v>0</v>
      </c>
      <c r="N135" s="7">
        <v>0</v>
      </c>
      <c r="O135" s="7">
        <v>0</v>
      </c>
      <c r="P135" s="7">
        <v>0</v>
      </c>
      <c r="Q135" s="7">
        <v>0</v>
      </c>
      <c r="R135" s="7">
        <v>0</v>
      </c>
      <c r="S135" s="7">
        <v>0</v>
      </c>
      <c r="T135" s="7">
        <v>0</v>
      </c>
      <c r="U135" s="7">
        <v>0</v>
      </c>
      <c r="V135" s="7">
        <f>($J135*0.04)+($K135*4)+($L135*-2)+($N135*0.1)+($O135*6)+($Q135)+($R135*0.1)+($S135*6)+($T135*-2)</f>
        <v>0</v>
      </c>
      <c r="W135" s="7" t="e">
        <f>$P135/$H$33</f>
        <v>#DIV/0!</v>
      </c>
      <c r="X135" s="7" t="e">
        <f t="shared" si="8"/>
        <v>#DIV/0!</v>
      </c>
      <c r="Y135" s="7" t="e">
        <f t="shared" si="9"/>
        <v>#DIV/0!</v>
      </c>
      <c r="Z135" s="7" t="e">
        <f>$I135/$H135</f>
        <v>#DIV/0!</v>
      </c>
      <c r="AA135" s="7" t="e">
        <f>$K135/$H135</f>
        <v>#DIV/0!</v>
      </c>
      <c r="AB135" s="7">
        <f>(Admin!$C$3*$K135)+(Admin!$C$4*$J135)+(Admin!$C$5*$L135)+(Admin!$C$6*$T135)+(Admin!$C$7*$Q135)+(Admin!$C$8*$M135)+(Admin!$C$9*$N135)+(Admin!$C$10*$O135)+(Admin!$C$11*$R135)+(Admin!$C$12*$S135)+(Admin!$C$13*$U135)</f>
        <v>0</v>
      </c>
    </row>
    <row r="136" spans="1:28" x14ac:dyDescent="0.25">
      <c r="A136" s="6" t="s">
        <v>767</v>
      </c>
      <c r="B136" s="6" t="s">
        <v>42</v>
      </c>
      <c r="C136" s="6">
        <v>26</v>
      </c>
      <c r="D136" s="6">
        <v>4</v>
      </c>
      <c r="E136" s="6" t="s">
        <v>462</v>
      </c>
      <c r="F136" s="6" t="s">
        <v>735</v>
      </c>
      <c r="G136" s="6">
        <v>0</v>
      </c>
      <c r="H136" s="6">
        <v>0</v>
      </c>
      <c r="I136" s="6">
        <v>0</v>
      </c>
      <c r="J136" s="6">
        <v>0</v>
      </c>
      <c r="K136" s="6">
        <v>0</v>
      </c>
      <c r="L136" s="6">
        <v>0</v>
      </c>
      <c r="M136" s="6">
        <v>0</v>
      </c>
      <c r="N136" s="6">
        <v>0</v>
      </c>
      <c r="O136" s="6">
        <v>0</v>
      </c>
      <c r="P136" s="6">
        <v>0</v>
      </c>
      <c r="Q136" s="6">
        <v>0</v>
      </c>
      <c r="R136" s="6">
        <v>0</v>
      </c>
      <c r="S136" s="6">
        <v>0</v>
      </c>
      <c r="T136" s="6">
        <v>0</v>
      </c>
      <c r="U136" s="6">
        <v>0</v>
      </c>
      <c r="V136" s="6">
        <f>($J136*0.04)+($K136*4)+($L136*-2)+($N136*0.1)+($O136*6)+($Q136)+($R136*0.1)+($S136*6)+($T136*-2)</f>
        <v>0</v>
      </c>
      <c r="W136" s="6" t="e">
        <f>$P136/$H$33</f>
        <v>#DIV/0!</v>
      </c>
      <c r="X136" s="6" t="e">
        <f t="shared" si="8"/>
        <v>#DIV/0!</v>
      </c>
      <c r="Y136" s="6" t="e">
        <f t="shared" si="9"/>
        <v>#DIV/0!</v>
      </c>
      <c r="Z136" s="6" t="e">
        <f>$I136/$H136</f>
        <v>#DIV/0!</v>
      </c>
      <c r="AA136" s="6" t="e">
        <f>$K136/$H136</f>
        <v>#DIV/0!</v>
      </c>
      <c r="AB136" s="6">
        <f>(Admin!$C$3*$K136)+(Admin!$C$4*$J136)+(Admin!$C$5*$L136)+(Admin!$C$6*$T136)+(Admin!$C$7*$Q136)+(Admin!$C$8*$M136)+(Admin!$C$9*$N136)+(Admin!$C$10*$O136)+(Admin!$C$11*$R136)+(Admin!$C$12*$S136)+(Admin!$C$13*$U136)</f>
        <v>0</v>
      </c>
    </row>
    <row r="137" spans="1:28" x14ac:dyDescent="0.25">
      <c r="A137" s="7" t="s">
        <v>768</v>
      </c>
      <c r="B137" s="7" t="s">
        <v>42</v>
      </c>
      <c r="C137" s="7">
        <v>25</v>
      </c>
      <c r="D137" s="7">
        <v>4</v>
      </c>
      <c r="E137" s="7" t="s">
        <v>443</v>
      </c>
      <c r="F137" s="7" t="s">
        <v>735</v>
      </c>
      <c r="G137" s="7">
        <v>0</v>
      </c>
      <c r="H137" s="7">
        <v>0</v>
      </c>
      <c r="I137" s="7">
        <v>0</v>
      </c>
      <c r="J137" s="7">
        <v>0</v>
      </c>
      <c r="K137" s="7">
        <v>0</v>
      </c>
      <c r="L137" s="7">
        <v>0</v>
      </c>
      <c r="M137" s="7">
        <v>5</v>
      </c>
      <c r="N137" s="7">
        <v>5</v>
      </c>
      <c r="O137" s="7">
        <v>5</v>
      </c>
      <c r="P137" s="7">
        <v>5</v>
      </c>
      <c r="Q137" s="7">
        <v>5</v>
      </c>
      <c r="R137" s="7">
        <v>5</v>
      </c>
      <c r="S137" s="7">
        <v>5</v>
      </c>
      <c r="T137" s="7">
        <v>5</v>
      </c>
      <c r="U137" s="7">
        <v>5</v>
      </c>
      <c r="V137" s="7">
        <f>($J137*0.04)+($K137*4)+($L137*-2)+($N137*0.1)+($O137*6)+($Q137)+($R137*0.1)+($S137*6)+($T137*-2)</f>
        <v>56</v>
      </c>
      <c r="W137" s="7" t="e">
        <f>$P137/$H$33</f>
        <v>#DIV/0!</v>
      </c>
      <c r="X137" s="7">
        <f t="shared" si="8"/>
        <v>1</v>
      </c>
      <c r="Y137" s="7">
        <f t="shared" si="9"/>
        <v>1</v>
      </c>
      <c r="Z137" s="7" t="e">
        <f>$I137/$H137</f>
        <v>#DIV/0!</v>
      </c>
      <c r="AA137" s="7" t="e">
        <f>$K137/$H137</f>
        <v>#DIV/0!</v>
      </c>
      <c r="AB137" s="7">
        <f>(Admin!$C$3*$K137)+(Admin!$C$4*$J137)+(Admin!$C$5*$L137)+(Admin!$C$6*$T137)+(Admin!$C$7*$Q137)+(Admin!$C$8*$M137)+(Admin!$C$9*$N137)+(Admin!$C$10*$O137)+(Admin!$C$11*$R137)+(Admin!$C$12*$S137)+(Admin!$C$13*$U137)</f>
        <v>66</v>
      </c>
    </row>
    <row r="138" spans="1:28" x14ac:dyDescent="0.25">
      <c r="A138" s="6" t="s">
        <v>769</v>
      </c>
      <c r="B138" s="6" t="s">
        <v>42</v>
      </c>
      <c r="C138" s="6">
        <v>24</v>
      </c>
      <c r="D138" s="6">
        <v>2</v>
      </c>
      <c r="E138" s="6" t="s">
        <v>61</v>
      </c>
      <c r="F138" s="6" t="s">
        <v>735</v>
      </c>
      <c r="G138" s="6">
        <v>0</v>
      </c>
      <c r="H138" s="6">
        <v>0</v>
      </c>
      <c r="I138" s="6">
        <v>0</v>
      </c>
      <c r="J138" s="6">
        <v>0</v>
      </c>
      <c r="K138" s="6">
        <v>0</v>
      </c>
      <c r="L138" s="6">
        <v>0</v>
      </c>
      <c r="M138" s="6">
        <v>0</v>
      </c>
      <c r="N138" s="6">
        <v>0</v>
      </c>
      <c r="O138" s="6">
        <v>0</v>
      </c>
      <c r="P138" s="6">
        <v>0</v>
      </c>
      <c r="Q138" s="6">
        <v>0</v>
      </c>
      <c r="R138" s="6">
        <v>0</v>
      </c>
      <c r="S138" s="6">
        <v>0</v>
      </c>
      <c r="T138" s="6">
        <v>0</v>
      </c>
      <c r="U138" s="6">
        <v>0</v>
      </c>
      <c r="V138" s="6">
        <f>($J138*0.04)+($K138*4)+($L138*-2)+($N138*0.1)+($O138*6)+($Q138)+($R138*0.1)+($S138*6)+($T138*-2)</f>
        <v>0</v>
      </c>
      <c r="W138" s="6" t="e">
        <f>$P138/$H$33</f>
        <v>#DIV/0!</v>
      </c>
      <c r="X138" s="6" t="e">
        <f t="shared" si="8"/>
        <v>#DIV/0!</v>
      </c>
      <c r="Y138" s="6" t="e">
        <f t="shared" si="9"/>
        <v>#DIV/0!</v>
      </c>
      <c r="Z138" s="6" t="e">
        <f>$I138/$H138</f>
        <v>#DIV/0!</v>
      </c>
      <c r="AA138" s="6" t="e">
        <f>$K138/$H138</f>
        <v>#DIV/0!</v>
      </c>
      <c r="AB138" s="6">
        <f>(Admin!$C$3*$K138)+(Admin!$C$4*$J138)+(Admin!$C$5*$L138)+(Admin!$C$6*$T138)+(Admin!$C$7*$Q138)+(Admin!$C$8*$M138)+(Admin!$C$9*$N138)+(Admin!$C$10*$O138)+(Admin!$C$11*$R138)+(Admin!$C$12*$S138)+(Admin!$C$13*$U138)</f>
        <v>0</v>
      </c>
    </row>
    <row r="139" spans="1:28" x14ac:dyDescent="0.25">
      <c r="A139" s="7" t="s">
        <v>770</v>
      </c>
      <c r="B139" s="7" t="s">
        <v>42</v>
      </c>
      <c r="C139" s="7">
        <v>30</v>
      </c>
      <c r="D139" s="7">
        <v>10</v>
      </c>
      <c r="E139" s="7" t="s">
        <v>269</v>
      </c>
      <c r="F139" s="7" t="s">
        <v>735</v>
      </c>
      <c r="G139" s="7">
        <v>0</v>
      </c>
      <c r="H139" s="7">
        <v>0</v>
      </c>
      <c r="I139" s="7">
        <v>0</v>
      </c>
      <c r="J139" s="7">
        <v>0</v>
      </c>
      <c r="K139" s="7">
        <v>0</v>
      </c>
      <c r="L139" s="7">
        <v>0</v>
      </c>
      <c r="M139" s="7">
        <v>0</v>
      </c>
      <c r="N139" s="7">
        <v>0</v>
      </c>
      <c r="O139" s="7">
        <v>0</v>
      </c>
      <c r="P139" s="7">
        <v>0</v>
      </c>
      <c r="Q139" s="7">
        <v>0</v>
      </c>
      <c r="R139" s="7">
        <v>0</v>
      </c>
      <c r="S139" s="7">
        <v>0</v>
      </c>
      <c r="T139" s="7">
        <v>0</v>
      </c>
      <c r="U139" s="7">
        <v>0</v>
      </c>
      <c r="V139" s="7">
        <f>($J139*0.04)+($K139*4)+($L139*-2)+($N139*0.1)+($O139*6)+($Q139)+($R139*0.1)+($S139*6)+($T139*-2)</f>
        <v>0</v>
      </c>
      <c r="W139" s="7" t="e">
        <f>$P139/$H$33</f>
        <v>#DIV/0!</v>
      </c>
      <c r="X139" s="7" t="e">
        <f t="shared" si="8"/>
        <v>#DIV/0!</v>
      </c>
      <c r="Y139" s="7" t="e">
        <f t="shared" si="9"/>
        <v>#DIV/0!</v>
      </c>
      <c r="Z139" s="7" t="e">
        <f>$I139/$H139</f>
        <v>#DIV/0!</v>
      </c>
      <c r="AA139" s="7" t="e">
        <f>$K139/$H139</f>
        <v>#DIV/0!</v>
      </c>
      <c r="AB139" s="7">
        <f>(Admin!$C$3*$K139)+(Admin!$C$4*$J139)+(Admin!$C$5*$L139)+(Admin!$C$6*$T139)+(Admin!$C$7*$Q139)+(Admin!$C$8*$M139)+(Admin!$C$9*$N139)+(Admin!$C$10*$O139)+(Admin!$C$11*$R139)+(Admin!$C$12*$S139)+(Admin!$C$13*$U139)</f>
        <v>0</v>
      </c>
    </row>
    <row r="140" spans="1:28" x14ac:dyDescent="0.25">
      <c r="A140" s="6" t="s">
        <v>771</v>
      </c>
      <c r="B140" s="6" t="s">
        <v>42</v>
      </c>
      <c r="C140" s="6">
        <v>24</v>
      </c>
      <c r="D140" s="6">
        <v>2</v>
      </c>
      <c r="E140" s="6" t="s">
        <v>232</v>
      </c>
      <c r="F140" s="6" t="s">
        <v>735</v>
      </c>
      <c r="G140" s="6">
        <v>0</v>
      </c>
      <c r="H140" s="6">
        <v>0</v>
      </c>
      <c r="I140" s="6">
        <v>0</v>
      </c>
      <c r="J140" s="6">
        <v>0</v>
      </c>
      <c r="K140" s="6">
        <v>0</v>
      </c>
      <c r="L140" s="6">
        <v>0</v>
      </c>
      <c r="M140" s="6">
        <v>0</v>
      </c>
      <c r="N140" s="6">
        <v>0</v>
      </c>
      <c r="O140" s="6">
        <v>0</v>
      </c>
      <c r="P140" s="6">
        <v>0</v>
      </c>
      <c r="Q140" s="6">
        <v>0</v>
      </c>
      <c r="R140" s="6">
        <v>0</v>
      </c>
      <c r="S140" s="6">
        <v>0</v>
      </c>
      <c r="T140" s="6">
        <v>0</v>
      </c>
      <c r="U140" s="6">
        <v>0</v>
      </c>
      <c r="V140" s="6">
        <f>($J140*0.04)+($K140*4)+($L140*-2)+($N140*0.1)+($O140*6)+($Q140)+($R140*0.1)+($S140*6)+($T140*-2)</f>
        <v>0</v>
      </c>
      <c r="W140" s="6" t="e">
        <f>$P140/$H$33</f>
        <v>#DIV/0!</v>
      </c>
      <c r="X140" s="6" t="e">
        <f t="shared" si="8"/>
        <v>#DIV/0!</v>
      </c>
      <c r="Y140" s="6" t="e">
        <f t="shared" si="9"/>
        <v>#DIV/0!</v>
      </c>
      <c r="Z140" s="6" t="e">
        <f>$I140/$H140</f>
        <v>#DIV/0!</v>
      </c>
      <c r="AA140" s="6" t="e">
        <f>$K140/$H140</f>
        <v>#DIV/0!</v>
      </c>
      <c r="AB140" s="6">
        <f>(Admin!$C$3*$K140)+(Admin!$C$4*$J140)+(Admin!$C$5*$L140)+(Admin!$C$6*$T140)+(Admin!$C$7*$Q140)+(Admin!$C$8*$M140)+(Admin!$C$9*$N140)+(Admin!$C$10*$O140)+(Admin!$C$11*$R140)+(Admin!$C$12*$S140)+(Admin!$C$13*$U140)</f>
        <v>0</v>
      </c>
    </row>
    <row r="141" spans="1:28" x14ac:dyDescent="0.25">
      <c r="A141" s="7" t="s">
        <v>772</v>
      </c>
      <c r="B141" s="7" t="s">
        <v>42</v>
      </c>
      <c r="C141" s="7">
        <v>24</v>
      </c>
      <c r="D141" s="7">
        <v>0</v>
      </c>
      <c r="E141" s="7" t="s">
        <v>504</v>
      </c>
      <c r="F141" s="7" t="s">
        <v>735</v>
      </c>
      <c r="G141" s="7">
        <v>0</v>
      </c>
      <c r="H141" s="7">
        <v>0</v>
      </c>
      <c r="I141" s="7">
        <v>0</v>
      </c>
      <c r="J141" s="7">
        <v>0</v>
      </c>
      <c r="K141" s="7">
        <v>0</v>
      </c>
      <c r="L141" s="7">
        <v>0</v>
      </c>
      <c r="M141" s="7">
        <v>0</v>
      </c>
      <c r="N141" s="7">
        <v>0</v>
      </c>
      <c r="O141" s="7">
        <v>0</v>
      </c>
      <c r="P141" s="7">
        <v>0</v>
      </c>
      <c r="Q141" s="7">
        <v>0</v>
      </c>
      <c r="R141" s="7">
        <v>0</v>
      </c>
      <c r="S141" s="7">
        <v>0</v>
      </c>
      <c r="T141" s="7">
        <v>0</v>
      </c>
      <c r="U141" s="7">
        <v>0</v>
      </c>
      <c r="V141" s="7">
        <f>($J141*0.04)+($K141*4)+($L141*-2)+($N141*0.1)+($O141*6)+($Q141)+($R141*0.1)+($S141*6)+($T141*-2)</f>
        <v>0</v>
      </c>
      <c r="W141" s="7" t="e">
        <f>$P141/$H$33</f>
        <v>#DIV/0!</v>
      </c>
      <c r="X141" s="7" t="e">
        <f t="shared" si="8"/>
        <v>#DIV/0!</v>
      </c>
      <c r="Y141" s="7" t="e">
        <f t="shared" si="9"/>
        <v>#DIV/0!</v>
      </c>
      <c r="Z141" s="7" t="e">
        <f>$I141/$H141</f>
        <v>#DIV/0!</v>
      </c>
      <c r="AA141" s="7" t="e">
        <f>$K141/$H141</f>
        <v>#DIV/0!</v>
      </c>
      <c r="AB141" s="7">
        <f>(Admin!$C$3*$K141)+(Admin!$C$4*$J141)+(Admin!$C$5*$L141)+(Admin!$C$6*$T141)+(Admin!$C$7*$Q141)+(Admin!$C$8*$M141)+(Admin!$C$9*$N141)+(Admin!$C$10*$O141)+(Admin!$C$11*$R141)+(Admin!$C$12*$S141)+(Admin!$C$13*$U141)</f>
        <v>0</v>
      </c>
    </row>
    <row r="142" spans="1:28" x14ac:dyDescent="0.25">
      <c r="A142" s="6" t="s">
        <v>773</v>
      </c>
      <c r="B142" s="6" t="s">
        <v>42</v>
      </c>
      <c r="C142" s="6">
        <v>25</v>
      </c>
      <c r="D142" s="6">
        <v>1</v>
      </c>
      <c r="E142" s="6" t="s">
        <v>552</v>
      </c>
      <c r="F142" s="6" t="s">
        <v>735</v>
      </c>
      <c r="G142" s="6">
        <v>0</v>
      </c>
      <c r="H142" s="6">
        <v>0</v>
      </c>
      <c r="I142" s="6">
        <v>0</v>
      </c>
      <c r="J142" s="6">
        <v>0</v>
      </c>
      <c r="K142" s="6">
        <v>0</v>
      </c>
      <c r="L142" s="6">
        <v>0</v>
      </c>
      <c r="M142" s="6">
        <v>0</v>
      </c>
      <c r="N142" s="6">
        <v>0</v>
      </c>
      <c r="O142" s="6">
        <v>0</v>
      </c>
      <c r="P142" s="6">
        <v>0</v>
      </c>
      <c r="Q142" s="6">
        <v>0</v>
      </c>
      <c r="R142" s="6">
        <v>0</v>
      </c>
      <c r="S142" s="6">
        <v>0</v>
      </c>
      <c r="T142" s="6">
        <v>0</v>
      </c>
      <c r="U142" s="6">
        <v>0</v>
      </c>
      <c r="V142" s="6">
        <f>($J142*0.04)+($K142*4)+($L142*-2)+($N142*0.1)+($O142*6)+($Q142)+($R142*0.1)+($S142*6)+($T142*-2)</f>
        <v>0</v>
      </c>
      <c r="W142" s="6" t="e">
        <f>$P142/$H$33</f>
        <v>#DIV/0!</v>
      </c>
      <c r="X142" s="6" t="e">
        <f t="shared" si="8"/>
        <v>#DIV/0!</v>
      </c>
      <c r="Y142" s="6" t="e">
        <f t="shared" si="9"/>
        <v>#DIV/0!</v>
      </c>
      <c r="Z142" s="6" t="e">
        <f>$I142/$H142</f>
        <v>#DIV/0!</v>
      </c>
      <c r="AA142" s="6" t="e">
        <f>$K142/$H142</f>
        <v>#DIV/0!</v>
      </c>
      <c r="AB142" s="6">
        <f>(Admin!$C$3*$K142)+(Admin!$C$4*$J142)+(Admin!$C$5*$L142)+(Admin!$C$6*$T142)+(Admin!$C$7*$Q142)+(Admin!$C$8*$M142)+(Admin!$C$9*$N142)+(Admin!$C$10*$O142)+(Admin!$C$11*$R142)+(Admin!$C$12*$S142)+(Admin!$C$13*$U142)</f>
        <v>0</v>
      </c>
    </row>
    <row r="143" spans="1:28" x14ac:dyDescent="0.25">
      <c r="A143" s="7" t="s">
        <v>774</v>
      </c>
      <c r="B143" s="7" t="s">
        <v>42</v>
      </c>
      <c r="C143" s="7">
        <v>24</v>
      </c>
      <c r="D143" s="7">
        <v>2</v>
      </c>
      <c r="E143" s="7" t="s">
        <v>137</v>
      </c>
      <c r="F143" s="7" t="s">
        <v>735</v>
      </c>
      <c r="G143" s="7">
        <v>0</v>
      </c>
      <c r="H143" s="7">
        <v>0</v>
      </c>
      <c r="I143" s="7">
        <v>0</v>
      </c>
      <c r="J143" s="7">
        <v>0</v>
      </c>
      <c r="K143" s="7">
        <v>0</v>
      </c>
      <c r="L143" s="7">
        <v>0</v>
      </c>
      <c r="M143" s="7">
        <v>0</v>
      </c>
      <c r="N143" s="7">
        <v>0</v>
      </c>
      <c r="O143" s="7">
        <v>0</v>
      </c>
      <c r="P143" s="7">
        <v>0</v>
      </c>
      <c r="Q143" s="7">
        <v>0</v>
      </c>
      <c r="R143" s="7">
        <v>0</v>
      </c>
      <c r="S143" s="7">
        <v>0</v>
      </c>
      <c r="T143" s="7">
        <v>0</v>
      </c>
      <c r="U143" s="7">
        <v>0</v>
      </c>
      <c r="V143" s="7">
        <f>($J143*0.04)+($K143*4)+($L143*-2)+($N143*0.1)+($O143*6)+($Q143)+($R143*0.1)+($S143*6)+($T143*-2)</f>
        <v>0</v>
      </c>
      <c r="W143" s="7" t="e">
        <f>$P143/$H$33</f>
        <v>#DIV/0!</v>
      </c>
      <c r="X143" s="7" t="e">
        <f t="shared" si="8"/>
        <v>#DIV/0!</v>
      </c>
      <c r="Y143" s="7" t="e">
        <f t="shared" si="9"/>
        <v>#DIV/0!</v>
      </c>
      <c r="Z143" s="7" t="e">
        <f>$I143/$H143</f>
        <v>#DIV/0!</v>
      </c>
      <c r="AA143" s="7" t="e">
        <f>$K143/$H143</f>
        <v>#DIV/0!</v>
      </c>
      <c r="AB143" s="7">
        <f>(Admin!$C$3*$K143)+(Admin!$C$4*$J143)+(Admin!$C$5*$L143)+(Admin!$C$6*$T143)+(Admin!$C$7*$Q143)+(Admin!$C$8*$M143)+(Admin!$C$9*$N143)+(Admin!$C$10*$O143)+(Admin!$C$11*$R143)+(Admin!$C$12*$S143)+(Admin!$C$13*$U143)</f>
        <v>0</v>
      </c>
    </row>
    <row r="144" spans="1:28" x14ac:dyDescent="0.25">
      <c r="A144" s="6" t="s">
        <v>775</v>
      </c>
      <c r="B144" s="6" t="s">
        <v>42</v>
      </c>
      <c r="C144" s="6">
        <v>27</v>
      </c>
      <c r="D144" s="6">
        <v>4</v>
      </c>
      <c r="E144" s="6" t="s">
        <v>459</v>
      </c>
      <c r="F144" s="6" t="s">
        <v>735</v>
      </c>
      <c r="G144" s="6">
        <v>0</v>
      </c>
      <c r="H144" s="6">
        <v>0</v>
      </c>
      <c r="I144" s="6">
        <v>0</v>
      </c>
      <c r="J144" s="6">
        <v>0</v>
      </c>
      <c r="K144" s="6">
        <v>0</v>
      </c>
      <c r="L144" s="6">
        <v>0</v>
      </c>
      <c r="M144" s="6">
        <v>0</v>
      </c>
      <c r="N144" s="6">
        <v>0</v>
      </c>
      <c r="O144" s="6">
        <v>0</v>
      </c>
      <c r="P144" s="6">
        <v>0</v>
      </c>
      <c r="Q144" s="6">
        <v>0</v>
      </c>
      <c r="R144" s="6">
        <v>0</v>
      </c>
      <c r="S144" s="6">
        <v>0</v>
      </c>
      <c r="T144" s="6">
        <v>0</v>
      </c>
      <c r="U144" s="6">
        <v>0</v>
      </c>
      <c r="V144" s="6">
        <f>($J144*0.04)+($K144*4)+($L144*-2)+($N144*0.1)+($O144*6)+($Q144)+($R144*0.1)+($S144*6)+($T144*-2)</f>
        <v>0</v>
      </c>
      <c r="W144" s="6" t="e">
        <f>$P144/$H$33</f>
        <v>#DIV/0!</v>
      </c>
      <c r="X144" s="6" t="e">
        <f t="shared" si="8"/>
        <v>#DIV/0!</v>
      </c>
      <c r="Y144" s="6" t="e">
        <f t="shared" si="9"/>
        <v>#DIV/0!</v>
      </c>
      <c r="Z144" s="6" t="e">
        <f>$I144/$H144</f>
        <v>#DIV/0!</v>
      </c>
      <c r="AA144" s="6" t="e">
        <f>$K144/$H144</f>
        <v>#DIV/0!</v>
      </c>
      <c r="AB144" s="6">
        <f>(Admin!$C$3*$K144)+(Admin!$C$4*$J144)+(Admin!$C$5*$L144)+(Admin!$C$6*$T144)+(Admin!$C$7*$Q144)+(Admin!$C$8*$M144)+(Admin!$C$9*$N144)+(Admin!$C$10*$O144)+(Admin!$C$11*$R144)+(Admin!$C$12*$S144)+(Admin!$C$13*$U144)</f>
        <v>0</v>
      </c>
    </row>
    <row r="145" spans="1:28" x14ac:dyDescent="0.25">
      <c r="A145" s="7" t="s">
        <v>776</v>
      </c>
      <c r="B145" s="7" t="s">
        <v>42</v>
      </c>
      <c r="C145" s="7">
        <v>27</v>
      </c>
      <c r="D145" s="7">
        <v>4</v>
      </c>
      <c r="E145" s="7" t="s">
        <v>73</v>
      </c>
      <c r="F145" s="7" t="s">
        <v>735</v>
      </c>
      <c r="G145" s="7">
        <v>0</v>
      </c>
      <c r="H145" s="7">
        <v>0</v>
      </c>
      <c r="I145" s="7">
        <v>0</v>
      </c>
      <c r="J145" s="7">
        <v>0</v>
      </c>
      <c r="K145" s="7">
        <v>0</v>
      </c>
      <c r="L145" s="7">
        <v>0</v>
      </c>
      <c r="M145" s="7">
        <v>0</v>
      </c>
      <c r="N145" s="7">
        <v>0</v>
      </c>
      <c r="O145" s="7">
        <v>0</v>
      </c>
      <c r="P145" s="7">
        <v>0</v>
      </c>
      <c r="Q145" s="7">
        <v>0</v>
      </c>
      <c r="R145" s="7">
        <v>0</v>
      </c>
      <c r="S145" s="7">
        <v>0</v>
      </c>
      <c r="T145" s="7">
        <v>0</v>
      </c>
      <c r="U145" s="7">
        <v>0</v>
      </c>
      <c r="V145" s="7">
        <f>($J145*0.04)+($K145*4)+($L145*-2)+($N145*0.1)+($O145*6)+($Q145)+($R145*0.1)+($S145*6)+($T145*-2)</f>
        <v>0</v>
      </c>
      <c r="W145" s="7" t="e">
        <f>$P145/$H$33</f>
        <v>#DIV/0!</v>
      </c>
      <c r="X145" s="7" t="e">
        <f t="shared" si="8"/>
        <v>#DIV/0!</v>
      </c>
      <c r="Y145" s="7" t="e">
        <f t="shared" si="9"/>
        <v>#DIV/0!</v>
      </c>
      <c r="Z145" s="7" t="e">
        <f>$I145/$H145</f>
        <v>#DIV/0!</v>
      </c>
      <c r="AA145" s="7" t="e">
        <f>$K145/$H145</f>
        <v>#DIV/0!</v>
      </c>
      <c r="AB145" s="7">
        <f>(Admin!$C$3*$K145)+(Admin!$C$4*$J145)+(Admin!$C$5*$L145)+(Admin!$C$6*$T145)+(Admin!$C$7*$Q145)+(Admin!$C$8*$M145)+(Admin!$C$9*$N145)+(Admin!$C$10*$O145)+(Admin!$C$11*$R145)+(Admin!$C$12*$S145)+(Admin!$C$13*$U145)</f>
        <v>0</v>
      </c>
    </row>
    <row r="146" spans="1:28" x14ac:dyDescent="0.25">
      <c r="A146" s="6" t="s">
        <v>816</v>
      </c>
      <c r="B146" s="6" t="s">
        <v>42</v>
      </c>
      <c r="C146" s="6">
        <v>26</v>
      </c>
      <c r="D146" s="6">
        <v>4</v>
      </c>
      <c r="E146" s="6" t="s">
        <v>173</v>
      </c>
      <c r="F146" s="6" t="s">
        <v>784</v>
      </c>
      <c r="G146" s="6">
        <v>0</v>
      </c>
      <c r="H146" s="6">
        <v>0</v>
      </c>
      <c r="I146" s="6">
        <v>0</v>
      </c>
      <c r="J146" s="6">
        <v>0</v>
      </c>
      <c r="K146" s="6">
        <v>0</v>
      </c>
      <c r="L146" s="6">
        <v>0</v>
      </c>
      <c r="M146" s="6">
        <v>0</v>
      </c>
      <c r="N146" s="6">
        <v>0</v>
      </c>
      <c r="O146" s="6">
        <v>0</v>
      </c>
      <c r="P146" s="6">
        <v>0</v>
      </c>
      <c r="Q146" s="6">
        <v>0</v>
      </c>
      <c r="R146" s="6">
        <v>0</v>
      </c>
      <c r="S146" s="6">
        <v>0</v>
      </c>
      <c r="T146" s="6">
        <v>0</v>
      </c>
      <c r="U146" s="6">
        <v>0</v>
      </c>
      <c r="V146" s="6">
        <f>($J146*0.04)+($K146*4)+($L146*-2)+($N146*0.1)+($O146*6)+($Q146)+($R146*0.1)+($S146*6)+($T146*-2)</f>
        <v>0</v>
      </c>
      <c r="W146" s="6" t="e">
        <f>$P146/$H$33</f>
        <v>#DIV/0!</v>
      </c>
      <c r="X146" s="6" t="e">
        <f t="shared" si="8"/>
        <v>#DIV/0!</v>
      </c>
      <c r="Y146" s="6" t="e">
        <f t="shared" si="9"/>
        <v>#DIV/0!</v>
      </c>
      <c r="Z146" s="6" t="e">
        <f>$I146/$H146</f>
        <v>#DIV/0!</v>
      </c>
      <c r="AA146" s="6" t="e">
        <f>$K146/$H146</f>
        <v>#DIV/0!</v>
      </c>
      <c r="AB146" s="6">
        <f>(Admin!$C$3*$K146)+(Admin!$C$4*$J146)+(Admin!$C$5*$L146)+(Admin!$C$6*$T146)+(Admin!$C$7*$Q146)+(Admin!$C$8*$M146)+(Admin!$C$9*$N146)+(Admin!$C$10*$O146)+(Admin!$C$11*$R146)+(Admin!$C$12*$S146)+(Admin!$C$13*$U146)</f>
        <v>0</v>
      </c>
    </row>
    <row r="147" spans="1:28" x14ac:dyDescent="0.25">
      <c r="A147" s="7" t="s">
        <v>817</v>
      </c>
      <c r="B147" s="7" t="s">
        <v>42</v>
      </c>
      <c r="C147" s="7">
        <v>22</v>
      </c>
      <c r="D147" s="7">
        <v>2</v>
      </c>
      <c r="E147" s="7" t="s">
        <v>65</v>
      </c>
      <c r="F147" s="7" t="s">
        <v>784</v>
      </c>
      <c r="G147" s="7">
        <v>0</v>
      </c>
      <c r="H147" s="7">
        <v>0</v>
      </c>
      <c r="I147" s="7">
        <v>0</v>
      </c>
      <c r="J147" s="7">
        <v>0</v>
      </c>
      <c r="K147" s="7">
        <v>0</v>
      </c>
      <c r="L147" s="7">
        <v>0</v>
      </c>
      <c r="M147" s="7">
        <v>0</v>
      </c>
      <c r="N147" s="7">
        <v>0</v>
      </c>
      <c r="O147" s="7">
        <v>0</v>
      </c>
      <c r="P147" s="7">
        <v>0</v>
      </c>
      <c r="Q147" s="7">
        <v>0</v>
      </c>
      <c r="R147" s="7">
        <v>0</v>
      </c>
      <c r="S147" s="7">
        <v>0</v>
      </c>
      <c r="T147" s="7">
        <v>0</v>
      </c>
      <c r="U147" s="7">
        <v>0</v>
      </c>
      <c r="V147" s="7">
        <f>($J147*0.04)+($K147*4)+($L147*-2)+($N147*0.1)+($O147*6)+($Q147)+($R147*0.1)+($S147*6)+($T147*-2)</f>
        <v>0</v>
      </c>
      <c r="W147" s="7" t="e">
        <f>$P147/$H$33</f>
        <v>#DIV/0!</v>
      </c>
      <c r="X147" s="7" t="e">
        <f t="shared" si="8"/>
        <v>#DIV/0!</v>
      </c>
      <c r="Y147" s="7" t="e">
        <f t="shared" si="9"/>
        <v>#DIV/0!</v>
      </c>
      <c r="Z147" s="7" t="e">
        <f>$I147/$H147</f>
        <v>#DIV/0!</v>
      </c>
      <c r="AA147" s="7" t="e">
        <f>$K147/$H147</f>
        <v>#DIV/0!</v>
      </c>
      <c r="AB147" s="7">
        <f>(Admin!$C$3*$K147)+(Admin!$C$4*$J147)+(Admin!$C$5*$L147)+(Admin!$C$6*$T147)+(Admin!$C$7*$Q147)+(Admin!$C$8*$M147)+(Admin!$C$9*$N147)+(Admin!$C$10*$O147)+(Admin!$C$11*$R147)+(Admin!$C$12*$S147)+(Admin!$C$13*$U147)</f>
        <v>0</v>
      </c>
    </row>
    <row r="148" spans="1:28" x14ac:dyDescent="0.25">
      <c r="A148" s="6" t="s">
        <v>818</v>
      </c>
      <c r="B148" s="6" t="s">
        <v>42</v>
      </c>
      <c r="C148" s="6">
        <v>27</v>
      </c>
      <c r="D148" s="6">
        <v>6</v>
      </c>
      <c r="E148" s="6" t="s">
        <v>819</v>
      </c>
      <c r="F148" s="6" t="s">
        <v>784</v>
      </c>
      <c r="G148" s="6">
        <v>0</v>
      </c>
      <c r="H148" s="6">
        <v>0</v>
      </c>
      <c r="I148" s="6">
        <v>0</v>
      </c>
      <c r="J148" s="6">
        <v>0</v>
      </c>
      <c r="K148" s="6">
        <v>0</v>
      </c>
      <c r="L148" s="6">
        <v>0</v>
      </c>
      <c r="M148" s="6">
        <v>0</v>
      </c>
      <c r="N148" s="6">
        <v>0</v>
      </c>
      <c r="O148" s="6">
        <v>0</v>
      </c>
      <c r="P148" s="6">
        <v>0</v>
      </c>
      <c r="Q148" s="6">
        <v>0</v>
      </c>
      <c r="R148" s="6">
        <v>0</v>
      </c>
      <c r="S148" s="6">
        <v>0</v>
      </c>
      <c r="T148" s="6">
        <v>0</v>
      </c>
      <c r="U148" s="6">
        <v>0</v>
      </c>
      <c r="V148" s="6">
        <f>($J148*0.04)+($K148*4)+($L148*-2)+($N148*0.1)+($O148*6)+($Q148)+($R148*0.1)+($S148*6)+($T148*-2)</f>
        <v>0</v>
      </c>
      <c r="W148" s="6" t="e">
        <f>$P148/$H$33</f>
        <v>#DIV/0!</v>
      </c>
      <c r="X148" s="6" t="e">
        <f t="shared" si="8"/>
        <v>#DIV/0!</v>
      </c>
      <c r="Y148" s="6" t="e">
        <f t="shared" si="9"/>
        <v>#DIV/0!</v>
      </c>
      <c r="Z148" s="6" t="e">
        <f>$I148/$H148</f>
        <v>#DIV/0!</v>
      </c>
      <c r="AA148" s="6" t="e">
        <f>$K148/$H148</f>
        <v>#DIV/0!</v>
      </c>
      <c r="AB148" s="6">
        <f>(Admin!$C$3*$K148)+(Admin!$C$4*$J148)+(Admin!$C$5*$L148)+(Admin!$C$6*$T148)+(Admin!$C$7*$Q148)+(Admin!$C$8*$M148)+(Admin!$C$9*$N148)+(Admin!$C$10*$O148)+(Admin!$C$11*$R148)+(Admin!$C$12*$S148)+(Admin!$C$13*$U148)</f>
        <v>0</v>
      </c>
    </row>
    <row r="149" spans="1:28" x14ac:dyDescent="0.25">
      <c r="A149" s="7" t="s">
        <v>820</v>
      </c>
      <c r="B149" s="7" t="s">
        <v>42</v>
      </c>
      <c r="C149" s="7">
        <v>26</v>
      </c>
      <c r="D149" s="7">
        <v>1</v>
      </c>
      <c r="E149" s="7" t="s">
        <v>384</v>
      </c>
      <c r="F149" s="7" t="s">
        <v>784</v>
      </c>
      <c r="G149" s="7">
        <v>0</v>
      </c>
      <c r="H149" s="7">
        <v>0</v>
      </c>
      <c r="I149" s="7">
        <v>0</v>
      </c>
      <c r="J149" s="7">
        <v>0</v>
      </c>
      <c r="K149" s="7">
        <v>0</v>
      </c>
      <c r="L149" s="7">
        <v>0</v>
      </c>
      <c r="M149" s="7">
        <v>0</v>
      </c>
      <c r="N149" s="7">
        <v>0</v>
      </c>
      <c r="O149" s="7">
        <v>0</v>
      </c>
      <c r="P149" s="7">
        <v>0</v>
      </c>
      <c r="Q149" s="7">
        <v>0</v>
      </c>
      <c r="R149" s="7">
        <v>0</v>
      </c>
      <c r="S149" s="7">
        <v>0</v>
      </c>
      <c r="T149" s="7">
        <v>0</v>
      </c>
      <c r="U149" s="7">
        <v>0</v>
      </c>
      <c r="V149" s="7">
        <f>($J149*0.04)+($K149*4)+($L149*-2)+($N149*0.1)+($O149*6)+($Q149)+($R149*0.1)+($S149*6)+($T149*-2)</f>
        <v>0</v>
      </c>
      <c r="W149" s="7" t="e">
        <f>$P149/$H$33</f>
        <v>#DIV/0!</v>
      </c>
      <c r="X149" s="7" t="e">
        <f t="shared" si="8"/>
        <v>#DIV/0!</v>
      </c>
      <c r="Y149" s="7" t="e">
        <f t="shared" si="9"/>
        <v>#DIV/0!</v>
      </c>
      <c r="Z149" s="7" t="e">
        <f>$I149/$H149</f>
        <v>#DIV/0!</v>
      </c>
      <c r="AA149" s="7" t="e">
        <f>$K149/$H149</f>
        <v>#DIV/0!</v>
      </c>
      <c r="AB149" s="7">
        <f>(Admin!$C$3*$K149)+(Admin!$C$4*$J149)+(Admin!$C$5*$L149)+(Admin!$C$6*$T149)+(Admin!$C$7*$Q149)+(Admin!$C$8*$M149)+(Admin!$C$9*$N149)+(Admin!$C$10*$O149)+(Admin!$C$11*$R149)+(Admin!$C$12*$S149)+(Admin!$C$13*$U149)</f>
        <v>0</v>
      </c>
    </row>
    <row r="150" spans="1:28" x14ac:dyDescent="0.25">
      <c r="A150" s="6" t="s">
        <v>821</v>
      </c>
      <c r="B150" s="6" t="s">
        <v>42</v>
      </c>
      <c r="C150" s="6">
        <v>23</v>
      </c>
      <c r="D150" s="6">
        <v>0</v>
      </c>
      <c r="E150" s="6" t="s">
        <v>238</v>
      </c>
      <c r="F150" s="6" t="s">
        <v>784</v>
      </c>
      <c r="G150" s="6">
        <v>0</v>
      </c>
      <c r="H150" s="6">
        <v>0</v>
      </c>
      <c r="I150" s="6">
        <v>0</v>
      </c>
      <c r="J150" s="6">
        <v>0</v>
      </c>
      <c r="K150" s="6">
        <v>0</v>
      </c>
      <c r="L150" s="6">
        <v>0</v>
      </c>
      <c r="M150" s="6">
        <v>0</v>
      </c>
      <c r="N150" s="6">
        <v>0</v>
      </c>
      <c r="O150" s="6">
        <v>0</v>
      </c>
      <c r="P150" s="6">
        <v>0</v>
      </c>
      <c r="Q150" s="6">
        <v>0</v>
      </c>
      <c r="R150" s="6">
        <v>0</v>
      </c>
      <c r="S150" s="6">
        <v>0</v>
      </c>
      <c r="T150" s="6">
        <v>0</v>
      </c>
      <c r="U150" s="6">
        <v>0</v>
      </c>
      <c r="V150" s="6">
        <f>($J150*0.04)+($K150*4)+($L150*-2)+($N150*0.1)+($O150*6)+($Q150)+($R150*0.1)+($S150*6)+($T150*-2)</f>
        <v>0</v>
      </c>
      <c r="W150" s="6" t="e">
        <f>$P150/$H$33</f>
        <v>#DIV/0!</v>
      </c>
      <c r="X150" s="6" t="e">
        <f t="shared" si="8"/>
        <v>#DIV/0!</v>
      </c>
      <c r="Y150" s="6" t="e">
        <f t="shared" si="9"/>
        <v>#DIV/0!</v>
      </c>
      <c r="Z150" s="6" t="e">
        <f>$I150/$H150</f>
        <v>#DIV/0!</v>
      </c>
      <c r="AA150" s="6" t="e">
        <f>$K150/$H150</f>
        <v>#DIV/0!</v>
      </c>
      <c r="AB150" s="6">
        <f>(Admin!$C$3*$K150)+(Admin!$C$4*$J150)+(Admin!$C$5*$L150)+(Admin!$C$6*$T150)+(Admin!$C$7*$Q150)+(Admin!$C$8*$M150)+(Admin!$C$9*$N150)+(Admin!$C$10*$O150)+(Admin!$C$11*$R150)+(Admin!$C$12*$S150)+(Admin!$C$13*$U150)</f>
        <v>0</v>
      </c>
    </row>
    <row r="151" spans="1:28" x14ac:dyDescent="0.25">
      <c r="A151" s="7" t="s">
        <v>822</v>
      </c>
      <c r="B151" s="7" t="s">
        <v>42</v>
      </c>
      <c r="C151" s="7">
        <v>21</v>
      </c>
      <c r="D151" s="7">
        <v>0</v>
      </c>
      <c r="E151" s="7" t="s">
        <v>139</v>
      </c>
      <c r="F151" s="7" t="s">
        <v>784</v>
      </c>
      <c r="G151" s="7">
        <v>0</v>
      </c>
      <c r="H151" s="7">
        <v>0</v>
      </c>
      <c r="I151" s="7">
        <v>0</v>
      </c>
      <c r="J151" s="7">
        <v>0</v>
      </c>
      <c r="K151" s="7">
        <v>0</v>
      </c>
      <c r="L151" s="7">
        <v>0</v>
      </c>
      <c r="M151" s="7">
        <v>0</v>
      </c>
      <c r="N151" s="7">
        <v>0</v>
      </c>
      <c r="O151" s="7">
        <v>0</v>
      </c>
      <c r="P151" s="7">
        <v>0</v>
      </c>
      <c r="Q151" s="7">
        <v>0</v>
      </c>
      <c r="R151" s="7">
        <v>0</v>
      </c>
      <c r="S151" s="7">
        <v>0</v>
      </c>
      <c r="T151" s="7">
        <v>0</v>
      </c>
      <c r="U151" s="7">
        <v>0</v>
      </c>
      <c r="V151" s="7">
        <f>($J151*0.04)+($K151*4)+($L151*-2)+($N151*0.1)+($O151*6)+($Q151)+($R151*0.1)+($S151*6)+($T151*-2)</f>
        <v>0</v>
      </c>
      <c r="W151" s="7" t="e">
        <f>$P151/$H$33</f>
        <v>#DIV/0!</v>
      </c>
      <c r="X151" s="7" t="e">
        <f t="shared" si="8"/>
        <v>#DIV/0!</v>
      </c>
      <c r="Y151" s="7" t="e">
        <f t="shared" si="9"/>
        <v>#DIV/0!</v>
      </c>
      <c r="Z151" s="7" t="e">
        <f>$I151/$H151</f>
        <v>#DIV/0!</v>
      </c>
      <c r="AA151" s="7" t="e">
        <f>$K151/$H151</f>
        <v>#DIV/0!</v>
      </c>
      <c r="AB151" s="7">
        <f>(Admin!$C$3*$K151)+(Admin!$C$4*$J151)+(Admin!$C$5*$L151)+(Admin!$C$6*$T151)+(Admin!$C$7*$Q151)+(Admin!$C$8*$M151)+(Admin!$C$9*$N151)+(Admin!$C$10*$O151)+(Admin!$C$11*$R151)+(Admin!$C$12*$S151)+(Admin!$C$13*$U151)</f>
        <v>0</v>
      </c>
    </row>
    <row r="152" spans="1:28" x14ac:dyDescent="0.25">
      <c r="A152" s="6" t="s">
        <v>823</v>
      </c>
      <c r="B152" s="6" t="s">
        <v>42</v>
      </c>
      <c r="C152" s="6">
        <v>27</v>
      </c>
      <c r="D152" s="6">
        <v>4</v>
      </c>
      <c r="E152" s="6" t="s">
        <v>824</v>
      </c>
      <c r="F152" s="6" t="s">
        <v>784</v>
      </c>
      <c r="G152" s="6">
        <v>0</v>
      </c>
      <c r="H152" s="6">
        <v>0</v>
      </c>
      <c r="I152" s="6">
        <v>0</v>
      </c>
      <c r="J152" s="6">
        <v>0</v>
      </c>
      <c r="K152" s="6">
        <v>0</v>
      </c>
      <c r="L152" s="6">
        <v>0</v>
      </c>
      <c r="M152" s="6">
        <v>0</v>
      </c>
      <c r="N152" s="6">
        <v>0</v>
      </c>
      <c r="O152" s="6">
        <v>0</v>
      </c>
      <c r="P152" s="6">
        <v>0</v>
      </c>
      <c r="Q152" s="6">
        <v>0</v>
      </c>
      <c r="R152" s="6">
        <v>0</v>
      </c>
      <c r="S152" s="6">
        <v>0</v>
      </c>
      <c r="T152" s="6">
        <v>0</v>
      </c>
      <c r="U152" s="6">
        <v>0</v>
      </c>
      <c r="V152" s="6">
        <f>($J152*0.04)+($K152*4)+($L152*-2)+($N152*0.1)+($O152*6)+($Q152)+($R152*0.1)+($S152*6)+($T152*-2)</f>
        <v>0</v>
      </c>
      <c r="W152" s="6" t="e">
        <f>$P152/$H$33</f>
        <v>#DIV/0!</v>
      </c>
      <c r="X152" s="6" t="e">
        <f t="shared" si="8"/>
        <v>#DIV/0!</v>
      </c>
      <c r="Y152" s="6" t="e">
        <f t="shared" si="9"/>
        <v>#DIV/0!</v>
      </c>
      <c r="Z152" s="6" t="e">
        <f>$I152/$H152</f>
        <v>#DIV/0!</v>
      </c>
      <c r="AA152" s="6" t="e">
        <f>$K152/$H152</f>
        <v>#DIV/0!</v>
      </c>
      <c r="AB152" s="6">
        <f>(Admin!$C$3*$K152)+(Admin!$C$4*$J152)+(Admin!$C$5*$L152)+(Admin!$C$6*$T152)+(Admin!$C$7*$Q152)+(Admin!$C$8*$M152)+(Admin!$C$9*$N152)+(Admin!$C$10*$O152)+(Admin!$C$11*$R152)+(Admin!$C$12*$S152)+(Admin!$C$13*$U152)</f>
        <v>0</v>
      </c>
    </row>
    <row r="153" spans="1:28" x14ac:dyDescent="0.25">
      <c r="A153" s="7" t="s">
        <v>825</v>
      </c>
      <c r="B153" s="7" t="s">
        <v>42</v>
      </c>
      <c r="C153" s="7">
        <v>24</v>
      </c>
      <c r="D153" s="7">
        <v>3</v>
      </c>
      <c r="E153" s="7" t="s">
        <v>59</v>
      </c>
      <c r="F153" s="7" t="s">
        <v>784</v>
      </c>
      <c r="G153" s="7">
        <v>0</v>
      </c>
      <c r="H153" s="7">
        <v>0</v>
      </c>
      <c r="I153" s="7">
        <v>0</v>
      </c>
      <c r="J153" s="7">
        <v>0</v>
      </c>
      <c r="K153" s="7">
        <v>0</v>
      </c>
      <c r="L153" s="7">
        <v>0</v>
      </c>
      <c r="M153" s="7">
        <v>0</v>
      </c>
      <c r="N153" s="7">
        <v>0</v>
      </c>
      <c r="O153" s="7">
        <v>0</v>
      </c>
      <c r="P153" s="7">
        <v>0</v>
      </c>
      <c r="Q153" s="7">
        <v>0</v>
      </c>
      <c r="R153" s="7">
        <v>0</v>
      </c>
      <c r="S153" s="7">
        <v>0</v>
      </c>
      <c r="T153" s="7">
        <v>0</v>
      </c>
      <c r="U153" s="7">
        <v>0</v>
      </c>
      <c r="V153" s="7">
        <f>($J153*0.04)+($K153*4)+($L153*-2)+($N153*0.1)+($O153*6)+($Q153)+($R153*0.1)+($S153*6)+($T153*-2)</f>
        <v>0</v>
      </c>
      <c r="W153" s="7" t="e">
        <f>$P153/$H$33</f>
        <v>#DIV/0!</v>
      </c>
      <c r="X153" s="7" t="e">
        <f t="shared" si="8"/>
        <v>#DIV/0!</v>
      </c>
      <c r="Y153" s="7" t="e">
        <f t="shared" si="9"/>
        <v>#DIV/0!</v>
      </c>
      <c r="Z153" s="7" t="e">
        <f>$I153/$H153</f>
        <v>#DIV/0!</v>
      </c>
      <c r="AA153" s="7" t="e">
        <f>$K153/$H153</f>
        <v>#DIV/0!</v>
      </c>
      <c r="AB153" s="7">
        <f>(Admin!$C$3*$K153)+(Admin!$C$4*$J153)+(Admin!$C$5*$L153)+(Admin!$C$6*$T153)+(Admin!$C$7*$Q153)+(Admin!$C$8*$M153)+(Admin!$C$9*$N153)+(Admin!$C$10*$O153)+(Admin!$C$11*$R153)+(Admin!$C$12*$S153)+(Admin!$C$13*$U153)</f>
        <v>0</v>
      </c>
    </row>
    <row r="154" spans="1:28" x14ac:dyDescent="0.25">
      <c r="A154" s="6" t="s">
        <v>826</v>
      </c>
      <c r="B154" s="6" t="s">
        <v>42</v>
      </c>
      <c r="C154" s="6">
        <v>26</v>
      </c>
      <c r="D154" s="6">
        <v>5</v>
      </c>
      <c r="E154" s="6" t="s">
        <v>155</v>
      </c>
      <c r="F154" s="6" t="s">
        <v>784</v>
      </c>
      <c r="G154" s="6">
        <v>0</v>
      </c>
      <c r="H154" s="6">
        <v>0</v>
      </c>
      <c r="I154" s="6">
        <v>0</v>
      </c>
      <c r="J154" s="6">
        <v>0</v>
      </c>
      <c r="K154" s="6">
        <v>0</v>
      </c>
      <c r="L154" s="6">
        <v>0</v>
      </c>
      <c r="M154" s="6">
        <v>5</v>
      </c>
      <c r="N154" s="6">
        <v>5</v>
      </c>
      <c r="O154" s="6">
        <v>5</v>
      </c>
      <c r="P154" s="6">
        <v>5</v>
      </c>
      <c r="Q154" s="6">
        <v>5</v>
      </c>
      <c r="R154" s="6">
        <v>5</v>
      </c>
      <c r="S154" s="6">
        <v>5</v>
      </c>
      <c r="T154" s="6">
        <v>5</v>
      </c>
      <c r="U154" s="6">
        <v>5</v>
      </c>
      <c r="V154" s="6">
        <f>($J154*0.04)+($K154*4)+($L154*-2)+($N154*0.1)+($O154*6)+($Q154)+($R154*0.1)+($S154*6)+($T154*-2)</f>
        <v>56</v>
      </c>
      <c r="W154" s="6" t="e">
        <f>$P154/$H$33</f>
        <v>#DIV/0!</v>
      </c>
      <c r="X154" s="6">
        <f t="shared" si="8"/>
        <v>1</v>
      </c>
      <c r="Y154" s="6">
        <f t="shared" si="9"/>
        <v>1</v>
      </c>
      <c r="Z154" s="6" t="e">
        <f>$I154/$H154</f>
        <v>#DIV/0!</v>
      </c>
      <c r="AA154" s="6" t="e">
        <f>$K154/$H154</f>
        <v>#DIV/0!</v>
      </c>
      <c r="AB154" s="6">
        <f>(Admin!$C$3*$K154)+(Admin!$C$4*$J154)+(Admin!$C$5*$L154)+(Admin!$C$6*$T154)+(Admin!$C$7*$Q154)+(Admin!$C$8*$M154)+(Admin!$C$9*$N154)+(Admin!$C$10*$O154)+(Admin!$C$11*$R154)+(Admin!$C$12*$S154)+(Admin!$C$13*$U154)</f>
        <v>66</v>
      </c>
    </row>
    <row r="155" spans="1:28" x14ac:dyDescent="0.25">
      <c r="A155" s="7" t="s">
        <v>827</v>
      </c>
      <c r="B155" s="7" t="s">
        <v>42</v>
      </c>
      <c r="C155" s="7"/>
      <c r="D155" s="7">
        <v>0</v>
      </c>
      <c r="E155" s="7" t="s">
        <v>828</v>
      </c>
      <c r="F155" s="7" t="s">
        <v>784</v>
      </c>
      <c r="G155" s="7">
        <v>0</v>
      </c>
      <c r="H155" s="7">
        <v>0</v>
      </c>
      <c r="I155" s="7">
        <v>0</v>
      </c>
      <c r="J155" s="7">
        <v>0</v>
      </c>
      <c r="K155" s="7">
        <v>0</v>
      </c>
      <c r="L155" s="7">
        <v>0</v>
      </c>
      <c r="M155" s="7">
        <v>0</v>
      </c>
      <c r="N155" s="7">
        <v>0</v>
      </c>
      <c r="O155" s="7">
        <v>0</v>
      </c>
      <c r="P155" s="7">
        <v>0</v>
      </c>
      <c r="Q155" s="7">
        <v>0</v>
      </c>
      <c r="R155" s="7">
        <v>0</v>
      </c>
      <c r="S155" s="7">
        <v>0</v>
      </c>
      <c r="T155" s="7">
        <v>0</v>
      </c>
      <c r="U155" s="7">
        <v>0</v>
      </c>
      <c r="V155" s="7">
        <f>($J155*0.04)+($K155*4)+($L155*-2)+($N155*0.1)+($O155*6)+($Q155)+($R155*0.1)+($S155*6)+($T155*-2)</f>
        <v>0</v>
      </c>
      <c r="W155" s="7" t="e">
        <f>$P155/$H$33</f>
        <v>#DIV/0!</v>
      </c>
      <c r="X155" s="7" t="e">
        <f t="shared" si="8"/>
        <v>#DIV/0!</v>
      </c>
      <c r="Y155" s="7" t="e">
        <f t="shared" si="9"/>
        <v>#DIV/0!</v>
      </c>
      <c r="Z155" s="7" t="e">
        <f>$I155/$H155</f>
        <v>#DIV/0!</v>
      </c>
      <c r="AA155" s="7" t="e">
        <f>$K155/$H155</f>
        <v>#DIV/0!</v>
      </c>
      <c r="AB155" s="7">
        <f>(Admin!$C$3*$K155)+(Admin!$C$4*$J155)+(Admin!$C$5*$L155)+(Admin!$C$6*$T155)+(Admin!$C$7*$Q155)+(Admin!$C$8*$M155)+(Admin!$C$9*$N155)+(Admin!$C$10*$O155)+(Admin!$C$11*$R155)+(Admin!$C$12*$S155)+(Admin!$C$13*$U155)</f>
        <v>0</v>
      </c>
    </row>
    <row r="156" spans="1:28" x14ac:dyDescent="0.25">
      <c r="A156" s="6" t="s">
        <v>829</v>
      </c>
      <c r="B156" s="6" t="s">
        <v>42</v>
      </c>
      <c r="C156" s="6">
        <v>29</v>
      </c>
      <c r="D156" s="6">
        <v>6</v>
      </c>
      <c r="E156" s="6" t="s">
        <v>224</v>
      </c>
      <c r="F156" s="6" t="s">
        <v>784</v>
      </c>
      <c r="G156" s="6">
        <v>0</v>
      </c>
      <c r="H156" s="6">
        <v>0</v>
      </c>
      <c r="I156" s="6">
        <v>0</v>
      </c>
      <c r="J156" s="6">
        <v>0</v>
      </c>
      <c r="K156" s="6">
        <v>0</v>
      </c>
      <c r="L156" s="6">
        <v>0</v>
      </c>
      <c r="M156" s="6">
        <v>0</v>
      </c>
      <c r="N156" s="6">
        <v>0</v>
      </c>
      <c r="O156" s="6">
        <v>0</v>
      </c>
      <c r="P156" s="6">
        <v>0</v>
      </c>
      <c r="Q156" s="6">
        <v>0</v>
      </c>
      <c r="R156" s="6">
        <v>0</v>
      </c>
      <c r="S156" s="6">
        <v>0</v>
      </c>
      <c r="T156" s="6">
        <v>0</v>
      </c>
      <c r="U156" s="6">
        <v>0</v>
      </c>
      <c r="V156" s="6">
        <f>($J156*0.04)+($K156*4)+($L156*-2)+($N156*0.1)+($O156*6)+($Q156)+($R156*0.1)+($S156*6)+($T156*-2)</f>
        <v>0</v>
      </c>
      <c r="W156" s="6" t="e">
        <f>$P156/$H$33</f>
        <v>#DIV/0!</v>
      </c>
      <c r="X156" s="6" t="e">
        <f t="shared" si="8"/>
        <v>#DIV/0!</v>
      </c>
      <c r="Y156" s="6" t="e">
        <f t="shared" si="9"/>
        <v>#DIV/0!</v>
      </c>
      <c r="Z156" s="6" t="e">
        <f>$I156/$H156</f>
        <v>#DIV/0!</v>
      </c>
      <c r="AA156" s="6" t="e">
        <f>$K156/$H156</f>
        <v>#DIV/0!</v>
      </c>
      <c r="AB156" s="6">
        <f>(Admin!$C$3*$K156)+(Admin!$C$4*$J156)+(Admin!$C$5*$L156)+(Admin!$C$6*$T156)+(Admin!$C$7*$Q156)+(Admin!$C$8*$M156)+(Admin!$C$9*$N156)+(Admin!$C$10*$O156)+(Admin!$C$11*$R156)+(Admin!$C$12*$S156)+(Admin!$C$13*$U156)</f>
        <v>0</v>
      </c>
    </row>
    <row r="157" spans="1:28" x14ac:dyDescent="0.25">
      <c r="A157" s="7" t="s">
        <v>870</v>
      </c>
      <c r="B157" s="7" t="s">
        <v>42</v>
      </c>
      <c r="C157" s="7">
        <v>23</v>
      </c>
      <c r="D157" s="7">
        <v>0</v>
      </c>
      <c r="E157" s="7" t="s">
        <v>871</v>
      </c>
      <c r="F157" s="7" t="s">
        <v>842</v>
      </c>
      <c r="G157" s="7">
        <v>0</v>
      </c>
      <c r="H157" s="7">
        <v>0</v>
      </c>
      <c r="I157" s="7">
        <v>0</v>
      </c>
      <c r="J157" s="7">
        <v>0</v>
      </c>
      <c r="K157" s="7">
        <v>0</v>
      </c>
      <c r="L157" s="7">
        <v>0</v>
      </c>
      <c r="M157" s="7">
        <v>0</v>
      </c>
      <c r="N157" s="7">
        <v>0</v>
      </c>
      <c r="O157" s="7">
        <v>0</v>
      </c>
      <c r="P157" s="7">
        <v>0</v>
      </c>
      <c r="Q157" s="7">
        <v>0</v>
      </c>
      <c r="R157" s="7">
        <v>0</v>
      </c>
      <c r="S157" s="7">
        <v>0</v>
      </c>
      <c r="T157" s="7">
        <v>0</v>
      </c>
      <c r="U157" s="7">
        <v>0</v>
      </c>
      <c r="V157" s="7">
        <f>($J157*0.04)+($K157*4)+($L157*-2)+($N157*0.1)+($O157*6)+($Q157)+($R157*0.1)+($S157*6)+($T157*-2)</f>
        <v>0</v>
      </c>
      <c r="W157" s="7" t="e">
        <f>$P157/$H$33</f>
        <v>#DIV/0!</v>
      </c>
      <c r="X157" s="7" t="e">
        <f t="shared" si="8"/>
        <v>#DIV/0!</v>
      </c>
      <c r="Y157" s="7" t="e">
        <f t="shared" si="9"/>
        <v>#DIV/0!</v>
      </c>
      <c r="Z157" s="7" t="e">
        <f>$I157/$H157</f>
        <v>#DIV/0!</v>
      </c>
      <c r="AA157" s="7" t="e">
        <f>$K157/$H157</f>
        <v>#DIV/0!</v>
      </c>
      <c r="AB157" s="7">
        <f>(Admin!$C$3*$K157)+(Admin!$C$4*$J157)+(Admin!$C$5*$L157)+(Admin!$C$6*$T157)+(Admin!$C$7*$Q157)+(Admin!$C$8*$M157)+(Admin!$C$9*$N157)+(Admin!$C$10*$O157)+(Admin!$C$11*$R157)+(Admin!$C$12*$S157)+(Admin!$C$13*$U157)</f>
        <v>0</v>
      </c>
    </row>
    <row r="158" spans="1:28" x14ac:dyDescent="0.25">
      <c r="A158" s="6" t="s">
        <v>872</v>
      </c>
      <c r="B158" s="6" t="s">
        <v>42</v>
      </c>
      <c r="C158" s="6">
        <v>25</v>
      </c>
      <c r="D158" s="6">
        <v>2</v>
      </c>
      <c r="E158" s="6" t="s">
        <v>873</v>
      </c>
      <c r="F158" s="6" t="s">
        <v>842</v>
      </c>
      <c r="G158" s="6">
        <v>0</v>
      </c>
      <c r="H158" s="6">
        <v>0</v>
      </c>
      <c r="I158" s="6">
        <v>0</v>
      </c>
      <c r="J158" s="6">
        <v>0</v>
      </c>
      <c r="K158" s="6">
        <v>0</v>
      </c>
      <c r="L158" s="6">
        <v>0</v>
      </c>
      <c r="M158" s="6">
        <v>0</v>
      </c>
      <c r="N158" s="6">
        <v>0</v>
      </c>
      <c r="O158" s="6">
        <v>0</v>
      </c>
      <c r="P158" s="6">
        <v>0</v>
      </c>
      <c r="Q158" s="6">
        <v>0</v>
      </c>
      <c r="R158" s="6">
        <v>0</v>
      </c>
      <c r="S158" s="6">
        <v>0</v>
      </c>
      <c r="T158" s="6">
        <v>0</v>
      </c>
      <c r="U158" s="6">
        <v>0</v>
      </c>
      <c r="V158" s="6">
        <f>($J158*0.04)+($K158*4)+($L158*-2)+($N158*0.1)+($O158*6)+($Q158)+($R158*0.1)+($S158*6)+($T158*-2)</f>
        <v>0</v>
      </c>
      <c r="W158" s="6" t="e">
        <f>$P158/$H$33</f>
        <v>#DIV/0!</v>
      </c>
      <c r="X158" s="6" t="e">
        <f t="shared" si="8"/>
        <v>#DIV/0!</v>
      </c>
      <c r="Y158" s="6" t="e">
        <f t="shared" si="9"/>
        <v>#DIV/0!</v>
      </c>
      <c r="Z158" s="6" t="e">
        <f>$I158/$H158</f>
        <v>#DIV/0!</v>
      </c>
      <c r="AA158" s="6" t="e">
        <f>$K158/$H158</f>
        <v>#DIV/0!</v>
      </c>
      <c r="AB158" s="6">
        <f>(Admin!$C$3*$K158)+(Admin!$C$4*$J158)+(Admin!$C$5*$L158)+(Admin!$C$6*$T158)+(Admin!$C$7*$Q158)+(Admin!$C$8*$M158)+(Admin!$C$9*$N158)+(Admin!$C$10*$O158)+(Admin!$C$11*$R158)+(Admin!$C$12*$S158)+(Admin!$C$13*$U158)</f>
        <v>0</v>
      </c>
    </row>
    <row r="159" spans="1:28" x14ac:dyDescent="0.25">
      <c r="A159" s="7" t="s">
        <v>874</v>
      </c>
      <c r="B159" s="7" t="s">
        <v>42</v>
      </c>
      <c r="C159" s="7">
        <v>25</v>
      </c>
      <c r="D159" s="7">
        <v>5</v>
      </c>
      <c r="E159" s="7" t="s">
        <v>520</v>
      </c>
      <c r="F159" s="7" t="s">
        <v>842</v>
      </c>
      <c r="G159" s="7">
        <v>0</v>
      </c>
      <c r="H159" s="7">
        <v>0</v>
      </c>
      <c r="I159" s="7">
        <v>0</v>
      </c>
      <c r="J159" s="7">
        <v>0</v>
      </c>
      <c r="K159" s="7">
        <v>0</v>
      </c>
      <c r="L159" s="7">
        <v>0</v>
      </c>
      <c r="M159" s="7">
        <v>0</v>
      </c>
      <c r="N159" s="7">
        <v>0</v>
      </c>
      <c r="O159" s="7">
        <v>0</v>
      </c>
      <c r="P159" s="7">
        <v>0</v>
      </c>
      <c r="Q159" s="7">
        <v>0</v>
      </c>
      <c r="R159" s="7">
        <v>0</v>
      </c>
      <c r="S159" s="7">
        <v>0</v>
      </c>
      <c r="T159" s="7">
        <v>0</v>
      </c>
      <c r="U159" s="7">
        <v>0</v>
      </c>
      <c r="V159" s="7">
        <f>($J159*0.04)+($K159*4)+($L159*-2)+($N159*0.1)+($O159*6)+($Q159)+($R159*0.1)+($S159*6)+($T159*-2)</f>
        <v>0</v>
      </c>
      <c r="W159" s="7" t="e">
        <f>$P159/$H$33</f>
        <v>#DIV/0!</v>
      </c>
      <c r="X159" s="7" t="e">
        <f t="shared" si="8"/>
        <v>#DIV/0!</v>
      </c>
      <c r="Y159" s="7" t="e">
        <f t="shared" si="9"/>
        <v>#DIV/0!</v>
      </c>
      <c r="Z159" s="7" t="e">
        <f>$I159/$H159</f>
        <v>#DIV/0!</v>
      </c>
      <c r="AA159" s="7" t="e">
        <f>$K159/$H159</f>
        <v>#DIV/0!</v>
      </c>
      <c r="AB159" s="7">
        <f>(Admin!$C$3*$K159)+(Admin!$C$4*$J159)+(Admin!$C$5*$L159)+(Admin!$C$6*$T159)+(Admin!$C$7*$Q159)+(Admin!$C$8*$M159)+(Admin!$C$9*$N159)+(Admin!$C$10*$O159)+(Admin!$C$11*$R159)+(Admin!$C$12*$S159)+(Admin!$C$13*$U159)</f>
        <v>0</v>
      </c>
    </row>
    <row r="160" spans="1:28" x14ac:dyDescent="0.25">
      <c r="A160" s="6" t="s">
        <v>875</v>
      </c>
      <c r="B160" s="6" t="s">
        <v>42</v>
      </c>
      <c r="C160" s="6">
        <v>26</v>
      </c>
      <c r="D160" s="6">
        <v>5</v>
      </c>
      <c r="E160" s="6" t="s">
        <v>139</v>
      </c>
      <c r="F160" s="6" t="s">
        <v>842</v>
      </c>
      <c r="G160" s="6">
        <v>0</v>
      </c>
      <c r="H160" s="6">
        <v>0</v>
      </c>
      <c r="I160" s="6">
        <v>0</v>
      </c>
      <c r="J160" s="6">
        <v>0</v>
      </c>
      <c r="K160" s="6">
        <v>0</v>
      </c>
      <c r="L160" s="6">
        <v>0</v>
      </c>
      <c r="M160" s="6">
        <v>0</v>
      </c>
      <c r="N160" s="6">
        <v>0</v>
      </c>
      <c r="O160" s="6">
        <v>0</v>
      </c>
      <c r="P160" s="6">
        <v>0</v>
      </c>
      <c r="Q160" s="6">
        <v>0</v>
      </c>
      <c r="R160" s="6">
        <v>0</v>
      </c>
      <c r="S160" s="6">
        <v>0</v>
      </c>
      <c r="T160" s="6">
        <v>0</v>
      </c>
      <c r="U160" s="6">
        <v>0</v>
      </c>
      <c r="V160" s="6">
        <f>($J160*0.04)+($K160*4)+($L160*-2)+($N160*0.1)+($O160*6)+($Q160)+($R160*0.1)+($S160*6)+($T160*-2)</f>
        <v>0</v>
      </c>
      <c r="W160" s="6" t="e">
        <f>$P160/$H$33</f>
        <v>#DIV/0!</v>
      </c>
      <c r="X160" s="6" t="e">
        <f t="shared" si="8"/>
        <v>#DIV/0!</v>
      </c>
      <c r="Y160" s="6" t="e">
        <f t="shared" si="9"/>
        <v>#DIV/0!</v>
      </c>
      <c r="Z160" s="6" t="e">
        <f>$I160/$H160</f>
        <v>#DIV/0!</v>
      </c>
      <c r="AA160" s="6" t="e">
        <f>$K160/$H160</f>
        <v>#DIV/0!</v>
      </c>
      <c r="AB160" s="6">
        <f>(Admin!$C$3*$K160)+(Admin!$C$4*$J160)+(Admin!$C$5*$L160)+(Admin!$C$6*$T160)+(Admin!$C$7*$Q160)+(Admin!$C$8*$M160)+(Admin!$C$9*$N160)+(Admin!$C$10*$O160)+(Admin!$C$11*$R160)+(Admin!$C$12*$S160)+(Admin!$C$13*$U160)</f>
        <v>0</v>
      </c>
    </row>
    <row r="161" spans="1:28" x14ac:dyDescent="0.25">
      <c r="A161" s="7" t="s">
        <v>876</v>
      </c>
      <c r="B161" s="7" t="s">
        <v>42</v>
      </c>
      <c r="C161" s="7">
        <v>23</v>
      </c>
      <c r="D161" s="7">
        <v>0</v>
      </c>
      <c r="E161" s="7" t="s">
        <v>717</v>
      </c>
      <c r="F161" s="7" t="s">
        <v>842</v>
      </c>
      <c r="G161" s="7">
        <v>0</v>
      </c>
      <c r="H161" s="7">
        <v>0</v>
      </c>
      <c r="I161" s="7">
        <v>0</v>
      </c>
      <c r="J161" s="7">
        <v>0</v>
      </c>
      <c r="K161" s="7">
        <v>0</v>
      </c>
      <c r="L161" s="7">
        <v>0</v>
      </c>
      <c r="M161" s="7">
        <v>0</v>
      </c>
      <c r="N161" s="7">
        <v>0</v>
      </c>
      <c r="O161" s="7">
        <v>0</v>
      </c>
      <c r="P161" s="7">
        <v>0</v>
      </c>
      <c r="Q161" s="7">
        <v>0</v>
      </c>
      <c r="R161" s="7">
        <v>0</v>
      </c>
      <c r="S161" s="7">
        <v>0</v>
      </c>
      <c r="T161" s="7">
        <v>0</v>
      </c>
      <c r="U161" s="7">
        <v>0</v>
      </c>
      <c r="V161" s="7">
        <f>($J161*0.04)+($K161*4)+($L161*-2)+($N161*0.1)+($O161*6)+($Q161)+($R161*0.1)+($S161*6)+($T161*-2)</f>
        <v>0</v>
      </c>
      <c r="W161" s="7" t="e">
        <f>$P161/$H$33</f>
        <v>#DIV/0!</v>
      </c>
      <c r="X161" s="7" t="e">
        <f t="shared" si="8"/>
        <v>#DIV/0!</v>
      </c>
      <c r="Y161" s="7" t="e">
        <f t="shared" si="9"/>
        <v>#DIV/0!</v>
      </c>
      <c r="Z161" s="7" t="e">
        <f>$I161/$H161</f>
        <v>#DIV/0!</v>
      </c>
      <c r="AA161" s="7" t="e">
        <f>$K161/$H161</f>
        <v>#DIV/0!</v>
      </c>
      <c r="AB161" s="7">
        <f>(Admin!$C$3*$K161)+(Admin!$C$4*$J161)+(Admin!$C$5*$L161)+(Admin!$C$6*$T161)+(Admin!$C$7*$Q161)+(Admin!$C$8*$M161)+(Admin!$C$9*$N161)+(Admin!$C$10*$O161)+(Admin!$C$11*$R161)+(Admin!$C$12*$S161)+(Admin!$C$13*$U161)</f>
        <v>0</v>
      </c>
    </row>
    <row r="162" spans="1:28" x14ac:dyDescent="0.25">
      <c r="A162" s="6" t="s">
        <v>877</v>
      </c>
      <c r="B162" s="6" t="s">
        <v>42</v>
      </c>
      <c r="C162" s="6">
        <v>26</v>
      </c>
      <c r="D162" s="6">
        <v>3</v>
      </c>
      <c r="E162" s="6" t="s">
        <v>267</v>
      </c>
      <c r="F162" s="6" t="s">
        <v>842</v>
      </c>
      <c r="G162" s="6">
        <v>0</v>
      </c>
      <c r="H162" s="6">
        <v>0</v>
      </c>
      <c r="I162" s="6">
        <v>0</v>
      </c>
      <c r="J162" s="6">
        <v>0</v>
      </c>
      <c r="K162" s="6">
        <v>0</v>
      </c>
      <c r="L162" s="6">
        <v>0</v>
      </c>
      <c r="M162" s="6">
        <v>0</v>
      </c>
      <c r="N162" s="6">
        <v>0</v>
      </c>
      <c r="O162" s="6">
        <v>0</v>
      </c>
      <c r="P162" s="6">
        <v>0</v>
      </c>
      <c r="Q162" s="6">
        <v>0</v>
      </c>
      <c r="R162" s="6">
        <v>0</v>
      </c>
      <c r="S162" s="6">
        <v>0</v>
      </c>
      <c r="T162" s="6">
        <v>0</v>
      </c>
      <c r="U162" s="6">
        <v>0</v>
      </c>
      <c r="V162" s="6">
        <f>($J162*0.04)+($K162*4)+($L162*-2)+($N162*0.1)+($O162*6)+($Q162)+($R162*0.1)+($S162*6)+($T162*-2)</f>
        <v>0</v>
      </c>
      <c r="W162" s="6" t="e">
        <f>$P162/$H$33</f>
        <v>#DIV/0!</v>
      </c>
      <c r="X162" s="6" t="e">
        <f t="shared" si="8"/>
        <v>#DIV/0!</v>
      </c>
      <c r="Y162" s="6" t="e">
        <f t="shared" si="9"/>
        <v>#DIV/0!</v>
      </c>
      <c r="Z162" s="6" t="e">
        <f>$I162/$H162</f>
        <v>#DIV/0!</v>
      </c>
      <c r="AA162" s="6" t="e">
        <f>$K162/$H162</f>
        <v>#DIV/0!</v>
      </c>
      <c r="AB162" s="6">
        <f>(Admin!$C$3*$K162)+(Admin!$C$4*$J162)+(Admin!$C$5*$L162)+(Admin!$C$6*$T162)+(Admin!$C$7*$Q162)+(Admin!$C$8*$M162)+(Admin!$C$9*$N162)+(Admin!$C$10*$O162)+(Admin!$C$11*$R162)+(Admin!$C$12*$S162)+(Admin!$C$13*$U162)</f>
        <v>0</v>
      </c>
    </row>
    <row r="163" spans="1:28" x14ac:dyDescent="0.25">
      <c r="A163" s="7" t="s">
        <v>878</v>
      </c>
      <c r="B163" s="7" t="s">
        <v>42</v>
      </c>
      <c r="C163" s="7">
        <v>27</v>
      </c>
      <c r="D163" s="7">
        <v>7</v>
      </c>
      <c r="E163" s="7" t="s">
        <v>446</v>
      </c>
      <c r="F163" s="7" t="s">
        <v>842</v>
      </c>
      <c r="G163" s="7">
        <v>0</v>
      </c>
      <c r="H163" s="7">
        <v>0</v>
      </c>
      <c r="I163" s="7">
        <v>0</v>
      </c>
      <c r="J163" s="7">
        <v>0</v>
      </c>
      <c r="K163" s="7">
        <v>0</v>
      </c>
      <c r="L163" s="7">
        <v>0</v>
      </c>
      <c r="M163" s="7">
        <v>5</v>
      </c>
      <c r="N163" s="7">
        <v>5</v>
      </c>
      <c r="O163" s="7">
        <v>5</v>
      </c>
      <c r="P163" s="7">
        <v>5</v>
      </c>
      <c r="Q163" s="7">
        <v>5</v>
      </c>
      <c r="R163" s="7">
        <v>5</v>
      </c>
      <c r="S163" s="7">
        <v>5</v>
      </c>
      <c r="T163" s="7">
        <v>5</v>
      </c>
      <c r="U163" s="7">
        <v>5</v>
      </c>
      <c r="V163" s="7">
        <f>($J163*0.04)+($K163*4)+($L163*-2)+($N163*0.1)+($O163*6)+($Q163)+($R163*0.1)+($S163*6)+($T163*-2)</f>
        <v>56</v>
      </c>
      <c r="W163" s="7" t="e">
        <f>$P163/$H$33</f>
        <v>#DIV/0!</v>
      </c>
      <c r="X163" s="7">
        <f t="shared" si="8"/>
        <v>1</v>
      </c>
      <c r="Y163" s="7">
        <f t="shared" si="9"/>
        <v>1</v>
      </c>
      <c r="Z163" s="7" t="e">
        <f>$I163/$H163</f>
        <v>#DIV/0!</v>
      </c>
      <c r="AA163" s="7" t="e">
        <f>$K163/$H163</f>
        <v>#DIV/0!</v>
      </c>
      <c r="AB163" s="7">
        <f>(Admin!$C$3*$K163)+(Admin!$C$4*$J163)+(Admin!$C$5*$L163)+(Admin!$C$6*$T163)+(Admin!$C$7*$Q163)+(Admin!$C$8*$M163)+(Admin!$C$9*$N163)+(Admin!$C$10*$O163)+(Admin!$C$11*$R163)+(Admin!$C$12*$S163)+(Admin!$C$13*$U163)</f>
        <v>66</v>
      </c>
    </row>
    <row r="164" spans="1:28" x14ac:dyDescent="0.25">
      <c r="A164" s="6" t="s">
        <v>879</v>
      </c>
      <c r="B164" s="6" t="s">
        <v>42</v>
      </c>
      <c r="C164" s="6">
        <v>26</v>
      </c>
      <c r="D164" s="6">
        <v>4</v>
      </c>
      <c r="E164" s="6" t="s">
        <v>731</v>
      </c>
      <c r="F164" s="6" t="s">
        <v>842</v>
      </c>
      <c r="G164" s="6">
        <v>0</v>
      </c>
      <c r="H164" s="6">
        <v>0</v>
      </c>
      <c r="I164" s="6">
        <v>0</v>
      </c>
      <c r="J164" s="6">
        <v>0</v>
      </c>
      <c r="K164" s="6">
        <v>0</v>
      </c>
      <c r="L164" s="6">
        <v>0</v>
      </c>
      <c r="M164" s="6">
        <v>0</v>
      </c>
      <c r="N164" s="6">
        <v>0</v>
      </c>
      <c r="O164" s="6">
        <v>0</v>
      </c>
      <c r="P164" s="6">
        <v>0</v>
      </c>
      <c r="Q164" s="6">
        <v>0</v>
      </c>
      <c r="R164" s="6">
        <v>0</v>
      </c>
      <c r="S164" s="6">
        <v>0</v>
      </c>
      <c r="T164" s="6">
        <v>0</v>
      </c>
      <c r="U164" s="6">
        <v>0</v>
      </c>
      <c r="V164" s="6">
        <f>($J164*0.04)+($K164*4)+($L164*-2)+($N164*0.1)+($O164*6)+($Q164)+($R164*0.1)+($S164*6)+($T164*-2)</f>
        <v>0</v>
      </c>
      <c r="W164" s="6" t="e">
        <f>$P164/$H$33</f>
        <v>#DIV/0!</v>
      </c>
      <c r="X164" s="6" t="e">
        <f t="shared" si="8"/>
        <v>#DIV/0!</v>
      </c>
      <c r="Y164" s="6" t="e">
        <f t="shared" si="9"/>
        <v>#DIV/0!</v>
      </c>
      <c r="Z164" s="6" t="e">
        <f>$I164/$H164</f>
        <v>#DIV/0!</v>
      </c>
      <c r="AA164" s="6" t="e">
        <f>$K164/$H164</f>
        <v>#DIV/0!</v>
      </c>
      <c r="AB164" s="6">
        <f>(Admin!$C$3*$K164)+(Admin!$C$4*$J164)+(Admin!$C$5*$L164)+(Admin!$C$6*$T164)+(Admin!$C$7*$Q164)+(Admin!$C$8*$M164)+(Admin!$C$9*$N164)+(Admin!$C$10*$O164)+(Admin!$C$11*$R164)+(Admin!$C$12*$S164)+(Admin!$C$13*$U164)</f>
        <v>0</v>
      </c>
    </row>
    <row r="165" spans="1:28" x14ac:dyDescent="0.25">
      <c r="A165" s="7" t="s">
        <v>880</v>
      </c>
      <c r="B165" s="7" t="s">
        <v>42</v>
      </c>
      <c r="C165" s="7">
        <v>24</v>
      </c>
      <c r="D165" s="7">
        <v>0</v>
      </c>
      <c r="E165" s="7" t="s">
        <v>611</v>
      </c>
      <c r="F165" s="7" t="s">
        <v>842</v>
      </c>
      <c r="G165" s="7">
        <v>0</v>
      </c>
      <c r="H165" s="7">
        <v>0</v>
      </c>
      <c r="I165" s="7">
        <v>0</v>
      </c>
      <c r="J165" s="7">
        <v>0</v>
      </c>
      <c r="K165" s="7">
        <v>0</v>
      </c>
      <c r="L165" s="7">
        <v>0</v>
      </c>
      <c r="M165" s="7">
        <v>0</v>
      </c>
      <c r="N165" s="7">
        <v>0</v>
      </c>
      <c r="O165" s="7">
        <v>0</v>
      </c>
      <c r="P165" s="7">
        <v>0</v>
      </c>
      <c r="Q165" s="7">
        <v>0</v>
      </c>
      <c r="R165" s="7">
        <v>0</v>
      </c>
      <c r="S165" s="7">
        <v>0</v>
      </c>
      <c r="T165" s="7">
        <v>0</v>
      </c>
      <c r="U165" s="7">
        <v>0</v>
      </c>
      <c r="V165" s="7">
        <f>($J165*0.04)+($K165*4)+($L165*-2)+($N165*0.1)+($O165*6)+($Q165)+($R165*0.1)+($S165*6)+($T165*-2)</f>
        <v>0</v>
      </c>
      <c r="W165" s="7" t="e">
        <f>$P165/$H$33</f>
        <v>#DIV/0!</v>
      </c>
      <c r="X165" s="7" t="e">
        <f t="shared" si="8"/>
        <v>#DIV/0!</v>
      </c>
      <c r="Y165" s="7" t="e">
        <f t="shared" si="9"/>
        <v>#DIV/0!</v>
      </c>
      <c r="Z165" s="7" t="e">
        <f>$I165/$H165</f>
        <v>#DIV/0!</v>
      </c>
      <c r="AA165" s="7" t="e">
        <f>$K165/$H165</f>
        <v>#DIV/0!</v>
      </c>
      <c r="AB165" s="7">
        <f>(Admin!$C$3*$K165)+(Admin!$C$4*$J165)+(Admin!$C$5*$L165)+(Admin!$C$6*$T165)+(Admin!$C$7*$Q165)+(Admin!$C$8*$M165)+(Admin!$C$9*$N165)+(Admin!$C$10*$O165)+(Admin!$C$11*$R165)+(Admin!$C$12*$S165)+(Admin!$C$13*$U165)</f>
        <v>0</v>
      </c>
    </row>
    <row r="166" spans="1:28" x14ac:dyDescent="0.25">
      <c r="A166" s="6" t="s">
        <v>881</v>
      </c>
      <c r="B166" s="6" t="s">
        <v>42</v>
      </c>
      <c r="C166" s="6">
        <v>21</v>
      </c>
      <c r="D166" s="6">
        <v>0</v>
      </c>
      <c r="E166" s="6" t="s">
        <v>333</v>
      </c>
      <c r="F166" s="6" t="s">
        <v>842</v>
      </c>
      <c r="G166" s="6">
        <v>0</v>
      </c>
      <c r="H166" s="6">
        <v>0</v>
      </c>
      <c r="I166" s="6">
        <v>0</v>
      </c>
      <c r="J166" s="6">
        <v>0</v>
      </c>
      <c r="K166" s="6">
        <v>0</v>
      </c>
      <c r="L166" s="6">
        <v>0</v>
      </c>
      <c r="M166" s="6">
        <v>0</v>
      </c>
      <c r="N166" s="6">
        <v>0</v>
      </c>
      <c r="O166" s="6">
        <v>0</v>
      </c>
      <c r="P166" s="6">
        <v>0</v>
      </c>
      <c r="Q166" s="6">
        <v>0</v>
      </c>
      <c r="R166" s="6">
        <v>0</v>
      </c>
      <c r="S166" s="6">
        <v>0</v>
      </c>
      <c r="T166" s="6">
        <v>0</v>
      </c>
      <c r="U166" s="6">
        <v>0</v>
      </c>
      <c r="V166" s="6">
        <f>($J166*0.04)+($K166*4)+($L166*-2)+($N166*0.1)+($O166*6)+($Q166)+($R166*0.1)+($S166*6)+($T166*-2)</f>
        <v>0</v>
      </c>
      <c r="W166" s="6" t="e">
        <f>$P166/$H$33</f>
        <v>#DIV/0!</v>
      </c>
      <c r="X166" s="6" t="e">
        <f t="shared" si="8"/>
        <v>#DIV/0!</v>
      </c>
      <c r="Y166" s="6" t="e">
        <f t="shared" si="9"/>
        <v>#DIV/0!</v>
      </c>
      <c r="Z166" s="6" t="e">
        <f>$I166/$H166</f>
        <v>#DIV/0!</v>
      </c>
      <c r="AA166" s="6" t="e">
        <f>$K166/$H166</f>
        <v>#DIV/0!</v>
      </c>
      <c r="AB166" s="6">
        <f>(Admin!$C$3*$K166)+(Admin!$C$4*$J166)+(Admin!$C$5*$L166)+(Admin!$C$6*$T166)+(Admin!$C$7*$Q166)+(Admin!$C$8*$M166)+(Admin!$C$9*$N166)+(Admin!$C$10*$O166)+(Admin!$C$11*$R166)+(Admin!$C$12*$S166)+(Admin!$C$13*$U166)</f>
        <v>0</v>
      </c>
    </row>
    <row r="167" spans="1:28" x14ac:dyDescent="0.25">
      <c r="A167" s="7" t="s">
        <v>882</v>
      </c>
      <c r="B167" s="7" t="s">
        <v>42</v>
      </c>
      <c r="C167" s="7">
        <v>26</v>
      </c>
      <c r="D167" s="7">
        <v>3</v>
      </c>
      <c r="E167" s="7" t="s">
        <v>883</v>
      </c>
      <c r="F167" s="7" t="s">
        <v>842</v>
      </c>
      <c r="G167" s="7">
        <v>0</v>
      </c>
      <c r="H167" s="7">
        <v>0</v>
      </c>
      <c r="I167" s="7">
        <v>0</v>
      </c>
      <c r="J167" s="7">
        <v>0</v>
      </c>
      <c r="K167" s="7">
        <v>0</v>
      </c>
      <c r="L167" s="7">
        <v>0</v>
      </c>
      <c r="M167" s="7">
        <v>0</v>
      </c>
      <c r="N167" s="7">
        <v>0</v>
      </c>
      <c r="O167" s="7">
        <v>0</v>
      </c>
      <c r="P167" s="7">
        <v>0</v>
      </c>
      <c r="Q167" s="7">
        <v>0</v>
      </c>
      <c r="R167" s="7">
        <v>0</v>
      </c>
      <c r="S167" s="7">
        <v>0</v>
      </c>
      <c r="T167" s="7">
        <v>0</v>
      </c>
      <c r="U167" s="7">
        <v>0</v>
      </c>
      <c r="V167" s="7">
        <f>($J167*0.04)+($K167*4)+($L167*-2)+($N167*0.1)+($O167*6)+($Q167)+($R167*0.1)+($S167*6)+($T167*-2)</f>
        <v>0</v>
      </c>
      <c r="W167" s="7" t="e">
        <f>$P167/$H$33</f>
        <v>#DIV/0!</v>
      </c>
      <c r="X167" s="7" t="e">
        <f t="shared" si="8"/>
        <v>#DIV/0!</v>
      </c>
      <c r="Y167" s="7" t="e">
        <f t="shared" si="9"/>
        <v>#DIV/0!</v>
      </c>
      <c r="Z167" s="7" t="e">
        <f>$I167/$H167</f>
        <v>#DIV/0!</v>
      </c>
      <c r="AA167" s="7" t="e">
        <f>$K167/$H167</f>
        <v>#DIV/0!</v>
      </c>
      <c r="AB167" s="7">
        <f>(Admin!$C$3*$K167)+(Admin!$C$4*$J167)+(Admin!$C$5*$L167)+(Admin!$C$6*$T167)+(Admin!$C$7*$Q167)+(Admin!$C$8*$M167)+(Admin!$C$9*$N167)+(Admin!$C$10*$O167)+(Admin!$C$11*$R167)+(Admin!$C$12*$S167)+(Admin!$C$13*$U167)</f>
        <v>0</v>
      </c>
    </row>
    <row r="168" spans="1:28" x14ac:dyDescent="0.25">
      <c r="A168" s="6" t="s">
        <v>884</v>
      </c>
      <c r="B168" s="6" t="s">
        <v>42</v>
      </c>
      <c r="C168" s="6">
        <v>22</v>
      </c>
      <c r="D168" s="6">
        <v>2</v>
      </c>
      <c r="E168" s="6" t="s">
        <v>79</v>
      </c>
      <c r="F168" s="6" t="s">
        <v>842</v>
      </c>
      <c r="G168" s="6">
        <v>0</v>
      </c>
      <c r="H168" s="6">
        <v>0</v>
      </c>
      <c r="I168" s="6">
        <v>0</v>
      </c>
      <c r="J168" s="6">
        <v>0</v>
      </c>
      <c r="K168" s="6">
        <v>0</v>
      </c>
      <c r="L168" s="6">
        <v>0</v>
      </c>
      <c r="M168" s="6">
        <v>0</v>
      </c>
      <c r="N168" s="6">
        <v>0</v>
      </c>
      <c r="O168" s="6">
        <v>0</v>
      </c>
      <c r="P168" s="6">
        <v>0</v>
      </c>
      <c r="Q168" s="6">
        <v>0</v>
      </c>
      <c r="R168" s="6">
        <v>0</v>
      </c>
      <c r="S168" s="6">
        <v>0</v>
      </c>
      <c r="T168" s="6">
        <v>0</v>
      </c>
      <c r="U168" s="6">
        <v>0</v>
      </c>
      <c r="V168" s="6">
        <f>($J168*0.04)+($K168*4)+($L168*-2)+($N168*0.1)+($O168*6)+($Q168)+($R168*0.1)+($S168*6)+($T168*-2)</f>
        <v>0</v>
      </c>
      <c r="W168" s="6" t="e">
        <f>$P168/$H$33</f>
        <v>#DIV/0!</v>
      </c>
      <c r="X168" s="6" t="e">
        <f t="shared" si="8"/>
        <v>#DIV/0!</v>
      </c>
      <c r="Y168" s="6" t="e">
        <f t="shared" si="9"/>
        <v>#DIV/0!</v>
      </c>
      <c r="Z168" s="6" t="e">
        <f>$I168/$H168</f>
        <v>#DIV/0!</v>
      </c>
      <c r="AA168" s="6" t="e">
        <f>$K168/$H168</f>
        <v>#DIV/0!</v>
      </c>
      <c r="AB168" s="6">
        <f>(Admin!$C$3*$K168)+(Admin!$C$4*$J168)+(Admin!$C$5*$L168)+(Admin!$C$6*$T168)+(Admin!$C$7*$Q168)+(Admin!$C$8*$M168)+(Admin!$C$9*$N168)+(Admin!$C$10*$O168)+(Admin!$C$11*$R168)+(Admin!$C$12*$S168)+(Admin!$C$13*$U168)</f>
        <v>0</v>
      </c>
    </row>
    <row r="169" spans="1:28" x14ac:dyDescent="0.25">
      <c r="A169" s="7" t="s">
        <v>926</v>
      </c>
      <c r="B169" s="7" t="s">
        <v>42</v>
      </c>
      <c r="C169" s="7"/>
      <c r="D169" s="7">
        <v>0</v>
      </c>
      <c r="E169" s="7" t="s">
        <v>557</v>
      </c>
      <c r="F169" s="7" t="s">
        <v>896</v>
      </c>
      <c r="G169" s="7">
        <v>0</v>
      </c>
      <c r="H169" s="7">
        <v>0</v>
      </c>
      <c r="I169" s="7">
        <v>0</v>
      </c>
      <c r="J169" s="7">
        <v>0</v>
      </c>
      <c r="K169" s="7">
        <v>0</v>
      </c>
      <c r="L169" s="7">
        <v>0</v>
      </c>
      <c r="M169" s="7">
        <v>0</v>
      </c>
      <c r="N169" s="7">
        <v>0</v>
      </c>
      <c r="O169" s="7">
        <v>0</v>
      </c>
      <c r="P169" s="7">
        <v>0</v>
      </c>
      <c r="Q169" s="7">
        <v>0</v>
      </c>
      <c r="R169" s="7">
        <v>0</v>
      </c>
      <c r="S169" s="7">
        <v>0</v>
      </c>
      <c r="T169" s="7">
        <v>0</v>
      </c>
      <c r="U169" s="7">
        <v>0</v>
      </c>
      <c r="V169" s="7">
        <f t="shared" ref="V169:V182" si="10">($J169*0.04)+($K169*4)+($L169*-2)+($N169*0.1)+($O169*6)+($Q169)+($R169*0.1)+($S169*6)+($T169*-2)</f>
        <v>0</v>
      </c>
      <c r="W169" s="7" t="e">
        <f t="shared" ref="W169:W182" si="11">$P169/$H$33</f>
        <v>#DIV/0!</v>
      </c>
      <c r="X169" s="7" t="e">
        <f t="shared" si="8"/>
        <v>#DIV/0!</v>
      </c>
      <c r="Y169" s="7" t="e">
        <f t="shared" si="9"/>
        <v>#DIV/0!</v>
      </c>
      <c r="Z169" s="7" t="e">
        <f t="shared" ref="Z169:Z182" si="12">$I169/$H169</f>
        <v>#DIV/0!</v>
      </c>
      <c r="AA169" s="7" t="e">
        <f t="shared" ref="AA169:AA182" si="13">$K169/$H169</f>
        <v>#DIV/0!</v>
      </c>
      <c r="AB169" s="7">
        <f>(Admin!$C$3*$K169)+(Admin!$C$4*$J169)+(Admin!$C$5*$L169)+(Admin!$C$6*$T169)+(Admin!$C$7*$Q169)+(Admin!$C$8*$M169)+(Admin!$C$9*$N169)+(Admin!$C$10*$O169)+(Admin!$C$11*$R169)+(Admin!$C$12*$S169)+(Admin!$C$13*$U169)</f>
        <v>0</v>
      </c>
    </row>
    <row r="170" spans="1:28" x14ac:dyDescent="0.25">
      <c r="A170" s="6" t="s">
        <v>927</v>
      </c>
      <c r="B170" s="6" t="s">
        <v>42</v>
      </c>
      <c r="C170" s="6">
        <v>27</v>
      </c>
      <c r="D170" s="6">
        <v>6</v>
      </c>
      <c r="E170" s="6" t="s">
        <v>57</v>
      </c>
      <c r="F170" s="6" t="s">
        <v>896</v>
      </c>
      <c r="G170" s="6">
        <v>0</v>
      </c>
      <c r="H170" s="6">
        <v>0</v>
      </c>
      <c r="I170" s="6">
        <v>0</v>
      </c>
      <c r="J170" s="6">
        <v>0</v>
      </c>
      <c r="K170" s="6">
        <v>0</v>
      </c>
      <c r="L170" s="6">
        <v>0</v>
      </c>
      <c r="M170" s="6">
        <v>0</v>
      </c>
      <c r="N170" s="6">
        <v>0</v>
      </c>
      <c r="O170" s="6">
        <v>0</v>
      </c>
      <c r="P170" s="6">
        <v>0</v>
      </c>
      <c r="Q170" s="6">
        <v>0</v>
      </c>
      <c r="R170" s="6">
        <v>0</v>
      </c>
      <c r="S170" s="6">
        <v>0</v>
      </c>
      <c r="T170" s="6">
        <v>0</v>
      </c>
      <c r="U170" s="6">
        <v>0</v>
      </c>
      <c r="V170" s="6">
        <f t="shared" si="10"/>
        <v>0</v>
      </c>
      <c r="W170" s="6" t="e">
        <f t="shared" si="11"/>
        <v>#DIV/0!</v>
      </c>
      <c r="X170" s="6" t="e">
        <f t="shared" si="8"/>
        <v>#DIV/0!</v>
      </c>
      <c r="Y170" s="6" t="e">
        <f t="shared" si="9"/>
        <v>#DIV/0!</v>
      </c>
      <c r="Z170" s="6" t="e">
        <f t="shared" si="12"/>
        <v>#DIV/0!</v>
      </c>
      <c r="AA170" s="6" t="e">
        <f t="shared" si="13"/>
        <v>#DIV/0!</v>
      </c>
      <c r="AB170" s="6">
        <f>(Admin!$C$3*$K170)+(Admin!$C$4*$J170)+(Admin!$C$5*$L170)+(Admin!$C$6*$T170)+(Admin!$C$7*$Q170)+(Admin!$C$8*$M170)+(Admin!$C$9*$N170)+(Admin!$C$10*$O170)+(Admin!$C$11*$R170)+(Admin!$C$12*$S170)+(Admin!$C$13*$U170)</f>
        <v>0</v>
      </c>
    </row>
    <row r="171" spans="1:28" x14ac:dyDescent="0.25">
      <c r="A171" s="7" t="s">
        <v>928</v>
      </c>
      <c r="B171" s="7" t="s">
        <v>42</v>
      </c>
      <c r="C171" s="7">
        <v>26</v>
      </c>
      <c r="D171" s="7">
        <v>6</v>
      </c>
      <c r="E171" s="7" t="s">
        <v>171</v>
      </c>
      <c r="F171" s="7" t="s">
        <v>896</v>
      </c>
      <c r="G171" s="7">
        <v>0</v>
      </c>
      <c r="H171" s="7">
        <v>0</v>
      </c>
      <c r="I171" s="7">
        <v>0</v>
      </c>
      <c r="J171" s="7">
        <v>0</v>
      </c>
      <c r="K171" s="7">
        <v>0</v>
      </c>
      <c r="L171" s="7">
        <v>0</v>
      </c>
      <c r="M171" s="7">
        <v>0</v>
      </c>
      <c r="N171" s="7">
        <v>0</v>
      </c>
      <c r="O171" s="7">
        <v>0</v>
      </c>
      <c r="P171" s="7">
        <v>0</v>
      </c>
      <c r="Q171" s="7">
        <v>0</v>
      </c>
      <c r="R171" s="7">
        <v>0</v>
      </c>
      <c r="S171" s="7">
        <v>0</v>
      </c>
      <c r="T171" s="7">
        <v>0</v>
      </c>
      <c r="U171" s="7">
        <v>0</v>
      </c>
      <c r="V171" s="7">
        <f t="shared" si="10"/>
        <v>0</v>
      </c>
      <c r="W171" s="7" t="e">
        <f t="shared" si="11"/>
        <v>#DIV/0!</v>
      </c>
      <c r="X171" s="7" t="e">
        <f t="shared" si="8"/>
        <v>#DIV/0!</v>
      </c>
      <c r="Y171" s="7" t="e">
        <f t="shared" si="9"/>
        <v>#DIV/0!</v>
      </c>
      <c r="Z171" s="7" t="e">
        <f t="shared" si="12"/>
        <v>#DIV/0!</v>
      </c>
      <c r="AA171" s="7" t="e">
        <f t="shared" si="13"/>
        <v>#DIV/0!</v>
      </c>
      <c r="AB171" s="7">
        <f>(Admin!$C$3*$K171)+(Admin!$C$4*$J171)+(Admin!$C$5*$L171)+(Admin!$C$6*$T171)+(Admin!$C$7*$Q171)+(Admin!$C$8*$M171)+(Admin!$C$9*$N171)+(Admin!$C$10*$O171)+(Admin!$C$11*$R171)+(Admin!$C$12*$S171)+(Admin!$C$13*$U171)</f>
        <v>0</v>
      </c>
    </row>
    <row r="172" spans="1:28" x14ac:dyDescent="0.25">
      <c r="A172" s="6" t="s">
        <v>929</v>
      </c>
      <c r="B172" s="6" t="s">
        <v>42</v>
      </c>
      <c r="C172" s="6"/>
      <c r="D172" s="6">
        <v>0</v>
      </c>
      <c r="E172" s="6" t="s">
        <v>865</v>
      </c>
      <c r="F172" s="6" t="s">
        <v>896</v>
      </c>
      <c r="G172" s="6">
        <v>0</v>
      </c>
      <c r="H172" s="6">
        <v>0</v>
      </c>
      <c r="I172" s="6">
        <v>0</v>
      </c>
      <c r="J172" s="6">
        <v>0</v>
      </c>
      <c r="K172" s="6">
        <v>0</v>
      </c>
      <c r="L172" s="6">
        <v>0</v>
      </c>
      <c r="M172" s="6">
        <v>0</v>
      </c>
      <c r="N172" s="6">
        <v>0</v>
      </c>
      <c r="O172" s="6">
        <v>0</v>
      </c>
      <c r="P172" s="6">
        <v>0</v>
      </c>
      <c r="Q172" s="6">
        <v>0</v>
      </c>
      <c r="R172" s="6">
        <v>0</v>
      </c>
      <c r="S172" s="6">
        <v>0</v>
      </c>
      <c r="T172" s="6">
        <v>0</v>
      </c>
      <c r="U172" s="6">
        <v>0</v>
      </c>
      <c r="V172" s="6">
        <f t="shared" si="10"/>
        <v>0</v>
      </c>
      <c r="W172" s="6" t="e">
        <f t="shared" si="11"/>
        <v>#DIV/0!</v>
      </c>
      <c r="X172" s="6" t="e">
        <f t="shared" si="8"/>
        <v>#DIV/0!</v>
      </c>
      <c r="Y172" s="6" t="e">
        <f t="shared" si="9"/>
        <v>#DIV/0!</v>
      </c>
      <c r="Z172" s="6" t="e">
        <f t="shared" si="12"/>
        <v>#DIV/0!</v>
      </c>
      <c r="AA172" s="6" t="e">
        <f t="shared" si="13"/>
        <v>#DIV/0!</v>
      </c>
      <c r="AB172" s="6">
        <f>(Admin!$C$3*$K172)+(Admin!$C$4*$J172)+(Admin!$C$5*$L172)+(Admin!$C$6*$T172)+(Admin!$C$7*$Q172)+(Admin!$C$8*$M172)+(Admin!$C$9*$N172)+(Admin!$C$10*$O172)+(Admin!$C$11*$R172)+(Admin!$C$12*$S172)+(Admin!$C$13*$U172)</f>
        <v>0</v>
      </c>
    </row>
    <row r="173" spans="1:28" x14ac:dyDescent="0.25">
      <c r="A173" s="7" t="s">
        <v>930</v>
      </c>
      <c r="B173" s="7" t="s">
        <v>42</v>
      </c>
      <c r="C173" s="7">
        <v>23</v>
      </c>
      <c r="D173" s="7">
        <v>3</v>
      </c>
      <c r="E173" s="7" t="s">
        <v>931</v>
      </c>
      <c r="F173" s="7" t="s">
        <v>896</v>
      </c>
      <c r="G173" s="7">
        <v>0</v>
      </c>
      <c r="H173" s="7">
        <v>0</v>
      </c>
      <c r="I173" s="7">
        <v>0</v>
      </c>
      <c r="J173" s="7">
        <v>0</v>
      </c>
      <c r="K173" s="7">
        <v>0</v>
      </c>
      <c r="L173" s="7">
        <v>0</v>
      </c>
      <c r="M173" s="7">
        <v>0</v>
      </c>
      <c r="N173" s="7">
        <v>0</v>
      </c>
      <c r="O173" s="7">
        <v>0</v>
      </c>
      <c r="P173" s="7">
        <v>0</v>
      </c>
      <c r="Q173" s="7">
        <v>0</v>
      </c>
      <c r="R173" s="7">
        <v>0</v>
      </c>
      <c r="S173" s="7">
        <v>0</v>
      </c>
      <c r="T173" s="7">
        <v>0</v>
      </c>
      <c r="U173" s="7">
        <v>0</v>
      </c>
      <c r="V173" s="7">
        <f t="shared" si="10"/>
        <v>0</v>
      </c>
      <c r="W173" s="7" t="e">
        <f t="shared" si="11"/>
        <v>#DIV/0!</v>
      </c>
      <c r="X173" s="7" t="e">
        <f t="shared" si="8"/>
        <v>#DIV/0!</v>
      </c>
      <c r="Y173" s="7" t="e">
        <f t="shared" si="9"/>
        <v>#DIV/0!</v>
      </c>
      <c r="Z173" s="7" t="e">
        <f t="shared" si="12"/>
        <v>#DIV/0!</v>
      </c>
      <c r="AA173" s="7" t="e">
        <f t="shared" si="13"/>
        <v>#DIV/0!</v>
      </c>
      <c r="AB173" s="7">
        <f>(Admin!$C$3*$K173)+(Admin!$C$4*$J173)+(Admin!$C$5*$L173)+(Admin!$C$6*$T173)+(Admin!$C$7*$Q173)+(Admin!$C$8*$M173)+(Admin!$C$9*$N173)+(Admin!$C$10*$O173)+(Admin!$C$11*$R173)+(Admin!$C$12*$S173)+(Admin!$C$13*$U173)</f>
        <v>0</v>
      </c>
    </row>
    <row r="174" spans="1:28" x14ac:dyDescent="0.25">
      <c r="A174" s="6" t="s">
        <v>932</v>
      </c>
      <c r="B174" s="6" t="s">
        <v>42</v>
      </c>
      <c r="C174" s="6">
        <v>26</v>
      </c>
      <c r="D174" s="6">
        <v>1</v>
      </c>
      <c r="E174" s="6" t="s">
        <v>160</v>
      </c>
      <c r="F174" s="6" t="s">
        <v>896</v>
      </c>
      <c r="G174" s="6">
        <v>0</v>
      </c>
      <c r="H174" s="6">
        <v>0</v>
      </c>
      <c r="I174" s="6">
        <v>0</v>
      </c>
      <c r="J174" s="6">
        <v>0</v>
      </c>
      <c r="K174" s="6">
        <v>0</v>
      </c>
      <c r="L174" s="6">
        <v>0</v>
      </c>
      <c r="M174" s="6">
        <v>0</v>
      </c>
      <c r="N174" s="6">
        <v>0</v>
      </c>
      <c r="O174" s="6">
        <v>0</v>
      </c>
      <c r="P174" s="6">
        <v>0</v>
      </c>
      <c r="Q174" s="6">
        <v>0</v>
      </c>
      <c r="R174" s="6">
        <v>0</v>
      </c>
      <c r="S174" s="6">
        <v>0</v>
      </c>
      <c r="T174" s="6">
        <v>0</v>
      </c>
      <c r="U174" s="6">
        <v>0</v>
      </c>
      <c r="V174" s="6">
        <f t="shared" si="10"/>
        <v>0</v>
      </c>
      <c r="W174" s="6" t="e">
        <f t="shared" si="11"/>
        <v>#DIV/0!</v>
      </c>
      <c r="X174" s="6" t="e">
        <f t="shared" si="8"/>
        <v>#DIV/0!</v>
      </c>
      <c r="Y174" s="6" t="e">
        <f t="shared" si="9"/>
        <v>#DIV/0!</v>
      </c>
      <c r="Z174" s="6" t="e">
        <f t="shared" si="12"/>
        <v>#DIV/0!</v>
      </c>
      <c r="AA174" s="6" t="e">
        <f t="shared" si="13"/>
        <v>#DIV/0!</v>
      </c>
      <c r="AB174" s="6">
        <f>(Admin!$C$3*$K174)+(Admin!$C$4*$J174)+(Admin!$C$5*$L174)+(Admin!$C$6*$T174)+(Admin!$C$7*$Q174)+(Admin!$C$8*$M174)+(Admin!$C$9*$N174)+(Admin!$C$10*$O174)+(Admin!$C$11*$R174)+(Admin!$C$12*$S174)+(Admin!$C$13*$U174)</f>
        <v>0</v>
      </c>
    </row>
    <row r="175" spans="1:28" x14ac:dyDescent="0.25">
      <c r="A175" s="7" t="s">
        <v>933</v>
      </c>
      <c r="B175" s="7" t="s">
        <v>42</v>
      </c>
      <c r="C175" s="7">
        <v>24</v>
      </c>
      <c r="D175" s="7">
        <v>2</v>
      </c>
      <c r="E175" s="7" t="s">
        <v>573</v>
      </c>
      <c r="F175" s="7" t="s">
        <v>896</v>
      </c>
      <c r="G175" s="7">
        <v>0</v>
      </c>
      <c r="H175" s="7">
        <v>0</v>
      </c>
      <c r="I175" s="7">
        <v>0</v>
      </c>
      <c r="J175" s="7">
        <v>0</v>
      </c>
      <c r="K175" s="7">
        <v>0</v>
      </c>
      <c r="L175" s="7">
        <v>0</v>
      </c>
      <c r="M175" s="7">
        <v>0</v>
      </c>
      <c r="N175" s="7">
        <v>0</v>
      </c>
      <c r="O175" s="7">
        <v>0</v>
      </c>
      <c r="P175" s="7">
        <v>0</v>
      </c>
      <c r="Q175" s="7">
        <v>0</v>
      </c>
      <c r="R175" s="7">
        <v>0</v>
      </c>
      <c r="S175" s="7">
        <v>0</v>
      </c>
      <c r="T175" s="7">
        <v>0</v>
      </c>
      <c r="U175" s="7">
        <v>0</v>
      </c>
      <c r="V175" s="7">
        <f t="shared" si="10"/>
        <v>0</v>
      </c>
      <c r="W175" s="7" t="e">
        <f t="shared" si="11"/>
        <v>#DIV/0!</v>
      </c>
      <c r="X175" s="7" t="e">
        <f t="shared" si="8"/>
        <v>#DIV/0!</v>
      </c>
      <c r="Y175" s="7" t="e">
        <f t="shared" si="9"/>
        <v>#DIV/0!</v>
      </c>
      <c r="Z175" s="7" t="e">
        <f t="shared" si="12"/>
        <v>#DIV/0!</v>
      </c>
      <c r="AA175" s="7" t="e">
        <f t="shared" si="13"/>
        <v>#DIV/0!</v>
      </c>
      <c r="AB175" s="7">
        <f>(Admin!$C$3*$K175)+(Admin!$C$4*$J175)+(Admin!$C$5*$L175)+(Admin!$C$6*$T175)+(Admin!$C$7*$Q175)+(Admin!$C$8*$M175)+(Admin!$C$9*$N175)+(Admin!$C$10*$O175)+(Admin!$C$11*$R175)+(Admin!$C$12*$S175)+(Admin!$C$13*$U175)</f>
        <v>0</v>
      </c>
    </row>
    <row r="176" spans="1:28" x14ac:dyDescent="0.25">
      <c r="A176" s="6" t="s">
        <v>934</v>
      </c>
      <c r="B176" s="6" t="s">
        <v>42</v>
      </c>
      <c r="C176" s="6">
        <v>24</v>
      </c>
      <c r="D176" s="6">
        <v>2</v>
      </c>
      <c r="E176" s="6" t="s">
        <v>260</v>
      </c>
      <c r="F176" s="6" t="s">
        <v>896</v>
      </c>
      <c r="G176" s="6">
        <v>0</v>
      </c>
      <c r="H176" s="6">
        <v>0</v>
      </c>
      <c r="I176" s="6">
        <v>0</v>
      </c>
      <c r="J176" s="6">
        <v>0</v>
      </c>
      <c r="K176" s="6">
        <v>0</v>
      </c>
      <c r="L176" s="6">
        <v>0</v>
      </c>
      <c r="M176" s="6">
        <v>5</v>
      </c>
      <c r="N176" s="6">
        <v>5</v>
      </c>
      <c r="O176" s="6">
        <v>5</v>
      </c>
      <c r="P176" s="6">
        <v>5</v>
      </c>
      <c r="Q176" s="6">
        <v>5</v>
      </c>
      <c r="R176" s="6">
        <v>5</v>
      </c>
      <c r="S176" s="6">
        <v>5</v>
      </c>
      <c r="T176" s="6">
        <v>5</v>
      </c>
      <c r="U176" s="6">
        <v>5</v>
      </c>
      <c r="V176" s="6">
        <f t="shared" si="10"/>
        <v>56</v>
      </c>
      <c r="W176" s="6" t="e">
        <f t="shared" si="11"/>
        <v>#DIV/0!</v>
      </c>
      <c r="X176" s="6">
        <f t="shared" si="8"/>
        <v>1</v>
      </c>
      <c r="Y176" s="6">
        <f t="shared" si="9"/>
        <v>1</v>
      </c>
      <c r="Z176" s="6" t="e">
        <f t="shared" si="12"/>
        <v>#DIV/0!</v>
      </c>
      <c r="AA176" s="6" t="e">
        <f t="shared" si="13"/>
        <v>#DIV/0!</v>
      </c>
      <c r="AB176" s="6">
        <f>(Admin!$C$3*$K176)+(Admin!$C$4*$J176)+(Admin!$C$5*$L176)+(Admin!$C$6*$T176)+(Admin!$C$7*$Q176)+(Admin!$C$8*$M176)+(Admin!$C$9*$N176)+(Admin!$C$10*$O176)+(Admin!$C$11*$R176)+(Admin!$C$12*$S176)+(Admin!$C$13*$U176)</f>
        <v>66</v>
      </c>
    </row>
    <row r="177" spans="1:28" x14ac:dyDescent="0.25">
      <c r="A177" s="7" t="s">
        <v>935</v>
      </c>
      <c r="B177" s="7" t="s">
        <v>42</v>
      </c>
      <c r="C177" s="7">
        <v>24</v>
      </c>
      <c r="D177" s="7">
        <v>3</v>
      </c>
      <c r="E177" s="7" t="s">
        <v>160</v>
      </c>
      <c r="F177" s="7" t="s">
        <v>896</v>
      </c>
      <c r="G177" s="7">
        <v>0</v>
      </c>
      <c r="H177" s="7">
        <v>0</v>
      </c>
      <c r="I177" s="7">
        <v>0</v>
      </c>
      <c r="J177" s="7">
        <v>0</v>
      </c>
      <c r="K177" s="7">
        <v>0</v>
      </c>
      <c r="L177" s="7">
        <v>0</v>
      </c>
      <c r="M177" s="7">
        <v>0</v>
      </c>
      <c r="N177" s="7">
        <v>0</v>
      </c>
      <c r="O177" s="7">
        <v>0</v>
      </c>
      <c r="P177" s="7">
        <v>0</v>
      </c>
      <c r="Q177" s="7">
        <v>0</v>
      </c>
      <c r="R177" s="7">
        <v>0</v>
      </c>
      <c r="S177" s="7">
        <v>0</v>
      </c>
      <c r="T177" s="7">
        <v>0</v>
      </c>
      <c r="U177" s="7">
        <v>0</v>
      </c>
      <c r="V177" s="7">
        <f t="shared" si="10"/>
        <v>0</v>
      </c>
      <c r="W177" s="7" t="e">
        <f t="shared" si="11"/>
        <v>#DIV/0!</v>
      </c>
      <c r="X177" s="7" t="e">
        <f t="shared" si="8"/>
        <v>#DIV/0!</v>
      </c>
      <c r="Y177" s="7" t="e">
        <f t="shared" si="9"/>
        <v>#DIV/0!</v>
      </c>
      <c r="Z177" s="7" t="e">
        <f t="shared" si="12"/>
        <v>#DIV/0!</v>
      </c>
      <c r="AA177" s="7" t="e">
        <f t="shared" si="13"/>
        <v>#DIV/0!</v>
      </c>
      <c r="AB177" s="7">
        <f>(Admin!$C$3*$K177)+(Admin!$C$4*$J177)+(Admin!$C$5*$L177)+(Admin!$C$6*$T177)+(Admin!$C$7*$Q177)+(Admin!$C$8*$M177)+(Admin!$C$9*$N177)+(Admin!$C$10*$O177)+(Admin!$C$11*$R177)+(Admin!$C$12*$S177)+(Admin!$C$13*$U177)</f>
        <v>0</v>
      </c>
    </row>
    <row r="178" spans="1:28" x14ac:dyDescent="0.25">
      <c r="A178" s="6" t="s">
        <v>936</v>
      </c>
      <c r="B178" s="6" t="s">
        <v>42</v>
      </c>
      <c r="C178" s="6"/>
      <c r="D178" s="6">
        <v>0</v>
      </c>
      <c r="E178" s="6" t="s">
        <v>937</v>
      </c>
      <c r="F178" s="6" t="s">
        <v>896</v>
      </c>
      <c r="G178" s="6">
        <v>0</v>
      </c>
      <c r="H178" s="6">
        <v>0</v>
      </c>
      <c r="I178" s="6">
        <v>0</v>
      </c>
      <c r="J178" s="6">
        <v>0</v>
      </c>
      <c r="K178" s="6">
        <v>0</v>
      </c>
      <c r="L178" s="6">
        <v>0</v>
      </c>
      <c r="M178" s="6">
        <v>0</v>
      </c>
      <c r="N178" s="6">
        <v>0</v>
      </c>
      <c r="O178" s="6">
        <v>0</v>
      </c>
      <c r="P178" s="6">
        <v>0</v>
      </c>
      <c r="Q178" s="6">
        <v>0</v>
      </c>
      <c r="R178" s="6">
        <v>0</v>
      </c>
      <c r="S178" s="6">
        <v>0</v>
      </c>
      <c r="T178" s="6">
        <v>0</v>
      </c>
      <c r="U178" s="6">
        <v>0</v>
      </c>
      <c r="V178" s="6">
        <f t="shared" si="10"/>
        <v>0</v>
      </c>
      <c r="W178" s="6" t="e">
        <f t="shared" si="11"/>
        <v>#DIV/0!</v>
      </c>
      <c r="X178" s="6" t="e">
        <f t="shared" si="8"/>
        <v>#DIV/0!</v>
      </c>
      <c r="Y178" s="6" t="e">
        <f t="shared" si="9"/>
        <v>#DIV/0!</v>
      </c>
      <c r="Z178" s="6" t="e">
        <f t="shared" si="12"/>
        <v>#DIV/0!</v>
      </c>
      <c r="AA178" s="6" t="e">
        <f t="shared" si="13"/>
        <v>#DIV/0!</v>
      </c>
      <c r="AB178" s="6">
        <f>(Admin!$C$3*$K178)+(Admin!$C$4*$J178)+(Admin!$C$5*$L178)+(Admin!$C$6*$T178)+(Admin!$C$7*$Q178)+(Admin!$C$8*$M178)+(Admin!$C$9*$N178)+(Admin!$C$10*$O178)+(Admin!$C$11*$R178)+(Admin!$C$12*$S178)+(Admin!$C$13*$U178)</f>
        <v>0</v>
      </c>
    </row>
    <row r="179" spans="1:28" x14ac:dyDescent="0.25">
      <c r="A179" s="7" t="s">
        <v>938</v>
      </c>
      <c r="B179" s="7" t="s">
        <v>42</v>
      </c>
      <c r="C179" s="7">
        <v>25</v>
      </c>
      <c r="D179" s="7">
        <v>4</v>
      </c>
      <c r="E179" s="7" t="s">
        <v>173</v>
      </c>
      <c r="F179" s="7" t="s">
        <v>896</v>
      </c>
      <c r="G179" s="7">
        <v>0</v>
      </c>
      <c r="H179" s="7">
        <v>0</v>
      </c>
      <c r="I179" s="7">
        <v>0</v>
      </c>
      <c r="J179" s="7">
        <v>0</v>
      </c>
      <c r="K179" s="7">
        <v>0</v>
      </c>
      <c r="L179" s="7">
        <v>0</v>
      </c>
      <c r="M179" s="7">
        <v>0</v>
      </c>
      <c r="N179" s="7">
        <v>0</v>
      </c>
      <c r="O179" s="7">
        <v>0</v>
      </c>
      <c r="P179" s="7">
        <v>0</v>
      </c>
      <c r="Q179" s="7">
        <v>0</v>
      </c>
      <c r="R179" s="7">
        <v>0</v>
      </c>
      <c r="S179" s="7">
        <v>0</v>
      </c>
      <c r="T179" s="7">
        <v>0</v>
      </c>
      <c r="U179" s="7">
        <v>0</v>
      </c>
      <c r="V179" s="7">
        <f t="shared" si="10"/>
        <v>0</v>
      </c>
      <c r="W179" s="7" t="e">
        <f t="shared" si="11"/>
        <v>#DIV/0!</v>
      </c>
      <c r="X179" s="7" t="e">
        <f t="shared" si="8"/>
        <v>#DIV/0!</v>
      </c>
      <c r="Y179" s="7" t="e">
        <f t="shared" si="9"/>
        <v>#DIV/0!</v>
      </c>
      <c r="Z179" s="7" t="e">
        <f t="shared" si="12"/>
        <v>#DIV/0!</v>
      </c>
      <c r="AA179" s="7" t="e">
        <f t="shared" si="13"/>
        <v>#DIV/0!</v>
      </c>
      <c r="AB179" s="7">
        <f>(Admin!$C$3*$K179)+(Admin!$C$4*$J179)+(Admin!$C$5*$L179)+(Admin!$C$6*$T179)+(Admin!$C$7*$Q179)+(Admin!$C$8*$M179)+(Admin!$C$9*$N179)+(Admin!$C$10*$O179)+(Admin!$C$11*$R179)+(Admin!$C$12*$S179)+(Admin!$C$13*$U179)</f>
        <v>0</v>
      </c>
    </row>
    <row r="180" spans="1:28" x14ac:dyDescent="0.25">
      <c r="A180" s="6" t="s">
        <v>939</v>
      </c>
      <c r="B180" s="6" t="s">
        <v>42</v>
      </c>
      <c r="C180" s="6">
        <v>25</v>
      </c>
      <c r="D180" s="6">
        <v>3</v>
      </c>
      <c r="E180" s="6" t="s">
        <v>230</v>
      </c>
      <c r="F180" s="6" t="s">
        <v>896</v>
      </c>
      <c r="G180" s="6">
        <v>0</v>
      </c>
      <c r="H180" s="6">
        <v>0</v>
      </c>
      <c r="I180" s="6">
        <v>0</v>
      </c>
      <c r="J180" s="6">
        <v>0</v>
      </c>
      <c r="K180" s="6">
        <v>0</v>
      </c>
      <c r="L180" s="6">
        <v>0</v>
      </c>
      <c r="M180" s="6">
        <v>0</v>
      </c>
      <c r="N180" s="6">
        <v>0</v>
      </c>
      <c r="O180" s="6">
        <v>0</v>
      </c>
      <c r="P180" s="6">
        <v>0</v>
      </c>
      <c r="Q180" s="6">
        <v>0</v>
      </c>
      <c r="R180" s="6">
        <v>0</v>
      </c>
      <c r="S180" s="6">
        <v>0</v>
      </c>
      <c r="T180" s="6">
        <v>0</v>
      </c>
      <c r="U180" s="6">
        <v>0</v>
      </c>
      <c r="V180" s="6">
        <f t="shared" si="10"/>
        <v>0</v>
      </c>
      <c r="W180" s="6" t="e">
        <f t="shared" si="11"/>
        <v>#DIV/0!</v>
      </c>
      <c r="X180" s="6" t="e">
        <f t="shared" si="8"/>
        <v>#DIV/0!</v>
      </c>
      <c r="Y180" s="6" t="e">
        <f t="shared" si="9"/>
        <v>#DIV/0!</v>
      </c>
      <c r="Z180" s="6" t="e">
        <f t="shared" si="12"/>
        <v>#DIV/0!</v>
      </c>
      <c r="AA180" s="6" t="e">
        <f t="shared" si="13"/>
        <v>#DIV/0!</v>
      </c>
      <c r="AB180" s="6">
        <f>(Admin!$C$3*$K180)+(Admin!$C$4*$J180)+(Admin!$C$5*$L180)+(Admin!$C$6*$T180)+(Admin!$C$7*$Q180)+(Admin!$C$8*$M180)+(Admin!$C$9*$N180)+(Admin!$C$10*$O180)+(Admin!$C$11*$R180)+(Admin!$C$12*$S180)+(Admin!$C$13*$U180)</f>
        <v>0</v>
      </c>
    </row>
    <row r="181" spans="1:28" x14ac:dyDescent="0.25">
      <c r="A181" s="7" t="s">
        <v>940</v>
      </c>
      <c r="B181" s="7" t="s">
        <v>42</v>
      </c>
      <c r="C181" s="7">
        <v>28</v>
      </c>
      <c r="D181" s="7">
        <v>7</v>
      </c>
      <c r="E181" s="7" t="s">
        <v>941</v>
      </c>
      <c r="F181" s="7" t="s">
        <v>896</v>
      </c>
      <c r="G181" s="7">
        <v>0</v>
      </c>
      <c r="H181" s="7">
        <v>0</v>
      </c>
      <c r="I181" s="7">
        <v>0</v>
      </c>
      <c r="J181" s="7">
        <v>0</v>
      </c>
      <c r="K181" s="7">
        <v>0</v>
      </c>
      <c r="L181" s="7">
        <v>0</v>
      </c>
      <c r="M181" s="7">
        <v>0</v>
      </c>
      <c r="N181" s="7">
        <v>0</v>
      </c>
      <c r="O181" s="7">
        <v>0</v>
      </c>
      <c r="P181" s="7">
        <v>0</v>
      </c>
      <c r="Q181" s="7">
        <v>0</v>
      </c>
      <c r="R181" s="7">
        <v>0</v>
      </c>
      <c r="S181" s="7">
        <v>0</v>
      </c>
      <c r="T181" s="7">
        <v>0</v>
      </c>
      <c r="U181" s="7">
        <v>0</v>
      </c>
      <c r="V181" s="7">
        <f t="shared" si="10"/>
        <v>0</v>
      </c>
      <c r="W181" s="7" t="e">
        <f t="shared" si="11"/>
        <v>#DIV/0!</v>
      </c>
      <c r="X181" s="7" t="e">
        <f t="shared" si="8"/>
        <v>#DIV/0!</v>
      </c>
      <c r="Y181" s="7" t="e">
        <f t="shared" si="9"/>
        <v>#DIV/0!</v>
      </c>
      <c r="Z181" s="7" t="e">
        <f t="shared" si="12"/>
        <v>#DIV/0!</v>
      </c>
      <c r="AA181" s="7" t="e">
        <f t="shared" si="13"/>
        <v>#DIV/0!</v>
      </c>
      <c r="AB181" s="7">
        <f>(Admin!$C$3*$K181)+(Admin!$C$4*$J181)+(Admin!$C$5*$L181)+(Admin!$C$6*$T181)+(Admin!$C$7*$Q181)+(Admin!$C$8*$M181)+(Admin!$C$9*$N181)+(Admin!$C$10*$O181)+(Admin!$C$11*$R181)+(Admin!$C$12*$S181)+(Admin!$C$13*$U181)</f>
        <v>0</v>
      </c>
    </row>
    <row r="182" spans="1:28" x14ac:dyDescent="0.25">
      <c r="A182" s="6" t="s">
        <v>982</v>
      </c>
      <c r="B182" s="6" t="s">
        <v>42</v>
      </c>
      <c r="C182" s="6">
        <v>27</v>
      </c>
      <c r="D182" s="6">
        <v>7</v>
      </c>
      <c r="E182" s="6" t="s">
        <v>333</v>
      </c>
      <c r="F182" s="6" t="s">
        <v>950</v>
      </c>
      <c r="G182" s="6">
        <v>0</v>
      </c>
      <c r="H182" s="6">
        <v>0</v>
      </c>
      <c r="I182" s="6">
        <v>0</v>
      </c>
      <c r="J182" s="6">
        <v>0</v>
      </c>
      <c r="K182" s="6">
        <v>0</v>
      </c>
      <c r="L182" s="6">
        <v>0</v>
      </c>
      <c r="M182" s="6">
        <v>0</v>
      </c>
      <c r="N182" s="6">
        <v>0</v>
      </c>
      <c r="O182" s="6">
        <v>0</v>
      </c>
      <c r="P182" s="6">
        <v>0</v>
      </c>
      <c r="Q182" s="6">
        <v>0</v>
      </c>
      <c r="R182" s="6">
        <v>0</v>
      </c>
      <c r="S182" s="6">
        <v>0</v>
      </c>
      <c r="T182" s="6">
        <v>0</v>
      </c>
      <c r="U182" s="6">
        <v>0</v>
      </c>
      <c r="V182" s="6">
        <f>($J182*0.04)+($K182*4)+($L182*-2)+($N182*0.1)+($O182*6)+($Q182)+($R182*0.1)+($S182*6)+($T182*-2)</f>
        <v>0</v>
      </c>
      <c r="W182" s="6" t="e">
        <f>$P182/$H$33</f>
        <v>#DIV/0!</v>
      </c>
      <c r="X182" s="6" t="e">
        <f t="shared" si="8"/>
        <v>#DIV/0!</v>
      </c>
      <c r="Y182" s="6" t="e">
        <f t="shared" si="9"/>
        <v>#DIV/0!</v>
      </c>
      <c r="Z182" s="6" t="e">
        <f>$I182/$H182</f>
        <v>#DIV/0!</v>
      </c>
      <c r="AA182" s="6" t="e">
        <f>$K182/$H182</f>
        <v>#DIV/0!</v>
      </c>
      <c r="AB182" s="6">
        <f>(Admin!$C$3*$K182)+(Admin!$C$4*$J182)+(Admin!$C$5*$L182)+(Admin!$C$6*$T182)+(Admin!$C$7*$Q182)+(Admin!$C$8*$M182)+(Admin!$C$9*$N182)+(Admin!$C$10*$O182)+(Admin!$C$11*$R182)+(Admin!$C$12*$S182)+(Admin!$C$13*$U182)</f>
        <v>0</v>
      </c>
    </row>
    <row r="183" spans="1:28" x14ac:dyDescent="0.25">
      <c r="A183" s="7" t="s">
        <v>983</v>
      </c>
      <c r="B183" s="7" t="s">
        <v>42</v>
      </c>
      <c r="C183" s="7">
        <v>23</v>
      </c>
      <c r="D183" s="7">
        <v>2</v>
      </c>
      <c r="E183" s="7" t="s">
        <v>71</v>
      </c>
      <c r="F183" s="7" t="s">
        <v>950</v>
      </c>
      <c r="G183" s="7">
        <v>0</v>
      </c>
      <c r="H183" s="7">
        <v>0</v>
      </c>
      <c r="I183" s="7">
        <v>0</v>
      </c>
      <c r="J183" s="7">
        <v>0</v>
      </c>
      <c r="K183" s="7">
        <v>0</v>
      </c>
      <c r="L183" s="7">
        <v>0</v>
      </c>
      <c r="M183" s="7">
        <v>0</v>
      </c>
      <c r="N183" s="7">
        <v>0</v>
      </c>
      <c r="O183" s="7">
        <v>0</v>
      </c>
      <c r="P183" s="7">
        <v>0</v>
      </c>
      <c r="Q183" s="7">
        <v>0</v>
      </c>
      <c r="R183" s="7">
        <v>0</v>
      </c>
      <c r="S183" s="7">
        <v>0</v>
      </c>
      <c r="T183" s="7">
        <v>0</v>
      </c>
      <c r="U183" s="7">
        <v>0</v>
      </c>
      <c r="V183" s="7">
        <f>($J183*0.04)+($K183*4)+($L183*-2)+($N183*0.1)+($O183*6)+($Q183)+($R183*0.1)+($S183*6)+($T183*-2)</f>
        <v>0</v>
      </c>
      <c r="W183" s="7" t="e">
        <f>$P183/$H$33</f>
        <v>#DIV/0!</v>
      </c>
      <c r="X183" s="7" t="e">
        <f t="shared" si="8"/>
        <v>#DIV/0!</v>
      </c>
      <c r="Y183" s="7" t="e">
        <f t="shared" si="9"/>
        <v>#DIV/0!</v>
      </c>
      <c r="Z183" s="7" t="e">
        <f>$I183/$H183</f>
        <v>#DIV/0!</v>
      </c>
      <c r="AA183" s="7" t="e">
        <f>$K183/$H183</f>
        <v>#DIV/0!</v>
      </c>
      <c r="AB183" s="7">
        <f>(Admin!$C$3*$K183)+(Admin!$C$4*$J183)+(Admin!$C$5*$L183)+(Admin!$C$6*$T183)+(Admin!$C$7*$Q183)+(Admin!$C$8*$M183)+(Admin!$C$9*$N183)+(Admin!$C$10*$O183)+(Admin!$C$11*$R183)+(Admin!$C$12*$S183)+(Admin!$C$13*$U183)</f>
        <v>0</v>
      </c>
    </row>
    <row r="184" spans="1:28" x14ac:dyDescent="0.25">
      <c r="A184" s="6" t="s">
        <v>984</v>
      </c>
      <c r="B184" s="6" t="s">
        <v>42</v>
      </c>
      <c r="C184" s="6">
        <v>26</v>
      </c>
      <c r="D184" s="6">
        <v>4</v>
      </c>
      <c r="E184" s="6" t="s">
        <v>95</v>
      </c>
      <c r="F184" s="6" t="s">
        <v>950</v>
      </c>
      <c r="G184" s="6">
        <v>0</v>
      </c>
      <c r="H184" s="6">
        <v>0</v>
      </c>
      <c r="I184" s="6">
        <v>0</v>
      </c>
      <c r="J184" s="6">
        <v>0</v>
      </c>
      <c r="K184" s="6">
        <v>0</v>
      </c>
      <c r="L184" s="6">
        <v>0</v>
      </c>
      <c r="M184" s="6">
        <v>0</v>
      </c>
      <c r="N184" s="6">
        <v>0</v>
      </c>
      <c r="O184" s="6">
        <v>0</v>
      </c>
      <c r="P184" s="6">
        <v>0</v>
      </c>
      <c r="Q184" s="6">
        <v>0</v>
      </c>
      <c r="R184" s="6">
        <v>0</v>
      </c>
      <c r="S184" s="6">
        <v>0</v>
      </c>
      <c r="T184" s="6">
        <v>0</v>
      </c>
      <c r="U184" s="6">
        <v>0</v>
      </c>
      <c r="V184" s="6">
        <f>($J184*0.04)+($K184*4)+($L184*-2)+($N184*0.1)+($O184*6)+($Q184)+($R184*0.1)+($S184*6)+($T184*-2)</f>
        <v>0</v>
      </c>
      <c r="W184" s="6" t="e">
        <f>$P184/$H$33</f>
        <v>#DIV/0!</v>
      </c>
      <c r="X184" s="6" t="e">
        <f t="shared" si="8"/>
        <v>#DIV/0!</v>
      </c>
      <c r="Y184" s="6" t="e">
        <f t="shared" si="9"/>
        <v>#DIV/0!</v>
      </c>
      <c r="Z184" s="6" t="e">
        <f>$I184/$H184</f>
        <v>#DIV/0!</v>
      </c>
      <c r="AA184" s="6" t="e">
        <f>$K184/$H184</f>
        <v>#DIV/0!</v>
      </c>
      <c r="AB184" s="6">
        <f>(Admin!$C$3*$K184)+(Admin!$C$4*$J184)+(Admin!$C$5*$L184)+(Admin!$C$6*$T184)+(Admin!$C$7*$Q184)+(Admin!$C$8*$M184)+(Admin!$C$9*$N184)+(Admin!$C$10*$O184)+(Admin!$C$11*$R184)+(Admin!$C$12*$S184)+(Admin!$C$13*$U184)</f>
        <v>0</v>
      </c>
    </row>
    <row r="185" spans="1:28" x14ac:dyDescent="0.25">
      <c r="A185" s="7" t="s">
        <v>985</v>
      </c>
      <c r="B185" s="7" t="s">
        <v>42</v>
      </c>
      <c r="C185" s="7">
        <v>24</v>
      </c>
      <c r="D185" s="7">
        <v>0</v>
      </c>
      <c r="E185" s="7" t="s">
        <v>573</v>
      </c>
      <c r="F185" s="7" t="s">
        <v>950</v>
      </c>
      <c r="G185" s="7">
        <v>0</v>
      </c>
      <c r="H185" s="7">
        <v>0</v>
      </c>
      <c r="I185" s="7">
        <v>0</v>
      </c>
      <c r="J185" s="7">
        <v>0</v>
      </c>
      <c r="K185" s="7">
        <v>0</v>
      </c>
      <c r="L185" s="7">
        <v>0</v>
      </c>
      <c r="M185" s="7">
        <v>0</v>
      </c>
      <c r="N185" s="7">
        <v>0</v>
      </c>
      <c r="O185" s="7">
        <v>0</v>
      </c>
      <c r="P185" s="7">
        <v>0</v>
      </c>
      <c r="Q185" s="7">
        <v>0</v>
      </c>
      <c r="R185" s="7">
        <v>0</v>
      </c>
      <c r="S185" s="7">
        <v>0</v>
      </c>
      <c r="T185" s="7">
        <v>0</v>
      </c>
      <c r="U185" s="7">
        <v>0</v>
      </c>
      <c r="V185" s="7">
        <f>($J185*0.04)+($K185*4)+($L185*-2)+($N185*0.1)+($O185*6)+($Q185)+($R185*0.1)+($S185*6)+($T185*-2)</f>
        <v>0</v>
      </c>
      <c r="W185" s="7" t="e">
        <f>$P185/$H$33</f>
        <v>#DIV/0!</v>
      </c>
      <c r="X185" s="7" t="e">
        <f t="shared" si="8"/>
        <v>#DIV/0!</v>
      </c>
      <c r="Y185" s="7" t="e">
        <f t="shared" si="9"/>
        <v>#DIV/0!</v>
      </c>
      <c r="Z185" s="7" t="e">
        <f>$I185/$H185</f>
        <v>#DIV/0!</v>
      </c>
      <c r="AA185" s="7" t="e">
        <f>$K185/$H185</f>
        <v>#DIV/0!</v>
      </c>
      <c r="AB185" s="7">
        <f>(Admin!$C$3*$K185)+(Admin!$C$4*$J185)+(Admin!$C$5*$L185)+(Admin!$C$6*$T185)+(Admin!$C$7*$Q185)+(Admin!$C$8*$M185)+(Admin!$C$9*$N185)+(Admin!$C$10*$O185)+(Admin!$C$11*$R185)+(Admin!$C$12*$S185)+(Admin!$C$13*$U185)</f>
        <v>0</v>
      </c>
    </row>
    <row r="186" spans="1:28" x14ac:dyDescent="0.25">
      <c r="A186" s="6" t="s">
        <v>986</v>
      </c>
      <c r="B186" s="6" t="s">
        <v>42</v>
      </c>
      <c r="C186" s="6">
        <v>23</v>
      </c>
      <c r="D186" s="6">
        <v>0</v>
      </c>
      <c r="E186" s="6" t="s">
        <v>443</v>
      </c>
      <c r="F186" s="6" t="s">
        <v>950</v>
      </c>
      <c r="G186" s="6">
        <v>0</v>
      </c>
      <c r="H186" s="6">
        <v>0</v>
      </c>
      <c r="I186" s="6">
        <v>0</v>
      </c>
      <c r="J186" s="6">
        <v>0</v>
      </c>
      <c r="K186" s="6">
        <v>0</v>
      </c>
      <c r="L186" s="6">
        <v>0</v>
      </c>
      <c r="M186" s="6">
        <v>0</v>
      </c>
      <c r="N186" s="6">
        <v>0</v>
      </c>
      <c r="O186" s="6">
        <v>0</v>
      </c>
      <c r="P186" s="6">
        <v>0</v>
      </c>
      <c r="Q186" s="6">
        <v>0</v>
      </c>
      <c r="R186" s="6">
        <v>0</v>
      </c>
      <c r="S186" s="6">
        <v>0</v>
      </c>
      <c r="T186" s="6">
        <v>0</v>
      </c>
      <c r="U186" s="6">
        <v>0</v>
      </c>
      <c r="V186" s="6">
        <f>($J186*0.04)+($K186*4)+($L186*-2)+($N186*0.1)+($O186*6)+($Q186)+($R186*0.1)+($S186*6)+($T186*-2)</f>
        <v>0</v>
      </c>
      <c r="W186" s="6" t="e">
        <f>$P186/$H$33</f>
        <v>#DIV/0!</v>
      </c>
      <c r="X186" s="6" t="e">
        <f t="shared" si="8"/>
        <v>#DIV/0!</v>
      </c>
      <c r="Y186" s="6" t="e">
        <f t="shared" si="9"/>
        <v>#DIV/0!</v>
      </c>
      <c r="Z186" s="6" t="e">
        <f>$I186/$H186</f>
        <v>#DIV/0!</v>
      </c>
      <c r="AA186" s="6" t="e">
        <f>$K186/$H186</f>
        <v>#DIV/0!</v>
      </c>
      <c r="AB186" s="6">
        <f>(Admin!$C$3*$K186)+(Admin!$C$4*$J186)+(Admin!$C$5*$L186)+(Admin!$C$6*$T186)+(Admin!$C$7*$Q186)+(Admin!$C$8*$M186)+(Admin!$C$9*$N186)+(Admin!$C$10*$O186)+(Admin!$C$11*$R186)+(Admin!$C$12*$S186)+(Admin!$C$13*$U186)</f>
        <v>0</v>
      </c>
    </row>
    <row r="187" spans="1:28" x14ac:dyDescent="0.25">
      <c r="A187" s="7" t="s">
        <v>987</v>
      </c>
      <c r="B187" s="7" t="s">
        <v>42</v>
      </c>
      <c r="C187" s="7">
        <v>24</v>
      </c>
      <c r="D187" s="7">
        <v>0</v>
      </c>
      <c r="E187" s="7" t="s">
        <v>85</v>
      </c>
      <c r="F187" s="7" t="s">
        <v>950</v>
      </c>
      <c r="G187" s="7">
        <v>0</v>
      </c>
      <c r="H187" s="7">
        <v>0</v>
      </c>
      <c r="I187" s="7">
        <v>0</v>
      </c>
      <c r="J187" s="7">
        <v>0</v>
      </c>
      <c r="K187" s="7">
        <v>0</v>
      </c>
      <c r="L187" s="7">
        <v>0</v>
      </c>
      <c r="M187" s="7">
        <v>0</v>
      </c>
      <c r="N187" s="7">
        <v>0</v>
      </c>
      <c r="O187" s="7">
        <v>0</v>
      </c>
      <c r="P187" s="7">
        <v>0</v>
      </c>
      <c r="Q187" s="7">
        <v>0</v>
      </c>
      <c r="R187" s="7">
        <v>0</v>
      </c>
      <c r="S187" s="7">
        <v>0</v>
      </c>
      <c r="T187" s="7">
        <v>0</v>
      </c>
      <c r="U187" s="7">
        <v>0</v>
      </c>
      <c r="V187" s="7">
        <f>($J187*0.04)+($K187*4)+($L187*-2)+($N187*0.1)+($O187*6)+($Q187)+($R187*0.1)+($S187*6)+($T187*-2)</f>
        <v>0</v>
      </c>
      <c r="W187" s="7" t="e">
        <f>$P187/$H$33</f>
        <v>#DIV/0!</v>
      </c>
      <c r="X187" s="7" t="e">
        <f t="shared" si="8"/>
        <v>#DIV/0!</v>
      </c>
      <c r="Y187" s="7" t="e">
        <f t="shared" si="9"/>
        <v>#DIV/0!</v>
      </c>
      <c r="Z187" s="7" t="e">
        <f>$I187/$H187</f>
        <v>#DIV/0!</v>
      </c>
      <c r="AA187" s="7" t="e">
        <f>$K187/$H187</f>
        <v>#DIV/0!</v>
      </c>
      <c r="AB187" s="7">
        <f>(Admin!$C$3*$K187)+(Admin!$C$4*$J187)+(Admin!$C$5*$L187)+(Admin!$C$6*$T187)+(Admin!$C$7*$Q187)+(Admin!$C$8*$M187)+(Admin!$C$9*$N187)+(Admin!$C$10*$O187)+(Admin!$C$11*$R187)+(Admin!$C$12*$S187)+(Admin!$C$13*$U187)</f>
        <v>0</v>
      </c>
    </row>
    <row r="188" spans="1:28" x14ac:dyDescent="0.25">
      <c r="A188" s="6" t="s">
        <v>988</v>
      </c>
      <c r="B188" s="6" t="s">
        <v>42</v>
      </c>
      <c r="C188" s="6">
        <v>23</v>
      </c>
      <c r="D188" s="6">
        <v>0</v>
      </c>
      <c r="E188" s="6" t="s">
        <v>167</v>
      </c>
      <c r="F188" s="6" t="s">
        <v>950</v>
      </c>
      <c r="G188" s="6">
        <v>0</v>
      </c>
      <c r="H188" s="6">
        <v>0</v>
      </c>
      <c r="I188" s="6">
        <v>0</v>
      </c>
      <c r="J188" s="6">
        <v>0</v>
      </c>
      <c r="K188" s="6">
        <v>0</v>
      </c>
      <c r="L188" s="6">
        <v>0</v>
      </c>
      <c r="M188" s="6">
        <v>0</v>
      </c>
      <c r="N188" s="6">
        <v>0</v>
      </c>
      <c r="O188" s="6">
        <v>0</v>
      </c>
      <c r="P188" s="6">
        <v>0</v>
      </c>
      <c r="Q188" s="6">
        <v>0</v>
      </c>
      <c r="R188" s="6">
        <v>0</v>
      </c>
      <c r="S188" s="6">
        <v>0</v>
      </c>
      <c r="T188" s="6">
        <v>0</v>
      </c>
      <c r="U188" s="6">
        <v>0</v>
      </c>
      <c r="V188" s="6">
        <f>($J188*0.04)+($K188*4)+($L188*-2)+($N188*0.1)+($O188*6)+($Q188)+($R188*0.1)+($S188*6)+($T188*-2)</f>
        <v>0</v>
      </c>
      <c r="W188" s="6" t="e">
        <f>$P188/$H$33</f>
        <v>#DIV/0!</v>
      </c>
      <c r="X188" s="6" t="e">
        <f t="shared" si="8"/>
        <v>#DIV/0!</v>
      </c>
      <c r="Y188" s="6" t="e">
        <f t="shared" si="9"/>
        <v>#DIV/0!</v>
      </c>
      <c r="Z188" s="6" t="e">
        <f>$I188/$H188</f>
        <v>#DIV/0!</v>
      </c>
      <c r="AA188" s="6" t="e">
        <f>$K188/$H188</f>
        <v>#DIV/0!</v>
      </c>
      <c r="AB188" s="6">
        <f>(Admin!$C$3*$K188)+(Admin!$C$4*$J188)+(Admin!$C$5*$L188)+(Admin!$C$6*$T188)+(Admin!$C$7*$Q188)+(Admin!$C$8*$M188)+(Admin!$C$9*$N188)+(Admin!$C$10*$O188)+(Admin!$C$11*$R188)+(Admin!$C$12*$S188)+(Admin!$C$13*$U188)</f>
        <v>0</v>
      </c>
    </row>
    <row r="189" spans="1:28" x14ac:dyDescent="0.25">
      <c r="A189" s="7" t="s">
        <v>989</v>
      </c>
      <c r="B189" s="7" t="s">
        <v>42</v>
      </c>
      <c r="C189" s="7">
        <v>22</v>
      </c>
      <c r="D189" s="7">
        <v>2</v>
      </c>
      <c r="E189" s="7" t="s">
        <v>71</v>
      </c>
      <c r="F189" s="7" t="s">
        <v>950</v>
      </c>
      <c r="G189" s="7">
        <v>0</v>
      </c>
      <c r="H189" s="7">
        <v>0</v>
      </c>
      <c r="I189" s="7">
        <v>0</v>
      </c>
      <c r="J189" s="7">
        <v>0</v>
      </c>
      <c r="K189" s="7">
        <v>0</v>
      </c>
      <c r="L189" s="7">
        <v>0</v>
      </c>
      <c r="M189" s="7">
        <v>0</v>
      </c>
      <c r="N189" s="7">
        <v>0</v>
      </c>
      <c r="O189" s="7">
        <v>0</v>
      </c>
      <c r="P189" s="7">
        <v>0</v>
      </c>
      <c r="Q189" s="7">
        <v>0</v>
      </c>
      <c r="R189" s="7">
        <v>0</v>
      </c>
      <c r="S189" s="7">
        <v>0</v>
      </c>
      <c r="T189" s="7">
        <v>0</v>
      </c>
      <c r="U189" s="7">
        <v>0</v>
      </c>
      <c r="V189" s="7">
        <f>($J189*0.04)+($K189*4)+($L189*-2)+($N189*0.1)+($O189*6)+($Q189)+($R189*0.1)+($S189*6)+($T189*-2)</f>
        <v>0</v>
      </c>
      <c r="W189" s="7" t="e">
        <f>$P189/$H$33</f>
        <v>#DIV/0!</v>
      </c>
      <c r="X189" s="7" t="e">
        <f t="shared" si="8"/>
        <v>#DIV/0!</v>
      </c>
      <c r="Y189" s="7" t="e">
        <f t="shared" si="9"/>
        <v>#DIV/0!</v>
      </c>
      <c r="Z189" s="7" t="e">
        <f>$I189/$H189</f>
        <v>#DIV/0!</v>
      </c>
      <c r="AA189" s="7" t="e">
        <f>$K189/$H189</f>
        <v>#DIV/0!</v>
      </c>
      <c r="AB189" s="7">
        <f>(Admin!$C$3*$K189)+(Admin!$C$4*$J189)+(Admin!$C$5*$L189)+(Admin!$C$6*$T189)+(Admin!$C$7*$Q189)+(Admin!$C$8*$M189)+(Admin!$C$9*$N189)+(Admin!$C$10*$O189)+(Admin!$C$11*$R189)+(Admin!$C$12*$S189)+(Admin!$C$13*$U189)</f>
        <v>0</v>
      </c>
    </row>
    <row r="190" spans="1:28" x14ac:dyDescent="0.25">
      <c r="A190" s="6" t="s">
        <v>990</v>
      </c>
      <c r="B190" s="6" t="s">
        <v>42</v>
      </c>
      <c r="C190" s="6">
        <v>22</v>
      </c>
      <c r="D190" s="6">
        <v>0</v>
      </c>
      <c r="E190" s="6" t="s">
        <v>171</v>
      </c>
      <c r="F190" s="6" t="s">
        <v>950</v>
      </c>
      <c r="G190" s="6">
        <v>0</v>
      </c>
      <c r="H190" s="6">
        <v>0</v>
      </c>
      <c r="I190" s="6">
        <v>0</v>
      </c>
      <c r="J190" s="6">
        <v>0</v>
      </c>
      <c r="K190" s="6">
        <v>0</v>
      </c>
      <c r="L190" s="6">
        <v>0</v>
      </c>
      <c r="M190" s="6">
        <v>5</v>
      </c>
      <c r="N190" s="6">
        <v>5</v>
      </c>
      <c r="O190" s="6">
        <v>5</v>
      </c>
      <c r="P190" s="6">
        <v>5</v>
      </c>
      <c r="Q190" s="6">
        <v>5</v>
      </c>
      <c r="R190" s="6">
        <v>5</v>
      </c>
      <c r="S190" s="6">
        <v>5</v>
      </c>
      <c r="T190" s="6">
        <v>5</v>
      </c>
      <c r="U190" s="6">
        <v>5</v>
      </c>
      <c r="V190" s="6">
        <f>($J190*0.04)+($K190*4)+($L190*-2)+($N190*0.1)+($O190*6)+($Q190)+($R190*0.1)+($S190*6)+($T190*-2)</f>
        <v>56</v>
      </c>
      <c r="W190" s="6" t="e">
        <f>$P190/$H$33</f>
        <v>#DIV/0!</v>
      </c>
      <c r="X190" s="6">
        <f t="shared" si="8"/>
        <v>1</v>
      </c>
      <c r="Y190" s="6">
        <f t="shared" si="9"/>
        <v>1</v>
      </c>
      <c r="Z190" s="6" t="e">
        <f>$I190/$H190</f>
        <v>#DIV/0!</v>
      </c>
      <c r="AA190" s="6" t="e">
        <f>$K190/$H190</f>
        <v>#DIV/0!</v>
      </c>
      <c r="AB190" s="6">
        <f>(Admin!$C$3*$K190)+(Admin!$C$4*$J190)+(Admin!$C$5*$L190)+(Admin!$C$6*$T190)+(Admin!$C$7*$Q190)+(Admin!$C$8*$M190)+(Admin!$C$9*$N190)+(Admin!$C$10*$O190)+(Admin!$C$11*$R190)+(Admin!$C$12*$S190)+(Admin!$C$13*$U190)</f>
        <v>66</v>
      </c>
    </row>
    <row r="191" spans="1:28" x14ac:dyDescent="0.25">
      <c r="A191" s="7" t="s">
        <v>991</v>
      </c>
      <c r="B191" s="7" t="s">
        <v>42</v>
      </c>
      <c r="C191" s="7"/>
      <c r="D191" s="7">
        <v>0</v>
      </c>
      <c r="E191" s="7" t="s">
        <v>102</v>
      </c>
      <c r="F191" s="7" t="s">
        <v>950</v>
      </c>
      <c r="G191" s="7">
        <v>0</v>
      </c>
      <c r="H191" s="7">
        <v>0</v>
      </c>
      <c r="I191" s="7">
        <v>0</v>
      </c>
      <c r="J191" s="7">
        <v>0</v>
      </c>
      <c r="K191" s="7">
        <v>0</v>
      </c>
      <c r="L191" s="7">
        <v>0</v>
      </c>
      <c r="M191" s="7">
        <v>0</v>
      </c>
      <c r="N191" s="7">
        <v>0</v>
      </c>
      <c r="O191" s="7">
        <v>0</v>
      </c>
      <c r="P191" s="7">
        <v>0</v>
      </c>
      <c r="Q191" s="7">
        <v>0</v>
      </c>
      <c r="R191" s="7">
        <v>0</v>
      </c>
      <c r="S191" s="7">
        <v>0</v>
      </c>
      <c r="T191" s="7">
        <v>0</v>
      </c>
      <c r="U191" s="7">
        <v>0</v>
      </c>
      <c r="V191" s="7">
        <f>($J191*0.04)+($K191*4)+($L191*-2)+($N191*0.1)+($O191*6)+($Q191)+($R191*0.1)+($S191*6)+($T191*-2)</f>
        <v>0</v>
      </c>
      <c r="W191" s="7" t="e">
        <f>$P191/$H$33</f>
        <v>#DIV/0!</v>
      </c>
      <c r="X191" s="7" t="e">
        <f t="shared" si="8"/>
        <v>#DIV/0!</v>
      </c>
      <c r="Y191" s="7" t="e">
        <f t="shared" si="9"/>
        <v>#DIV/0!</v>
      </c>
      <c r="Z191" s="7" t="e">
        <f>$I191/$H191</f>
        <v>#DIV/0!</v>
      </c>
      <c r="AA191" s="7" t="e">
        <f>$K191/$H191</f>
        <v>#DIV/0!</v>
      </c>
      <c r="AB191" s="7">
        <f>(Admin!$C$3*$K191)+(Admin!$C$4*$J191)+(Admin!$C$5*$L191)+(Admin!$C$6*$T191)+(Admin!$C$7*$Q191)+(Admin!$C$8*$M191)+(Admin!$C$9*$N191)+(Admin!$C$10*$O191)+(Admin!$C$11*$R191)+(Admin!$C$12*$S191)+(Admin!$C$13*$U191)</f>
        <v>0</v>
      </c>
    </row>
    <row r="192" spans="1:28" x14ac:dyDescent="0.25">
      <c r="A192" s="6" t="s">
        <v>992</v>
      </c>
      <c r="B192" s="6" t="s">
        <v>42</v>
      </c>
      <c r="C192" s="6">
        <v>24</v>
      </c>
      <c r="D192" s="6">
        <v>4</v>
      </c>
      <c r="E192" s="6" t="s">
        <v>399</v>
      </c>
      <c r="F192" s="6" t="s">
        <v>950</v>
      </c>
      <c r="G192" s="6">
        <v>0</v>
      </c>
      <c r="H192" s="6">
        <v>0</v>
      </c>
      <c r="I192" s="6">
        <v>0</v>
      </c>
      <c r="J192" s="6">
        <v>0</v>
      </c>
      <c r="K192" s="6">
        <v>0</v>
      </c>
      <c r="L192" s="6">
        <v>0</v>
      </c>
      <c r="M192" s="6">
        <v>0</v>
      </c>
      <c r="N192" s="6">
        <v>0</v>
      </c>
      <c r="O192" s="6">
        <v>0</v>
      </c>
      <c r="P192" s="6">
        <v>0</v>
      </c>
      <c r="Q192" s="6">
        <v>0</v>
      </c>
      <c r="R192" s="6">
        <v>0</v>
      </c>
      <c r="S192" s="6">
        <v>0</v>
      </c>
      <c r="T192" s="6">
        <v>0</v>
      </c>
      <c r="U192" s="6">
        <v>0</v>
      </c>
      <c r="V192" s="6">
        <f>($J192*0.04)+($K192*4)+($L192*-2)+($N192*0.1)+($O192*6)+($Q192)+($R192*0.1)+($S192*6)+($T192*-2)</f>
        <v>0</v>
      </c>
      <c r="W192" s="6" t="e">
        <f>$P192/$H$33</f>
        <v>#DIV/0!</v>
      </c>
      <c r="X192" s="6" t="e">
        <f t="shared" si="8"/>
        <v>#DIV/0!</v>
      </c>
      <c r="Y192" s="6" t="e">
        <f t="shared" si="9"/>
        <v>#DIV/0!</v>
      </c>
      <c r="Z192" s="6" t="e">
        <f>$I192/$H192</f>
        <v>#DIV/0!</v>
      </c>
      <c r="AA192" s="6" t="e">
        <f>$K192/$H192</f>
        <v>#DIV/0!</v>
      </c>
      <c r="AB192" s="6">
        <f>(Admin!$C$3*$K192)+(Admin!$C$4*$J192)+(Admin!$C$5*$L192)+(Admin!$C$6*$T192)+(Admin!$C$7*$Q192)+(Admin!$C$8*$M192)+(Admin!$C$9*$N192)+(Admin!$C$10*$O192)+(Admin!$C$11*$R192)+(Admin!$C$12*$S192)+(Admin!$C$13*$U192)</f>
        <v>0</v>
      </c>
    </row>
    <row r="193" spans="1:28" x14ac:dyDescent="0.25">
      <c r="A193" s="7" t="s">
        <v>1033</v>
      </c>
      <c r="B193" s="7" t="s">
        <v>42</v>
      </c>
      <c r="C193" s="7">
        <v>24</v>
      </c>
      <c r="D193" s="7">
        <v>4</v>
      </c>
      <c r="E193" s="7" t="s">
        <v>199</v>
      </c>
      <c r="F193" s="7" t="s">
        <v>1003</v>
      </c>
      <c r="G193" s="7">
        <v>0</v>
      </c>
      <c r="H193" s="7">
        <v>0</v>
      </c>
      <c r="I193" s="7">
        <v>0</v>
      </c>
      <c r="J193" s="7">
        <v>0</v>
      </c>
      <c r="K193" s="7">
        <v>0</v>
      </c>
      <c r="L193" s="7">
        <v>0</v>
      </c>
      <c r="M193" s="7">
        <v>0</v>
      </c>
      <c r="N193" s="7">
        <v>0</v>
      </c>
      <c r="O193" s="7">
        <v>0</v>
      </c>
      <c r="P193" s="7">
        <v>0</v>
      </c>
      <c r="Q193" s="7">
        <v>0</v>
      </c>
      <c r="R193" s="7">
        <v>0</v>
      </c>
      <c r="S193" s="7">
        <v>0</v>
      </c>
      <c r="T193" s="7">
        <v>0</v>
      </c>
      <c r="U193" s="7">
        <v>0</v>
      </c>
      <c r="V193" s="7">
        <f>($J193*0.04)+($K193*4)+($L193*-2)+($N193*0.1)+($O193*6)+($Q193)+($R193*0.1)+($S193*6)+($T193*-2)</f>
        <v>0</v>
      </c>
      <c r="W193" s="7" t="e">
        <f>$P193/$H$33</f>
        <v>#DIV/0!</v>
      </c>
      <c r="X193" s="7" t="e">
        <f t="shared" si="8"/>
        <v>#DIV/0!</v>
      </c>
      <c r="Y193" s="7" t="e">
        <f t="shared" si="9"/>
        <v>#DIV/0!</v>
      </c>
      <c r="Z193" s="7" t="e">
        <f>$I193/$H193</f>
        <v>#DIV/0!</v>
      </c>
      <c r="AA193" s="7" t="e">
        <f>$K193/$H193</f>
        <v>#DIV/0!</v>
      </c>
      <c r="AB193" s="7">
        <f>(Admin!$C$3*$K193)+(Admin!$C$4*$J193)+(Admin!$C$5*$L193)+(Admin!$C$6*$T193)+(Admin!$C$7*$Q193)+(Admin!$C$8*$M193)+(Admin!$C$9*$N193)+(Admin!$C$10*$O193)+(Admin!$C$11*$R193)+(Admin!$C$12*$S193)+(Admin!$C$13*$U193)</f>
        <v>0</v>
      </c>
    </row>
    <row r="194" spans="1:28" x14ac:dyDescent="0.25">
      <c r="A194" s="6" t="s">
        <v>1034</v>
      </c>
      <c r="B194" s="6" t="s">
        <v>42</v>
      </c>
      <c r="C194" s="6">
        <v>25</v>
      </c>
      <c r="D194" s="6">
        <v>4</v>
      </c>
      <c r="E194" s="6" t="s">
        <v>214</v>
      </c>
      <c r="F194" s="6" t="s">
        <v>1003</v>
      </c>
      <c r="G194" s="6">
        <v>0</v>
      </c>
      <c r="H194" s="6">
        <v>0</v>
      </c>
      <c r="I194" s="6">
        <v>0</v>
      </c>
      <c r="J194" s="6">
        <v>0</v>
      </c>
      <c r="K194" s="6">
        <v>0</v>
      </c>
      <c r="L194" s="6">
        <v>0</v>
      </c>
      <c r="M194" s="6">
        <v>0</v>
      </c>
      <c r="N194" s="6">
        <v>0</v>
      </c>
      <c r="O194" s="6">
        <v>0</v>
      </c>
      <c r="P194" s="6">
        <v>0</v>
      </c>
      <c r="Q194" s="6">
        <v>0</v>
      </c>
      <c r="R194" s="6">
        <v>0</v>
      </c>
      <c r="S194" s="6">
        <v>0</v>
      </c>
      <c r="T194" s="6">
        <v>0</v>
      </c>
      <c r="U194" s="6">
        <v>0</v>
      </c>
      <c r="V194" s="6">
        <f>($J194*0.04)+($K194*4)+($L194*-2)+($N194*0.1)+($O194*6)+($Q194)+($R194*0.1)+($S194*6)+($T194*-2)</f>
        <v>0</v>
      </c>
      <c r="W194" s="6" t="e">
        <f>$P194/$H$33</f>
        <v>#DIV/0!</v>
      </c>
      <c r="X194" s="6" t="e">
        <f t="shared" ref="X194:X257" si="14">$N194/$M194</f>
        <v>#DIV/0!</v>
      </c>
      <c r="Y194" s="6" t="e">
        <f t="shared" ref="Y194:Y257" si="15">$R194/$Q194</f>
        <v>#DIV/0!</v>
      </c>
      <c r="Z194" s="6" t="e">
        <f>$I194/$H194</f>
        <v>#DIV/0!</v>
      </c>
      <c r="AA194" s="6" t="e">
        <f>$K194/$H194</f>
        <v>#DIV/0!</v>
      </c>
      <c r="AB194" s="6">
        <f>(Admin!$C$3*$K194)+(Admin!$C$4*$J194)+(Admin!$C$5*$L194)+(Admin!$C$6*$T194)+(Admin!$C$7*$Q194)+(Admin!$C$8*$M194)+(Admin!$C$9*$N194)+(Admin!$C$10*$O194)+(Admin!$C$11*$R194)+(Admin!$C$12*$S194)+(Admin!$C$13*$U194)</f>
        <v>0</v>
      </c>
    </row>
    <row r="195" spans="1:28" x14ac:dyDescent="0.25">
      <c r="A195" s="7" t="s">
        <v>1035</v>
      </c>
      <c r="B195" s="7" t="s">
        <v>42</v>
      </c>
      <c r="C195" s="7">
        <v>31</v>
      </c>
      <c r="D195" s="7">
        <v>8</v>
      </c>
      <c r="E195" s="7" t="s">
        <v>406</v>
      </c>
      <c r="F195" s="7" t="s">
        <v>1003</v>
      </c>
      <c r="G195" s="7">
        <v>0</v>
      </c>
      <c r="H195" s="7">
        <v>0</v>
      </c>
      <c r="I195" s="7">
        <v>0</v>
      </c>
      <c r="J195" s="7">
        <v>0</v>
      </c>
      <c r="K195" s="7">
        <v>0</v>
      </c>
      <c r="L195" s="7">
        <v>0</v>
      </c>
      <c r="M195" s="7">
        <v>0</v>
      </c>
      <c r="N195" s="7">
        <v>0</v>
      </c>
      <c r="O195" s="7">
        <v>0</v>
      </c>
      <c r="P195" s="7">
        <v>0</v>
      </c>
      <c r="Q195" s="7">
        <v>0</v>
      </c>
      <c r="R195" s="7">
        <v>0</v>
      </c>
      <c r="S195" s="7">
        <v>0</v>
      </c>
      <c r="T195" s="7">
        <v>0</v>
      </c>
      <c r="U195" s="7">
        <v>0</v>
      </c>
      <c r="V195" s="7">
        <f>($J195*0.04)+($K195*4)+($L195*-2)+($N195*0.1)+($O195*6)+($Q195)+($R195*0.1)+($S195*6)+($T195*-2)</f>
        <v>0</v>
      </c>
      <c r="W195" s="7" t="e">
        <f>$P195/$H$33</f>
        <v>#DIV/0!</v>
      </c>
      <c r="X195" s="7" t="e">
        <f t="shared" si="14"/>
        <v>#DIV/0!</v>
      </c>
      <c r="Y195" s="7" t="e">
        <f t="shared" si="15"/>
        <v>#DIV/0!</v>
      </c>
      <c r="Z195" s="7" t="e">
        <f>$I195/$H195</f>
        <v>#DIV/0!</v>
      </c>
      <c r="AA195" s="7" t="e">
        <f>$K195/$H195</f>
        <v>#DIV/0!</v>
      </c>
      <c r="AB195" s="7">
        <f>(Admin!$C$3*$K195)+(Admin!$C$4*$J195)+(Admin!$C$5*$L195)+(Admin!$C$6*$T195)+(Admin!$C$7*$Q195)+(Admin!$C$8*$M195)+(Admin!$C$9*$N195)+(Admin!$C$10*$O195)+(Admin!$C$11*$R195)+(Admin!$C$12*$S195)+(Admin!$C$13*$U195)</f>
        <v>0</v>
      </c>
    </row>
    <row r="196" spans="1:28" x14ac:dyDescent="0.25">
      <c r="A196" s="6" t="s">
        <v>1036</v>
      </c>
      <c r="B196" s="6" t="s">
        <v>42</v>
      </c>
      <c r="C196" s="6">
        <v>23</v>
      </c>
      <c r="D196" s="6">
        <v>0</v>
      </c>
      <c r="E196" s="6" t="s">
        <v>448</v>
      </c>
      <c r="F196" s="6" t="s">
        <v>1003</v>
      </c>
      <c r="G196" s="6">
        <v>0</v>
      </c>
      <c r="H196" s="6">
        <v>0</v>
      </c>
      <c r="I196" s="6">
        <v>0</v>
      </c>
      <c r="J196" s="6">
        <v>0</v>
      </c>
      <c r="K196" s="6">
        <v>0</v>
      </c>
      <c r="L196" s="6">
        <v>0</v>
      </c>
      <c r="M196" s="6">
        <v>0</v>
      </c>
      <c r="N196" s="6">
        <v>0</v>
      </c>
      <c r="O196" s="6">
        <v>0</v>
      </c>
      <c r="P196" s="6">
        <v>0</v>
      </c>
      <c r="Q196" s="6">
        <v>0</v>
      </c>
      <c r="R196" s="6">
        <v>0</v>
      </c>
      <c r="S196" s="6">
        <v>0</v>
      </c>
      <c r="T196" s="6">
        <v>0</v>
      </c>
      <c r="U196" s="6">
        <v>0</v>
      </c>
      <c r="V196" s="6">
        <f>($J196*0.04)+($K196*4)+($L196*-2)+($N196*0.1)+($O196*6)+($Q196)+($R196*0.1)+($S196*6)+($T196*-2)</f>
        <v>0</v>
      </c>
      <c r="W196" s="6" t="e">
        <f>$P196/$H$33</f>
        <v>#DIV/0!</v>
      </c>
      <c r="X196" s="6" t="e">
        <f t="shared" si="14"/>
        <v>#DIV/0!</v>
      </c>
      <c r="Y196" s="6" t="e">
        <f t="shared" si="15"/>
        <v>#DIV/0!</v>
      </c>
      <c r="Z196" s="6" t="e">
        <f>$I196/$H196</f>
        <v>#DIV/0!</v>
      </c>
      <c r="AA196" s="6" t="e">
        <f>$K196/$H196</f>
        <v>#DIV/0!</v>
      </c>
      <c r="AB196" s="6">
        <f>(Admin!$C$3*$K196)+(Admin!$C$4*$J196)+(Admin!$C$5*$L196)+(Admin!$C$6*$T196)+(Admin!$C$7*$Q196)+(Admin!$C$8*$M196)+(Admin!$C$9*$N196)+(Admin!$C$10*$O196)+(Admin!$C$11*$R196)+(Admin!$C$12*$S196)+(Admin!$C$13*$U196)</f>
        <v>0</v>
      </c>
    </row>
    <row r="197" spans="1:28" x14ac:dyDescent="0.25">
      <c r="A197" s="7" t="s">
        <v>1037</v>
      </c>
      <c r="B197" s="7" t="s">
        <v>42</v>
      </c>
      <c r="C197" s="7">
        <v>23</v>
      </c>
      <c r="D197" s="7">
        <v>2</v>
      </c>
      <c r="E197" s="7" t="s">
        <v>133</v>
      </c>
      <c r="F197" s="7" t="s">
        <v>1003</v>
      </c>
      <c r="G197" s="7">
        <v>0</v>
      </c>
      <c r="H197" s="7">
        <v>0</v>
      </c>
      <c r="I197" s="7">
        <v>0</v>
      </c>
      <c r="J197" s="7">
        <v>0</v>
      </c>
      <c r="K197" s="7">
        <v>0</v>
      </c>
      <c r="L197" s="7">
        <v>0</v>
      </c>
      <c r="M197" s="7">
        <v>5</v>
      </c>
      <c r="N197" s="7">
        <v>5</v>
      </c>
      <c r="O197" s="7">
        <v>5</v>
      </c>
      <c r="P197" s="7">
        <v>5</v>
      </c>
      <c r="Q197" s="7">
        <v>5</v>
      </c>
      <c r="R197" s="7">
        <v>5</v>
      </c>
      <c r="S197" s="7">
        <v>5</v>
      </c>
      <c r="T197" s="7">
        <v>5</v>
      </c>
      <c r="U197" s="7">
        <v>5</v>
      </c>
      <c r="V197" s="7">
        <f>($J197*0.04)+($K197*4)+($L197*-2)+($N197*0.1)+($O197*6)+($Q197)+($R197*0.1)+($S197*6)+($T197*-2)</f>
        <v>56</v>
      </c>
      <c r="W197" s="7" t="e">
        <f>$P197/$H$33</f>
        <v>#DIV/0!</v>
      </c>
      <c r="X197" s="7">
        <f t="shared" si="14"/>
        <v>1</v>
      </c>
      <c r="Y197" s="7">
        <f t="shared" si="15"/>
        <v>1</v>
      </c>
      <c r="Z197" s="7" t="e">
        <f>$I197/$H197</f>
        <v>#DIV/0!</v>
      </c>
      <c r="AA197" s="7" t="e">
        <f>$K197/$H197</f>
        <v>#DIV/0!</v>
      </c>
      <c r="AB197" s="7">
        <f>(Admin!$C$3*$K197)+(Admin!$C$4*$J197)+(Admin!$C$5*$L197)+(Admin!$C$6*$T197)+(Admin!$C$7*$Q197)+(Admin!$C$8*$M197)+(Admin!$C$9*$N197)+(Admin!$C$10*$O197)+(Admin!$C$11*$R197)+(Admin!$C$12*$S197)+(Admin!$C$13*$U197)</f>
        <v>66</v>
      </c>
    </row>
    <row r="198" spans="1:28" x14ac:dyDescent="0.25">
      <c r="A198" s="6" t="s">
        <v>1038</v>
      </c>
      <c r="B198" s="6" t="s">
        <v>42</v>
      </c>
      <c r="C198" s="6">
        <v>29</v>
      </c>
      <c r="D198" s="6">
        <v>9</v>
      </c>
      <c r="E198" s="6" t="s">
        <v>173</v>
      </c>
      <c r="F198" s="6" t="s">
        <v>1003</v>
      </c>
      <c r="G198" s="6">
        <v>0</v>
      </c>
      <c r="H198" s="6">
        <v>0</v>
      </c>
      <c r="I198" s="6">
        <v>0</v>
      </c>
      <c r="J198" s="6">
        <v>0</v>
      </c>
      <c r="K198" s="6">
        <v>0</v>
      </c>
      <c r="L198" s="6">
        <v>0</v>
      </c>
      <c r="M198" s="6">
        <v>0</v>
      </c>
      <c r="N198" s="6">
        <v>0</v>
      </c>
      <c r="O198" s="6">
        <v>0</v>
      </c>
      <c r="P198" s="6">
        <v>0</v>
      </c>
      <c r="Q198" s="6">
        <v>0</v>
      </c>
      <c r="R198" s="6">
        <v>0</v>
      </c>
      <c r="S198" s="6">
        <v>0</v>
      </c>
      <c r="T198" s="6">
        <v>0</v>
      </c>
      <c r="U198" s="6">
        <v>0</v>
      </c>
      <c r="V198" s="6">
        <f>($J198*0.04)+($K198*4)+($L198*-2)+($N198*0.1)+($O198*6)+($Q198)+($R198*0.1)+($S198*6)+($T198*-2)</f>
        <v>0</v>
      </c>
      <c r="W198" s="6" t="e">
        <f>$P198/$H$33</f>
        <v>#DIV/0!</v>
      </c>
      <c r="X198" s="6" t="e">
        <f t="shared" si="14"/>
        <v>#DIV/0!</v>
      </c>
      <c r="Y198" s="6" t="e">
        <f t="shared" si="15"/>
        <v>#DIV/0!</v>
      </c>
      <c r="Z198" s="6" t="e">
        <f>$I198/$H198</f>
        <v>#DIV/0!</v>
      </c>
      <c r="AA198" s="6" t="e">
        <f>$K198/$H198</f>
        <v>#DIV/0!</v>
      </c>
      <c r="AB198" s="6">
        <f>(Admin!$C$3*$K198)+(Admin!$C$4*$J198)+(Admin!$C$5*$L198)+(Admin!$C$6*$T198)+(Admin!$C$7*$Q198)+(Admin!$C$8*$M198)+(Admin!$C$9*$N198)+(Admin!$C$10*$O198)+(Admin!$C$11*$R198)+(Admin!$C$12*$S198)+(Admin!$C$13*$U198)</f>
        <v>0</v>
      </c>
    </row>
    <row r="199" spans="1:28" x14ac:dyDescent="0.25">
      <c r="A199" s="7" t="s">
        <v>1039</v>
      </c>
      <c r="B199" s="7" t="s">
        <v>42</v>
      </c>
      <c r="C199" s="7">
        <v>26</v>
      </c>
      <c r="D199" s="7">
        <v>1</v>
      </c>
      <c r="E199" s="7" t="s">
        <v>1040</v>
      </c>
      <c r="F199" s="7" t="s">
        <v>1003</v>
      </c>
      <c r="G199" s="7">
        <v>0</v>
      </c>
      <c r="H199" s="7">
        <v>0</v>
      </c>
      <c r="I199" s="7">
        <v>0</v>
      </c>
      <c r="J199" s="7">
        <v>0</v>
      </c>
      <c r="K199" s="7">
        <v>0</v>
      </c>
      <c r="L199" s="7">
        <v>0</v>
      </c>
      <c r="M199" s="7">
        <v>0</v>
      </c>
      <c r="N199" s="7">
        <v>0</v>
      </c>
      <c r="O199" s="7">
        <v>0</v>
      </c>
      <c r="P199" s="7">
        <v>0</v>
      </c>
      <c r="Q199" s="7">
        <v>0</v>
      </c>
      <c r="R199" s="7">
        <v>0</v>
      </c>
      <c r="S199" s="7">
        <v>0</v>
      </c>
      <c r="T199" s="7">
        <v>0</v>
      </c>
      <c r="U199" s="7">
        <v>0</v>
      </c>
      <c r="V199" s="7">
        <f>($J199*0.04)+($K199*4)+($L199*-2)+($N199*0.1)+($O199*6)+($Q199)+($R199*0.1)+($S199*6)+($T199*-2)</f>
        <v>0</v>
      </c>
      <c r="W199" s="7" t="e">
        <f>$P199/$H$33</f>
        <v>#DIV/0!</v>
      </c>
      <c r="X199" s="7" t="e">
        <f t="shared" si="14"/>
        <v>#DIV/0!</v>
      </c>
      <c r="Y199" s="7" t="e">
        <f t="shared" si="15"/>
        <v>#DIV/0!</v>
      </c>
      <c r="Z199" s="7" t="e">
        <f>$I199/$H199</f>
        <v>#DIV/0!</v>
      </c>
      <c r="AA199" s="7" t="e">
        <f>$K199/$H199</f>
        <v>#DIV/0!</v>
      </c>
      <c r="AB199" s="7">
        <f>(Admin!$C$3*$K199)+(Admin!$C$4*$J199)+(Admin!$C$5*$L199)+(Admin!$C$6*$T199)+(Admin!$C$7*$Q199)+(Admin!$C$8*$M199)+(Admin!$C$9*$N199)+(Admin!$C$10*$O199)+(Admin!$C$11*$R199)+(Admin!$C$12*$S199)+(Admin!$C$13*$U199)</f>
        <v>0</v>
      </c>
    </row>
    <row r="200" spans="1:28" x14ac:dyDescent="0.25">
      <c r="A200" s="6" t="s">
        <v>1041</v>
      </c>
      <c r="B200" s="6" t="s">
        <v>42</v>
      </c>
      <c r="C200" s="6">
        <v>25</v>
      </c>
      <c r="D200" s="6">
        <v>0</v>
      </c>
      <c r="E200" s="6" t="s">
        <v>57</v>
      </c>
      <c r="F200" s="6" t="s">
        <v>1003</v>
      </c>
      <c r="G200" s="6">
        <v>0</v>
      </c>
      <c r="H200" s="6">
        <v>0</v>
      </c>
      <c r="I200" s="6">
        <v>0</v>
      </c>
      <c r="J200" s="6">
        <v>0</v>
      </c>
      <c r="K200" s="6">
        <v>0</v>
      </c>
      <c r="L200" s="6">
        <v>0</v>
      </c>
      <c r="M200" s="6">
        <v>0</v>
      </c>
      <c r="N200" s="6">
        <v>0</v>
      </c>
      <c r="O200" s="6">
        <v>0</v>
      </c>
      <c r="P200" s="6">
        <v>0</v>
      </c>
      <c r="Q200" s="6">
        <v>0</v>
      </c>
      <c r="R200" s="6">
        <v>0</v>
      </c>
      <c r="S200" s="6">
        <v>0</v>
      </c>
      <c r="T200" s="6">
        <v>0</v>
      </c>
      <c r="U200" s="6">
        <v>0</v>
      </c>
      <c r="V200" s="6">
        <f>($J200*0.04)+($K200*4)+($L200*-2)+($N200*0.1)+($O200*6)+($Q200)+($R200*0.1)+($S200*6)+($T200*-2)</f>
        <v>0</v>
      </c>
      <c r="W200" s="6" t="e">
        <f>$P200/$H$33</f>
        <v>#DIV/0!</v>
      </c>
      <c r="X200" s="6" t="e">
        <f t="shared" si="14"/>
        <v>#DIV/0!</v>
      </c>
      <c r="Y200" s="6" t="e">
        <f t="shared" si="15"/>
        <v>#DIV/0!</v>
      </c>
      <c r="Z200" s="6" t="e">
        <f>$I200/$H200</f>
        <v>#DIV/0!</v>
      </c>
      <c r="AA200" s="6" t="e">
        <f>$K200/$H200</f>
        <v>#DIV/0!</v>
      </c>
      <c r="AB200" s="6">
        <f>(Admin!$C$3*$K200)+(Admin!$C$4*$J200)+(Admin!$C$5*$L200)+(Admin!$C$6*$T200)+(Admin!$C$7*$Q200)+(Admin!$C$8*$M200)+(Admin!$C$9*$N200)+(Admin!$C$10*$O200)+(Admin!$C$11*$R200)+(Admin!$C$12*$S200)+(Admin!$C$13*$U200)</f>
        <v>0</v>
      </c>
    </row>
    <row r="201" spans="1:28" x14ac:dyDescent="0.25">
      <c r="A201" s="7" t="s">
        <v>1042</v>
      </c>
      <c r="B201" s="7" t="s">
        <v>42</v>
      </c>
      <c r="C201" s="7">
        <v>23</v>
      </c>
      <c r="D201" s="7">
        <v>0</v>
      </c>
      <c r="E201" s="7" t="s">
        <v>139</v>
      </c>
      <c r="F201" s="7" t="s">
        <v>1003</v>
      </c>
      <c r="G201" s="7">
        <v>0</v>
      </c>
      <c r="H201" s="7">
        <v>0</v>
      </c>
      <c r="I201" s="7">
        <v>0</v>
      </c>
      <c r="J201" s="7">
        <v>0</v>
      </c>
      <c r="K201" s="7">
        <v>0</v>
      </c>
      <c r="L201" s="7">
        <v>0</v>
      </c>
      <c r="M201" s="7">
        <v>0</v>
      </c>
      <c r="N201" s="7">
        <v>0</v>
      </c>
      <c r="O201" s="7">
        <v>0</v>
      </c>
      <c r="P201" s="7">
        <v>0</v>
      </c>
      <c r="Q201" s="7">
        <v>0</v>
      </c>
      <c r="R201" s="7">
        <v>0</v>
      </c>
      <c r="S201" s="7">
        <v>0</v>
      </c>
      <c r="T201" s="7">
        <v>0</v>
      </c>
      <c r="U201" s="7">
        <v>0</v>
      </c>
      <c r="V201" s="7">
        <f>($J201*0.04)+($K201*4)+($L201*-2)+($N201*0.1)+($O201*6)+($Q201)+($R201*0.1)+($S201*6)+($T201*-2)</f>
        <v>0</v>
      </c>
      <c r="W201" s="7" t="e">
        <f>$P201/$H$33</f>
        <v>#DIV/0!</v>
      </c>
      <c r="X201" s="7" t="e">
        <f t="shared" si="14"/>
        <v>#DIV/0!</v>
      </c>
      <c r="Y201" s="7" t="e">
        <f t="shared" si="15"/>
        <v>#DIV/0!</v>
      </c>
      <c r="Z201" s="7" t="e">
        <f>$I201/$H201</f>
        <v>#DIV/0!</v>
      </c>
      <c r="AA201" s="7" t="e">
        <f>$K201/$H201</f>
        <v>#DIV/0!</v>
      </c>
      <c r="AB201" s="7">
        <f>(Admin!$C$3*$K201)+(Admin!$C$4*$J201)+(Admin!$C$5*$L201)+(Admin!$C$6*$T201)+(Admin!$C$7*$Q201)+(Admin!$C$8*$M201)+(Admin!$C$9*$N201)+(Admin!$C$10*$O201)+(Admin!$C$11*$R201)+(Admin!$C$12*$S201)+(Admin!$C$13*$U201)</f>
        <v>0</v>
      </c>
    </row>
    <row r="202" spans="1:28" x14ac:dyDescent="0.25">
      <c r="A202" s="6" t="s">
        <v>1081</v>
      </c>
      <c r="B202" s="6" t="s">
        <v>42</v>
      </c>
      <c r="C202" s="6">
        <v>31</v>
      </c>
      <c r="D202" s="6">
        <v>11</v>
      </c>
      <c r="E202" s="6" t="s">
        <v>573</v>
      </c>
      <c r="F202" s="6" t="s">
        <v>1052</v>
      </c>
      <c r="G202" s="6">
        <v>0</v>
      </c>
      <c r="H202" s="6">
        <v>0</v>
      </c>
      <c r="I202" s="6">
        <v>0</v>
      </c>
      <c r="J202" s="6">
        <v>0</v>
      </c>
      <c r="K202" s="6">
        <v>0</v>
      </c>
      <c r="L202" s="6">
        <v>0</v>
      </c>
      <c r="M202" s="6">
        <v>5</v>
      </c>
      <c r="N202" s="6">
        <v>5</v>
      </c>
      <c r="O202" s="6">
        <v>5</v>
      </c>
      <c r="P202" s="6">
        <v>5</v>
      </c>
      <c r="Q202" s="6">
        <v>5</v>
      </c>
      <c r="R202" s="6">
        <v>5</v>
      </c>
      <c r="S202" s="6">
        <v>5</v>
      </c>
      <c r="T202" s="6">
        <v>5</v>
      </c>
      <c r="U202" s="6">
        <v>5</v>
      </c>
      <c r="V202" s="6">
        <f>($J202*0.04)+($K202*4)+($L202*-2)+($N202*0.1)+($O202*6)+($Q202)+($R202*0.1)+($S202*6)+($T202*-2)</f>
        <v>56</v>
      </c>
      <c r="W202" s="6" t="e">
        <f>$P202/$H$33</f>
        <v>#DIV/0!</v>
      </c>
      <c r="X202" s="6">
        <f t="shared" si="14"/>
        <v>1</v>
      </c>
      <c r="Y202" s="6">
        <f t="shared" si="15"/>
        <v>1</v>
      </c>
      <c r="Z202" s="6" t="e">
        <f>$I202/$H202</f>
        <v>#DIV/0!</v>
      </c>
      <c r="AA202" s="6" t="e">
        <f>$K202/$H202</f>
        <v>#DIV/0!</v>
      </c>
      <c r="AB202" s="6">
        <f>(Admin!$C$3*$K202)+(Admin!$C$4*$J202)+(Admin!$C$5*$L202)+(Admin!$C$6*$T202)+(Admin!$C$7*$Q202)+(Admin!$C$8*$M202)+(Admin!$C$9*$N202)+(Admin!$C$10*$O202)+(Admin!$C$11*$R202)+(Admin!$C$12*$S202)+(Admin!$C$13*$U202)</f>
        <v>66</v>
      </c>
    </row>
    <row r="203" spans="1:28" x14ac:dyDescent="0.25">
      <c r="A203" s="7" t="s">
        <v>1082</v>
      </c>
      <c r="B203" s="7" t="s">
        <v>42</v>
      </c>
      <c r="C203" s="7">
        <v>28</v>
      </c>
      <c r="D203" s="7">
        <v>1</v>
      </c>
      <c r="E203" s="7" t="s">
        <v>81</v>
      </c>
      <c r="F203" s="7" t="s">
        <v>1052</v>
      </c>
      <c r="G203" s="7">
        <v>0</v>
      </c>
      <c r="H203" s="7">
        <v>0</v>
      </c>
      <c r="I203" s="7">
        <v>0</v>
      </c>
      <c r="J203" s="7">
        <v>0</v>
      </c>
      <c r="K203" s="7">
        <v>0</v>
      </c>
      <c r="L203" s="7">
        <v>0</v>
      </c>
      <c r="M203" s="7">
        <v>0</v>
      </c>
      <c r="N203" s="7">
        <v>0</v>
      </c>
      <c r="O203" s="7">
        <v>0</v>
      </c>
      <c r="P203" s="7">
        <v>0</v>
      </c>
      <c r="Q203" s="7">
        <v>0</v>
      </c>
      <c r="R203" s="7">
        <v>0</v>
      </c>
      <c r="S203" s="7">
        <v>0</v>
      </c>
      <c r="T203" s="7">
        <v>0</v>
      </c>
      <c r="U203" s="7">
        <v>0</v>
      </c>
      <c r="V203" s="7">
        <f>($J203*0.04)+($K203*4)+($L203*-2)+($N203*0.1)+($O203*6)+($Q203)+($R203*0.1)+($S203*6)+($T203*-2)</f>
        <v>0</v>
      </c>
      <c r="W203" s="7" t="e">
        <f>$P203/$H$33</f>
        <v>#DIV/0!</v>
      </c>
      <c r="X203" s="7" t="e">
        <f t="shared" si="14"/>
        <v>#DIV/0!</v>
      </c>
      <c r="Y203" s="7" t="e">
        <f t="shared" si="15"/>
        <v>#DIV/0!</v>
      </c>
      <c r="Z203" s="7" t="e">
        <f>$I203/$H203</f>
        <v>#DIV/0!</v>
      </c>
      <c r="AA203" s="7" t="e">
        <f>$K203/$H203</f>
        <v>#DIV/0!</v>
      </c>
      <c r="AB203" s="7">
        <f>(Admin!$C$3*$K203)+(Admin!$C$4*$J203)+(Admin!$C$5*$L203)+(Admin!$C$6*$T203)+(Admin!$C$7*$Q203)+(Admin!$C$8*$M203)+(Admin!$C$9*$N203)+(Admin!$C$10*$O203)+(Admin!$C$11*$R203)+(Admin!$C$12*$S203)+(Admin!$C$13*$U203)</f>
        <v>0</v>
      </c>
    </row>
    <row r="204" spans="1:28" x14ac:dyDescent="0.25">
      <c r="A204" s="6" t="s">
        <v>1083</v>
      </c>
      <c r="B204" s="6" t="s">
        <v>42</v>
      </c>
      <c r="C204" s="6">
        <v>26</v>
      </c>
      <c r="D204" s="6">
        <v>1</v>
      </c>
      <c r="E204" s="6" t="s">
        <v>155</v>
      </c>
      <c r="F204" s="6" t="s">
        <v>1052</v>
      </c>
      <c r="G204" s="6">
        <v>0</v>
      </c>
      <c r="H204" s="6">
        <v>0</v>
      </c>
      <c r="I204" s="6">
        <v>0</v>
      </c>
      <c r="J204" s="6">
        <v>0</v>
      </c>
      <c r="K204" s="6">
        <v>0</v>
      </c>
      <c r="L204" s="6">
        <v>0</v>
      </c>
      <c r="M204" s="6">
        <v>0</v>
      </c>
      <c r="N204" s="6">
        <v>0</v>
      </c>
      <c r="O204" s="6">
        <v>0</v>
      </c>
      <c r="P204" s="6">
        <v>0</v>
      </c>
      <c r="Q204" s="6">
        <v>0</v>
      </c>
      <c r="R204" s="6">
        <v>0</v>
      </c>
      <c r="S204" s="6">
        <v>0</v>
      </c>
      <c r="T204" s="6">
        <v>0</v>
      </c>
      <c r="U204" s="6">
        <v>0</v>
      </c>
      <c r="V204" s="6">
        <f>($J204*0.04)+($K204*4)+($L204*-2)+($N204*0.1)+($O204*6)+($Q204)+($R204*0.1)+($S204*6)+($T204*-2)</f>
        <v>0</v>
      </c>
      <c r="W204" s="6" t="e">
        <f>$P204/$H$33</f>
        <v>#DIV/0!</v>
      </c>
      <c r="X204" s="6" t="e">
        <f t="shared" si="14"/>
        <v>#DIV/0!</v>
      </c>
      <c r="Y204" s="6" t="e">
        <f t="shared" si="15"/>
        <v>#DIV/0!</v>
      </c>
      <c r="Z204" s="6" t="e">
        <f>$I204/$H204</f>
        <v>#DIV/0!</v>
      </c>
      <c r="AA204" s="6" t="e">
        <f>$K204/$H204</f>
        <v>#DIV/0!</v>
      </c>
      <c r="AB204" s="6">
        <f>(Admin!$C$3*$K204)+(Admin!$C$4*$J204)+(Admin!$C$5*$L204)+(Admin!$C$6*$T204)+(Admin!$C$7*$Q204)+(Admin!$C$8*$M204)+(Admin!$C$9*$N204)+(Admin!$C$10*$O204)+(Admin!$C$11*$R204)+(Admin!$C$12*$S204)+(Admin!$C$13*$U204)</f>
        <v>0</v>
      </c>
    </row>
    <row r="205" spans="1:28" x14ac:dyDescent="0.25">
      <c r="A205" s="7" t="s">
        <v>1084</v>
      </c>
      <c r="B205" s="7" t="s">
        <v>42</v>
      </c>
      <c r="C205" s="7">
        <v>28</v>
      </c>
      <c r="D205" s="7">
        <v>2</v>
      </c>
      <c r="E205" s="7" t="s">
        <v>1085</v>
      </c>
      <c r="F205" s="7" t="s">
        <v>1052</v>
      </c>
      <c r="G205" s="7">
        <v>0</v>
      </c>
      <c r="H205" s="7">
        <v>0</v>
      </c>
      <c r="I205" s="7">
        <v>0</v>
      </c>
      <c r="J205" s="7">
        <v>0</v>
      </c>
      <c r="K205" s="7">
        <v>0</v>
      </c>
      <c r="L205" s="7">
        <v>0</v>
      </c>
      <c r="M205" s="7">
        <v>0</v>
      </c>
      <c r="N205" s="7">
        <v>0</v>
      </c>
      <c r="O205" s="7">
        <v>0</v>
      </c>
      <c r="P205" s="7">
        <v>0</v>
      </c>
      <c r="Q205" s="7">
        <v>0</v>
      </c>
      <c r="R205" s="7">
        <v>0</v>
      </c>
      <c r="S205" s="7">
        <v>0</v>
      </c>
      <c r="T205" s="7">
        <v>0</v>
      </c>
      <c r="U205" s="7">
        <v>0</v>
      </c>
      <c r="V205" s="7">
        <f>($J205*0.04)+($K205*4)+($L205*-2)+($N205*0.1)+($O205*6)+($Q205)+($R205*0.1)+($S205*6)+($T205*-2)</f>
        <v>0</v>
      </c>
      <c r="W205" s="7" t="e">
        <f>$P205/$H$33</f>
        <v>#DIV/0!</v>
      </c>
      <c r="X205" s="7" t="e">
        <f t="shared" si="14"/>
        <v>#DIV/0!</v>
      </c>
      <c r="Y205" s="7" t="e">
        <f t="shared" si="15"/>
        <v>#DIV/0!</v>
      </c>
      <c r="Z205" s="7" t="e">
        <f>$I205/$H205</f>
        <v>#DIV/0!</v>
      </c>
      <c r="AA205" s="7" t="e">
        <f>$K205/$H205</f>
        <v>#DIV/0!</v>
      </c>
      <c r="AB205" s="7">
        <f>(Admin!$C$3*$K205)+(Admin!$C$4*$J205)+(Admin!$C$5*$L205)+(Admin!$C$6*$T205)+(Admin!$C$7*$Q205)+(Admin!$C$8*$M205)+(Admin!$C$9*$N205)+(Admin!$C$10*$O205)+(Admin!$C$11*$R205)+(Admin!$C$12*$S205)+(Admin!$C$13*$U205)</f>
        <v>0</v>
      </c>
    </row>
    <row r="206" spans="1:28" x14ac:dyDescent="0.25">
      <c r="A206" s="6" t="s">
        <v>1086</v>
      </c>
      <c r="B206" s="6" t="s">
        <v>42</v>
      </c>
      <c r="C206" s="6">
        <v>24</v>
      </c>
      <c r="D206" s="6">
        <v>0</v>
      </c>
      <c r="E206" s="6" t="s">
        <v>1087</v>
      </c>
      <c r="F206" s="6" t="s">
        <v>1052</v>
      </c>
      <c r="G206" s="6">
        <v>0</v>
      </c>
      <c r="H206" s="6">
        <v>0</v>
      </c>
      <c r="I206" s="6">
        <v>0</v>
      </c>
      <c r="J206" s="6">
        <v>0</v>
      </c>
      <c r="K206" s="6">
        <v>0</v>
      </c>
      <c r="L206" s="6">
        <v>0</v>
      </c>
      <c r="M206" s="6">
        <v>0</v>
      </c>
      <c r="N206" s="6">
        <v>0</v>
      </c>
      <c r="O206" s="6">
        <v>0</v>
      </c>
      <c r="P206" s="6">
        <v>0</v>
      </c>
      <c r="Q206" s="6">
        <v>0</v>
      </c>
      <c r="R206" s="6">
        <v>0</v>
      </c>
      <c r="S206" s="6">
        <v>0</v>
      </c>
      <c r="T206" s="6">
        <v>0</v>
      </c>
      <c r="U206" s="6">
        <v>0</v>
      </c>
      <c r="V206" s="6">
        <f>($J206*0.04)+($K206*4)+($L206*-2)+($N206*0.1)+($O206*6)+($Q206)+($R206*0.1)+($S206*6)+($T206*-2)</f>
        <v>0</v>
      </c>
      <c r="W206" s="6" t="e">
        <f>$P206/$H$33</f>
        <v>#DIV/0!</v>
      </c>
      <c r="X206" s="6" t="e">
        <f t="shared" si="14"/>
        <v>#DIV/0!</v>
      </c>
      <c r="Y206" s="6" t="e">
        <f t="shared" si="15"/>
        <v>#DIV/0!</v>
      </c>
      <c r="Z206" s="6" t="e">
        <f>$I206/$H206</f>
        <v>#DIV/0!</v>
      </c>
      <c r="AA206" s="6" t="e">
        <f>$K206/$H206</f>
        <v>#DIV/0!</v>
      </c>
      <c r="AB206" s="6">
        <f>(Admin!$C$3*$K206)+(Admin!$C$4*$J206)+(Admin!$C$5*$L206)+(Admin!$C$6*$T206)+(Admin!$C$7*$Q206)+(Admin!$C$8*$M206)+(Admin!$C$9*$N206)+(Admin!$C$10*$O206)+(Admin!$C$11*$R206)+(Admin!$C$12*$S206)+(Admin!$C$13*$U206)</f>
        <v>0</v>
      </c>
    </row>
    <row r="207" spans="1:28" x14ac:dyDescent="0.25">
      <c r="A207" s="7" t="s">
        <v>1088</v>
      </c>
      <c r="B207" s="7" t="s">
        <v>42</v>
      </c>
      <c r="C207" s="7">
        <v>23</v>
      </c>
      <c r="D207" s="7">
        <v>0</v>
      </c>
      <c r="E207" s="7" t="s">
        <v>176</v>
      </c>
      <c r="F207" s="7" t="s">
        <v>1052</v>
      </c>
      <c r="G207" s="7">
        <v>0</v>
      </c>
      <c r="H207" s="7">
        <v>0</v>
      </c>
      <c r="I207" s="7">
        <v>0</v>
      </c>
      <c r="J207" s="7">
        <v>0</v>
      </c>
      <c r="K207" s="7">
        <v>0</v>
      </c>
      <c r="L207" s="7">
        <v>0</v>
      </c>
      <c r="M207" s="7">
        <v>0</v>
      </c>
      <c r="N207" s="7">
        <v>0</v>
      </c>
      <c r="O207" s="7">
        <v>0</v>
      </c>
      <c r="P207" s="7">
        <v>0</v>
      </c>
      <c r="Q207" s="7">
        <v>0</v>
      </c>
      <c r="R207" s="7">
        <v>0</v>
      </c>
      <c r="S207" s="7">
        <v>0</v>
      </c>
      <c r="T207" s="7">
        <v>0</v>
      </c>
      <c r="U207" s="7">
        <v>0</v>
      </c>
      <c r="V207" s="7">
        <f>($J207*0.04)+($K207*4)+($L207*-2)+($N207*0.1)+($O207*6)+($Q207)+($R207*0.1)+($S207*6)+($T207*-2)</f>
        <v>0</v>
      </c>
      <c r="W207" s="7" t="e">
        <f>$P207/$H$33</f>
        <v>#DIV/0!</v>
      </c>
      <c r="X207" s="7" t="e">
        <f t="shared" si="14"/>
        <v>#DIV/0!</v>
      </c>
      <c r="Y207" s="7" t="e">
        <f t="shared" si="15"/>
        <v>#DIV/0!</v>
      </c>
      <c r="Z207" s="7" t="e">
        <f>$I207/$H207</f>
        <v>#DIV/0!</v>
      </c>
      <c r="AA207" s="7" t="e">
        <f>$K207/$H207</f>
        <v>#DIV/0!</v>
      </c>
      <c r="AB207" s="7">
        <f>(Admin!$C$3*$K207)+(Admin!$C$4*$J207)+(Admin!$C$5*$L207)+(Admin!$C$6*$T207)+(Admin!$C$7*$Q207)+(Admin!$C$8*$M207)+(Admin!$C$9*$N207)+(Admin!$C$10*$O207)+(Admin!$C$11*$R207)+(Admin!$C$12*$S207)+(Admin!$C$13*$U207)</f>
        <v>0</v>
      </c>
    </row>
    <row r="208" spans="1:28" x14ac:dyDescent="0.25">
      <c r="A208" s="6" t="s">
        <v>1089</v>
      </c>
      <c r="B208" s="6" t="s">
        <v>42</v>
      </c>
      <c r="C208" s="6">
        <v>27</v>
      </c>
      <c r="D208" s="6">
        <v>5</v>
      </c>
      <c r="E208" s="6" t="s">
        <v>511</v>
      </c>
      <c r="F208" s="6" t="s">
        <v>1052</v>
      </c>
      <c r="G208" s="6">
        <v>0</v>
      </c>
      <c r="H208" s="6">
        <v>0</v>
      </c>
      <c r="I208" s="6">
        <v>0</v>
      </c>
      <c r="J208" s="6">
        <v>0</v>
      </c>
      <c r="K208" s="6">
        <v>0</v>
      </c>
      <c r="L208" s="6">
        <v>0</v>
      </c>
      <c r="M208" s="6">
        <v>0</v>
      </c>
      <c r="N208" s="6">
        <v>0</v>
      </c>
      <c r="O208" s="6">
        <v>0</v>
      </c>
      <c r="P208" s="6">
        <v>0</v>
      </c>
      <c r="Q208" s="6">
        <v>0</v>
      </c>
      <c r="R208" s="6">
        <v>0</v>
      </c>
      <c r="S208" s="6">
        <v>0</v>
      </c>
      <c r="T208" s="6">
        <v>0</v>
      </c>
      <c r="U208" s="6">
        <v>0</v>
      </c>
      <c r="V208" s="6">
        <f>($J208*0.04)+($K208*4)+($L208*-2)+($N208*0.1)+($O208*6)+($Q208)+($R208*0.1)+($S208*6)+($T208*-2)</f>
        <v>0</v>
      </c>
      <c r="W208" s="6" t="e">
        <f>$P208/$H$33</f>
        <v>#DIV/0!</v>
      </c>
      <c r="X208" s="6" t="e">
        <f t="shared" si="14"/>
        <v>#DIV/0!</v>
      </c>
      <c r="Y208" s="6" t="e">
        <f t="shared" si="15"/>
        <v>#DIV/0!</v>
      </c>
      <c r="Z208" s="6" t="e">
        <f>$I208/$H208</f>
        <v>#DIV/0!</v>
      </c>
      <c r="AA208" s="6" t="e">
        <f>$K208/$H208</f>
        <v>#DIV/0!</v>
      </c>
      <c r="AB208" s="6">
        <f>(Admin!$C$3*$K208)+(Admin!$C$4*$J208)+(Admin!$C$5*$L208)+(Admin!$C$6*$T208)+(Admin!$C$7*$Q208)+(Admin!$C$8*$M208)+(Admin!$C$9*$N208)+(Admin!$C$10*$O208)+(Admin!$C$11*$R208)+(Admin!$C$12*$S208)+(Admin!$C$13*$U208)</f>
        <v>0</v>
      </c>
    </row>
    <row r="209" spans="1:28" x14ac:dyDescent="0.25">
      <c r="A209" s="7" t="s">
        <v>1090</v>
      </c>
      <c r="B209" s="7" t="s">
        <v>42</v>
      </c>
      <c r="C209" s="7">
        <v>23</v>
      </c>
      <c r="D209" s="7">
        <v>0</v>
      </c>
      <c r="E209" s="7" t="s">
        <v>399</v>
      </c>
      <c r="F209" s="7" t="s">
        <v>1052</v>
      </c>
      <c r="G209" s="7">
        <v>0</v>
      </c>
      <c r="H209" s="7">
        <v>0</v>
      </c>
      <c r="I209" s="7">
        <v>0</v>
      </c>
      <c r="J209" s="7">
        <v>0</v>
      </c>
      <c r="K209" s="7">
        <v>0</v>
      </c>
      <c r="L209" s="7">
        <v>0</v>
      </c>
      <c r="M209" s="7">
        <v>0</v>
      </c>
      <c r="N209" s="7">
        <v>0</v>
      </c>
      <c r="O209" s="7">
        <v>0</v>
      </c>
      <c r="P209" s="7">
        <v>0</v>
      </c>
      <c r="Q209" s="7">
        <v>0</v>
      </c>
      <c r="R209" s="7">
        <v>0</v>
      </c>
      <c r="S209" s="7">
        <v>0</v>
      </c>
      <c r="T209" s="7">
        <v>0</v>
      </c>
      <c r="U209" s="7">
        <v>0</v>
      </c>
      <c r="V209" s="7">
        <f>($J209*0.04)+($K209*4)+($L209*-2)+($N209*0.1)+($O209*6)+($Q209)+($R209*0.1)+($S209*6)+($T209*-2)</f>
        <v>0</v>
      </c>
      <c r="W209" s="7" t="e">
        <f>$P209/$H$33</f>
        <v>#DIV/0!</v>
      </c>
      <c r="X209" s="7" t="e">
        <f t="shared" si="14"/>
        <v>#DIV/0!</v>
      </c>
      <c r="Y209" s="7" t="e">
        <f t="shared" si="15"/>
        <v>#DIV/0!</v>
      </c>
      <c r="Z209" s="7" t="e">
        <f>$I209/$H209</f>
        <v>#DIV/0!</v>
      </c>
      <c r="AA209" s="7" t="e">
        <f>$K209/$H209</f>
        <v>#DIV/0!</v>
      </c>
      <c r="AB209" s="7">
        <f>(Admin!$C$3*$K209)+(Admin!$C$4*$J209)+(Admin!$C$5*$L209)+(Admin!$C$6*$T209)+(Admin!$C$7*$Q209)+(Admin!$C$8*$M209)+(Admin!$C$9*$N209)+(Admin!$C$10*$O209)+(Admin!$C$11*$R209)+(Admin!$C$12*$S209)+(Admin!$C$13*$U209)</f>
        <v>0</v>
      </c>
    </row>
    <row r="210" spans="1:28" x14ac:dyDescent="0.25">
      <c r="A210" s="6" t="s">
        <v>1091</v>
      </c>
      <c r="B210" s="6" t="s">
        <v>42</v>
      </c>
      <c r="C210" s="6">
        <v>26</v>
      </c>
      <c r="D210" s="6">
        <v>1</v>
      </c>
      <c r="E210" s="6" t="s">
        <v>340</v>
      </c>
      <c r="F210" s="6" t="s">
        <v>1052</v>
      </c>
      <c r="G210" s="6">
        <v>0</v>
      </c>
      <c r="H210" s="6">
        <v>0</v>
      </c>
      <c r="I210" s="6">
        <v>0</v>
      </c>
      <c r="J210" s="6">
        <v>0</v>
      </c>
      <c r="K210" s="6">
        <v>0</v>
      </c>
      <c r="L210" s="6">
        <v>0</v>
      </c>
      <c r="M210" s="6">
        <v>0</v>
      </c>
      <c r="N210" s="6">
        <v>0</v>
      </c>
      <c r="O210" s="6">
        <v>0</v>
      </c>
      <c r="P210" s="6">
        <v>0</v>
      </c>
      <c r="Q210" s="6">
        <v>0</v>
      </c>
      <c r="R210" s="6">
        <v>0</v>
      </c>
      <c r="S210" s="6">
        <v>0</v>
      </c>
      <c r="T210" s="6">
        <v>0</v>
      </c>
      <c r="U210" s="6">
        <v>0</v>
      </c>
      <c r="V210" s="6">
        <f>($J210*0.04)+($K210*4)+($L210*-2)+($N210*0.1)+($O210*6)+($Q210)+($R210*0.1)+($S210*6)+($T210*-2)</f>
        <v>0</v>
      </c>
      <c r="W210" s="6" t="e">
        <f>$P210/$H$33</f>
        <v>#DIV/0!</v>
      </c>
      <c r="X210" s="6" t="e">
        <f t="shared" si="14"/>
        <v>#DIV/0!</v>
      </c>
      <c r="Y210" s="6" t="e">
        <f t="shared" si="15"/>
        <v>#DIV/0!</v>
      </c>
      <c r="Z210" s="6" t="e">
        <f>$I210/$H210</f>
        <v>#DIV/0!</v>
      </c>
      <c r="AA210" s="6" t="e">
        <f>$K210/$H210</f>
        <v>#DIV/0!</v>
      </c>
      <c r="AB210" s="6">
        <f>(Admin!$C$3*$K210)+(Admin!$C$4*$J210)+(Admin!$C$5*$L210)+(Admin!$C$6*$T210)+(Admin!$C$7*$Q210)+(Admin!$C$8*$M210)+(Admin!$C$9*$N210)+(Admin!$C$10*$O210)+(Admin!$C$11*$R210)+(Admin!$C$12*$S210)+(Admin!$C$13*$U210)</f>
        <v>0</v>
      </c>
    </row>
    <row r="211" spans="1:28" x14ac:dyDescent="0.25">
      <c r="A211" s="7" t="s">
        <v>1092</v>
      </c>
      <c r="B211" s="7" t="s">
        <v>42</v>
      </c>
      <c r="C211" s="7">
        <v>27</v>
      </c>
      <c r="D211" s="7">
        <v>6</v>
      </c>
      <c r="E211" s="7" t="s">
        <v>500</v>
      </c>
      <c r="F211" s="7" t="s">
        <v>1052</v>
      </c>
      <c r="G211" s="7">
        <v>0</v>
      </c>
      <c r="H211" s="7">
        <v>0</v>
      </c>
      <c r="I211" s="7">
        <v>0</v>
      </c>
      <c r="J211" s="7">
        <v>0</v>
      </c>
      <c r="K211" s="7">
        <v>0</v>
      </c>
      <c r="L211" s="7">
        <v>0</v>
      </c>
      <c r="M211" s="7">
        <v>0</v>
      </c>
      <c r="N211" s="7">
        <v>0</v>
      </c>
      <c r="O211" s="7">
        <v>0</v>
      </c>
      <c r="P211" s="7">
        <v>0</v>
      </c>
      <c r="Q211" s="7">
        <v>0</v>
      </c>
      <c r="R211" s="7">
        <v>0</v>
      </c>
      <c r="S211" s="7">
        <v>0</v>
      </c>
      <c r="T211" s="7">
        <v>0</v>
      </c>
      <c r="U211" s="7">
        <v>0</v>
      </c>
      <c r="V211" s="7">
        <f>($J211*0.04)+($K211*4)+($L211*-2)+($N211*0.1)+($O211*6)+($Q211)+($R211*0.1)+($S211*6)+($T211*-2)</f>
        <v>0</v>
      </c>
      <c r="W211" s="7" t="e">
        <f>$P211/$H$33</f>
        <v>#DIV/0!</v>
      </c>
      <c r="X211" s="7" t="e">
        <f t="shared" si="14"/>
        <v>#DIV/0!</v>
      </c>
      <c r="Y211" s="7" t="e">
        <f t="shared" si="15"/>
        <v>#DIV/0!</v>
      </c>
      <c r="Z211" s="7" t="e">
        <f>$I211/$H211</f>
        <v>#DIV/0!</v>
      </c>
      <c r="AA211" s="7" t="e">
        <f>$K211/$H211</f>
        <v>#DIV/0!</v>
      </c>
      <c r="AB211" s="7">
        <f>(Admin!$C$3*$K211)+(Admin!$C$4*$J211)+(Admin!$C$5*$L211)+(Admin!$C$6*$T211)+(Admin!$C$7*$Q211)+(Admin!$C$8*$M211)+(Admin!$C$9*$N211)+(Admin!$C$10*$O211)+(Admin!$C$11*$R211)+(Admin!$C$12*$S211)+(Admin!$C$13*$U211)</f>
        <v>0</v>
      </c>
    </row>
    <row r="212" spans="1:28" x14ac:dyDescent="0.25">
      <c r="A212" s="6" t="s">
        <v>1093</v>
      </c>
      <c r="B212" s="6" t="s">
        <v>42</v>
      </c>
      <c r="C212" s="6">
        <v>23</v>
      </c>
      <c r="D212" s="6">
        <v>2</v>
      </c>
      <c r="E212" s="6" t="s">
        <v>59</v>
      </c>
      <c r="F212" s="6" t="s">
        <v>1052</v>
      </c>
      <c r="G212" s="6">
        <v>0</v>
      </c>
      <c r="H212" s="6">
        <v>0</v>
      </c>
      <c r="I212" s="6">
        <v>0</v>
      </c>
      <c r="J212" s="6">
        <v>0</v>
      </c>
      <c r="K212" s="6">
        <v>0</v>
      </c>
      <c r="L212" s="6">
        <v>0</v>
      </c>
      <c r="M212" s="6">
        <v>0</v>
      </c>
      <c r="N212" s="6">
        <v>0</v>
      </c>
      <c r="O212" s="6">
        <v>0</v>
      </c>
      <c r="P212" s="6">
        <v>0</v>
      </c>
      <c r="Q212" s="6">
        <v>0</v>
      </c>
      <c r="R212" s="6">
        <v>0</v>
      </c>
      <c r="S212" s="6">
        <v>0</v>
      </c>
      <c r="T212" s="6">
        <v>0</v>
      </c>
      <c r="U212" s="6">
        <v>0</v>
      </c>
      <c r="V212" s="6">
        <f>($J212*0.04)+($K212*4)+($L212*-2)+($N212*0.1)+($O212*6)+($Q212)+($R212*0.1)+($S212*6)+($T212*-2)</f>
        <v>0</v>
      </c>
      <c r="W212" s="6" t="e">
        <f>$P212/$H$33</f>
        <v>#DIV/0!</v>
      </c>
      <c r="X212" s="6" t="e">
        <f t="shared" si="14"/>
        <v>#DIV/0!</v>
      </c>
      <c r="Y212" s="6" t="e">
        <f t="shared" si="15"/>
        <v>#DIV/0!</v>
      </c>
      <c r="Z212" s="6" t="e">
        <f>$I212/$H212</f>
        <v>#DIV/0!</v>
      </c>
      <c r="AA212" s="6" t="e">
        <f>$K212/$H212</f>
        <v>#DIV/0!</v>
      </c>
      <c r="AB212" s="6">
        <f>(Admin!$C$3*$K212)+(Admin!$C$4*$J212)+(Admin!$C$5*$L212)+(Admin!$C$6*$T212)+(Admin!$C$7*$Q212)+(Admin!$C$8*$M212)+(Admin!$C$9*$N212)+(Admin!$C$10*$O212)+(Admin!$C$11*$R212)+(Admin!$C$12*$S212)+(Admin!$C$13*$U212)</f>
        <v>0</v>
      </c>
    </row>
    <row r="213" spans="1:28" x14ac:dyDescent="0.25">
      <c r="A213" s="7" t="s">
        <v>1094</v>
      </c>
      <c r="B213" s="7" t="s">
        <v>42</v>
      </c>
      <c r="C213" s="7">
        <v>27</v>
      </c>
      <c r="D213" s="7">
        <v>3</v>
      </c>
      <c r="E213" s="7" t="s">
        <v>67</v>
      </c>
      <c r="F213" s="7" t="s">
        <v>1052</v>
      </c>
      <c r="G213" s="7">
        <v>0</v>
      </c>
      <c r="H213" s="7">
        <v>0</v>
      </c>
      <c r="I213" s="7">
        <v>0</v>
      </c>
      <c r="J213" s="7">
        <v>0</v>
      </c>
      <c r="K213" s="7">
        <v>0</v>
      </c>
      <c r="L213" s="7">
        <v>0</v>
      </c>
      <c r="M213" s="7">
        <v>0</v>
      </c>
      <c r="N213" s="7">
        <v>0</v>
      </c>
      <c r="O213" s="7">
        <v>0</v>
      </c>
      <c r="P213" s="7">
        <v>0</v>
      </c>
      <c r="Q213" s="7">
        <v>0</v>
      </c>
      <c r="R213" s="7">
        <v>0</v>
      </c>
      <c r="S213" s="7">
        <v>0</v>
      </c>
      <c r="T213" s="7">
        <v>0</v>
      </c>
      <c r="U213" s="7">
        <v>0</v>
      </c>
      <c r="V213" s="7">
        <f>($J213*0.04)+($K213*4)+($L213*-2)+($N213*0.1)+($O213*6)+($Q213)+($R213*0.1)+($S213*6)+($T213*-2)</f>
        <v>0</v>
      </c>
      <c r="W213" s="7" t="e">
        <f>$P213/$H$33</f>
        <v>#DIV/0!</v>
      </c>
      <c r="X213" s="7" t="e">
        <f t="shared" si="14"/>
        <v>#DIV/0!</v>
      </c>
      <c r="Y213" s="7" t="e">
        <f t="shared" si="15"/>
        <v>#DIV/0!</v>
      </c>
      <c r="Z213" s="7" t="e">
        <f>$I213/$H213</f>
        <v>#DIV/0!</v>
      </c>
      <c r="AA213" s="7" t="e">
        <f>$K213/$H213</f>
        <v>#DIV/0!</v>
      </c>
      <c r="AB213" s="7">
        <f>(Admin!$C$3*$K213)+(Admin!$C$4*$J213)+(Admin!$C$5*$L213)+(Admin!$C$6*$T213)+(Admin!$C$7*$Q213)+(Admin!$C$8*$M213)+(Admin!$C$9*$N213)+(Admin!$C$10*$O213)+(Admin!$C$11*$R213)+(Admin!$C$12*$S213)+(Admin!$C$13*$U213)</f>
        <v>0</v>
      </c>
    </row>
    <row r="214" spans="1:28" x14ac:dyDescent="0.25">
      <c r="A214" s="6" t="s">
        <v>1128</v>
      </c>
      <c r="B214" s="6" t="s">
        <v>42</v>
      </c>
      <c r="C214" s="6">
        <v>31</v>
      </c>
      <c r="D214" s="6">
        <v>10</v>
      </c>
      <c r="E214" s="6" t="s">
        <v>333</v>
      </c>
      <c r="F214" s="6" t="s">
        <v>1103</v>
      </c>
      <c r="G214" s="6">
        <v>0</v>
      </c>
      <c r="H214" s="6">
        <v>0</v>
      </c>
      <c r="I214" s="6">
        <v>0</v>
      </c>
      <c r="J214" s="6">
        <v>0</v>
      </c>
      <c r="K214" s="6">
        <v>0</v>
      </c>
      <c r="L214" s="6">
        <v>0</v>
      </c>
      <c r="M214" s="6">
        <v>0</v>
      </c>
      <c r="N214" s="6">
        <v>0</v>
      </c>
      <c r="O214" s="6">
        <v>0</v>
      </c>
      <c r="P214" s="6">
        <v>0</v>
      </c>
      <c r="Q214" s="6">
        <v>0</v>
      </c>
      <c r="R214" s="6">
        <v>0</v>
      </c>
      <c r="S214" s="6">
        <v>0</v>
      </c>
      <c r="T214" s="6">
        <v>0</v>
      </c>
      <c r="U214" s="6">
        <v>0</v>
      </c>
      <c r="V214" s="6">
        <f>($J214*0.04)+($K214*4)+($L214*-2)+($N214*0.1)+($O214*6)+($Q214)+($R214*0.1)+($S214*6)+($T214*-2)</f>
        <v>0</v>
      </c>
      <c r="W214" s="6" t="e">
        <f>$P214/$H$33</f>
        <v>#DIV/0!</v>
      </c>
      <c r="X214" s="6" t="e">
        <f t="shared" si="14"/>
        <v>#DIV/0!</v>
      </c>
      <c r="Y214" s="6" t="e">
        <f t="shared" si="15"/>
        <v>#DIV/0!</v>
      </c>
      <c r="Z214" s="6" t="e">
        <f>$I214/$H214</f>
        <v>#DIV/0!</v>
      </c>
      <c r="AA214" s="6" t="e">
        <f>$K214/$H214</f>
        <v>#DIV/0!</v>
      </c>
      <c r="AB214" s="6">
        <f>(Admin!$C$3*$K214)+(Admin!$C$4*$J214)+(Admin!$C$5*$L214)+(Admin!$C$6*$T214)+(Admin!$C$7*$Q214)+(Admin!$C$8*$M214)+(Admin!$C$9*$N214)+(Admin!$C$10*$O214)+(Admin!$C$11*$R214)+(Admin!$C$12*$S214)+(Admin!$C$13*$U214)</f>
        <v>0</v>
      </c>
    </row>
    <row r="215" spans="1:28" x14ac:dyDescent="0.25">
      <c r="A215" s="7" t="s">
        <v>1129</v>
      </c>
      <c r="B215" s="7" t="s">
        <v>42</v>
      </c>
      <c r="C215" s="7">
        <v>28</v>
      </c>
      <c r="D215" s="7">
        <v>7</v>
      </c>
      <c r="E215" s="7" t="s">
        <v>69</v>
      </c>
      <c r="F215" s="7" t="s">
        <v>1103</v>
      </c>
      <c r="G215" s="7">
        <v>0</v>
      </c>
      <c r="H215" s="7">
        <v>0</v>
      </c>
      <c r="I215" s="7">
        <v>0</v>
      </c>
      <c r="J215" s="7">
        <v>0</v>
      </c>
      <c r="K215" s="7">
        <v>0</v>
      </c>
      <c r="L215" s="7">
        <v>0</v>
      </c>
      <c r="M215" s="7">
        <v>0</v>
      </c>
      <c r="N215" s="7">
        <v>0</v>
      </c>
      <c r="O215" s="7">
        <v>0</v>
      </c>
      <c r="P215" s="7">
        <v>0</v>
      </c>
      <c r="Q215" s="7">
        <v>0</v>
      </c>
      <c r="R215" s="7">
        <v>0</v>
      </c>
      <c r="S215" s="7">
        <v>0</v>
      </c>
      <c r="T215" s="7">
        <v>0</v>
      </c>
      <c r="U215" s="7">
        <v>0</v>
      </c>
      <c r="V215" s="7">
        <f>($J215*0.04)+($K215*4)+($L215*-2)+($N215*0.1)+($O215*6)+($Q215)+($R215*0.1)+($S215*6)+($T215*-2)</f>
        <v>0</v>
      </c>
      <c r="W215" s="7" t="e">
        <f>$P215/$H$33</f>
        <v>#DIV/0!</v>
      </c>
      <c r="X215" s="7" t="e">
        <f t="shared" si="14"/>
        <v>#DIV/0!</v>
      </c>
      <c r="Y215" s="7" t="e">
        <f t="shared" si="15"/>
        <v>#DIV/0!</v>
      </c>
      <c r="Z215" s="7" t="e">
        <f>$I215/$H215</f>
        <v>#DIV/0!</v>
      </c>
      <c r="AA215" s="7" t="e">
        <f>$K215/$H215</f>
        <v>#DIV/0!</v>
      </c>
      <c r="AB215" s="7">
        <f>(Admin!$C$3*$K215)+(Admin!$C$4*$J215)+(Admin!$C$5*$L215)+(Admin!$C$6*$T215)+(Admin!$C$7*$Q215)+(Admin!$C$8*$M215)+(Admin!$C$9*$N215)+(Admin!$C$10*$O215)+(Admin!$C$11*$R215)+(Admin!$C$12*$S215)+(Admin!$C$13*$U215)</f>
        <v>0</v>
      </c>
    </row>
    <row r="216" spans="1:28" x14ac:dyDescent="0.25">
      <c r="A216" s="6" t="s">
        <v>1130</v>
      </c>
      <c r="B216" s="6" t="s">
        <v>42</v>
      </c>
      <c r="C216" s="6">
        <v>24</v>
      </c>
      <c r="D216" s="6">
        <v>0</v>
      </c>
      <c r="E216" s="6" t="s">
        <v>522</v>
      </c>
      <c r="F216" s="6" t="s">
        <v>1103</v>
      </c>
      <c r="G216" s="6">
        <v>0</v>
      </c>
      <c r="H216" s="6">
        <v>0</v>
      </c>
      <c r="I216" s="6">
        <v>0</v>
      </c>
      <c r="J216" s="6">
        <v>0</v>
      </c>
      <c r="K216" s="6">
        <v>0</v>
      </c>
      <c r="L216" s="6">
        <v>0</v>
      </c>
      <c r="M216" s="6">
        <v>0</v>
      </c>
      <c r="N216" s="6">
        <v>0</v>
      </c>
      <c r="O216" s="6">
        <v>0</v>
      </c>
      <c r="P216" s="6">
        <v>0</v>
      </c>
      <c r="Q216" s="6">
        <v>0</v>
      </c>
      <c r="R216" s="6">
        <v>0</v>
      </c>
      <c r="S216" s="6">
        <v>0</v>
      </c>
      <c r="T216" s="6">
        <v>0</v>
      </c>
      <c r="U216" s="6">
        <v>0</v>
      </c>
      <c r="V216" s="6">
        <f>($J216*0.04)+($K216*4)+($L216*-2)+($N216*0.1)+($O216*6)+($Q216)+($R216*0.1)+($S216*6)+($T216*-2)</f>
        <v>0</v>
      </c>
      <c r="W216" s="6" t="e">
        <f>$P216/$H$33</f>
        <v>#DIV/0!</v>
      </c>
      <c r="X216" s="6" t="e">
        <f t="shared" si="14"/>
        <v>#DIV/0!</v>
      </c>
      <c r="Y216" s="6" t="e">
        <f t="shared" si="15"/>
        <v>#DIV/0!</v>
      </c>
      <c r="Z216" s="6" t="e">
        <f>$I216/$H216</f>
        <v>#DIV/0!</v>
      </c>
      <c r="AA216" s="6" t="e">
        <f>$K216/$H216</f>
        <v>#DIV/0!</v>
      </c>
      <c r="AB216" s="6">
        <f>(Admin!$C$3*$K216)+(Admin!$C$4*$J216)+(Admin!$C$5*$L216)+(Admin!$C$6*$T216)+(Admin!$C$7*$Q216)+(Admin!$C$8*$M216)+(Admin!$C$9*$N216)+(Admin!$C$10*$O216)+(Admin!$C$11*$R216)+(Admin!$C$12*$S216)+(Admin!$C$13*$U216)</f>
        <v>0</v>
      </c>
    </row>
    <row r="217" spans="1:28" x14ac:dyDescent="0.25">
      <c r="A217" s="7" t="s">
        <v>1131</v>
      </c>
      <c r="B217" s="7" t="s">
        <v>42</v>
      </c>
      <c r="C217" s="7">
        <v>29</v>
      </c>
      <c r="D217" s="7">
        <v>6</v>
      </c>
      <c r="E217" s="7" t="s">
        <v>1072</v>
      </c>
      <c r="F217" s="7" t="s">
        <v>1103</v>
      </c>
      <c r="G217" s="7">
        <v>0</v>
      </c>
      <c r="H217" s="7">
        <v>0</v>
      </c>
      <c r="I217" s="7">
        <v>0</v>
      </c>
      <c r="J217" s="7">
        <v>0</v>
      </c>
      <c r="K217" s="7">
        <v>0</v>
      </c>
      <c r="L217" s="7">
        <v>0</v>
      </c>
      <c r="M217" s="7">
        <v>0</v>
      </c>
      <c r="N217" s="7">
        <v>0</v>
      </c>
      <c r="O217" s="7">
        <v>0</v>
      </c>
      <c r="P217" s="7">
        <v>0</v>
      </c>
      <c r="Q217" s="7">
        <v>0</v>
      </c>
      <c r="R217" s="7">
        <v>0</v>
      </c>
      <c r="S217" s="7">
        <v>0</v>
      </c>
      <c r="T217" s="7">
        <v>0</v>
      </c>
      <c r="U217" s="7">
        <v>0</v>
      </c>
      <c r="V217" s="7">
        <f>($J217*0.04)+($K217*4)+($L217*-2)+($N217*0.1)+($O217*6)+($Q217)+($R217*0.1)+($S217*6)+($T217*-2)</f>
        <v>0</v>
      </c>
      <c r="W217" s="7" t="e">
        <f>$P217/$H$33</f>
        <v>#DIV/0!</v>
      </c>
      <c r="X217" s="7" t="e">
        <f t="shared" si="14"/>
        <v>#DIV/0!</v>
      </c>
      <c r="Y217" s="7" t="e">
        <f t="shared" si="15"/>
        <v>#DIV/0!</v>
      </c>
      <c r="Z217" s="7" t="e">
        <f>$I217/$H217</f>
        <v>#DIV/0!</v>
      </c>
      <c r="AA217" s="7" t="e">
        <f>$K217/$H217</f>
        <v>#DIV/0!</v>
      </c>
      <c r="AB217" s="7">
        <f>(Admin!$C$3*$K217)+(Admin!$C$4*$J217)+(Admin!$C$5*$L217)+(Admin!$C$6*$T217)+(Admin!$C$7*$Q217)+(Admin!$C$8*$M217)+(Admin!$C$9*$N217)+(Admin!$C$10*$O217)+(Admin!$C$11*$R217)+(Admin!$C$12*$S217)+(Admin!$C$13*$U217)</f>
        <v>0</v>
      </c>
    </row>
    <row r="218" spans="1:28" x14ac:dyDescent="0.25">
      <c r="A218" s="6" t="s">
        <v>1132</v>
      </c>
      <c r="B218" s="6" t="s">
        <v>42</v>
      </c>
      <c r="C218" s="6">
        <v>24</v>
      </c>
      <c r="D218" s="6">
        <v>2</v>
      </c>
      <c r="E218" s="6" t="s">
        <v>915</v>
      </c>
      <c r="F218" s="6" t="s">
        <v>1103</v>
      </c>
      <c r="G218" s="6">
        <v>0</v>
      </c>
      <c r="H218" s="6">
        <v>0</v>
      </c>
      <c r="I218" s="6">
        <v>0</v>
      </c>
      <c r="J218" s="6">
        <v>0</v>
      </c>
      <c r="K218" s="6">
        <v>0</v>
      </c>
      <c r="L218" s="6">
        <v>0</v>
      </c>
      <c r="M218" s="6">
        <v>0</v>
      </c>
      <c r="N218" s="6">
        <v>0</v>
      </c>
      <c r="O218" s="6">
        <v>0</v>
      </c>
      <c r="P218" s="6">
        <v>0</v>
      </c>
      <c r="Q218" s="6">
        <v>0</v>
      </c>
      <c r="R218" s="6">
        <v>0</v>
      </c>
      <c r="S218" s="6">
        <v>0</v>
      </c>
      <c r="T218" s="6">
        <v>0</v>
      </c>
      <c r="U218" s="6">
        <v>0</v>
      </c>
      <c r="V218" s="6">
        <f>($J218*0.04)+($K218*4)+($L218*-2)+($N218*0.1)+($O218*6)+($Q218)+($R218*0.1)+($S218*6)+($T218*-2)</f>
        <v>0</v>
      </c>
      <c r="W218" s="6" t="e">
        <f>$P218/$H$33</f>
        <v>#DIV/0!</v>
      </c>
      <c r="X218" s="6" t="e">
        <f t="shared" si="14"/>
        <v>#DIV/0!</v>
      </c>
      <c r="Y218" s="6" t="e">
        <f t="shared" si="15"/>
        <v>#DIV/0!</v>
      </c>
      <c r="Z218" s="6" t="e">
        <f>$I218/$H218</f>
        <v>#DIV/0!</v>
      </c>
      <c r="AA218" s="6" t="e">
        <f>$K218/$H218</f>
        <v>#DIV/0!</v>
      </c>
      <c r="AB218" s="6">
        <f>(Admin!$C$3*$K218)+(Admin!$C$4*$J218)+(Admin!$C$5*$L218)+(Admin!$C$6*$T218)+(Admin!$C$7*$Q218)+(Admin!$C$8*$M218)+(Admin!$C$9*$N218)+(Admin!$C$10*$O218)+(Admin!$C$11*$R218)+(Admin!$C$12*$S218)+(Admin!$C$13*$U218)</f>
        <v>0</v>
      </c>
    </row>
    <row r="219" spans="1:28" x14ac:dyDescent="0.25">
      <c r="A219" s="7" t="s">
        <v>1133</v>
      </c>
      <c r="B219" s="7" t="s">
        <v>42</v>
      </c>
      <c r="C219" s="7">
        <v>30</v>
      </c>
      <c r="D219" s="7">
        <v>9</v>
      </c>
      <c r="E219" s="7" t="s">
        <v>1134</v>
      </c>
      <c r="F219" s="7" t="s">
        <v>1103</v>
      </c>
      <c r="G219" s="7">
        <v>0</v>
      </c>
      <c r="H219" s="7">
        <v>0</v>
      </c>
      <c r="I219" s="7">
        <v>0</v>
      </c>
      <c r="J219" s="7">
        <v>0</v>
      </c>
      <c r="K219" s="7">
        <v>0</v>
      </c>
      <c r="L219" s="7">
        <v>0</v>
      </c>
      <c r="M219" s="7">
        <v>5</v>
      </c>
      <c r="N219" s="7">
        <v>5</v>
      </c>
      <c r="O219" s="7">
        <v>5</v>
      </c>
      <c r="P219" s="7">
        <v>5</v>
      </c>
      <c r="Q219" s="7">
        <v>5</v>
      </c>
      <c r="R219" s="7">
        <v>5</v>
      </c>
      <c r="S219" s="7">
        <v>5</v>
      </c>
      <c r="T219" s="7">
        <v>5</v>
      </c>
      <c r="U219" s="7">
        <v>5</v>
      </c>
      <c r="V219" s="7">
        <f>($J219*0.04)+($K219*4)+($L219*-2)+($N219*0.1)+($O219*6)+($Q219)+($R219*0.1)+($S219*6)+($T219*-2)</f>
        <v>56</v>
      </c>
      <c r="W219" s="7" t="e">
        <f>$P219/$H$33</f>
        <v>#DIV/0!</v>
      </c>
      <c r="X219" s="7">
        <f t="shared" si="14"/>
        <v>1</v>
      </c>
      <c r="Y219" s="7">
        <f t="shared" si="15"/>
        <v>1</v>
      </c>
      <c r="Z219" s="7" t="e">
        <f>$I219/$H219</f>
        <v>#DIV/0!</v>
      </c>
      <c r="AA219" s="7" t="e">
        <f>$K219/$H219</f>
        <v>#DIV/0!</v>
      </c>
      <c r="AB219" s="7">
        <f>(Admin!$C$3*$K219)+(Admin!$C$4*$J219)+(Admin!$C$5*$L219)+(Admin!$C$6*$T219)+(Admin!$C$7*$Q219)+(Admin!$C$8*$M219)+(Admin!$C$9*$N219)+(Admin!$C$10*$O219)+(Admin!$C$11*$R219)+(Admin!$C$12*$S219)+(Admin!$C$13*$U219)</f>
        <v>66</v>
      </c>
    </row>
    <row r="220" spans="1:28" x14ac:dyDescent="0.25">
      <c r="A220" s="6" t="s">
        <v>1135</v>
      </c>
      <c r="B220" s="6" t="s">
        <v>42</v>
      </c>
      <c r="C220" s="6">
        <v>25</v>
      </c>
      <c r="D220" s="6">
        <v>1</v>
      </c>
      <c r="E220" s="6" t="s">
        <v>224</v>
      </c>
      <c r="F220" s="6" t="s">
        <v>1103</v>
      </c>
      <c r="G220" s="6">
        <v>0</v>
      </c>
      <c r="H220" s="6">
        <v>0</v>
      </c>
      <c r="I220" s="6">
        <v>0</v>
      </c>
      <c r="J220" s="6">
        <v>0</v>
      </c>
      <c r="K220" s="6">
        <v>0</v>
      </c>
      <c r="L220" s="6">
        <v>0</v>
      </c>
      <c r="M220" s="6">
        <v>0</v>
      </c>
      <c r="N220" s="6">
        <v>0</v>
      </c>
      <c r="O220" s="6">
        <v>0</v>
      </c>
      <c r="P220" s="6">
        <v>0</v>
      </c>
      <c r="Q220" s="6">
        <v>0</v>
      </c>
      <c r="R220" s="6">
        <v>0</v>
      </c>
      <c r="S220" s="6">
        <v>0</v>
      </c>
      <c r="T220" s="6">
        <v>0</v>
      </c>
      <c r="U220" s="6">
        <v>0</v>
      </c>
      <c r="V220" s="6">
        <f>($J220*0.04)+($K220*4)+($L220*-2)+($N220*0.1)+($O220*6)+($Q220)+($R220*0.1)+($S220*6)+($T220*-2)</f>
        <v>0</v>
      </c>
      <c r="W220" s="6" t="e">
        <f>$P220/$H$33</f>
        <v>#DIV/0!</v>
      </c>
      <c r="X220" s="6" t="e">
        <f t="shared" si="14"/>
        <v>#DIV/0!</v>
      </c>
      <c r="Y220" s="6" t="e">
        <f t="shared" si="15"/>
        <v>#DIV/0!</v>
      </c>
      <c r="Z220" s="6" t="e">
        <f>$I220/$H220</f>
        <v>#DIV/0!</v>
      </c>
      <c r="AA220" s="6" t="e">
        <f>$K220/$H220</f>
        <v>#DIV/0!</v>
      </c>
      <c r="AB220" s="6">
        <f>(Admin!$C$3*$K220)+(Admin!$C$4*$J220)+(Admin!$C$5*$L220)+(Admin!$C$6*$T220)+(Admin!$C$7*$Q220)+(Admin!$C$8*$M220)+(Admin!$C$9*$N220)+(Admin!$C$10*$O220)+(Admin!$C$11*$R220)+(Admin!$C$12*$S220)+(Admin!$C$13*$U220)</f>
        <v>0</v>
      </c>
    </row>
    <row r="221" spans="1:28" x14ac:dyDescent="0.25">
      <c r="A221" s="7" t="s">
        <v>1136</v>
      </c>
      <c r="B221" s="7" t="s">
        <v>42</v>
      </c>
      <c r="C221" s="7">
        <v>23</v>
      </c>
      <c r="D221" s="7">
        <v>3</v>
      </c>
      <c r="E221" s="7" t="s">
        <v>456</v>
      </c>
      <c r="F221" s="7" t="s">
        <v>1103</v>
      </c>
      <c r="G221" s="7">
        <v>0</v>
      </c>
      <c r="H221" s="7">
        <v>0</v>
      </c>
      <c r="I221" s="7">
        <v>0</v>
      </c>
      <c r="J221" s="7">
        <v>0</v>
      </c>
      <c r="K221" s="7">
        <v>0</v>
      </c>
      <c r="L221" s="7">
        <v>0</v>
      </c>
      <c r="M221" s="7">
        <v>0</v>
      </c>
      <c r="N221" s="7">
        <v>0</v>
      </c>
      <c r="O221" s="7">
        <v>0</v>
      </c>
      <c r="P221" s="7">
        <v>0</v>
      </c>
      <c r="Q221" s="7">
        <v>0</v>
      </c>
      <c r="R221" s="7">
        <v>0</v>
      </c>
      <c r="S221" s="7">
        <v>0</v>
      </c>
      <c r="T221" s="7">
        <v>0</v>
      </c>
      <c r="U221" s="7">
        <v>0</v>
      </c>
      <c r="V221" s="7">
        <f>($J221*0.04)+($K221*4)+($L221*-2)+($N221*0.1)+($O221*6)+($Q221)+($R221*0.1)+($S221*6)+($T221*-2)</f>
        <v>0</v>
      </c>
      <c r="W221" s="7" t="e">
        <f>$P221/$H$33</f>
        <v>#DIV/0!</v>
      </c>
      <c r="X221" s="7" t="e">
        <f t="shared" si="14"/>
        <v>#DIV/0!</v>
      </c>
      <c r="Y221" s="7" t="e">
        <f t="shared" si="15"/>
        <v>#DIV/0!</v>
      </c>
      <c r="Z221" s="7" t="e">
        <f>$I221/$H221</f>
        <v>#DIV/0!</v>
      </c>
      <c r="AA221" s="7" t="e">
        <f>$K221/$H221</f>
        <v>#DIV/0!</v>
      </c>
      <c r="AB221" s="7">
        <f>(Admin!$C$3*$K221)+(Admin!$C$4*$J221)+(Admin!$C$5*$L221)+(Admin!$C$6*$T221)+(Admin!$C$7*$Q221)+(Admin!$C$8*$M221)+(Admin!$C$9*$N221)+(Admin!$C$10*$O221)+(Admin!$C$11*$R221)+(Admin!$C$12*$S221)+(Admin!$C$13*$U221)</f>
        <v>0</v>
      </c>
    </row>
    <row r="222" spans="1:28" x14ac:dyDescent="0.25">
      <c r="A222" s="6" t="s">
        <v>1137</v>
      </c>
      <c r="B222" s="6" t="s">
        <v>42</v>
      </c>
      <c r="C222" s="6">
        <v>31</v>
      </c>
      <c r="D222" s="6">
        <v>8</v>
      </c>
      <c r="E222" s="6" t="s">
        <v>1138</v>
      </c>
      <c r="F222" s="6" t="s">
        <v>1103</v>
      </c>
      <c r="G222" s="6">
        <v>0</v>
      </c>
      <c r="H222" s="6">
        <v>0</v>
      </c>
      <c r="I222" s="6">
        <v>0</v>
      </c>
      <c r="J222" s="6">
        <v>0</v>
      </c>
      <c r="K222" s="6">
        <v>0</v>
      </c>
      <c r="L222" s="6">
        <v>0</v>
      </c>
      <c r="M222" s="6">
        <v>0</v>
      </c>
      <c r="N222" s="6">
        <v>0</v>
      </c>
      <c r="O222" s="6">
        <v>0</v>
      </c>
      <c r="P222" s="6">
        <v>0</v>
      </c>
      <c r="Q222" s="6">
        <v>0</v>
      </c>
      <c r="R222" s="6">
        <v>0</v>
      </c>
      <c r="S222" s="6">
        <v>0</v>
      </c>
      <c r="T222" s="6">
        <v>0</v>
      </c>
      <c r="U222" s="6">
        <v>0</v>
      </c>
      <c r="V222" s="6">
        <f>($J222*0.04)+($K222*4)+($L222*-2)+($N222*0.1)+($O222*6)+($Q222)+($R222*0.1)+($S222*6)+($T222*-2)</f>
        <v>0</v>
      </c>
      <c r="W222" s="6" t="e">
        <f>$P222/$H$33</f>
        <v>#DIV/0!</v>
      </c>
      <c r="X222" s="6" t="e">
        <f t="shared" si="14"/>
        <v>#DIV/0!</v>
      </c>
      <c r="Y222" s="6" t="e">
        <f t="shared" si="15"/>
        <v>#DIV/0!</v>
      </c>
      <c r="Z222" s="6" t="e">
        <f>$I222/$H222</f>
        <v>#DIV/0!</v>
      </c>
      <c r="AA222" s="6" t="e">
        <f>$K222/$H222</f>
        <v>#DIV/0!</v>
      </c>
      <c r="AB222" s="6">
        <f>(Admin!$C$3*$K222)+(Admin!$C$4*$J222)+(Admin!$C$5*$L222)+(Admin!$C$6*$T222)+(Admin!$C$7*$Q222)+(Admin!$C$8*$M222)+(Admin!$C$9*$N222)+(Admin!$C$10*$O222)+(Admin!$C$11*$R222)+(Admin!$C$12*$S222)+(Admin!$C$13*$U222)</f>
        <v>0</v>
      </c>
    </row>
    <row r="223" spans="1:28" x14ac:dyDescent="0.25">
      <c r="A223" s="7" t="s">
        <v>1139</v>
      </c>
      <c r="B223" s="7" t="s">
        <v>42</v>
      </c>
      <c r="C223" s="7">
        <v>25</v>
      </c>
      <c r="D223" s="7">
        <v>4</v>
      </c>
      <c r="E223" s="7" t="s">
        <v>137</v>
      </c>
      <c r="F223" s="7" t="s">
        <v>1103</v>
      </c>
      <c r="G223" s="7">
        <v>0</v>
      </c>
      <c r="H223" s="7">
        <v>0</v>
      </c>
      <c r="I223" s="7">
        <v>0</v>
      </c>
      <c r="J223" s="7">
        <v>0</v>
      </c>
      <c r="K223" s="7">
        <v>0</v>
      </c>
      <c r="L223" s="7">
        <v>0</v>
      </c>
      <c r="M223" s="7">
        <v>0</v>
      </c>
      <c r="N223" s="7">
        <v>0</v>
      </c>
      <c r="O223" s="7">
        <v>0</v>
      </c>
      <c r="P223" s="7">
        <v>0</v>
      </c>
      <c r="Q223" s="7">
        <v>0</v>
      </c>
      <c r="R223" s="7">
        <v>0</v>
      </c>
      <c r="S223" s="7">
        <v>0</v>
      </c>
      <c r="T223" s="7">
        <v>0</v>
      </c>
      <c r="U223" s="7">
        <v>0</v>
      </c>
      <c r="V223" s="7">
        <f>($J223*0.04)+($K223*4)+($L223*-2)+($N223*0.1)+($O223*6)+($Q223)+($R223*0.1)+($S223*6)+($T223*-2)</f>
        <v>0</v>
      </c>
      <c r="W223" s="7" t="e">
        <f>$P223/$H$33</f>
        <v>#DIV/0!</v>
      </c>
      <c r="X223" s="7" t="e">
        <f t="shared" si="14"/>
        <v>#DIV/0!</v>
      </c>
      <c r="Y223" s="7" t="e">
        <f t="shared" si="15"/>
        <v>#DIV/0!</v>
      </c>
      <c r="Z223" s="7" t="e">
        <f>$I223/$H223</f>
        <v>#DIV/0!</v>
      </c>
      <c r="AA223" s="7" t="e">
        <f>$K223/$H223</f>
        <v>#DIV/0!</v>
      </c>
      <c r="AB223" s="7">
        <f>(Admin!$C$3*$K223)+(Admin!$C$4*$J223)+(Admin!$C$5*$L223)+(Admin!$C$6*$T223)+(Admin!$C$7*$Q223)+(Admin!$C$8*$M223)+(Admin!$C$9*$N223)+(Admin!$C$10*$O223)+(Admin!$C$11*$R223)+(Admin!$C$12*$S223)+(Admin!$C$13*$U223)</f>
        <v>0</v>
      </c>
    </row>
    <row r="224" spans="1:28" x14ac:dyDescent="0.25">
      <c r="A224" s="6" t="s">
        <v>1177</v>
      </c>
      <c r="B224" s="6" t="s">
        <v>42</v>
      </c>
      <c r="C224" s="6">
        <v>22</v>
      </c>
      <c r="D224" s="6">
        <v>2</v>
      </c>
      <c r="E224" s="6" t="s">
        <v>155</v>
      </c>
      <c r="F224" s="6" t="s">
        <v>1151</v>
      </c>
      <c r="G224" s="6">
        <v>0</v>
      </c>
      <c r="H224" s="6">
        <v>0</v>
      </c>
      <c r="I224" s="6">
        <v>0</v>
      </c>
      <c r="J224" s="6">
        <v>0</v>
      </c>
      <c r="K224" s="6">
        <v>0</v>
      </c>
      <c r="L224" s="6">
        <v>0</v>
      </c>
      <c r="M224" s="6">
        <v>0</v>
      </c>
      <c r="N224" s="6">
        <v>0</v>
      </c>
      <c r="O224" s="6">
        <v>0</v>
      </c>
      <c r="P224" s="6">
        <v>0</v>
      </c>
      <c r="Q224" s="6">
        <v>0</v>
      </c>
      <c r="R224" s="6">
        <v>0</v>
      </c>
      <c r="S224" s="6">
        <v>0</v>
      </c>
      <c r="T224" s="6">
        <v>0</v>
      </c>
      <c r="U224" s="6">
        <v>0</v>
      </c>
      <c r="V224" s="6">
        <f>($J224*0.04)+($K224*4)+($L224*-2)+($N224*0.1)+($O224*6)+($Q224)+($R224*0.1)+($S224*6)+($T224*-2)</f>
        <v>0</v>
      </c>
      <c r="W224" s="6" t="e">
        <f>$P224/$H$33</f>
        <v>#DIV/0!</v>
      </c>
      <c r="X224" s="6" t="e">
        <f t="shared" si="14"/>
        <v>#DIV/0!</v>
      </c>
      <c r="Y224" s="6" t="e">
        <f t="shared" si="15"/>
        <v>#DIV/0!</v>
      </c>
      <c r="Z224" s="6" t="e">
        <f>$I224/$H224</f>
        <v>#DIV/0!</v>
      </c>
      <c r="AA224" s="6" t="e">
        <f>$K224/$H224</f>
        <v>#DIV/0!</v>
      </c>
      <c r="AB224" s="6">
        <f>(Admin!$C$3*$K224)+(Admin!$C$4*$J224)+(Admin!$C$5*$L224)+(Admin!$C$6*$T224)+(Admin!$C$7*$Q224)+(Admin!$C$8*$M224)+(Admin!$C$9*$N224)+(Admin!$C$10*$O224)+(Admin!$C$11*$R224)+(Admin!$C$12*$S224)+(Admin!$C$13*$U224)</f>
        <v>0</v>
      </c>
    </row>
    <row r="225" spans="1:28" x14ac:dyDescent="0.25">
      <c r="A225" s="7" t="s">
        <v>1178</v>
      </c>
      <c r="B225" s="7" t="s">
        <v>42</v>
      </c>
      <c r="C225" s="7">
        <v>26</v>
      </c>
      <c r="D225" s="7">
        <v>6</v>
      </c>
      <c r="E225" s="7" t="s">
        <v>284</v>
      </c>
      <c r="F225" s="7" t="s">
        <v>1151</v>
      </c>
      <c r="G225" s="7">
        <v>0</v>
      </c>
      <c r="H225" s="7">
        <v>0</v>
      </c>
      <c r="I225" s="7">
        <v>0</v>
      </c>
      <c r="J225" s="7">
        <v>0</v>
      </c>
      <c r="K225" s="7">
        <v>0</v>
      </c>
      <c r="L225" s="7">
        <v>0</v>
      </c>
      <c r="M225" s="7">
        <v>0</v>
      </c>
      <c r="N225" s="7">
        <v>0</v>
      </c>
      <c r="O225" s="7">
        <v>0</v>
      </c>
      <c r="P225" s="7">
        <v>0</v>
      </c>
      <c r="Q225" s="7">
        <v>0</v>
      </c>
      <c r="R225" s="7">
        <v>0</v>
      </c>
      <c r="S225" s="7">
        <v>0</v>
      </c>
      <c r="T225" s="7">
        <v>0</v>
      </c>
      <c r="U225" s="7">
        <v>0</v>
      </c>
      <c r="V225" s="7">
        <f>($J225*0.04)+($K225*4)+($L225*-2)+($N225*0.1)+($O225*6)+($Q225)+($R225*0.1)+($S225*6)+($T225*-2)</f>
        <v>0</v>
      </c>
      <c r="W225" s="7" t="e">
        <f>$P225/$H$33</f>
        <v>#DIV/0!</v>
      </c>
      <c r="X225" s="7" t="e">
        <f t="shared" si="14"/>
        <v>#DIV/0!</v>
      </c>
      <c r="Y225" s="7" t="e">
        <f t="shared" si="15"/>
        <v>#DIV/0!</v>
      </c>
      <c r="Z225" s="7" t="e">
        <f>$I225/$H225</f>
        <v>#DIV/0!</v>
      </c>
      <c r="AA225" s="7" t="e">
        <f>$K225/$H225</f>
        <v>#DIV/0!</v>
      </c>
      <c r="AB225" s="7">
        <f>(Admin!$C$3*$K225)+(Admin!$C$4*$J225)+(Admin!$C$5*$L225)+(Admin!$C$6*$T225)+(Admin!$C$7*$Q225)+(Admin!$C$8*$M225)+(Admin!$C$9*$N225)+(Admin!$C$10*$O225)+(Admin!$C$11*$R225)+(Admin!$C$12*$S225)+(Admin!$C$13*$U225)</f>
        <v>0</v>
      </c>
    </row>
    <row r="226" spans="1:28" x14ac:dyDescent="0.25">
      <c r="A226" s="6" t="s">
        <v>1179</v>
      </c>
      <c r="B226" s="6" t="s">
        <v>42</v>
      </c>
      <c r="C226" s="6">
        <v>27</v>
      </c>
      <c r="D226" s="6">
        <v>1</v>
      </c>
      <c r="E226" s="6" t="s">
        <v>380</v>
      </c>
      <c r="F226" s="6" t="s">
        <v>1151</v>
      </c>
      <c r="G226" s="6">
        <v>0</v>
      </c>
      <c r="H226" s="6">
        <v>0</v>
      </c>
      <c r="I226" s="6">
        <v>0</v>
      </c>
      <c r="J226" s="6">
        <v>0</v>
      </c>
      <c r="K226" s="6">
        <v>0</v>
      </c>
      <c r="L226" s="6">
        <v>0</v>
      </c>
      <c r="M226" s="6">
        <v>0</v>
      </c>
      <c r="N226" s="6">
        <v>0</v>
      </c>
      <c r="O226" s="6">
        <v>0</v>
      </c>
      <c r="P226" s="6">
        <v>0</v>
      </c>
      <c r="Q226" s="6">
        <v>0</v>
      </c>
      <c r="R226" s="6">
        <v>0</v>
      </c>
      <c r="S226" s="6">
        <v>0</v>
      </c>
      <c r="T226" s="6">
        <v>0</v>
      </c>
      <c r="U226" s="6">
        <v>0</v>
      </c>
      <c r="V226" s="6">
        <f>($J226*0.04)+($K226*4)+($L226*-2)+($N226*0.1)+($O226*6)+($Q226)+($R226*0.1)+($S226*6)+($T226*-2)</f>
        <v>0</v>
      </c>
      <c r="W226" s="6" t="e">
        <f>$P226/$H$33</f>
        <v>#DIV/0!</v>
      </c>
      <c r="X226" s="6" t="e">
        <f t="shared" si="14"/>
        <v>#DIV/0!</v>
      </c>
      <c r="Y226" s="6" t="e">
        <f t="shared" si="15"/>
        <v>#DIV/0!</v>
      </c>
      <c r="Z226" s="6" t="e">
        <f>$I226/$H226</f>
        <v>#DIV/0!</v>
      </c>
      <c r="AA226" s="6" t="e">
        <f>$K226/$H226</f>
        <v>#DIV/0!</v>
      </c>
      <c r="AB226" s="6">
        <f>(Admin!$C$3*$K226)+(Admin!$C$4*$J226)+(Admin!$C$5*$L226)+(Admin!$C$6*$T226)+(Admin!$C$7*$Q226)+(Admin!$C$8*$M226)+(Admin!$C$9*$N226)+(Admin!$C$10*$O226)+(Admin!$C$11*$R226)+(Admin!$C$12*$S226)+(Admin!$C$13*$U226)</f>
        <v>0</v>
      </c>
    </row>
    <row r="227" spans="1:28" x14ac:dyDescent="0.25">
      <c r="A227" s="7" t="s">
        <v>1180</v>
      </c>
      <c r="B227" s="7" t="s">
        <v>42</v>
      </c>
      <c r="C227" s="7">
        <v>26</v>
      </c>
      <c r="D227" s="7">
        <v>3</v>
      </c>
      <c r="E227" s="7" t="s">
        <v>1181</v>
      </c>
      <c r="F227" s="7" t="s">
        <v>1151</v>
      </c>
      <c r="G227" s="7">
        <v>0</v>
      </c>
      <c r="H227" s="7">
        <v>0</v>
      </c>
      <c r="I227" s="7">
        <v>0</v>
      </c>
      <c r="J227" s="7">
        <v>0</v>
      </c>
      <c r="K227" s="7">
        <v>0</v>
      </c>
      <c r="L227" s="7">
        <v>0</v>
      </c>
      <c r="M227" s="7">
        <v>0</v>
      </c>
      <c r="N227" s="7">
        <v>0</v>
      </c>
      <c r="O227" s="7">
        <v>0</v>
      </c>
      <c r="P227" s="7">
        <v>0</v>
      </c>
      <c r="Q227" s="7">
        <v>0</v>
      </c>
      <c r="R227" s="7">
        <v>0</v>
      </c>
      <c r="S227" s="7">
        <v>0</v>
      </c>
      <c r="T227" s="7">
        <v>0</v>
      </c>
      <c r="U227" s="7">
        <v>0</v>
      </c>
      <c r="V227" s="7">
        <f>($J227*0.04)+($K227*4)+($L227*-2)+($N227*0.1)+($O227*6)+($Q227)+($R227*0.1)+($S227*6)+($T227*-2)</f>
        <v>0</v>
      </c>
      <c r="W227" s="7" t="e">
        <f>$P227/$H$33</f>
        <v>#DIV/0!</v>
      </c>
      <c r="X227" s="7" t="e">
        <f t="shared" si="14"/>
        <v>#DIV/0!</v>
      </c>
      <c r="Y227" s="7" t="e">
        <f t="shared" si="15"/>
        <v>#DIV/0!</v>
      </c>
      <c r="Z227" s="7" t="e">
        <f>$I227/$H227</f>
        <v>#DIV/0!</v>
      </c>
      <c r="AA227" s="7" t="e">
        <f>$K227/$H227</f>
        <v>#DIV/0!</v>
      </c>
      <c r="AB227" s="7">
        <f>(Admin!$C$3*$K227)+(Admin!$C$4*$J227)+(Admin!$C$5*$L227)+(Admin!$C$6*$T227)+(Admin!$C$7*$Q227)+(Admin!$C$8*$M227)+(Admin!$C$9*$N227)+(Admin!$C$10*$O227)+(Admin!$C$11*$R227)+(Admin!$C$12*$S227)+(Admin!$C$13*$U227)</f>
        <v>0</v>
      </c>
    </row>
    <row r="228" spans="1:28" x14ac:dyDescent="0.25">
      <c r="A228" s="6" t="s">
        <v>1182</v>
      </c>
      <c r="B228" s="6" t="s">
        <v>42</v>
      </c>
      <c r="C228" s="6">
        <v>23</v>
      </c>
      <c r="D228" s="6">
        <v>0</v>
      </c>
      <c r="E228" s="6" t="s">
        <v>1183</v>
      </c>
      <c r="F228" s="6" t="s">
        <v>1151</v>
      </c>
      <c r="G228" s="6">
        <v>0</v>
      </c>
      <c r="H228" s="6">
        <v>0</v>
      </c>
      <c r="I228" s="6">
        <v>0</v>
      </c>
      <c r="J228" s="6">
        <v>0</v>
      </c>
      <c r="K228" s="6">
        <v>0</v>
      </c>
      <c r="L228" s="6">
        <v>0</v>
      </c>
      <c r="M228" s="6">
        <v>0</v>
      </c>
      <c r="N228" s="6">
        <v>0</v>
      </c>
      <c r="O228" s="6">
        <v>0</v>
      </c>
      <c r="P228" s="6">
        <v>0</v>
      </c>
      <c r="Q228" s="6">
        <v>0</v>
      </c>
      <c r="R228" s="6">
        <v>0</v>
      </c>
      <c r="S228" s="6">
        <v>0</v>
      </c>
      <c r="T228" s="6">
        <v>0</v>
      </c>
      <c r="U228" s="6">
        <v>0</v>
      </c>
      <c r="V228" s="6">
        <f>($J228*0.04)+($K228*4)+($L228*-2)+($N228*0.1)+($O228*6)+($Q228)+($R228*0.1)+($S228*6)+($T228*-2)</f>
        <v>0</v>
      </c>
      <c r="W228" s="6" t="e">
        <f>$P228/$H$33</f>
        <v>#DIV/0!</v>
      </c>
      <c r="X228" s="6" t="e">
        <f t="shared" si="14"/>
        <v>#DIV/0!</v>
      </c>
      <c r="Y228" s="6" t="e">
        <f t="shared" si="15"/>
        <v>#DIV/0!</v>
      </c>
      <c r="Z228" s="6" t="e">
        <f>$I228/$H228</f>
        <v>#DIV/0!</v>
      </c>
      <c r="AA228" s="6" t="e">
        <f>$K228/$H228</f>
        <v>#DIV/0!</v>
      </c>
      <c r="AB228" s="6">
        <f>(Admin!$C$3*$K228)+(Admin!$C$4*$J228)+(Admin!$C$5*$L228)+(Admin!$C$6*$T228)+(Admin!$C$7*$Q228)+(Admin!$C$8*$M228)+(Admin!$C$9*$N228)+(Admin!$C$10*$O228)+(Admin!$C$11*$R228)+(Admin!$C$12*$S228)+(Admin!$C$13*$U228)</f>
        <v>0</v>
      </c>
    </row>
    <row r="229" spans="1:28" x14ac:dyDescent="0.25">
      <c r="A229" s="7" t="s">
        <v>1184</v>
      </c>
      <c r="B229" s="7" t="s">
        <v>42</v>
      </c>
      <c r="C229" s="7">
        <v>25</v>
      </c>
      <c r="D229" s="7">
        <v>5</v>
      </c>
      <c r="E229" s="7" t="s">
        <v>333</v>
      </c>
      <c r="F229" s="7" t="s">
        <v>1151</v>
      </c>
      <c r="G229" s="7">
        <v>0</v>
      </c>
      <c r="H229" s="7">
        <v>0</v>
      </c>
      <c r="I229" s="7">
        <v>0</v>
      </c>
      <c r="J229" s="7">
        <v>0</v>
      </c>
      <c r="K229" s="7">
        <v>0</v>
      </c>
      <c r="L229" s="7">
        <v>0</v>
      </c>
      <c r="M229" s="7">
        <v>5</v>
      </c>
      <c r="N229" s="7">
        <v>5</v>
      </c>
      <c r="O229" s="7">
        <v>5</v>
      </c>
      <c r="P229" s="7">
        <v>5</v>
      </c>
      <c r="Q229" s="7">
        <v>5</v>
      </c>
      <c r="R229" s="7">
        <v>5</v>
      </c>
      <c r="S229" s="7">
        <v>5</v>
      </c>
      <c r="T229" s="7">
        <v>5</v>
      </c>
      <c r="U229" s="7">
        <v>5</v>
      </c>
      <c r="V229" s="7">
        <f>($J229*0.04)+($K229*4)+($L229*-2)+($N229*0.1)+($O229*6)+($Q229)+($R229*0.1)+($S229*6)+($T229*-2)</f>
        <v>56</v>
      </c>
      <c r="W229" s="7" t="e">
        <f>$P229/$H$33</f>
        <v>#DIV/0!</v>
      </c>
      <c r="X229" s="7">
        <f t="shared" si="14"/>
        <v>1</v>
      </c>
      <c r="Y229" s="7">
        <f t="shared" si="15"/>
        <v>1</v>
      </c>
      <c r="Z229" s="7" t="e">
        <f>$I229/$H229</f>
        <v>#DIV/0!</v>
      </c>
      <c r="AA229" s="7" t="e">
        <f>$K229/$H229</f>
        <v>#DIV/0!</v>
      </c>
      <c r="AB229" s="7">
        <f>(Admin!$C$3*$K229)+(Admin!$C$4*$J229)+(Admin!$C$5*$L229)+(Admin!$C$6*$T229)+(Admin!$C$7*$Q229)+(Admin!$C$8*$M229)+(Admin!$C$9*$N229)+(Admin!$C$10*$O229)+(Admin!$C$11*$R229)+(Admin!$C$12*$S229)+(Admin!$C$13*$U229)</f>
        <v>66</v>
      </c>
    </row>
    <row r="230" spans="1:28" x14ac:dyDescent="0.25">
      <c r="A230" s="6" t="s">
        <v>1185</v>
      </c>
      <c r="B230" s="6" t="s">
        <v>42</v>
      </c>
      <c r="C230" s="6">
        <v>24</v>
      </c>
      <c r="D230" s="6">
        <v>0</v>
      </c>
      <c r="E230" s="6" t="s">
        <v>269</v>
      </c>
      <c r="F230" s="6" t="s">
        <v>1151</v>
      </c>
      <c r="G230" s="6">
        <v>0</v>
      </c>
      <c r="H230" s="6">
        <v>0</v>
      </c>
      <c r="I230" s="6">
        <v>0</v>
      </c>
      <c r="J230" s="6">
        <v>0</v>
      </c>
      <c r="K230" s="6">
        <v>0</v>
      </c>
      <c r="L230" s="6">
        <v>0</v>
      </c>
      <c r="M230" s="6">
        <v>0</v>
      </c>
      <c r="N230" s="6">
        <v>0</v>
      </c>
      <c r="O230" s="6">
        <v>0</v>
      </c>
      <c r="P230" s="6">
        <v>0</v>
      </c>
      <c r="Q230" s="6">
        <v>0</v>
      </c>
      <c r="R230" s="6">
        <v>0</v>
      </c>
      <c r="S230" s="6">
        <v>0</v>
      </c>
      <c r="T230" s="6">
        <v>0</v>
      </c>
      <c r="U230" s="6">
        <v>0</v>
      </c>
      <c r="V230" s="6">
        <f>($J230*0.04)+($K230*4)+($L230*-2)+($N230*0.1)+($O230*6)+($Q230)+($R230*0.1)+($S230*6)+($T230*-2)</f>
        <v>0</v>
      </c>
      <c r="W230" s="6" t="e">
        <f>$P230/$H$33</f>
        <v>#DIV/0!</v>
      </c>
      <c r="X230" s="6" t="e">
        <f t="shared" si="14"/>
        <v>#DIV/0!</v>
      </c>
      <c r="Y230" s="6" t="e">
        <f t="shared" si="15"/>
        <v>#DIV/0!</v>
      </c>
      <c r="Z230" s="6" t="e">
        <f>$I230/$H230</f>
        <v>#DIV/0!</v>
      </c>
      <c r="AA230" s="6" t="e">
        <f>$K230/$H230</f>
        <v>#DIV/0!</v>
      </c>
      <c r="AB230" s="6">
        <f>(Admin!$C$3*$K230)+(Admin!$C$4*$J230)+(Admin!$C$5*$L230)+(Admin!$C$6*$T230)+(Admin!$C$7*$Q230)+(Admin!$C$8*$M230)+(Admin!$C$9*$N230)+(Admin!$C$10*$O230)+(Admin!$C$11*$R230)+(Admin!$C$12*$S230)+(Admin!$C$13*$U230)</f>
        <v>0</v>
      </c>
    </row>
    <row r="231" spans="1:28" x14ac:dyDescent="0.25">
      <c r="A231" s="7" t="s">
        <v>1186</v>
      </c>
      <c r="B231" s="7" t="s">
        <v>42</v>
      </c>
      <c r="C231" s="7">
        <v>23</v>
      </c>
      <c r="D231" s="7">
        <v>1</v>
      </c>
      <c r="E231" s="7" t="s">
        <v>557</v>
      </c>
      <c r="F231" s="7" t="s">
        <v>1151</v>
      </c>
      <c r="G231" s="7">
        <v>0</v>
      </c>
      <c r="H231" s="7">
        <v>0</v>
      </c>
      <c r="I231" s="7">
        <v>0</v>
      </c>
      <c r="J231" s="7">
        <v>0</v>
      </c>
      <c r="K231" s="7">
        <v>0</v>
      </c>
      <c r="L231" s="7">
        <v>0</v>
      </c>
      <c r="M231" s="7">
        <v>0</v>
      </c>
      <c r="N231" s="7">
        <v>0</v>
      </c>
      <c r="O231" s="7">
        <v>0</v>
      </c>
      <c r="P231" s="7">
        <v>0</v>
      </c>
      <c r="Q231" s="7">
        <v>0</v>
      </c>
      <c r="R231" s="7">
        <v>0</v>
      </c>
      <c r="S231" s="7">
        <v>0</v>
      </c>
      <c r="T231" s="7">
        <v>0</v>
      </c>
      <c r="U231" s="7">
        <v>0</v>
      </c>
      <c r="V231" s="7">
        <f>($J231*0.04)+($K231*4)+($L231*-2)+($N231*0.1)+($O231*6)+($Q231)+($R231*0.1)+($S231*6)+($T231*-2)</f>
        <v>0</v>
      </c>
      <c r="W231" s="7" t="e">
        <f>$P231/$H$33</f>
        <v>#DIV/0!</v>
      </c>
      <c r="X231" s="7" t="e">
        <f t="shared" si="14"/>
        <v>#DIV/0!</v>
      </c>
      <c r="Y231" s="7" t="e">
        <f t="shared" si="15"/>
        <v>#DIV/0!</v>
      </c>
      <c r="Z231" s="7" t="e">
        <f>$I231/$H231</f>
        <v>#DIV/0!</v>
      </c>
      <c r="AA231" s="7" t="e">
        <f>$K231/$H231</f>
        <v>#DIV/0!</v>
      </c>
      <c r="AB231" s="7">
        <f>(Admin!$C$3*$K231)+(Admin!$C$4*$J231)+(Admin!$C$5*$L231)+(Admin!$C$6*$T231)+(Admin!$C$7*$Q231)+(Admin!$C$8*$M231)+(Admin!$C$9*$N231)+(Admin!$C$10*$O231)+(Admin!$C$11*$R231)+(Admin!$C$12*$S231)+(Admin!$C$13*$U231)</f>
        <v>0</v>
      </c>
    </row>
    <row r="232" spans="1:28" x14ac:dyDescent="0.25">
      <c r="A232" s="6" t="s">
        <v>1187</v>
      </c>
      <c r="B232" s="6" t="s">
        <v>42</v>
      </c>
      <c r="C232" s="6">
        <v>25</v>
      </c>
      <c r="D232" s="6">
        <v>3</v>
      </c>
      <c r="E232" s="6" t="s">
        <v>127</v>
      </c>
      <c r="F232" s="6" t="s">
        <v>1151</v>
      </c>
      <c r="G232" s="6">
        <v>0</v>
      </c>
      <c r="H232" s="6">
        <v>0</v>
      </c>
      <c r="I232" s="6">
        <v>0</v>
      </c>
      <c r="J232" s="6">
        <v>0</v>
      </c>
      <c r="K232" s="6">
        <v>0</v>
      </c>
      <c r="L232" s="6">
        <v>0</v>
      </c>
      <c r="M232" s="6">
        <v>0</v>
      </c>
      <c r="N232" s="6">
        <v>0</v>
      </c>
      <c r="O232" s="6">
        <v>0</v>
      </c>
      <c r="P232" s="6">
        <v>0</v>
      </c>
      <c r="Q232" s="6">
        <v>0</v>
      </c>
      <c r="R232" s="6">
        <v>0</v>
      </c>
      <c r="S232" s="6">
        <v>0</v>
      </c>
      <c r="T232" s="6">
        <v>0</v>
      </c>
      <c r="U232" s="6">
        <v>0</v>
      </c>
      <c r="V232" s="6">
        <f>($J232*0.04)+($K232*4)+($L232*-2)+($N232*0.1)+($O232*6)+($Q232)+($R232*0.1)+($S232*6)+($T232*-2)</f>
        <v>0</v>
      </c>
      <c r="W232" s="6" t="e">
        <f>$P232/$H$33</f>
        <v>#DIV/0!</v>
      </c>
      <c r="X232" s="6" t="e">
        <f t="shared" si="14"/>
        <v>#DIV/0!</v>
      </c>
      <c r="Y232" s="6" t="e">
        <f t="shared" si="15"/>
        <v>#DIV/0!</v>
      </c>
      <c r="Z232" s="6" t="e">
        <f>$I232/$H232</f>
        <v>#DIV/0!</v>
      </c>
      <c r="AA232" s="6" t="e">
        <f>$K232/$H232</f>
        <v>#DIV/0!</v>
      </c>
      <c r="AB232" s="6">
        <f>(Admin!$C$3*$K232)+(Admin!$C$4*$J232)+(Admin!$C$5*$L232)+(Admin!$C$6*$T232)+(Admin!$C$7*$Q232)+(Admin!$C$8*$M232)+(Admin!$C$9*$N232)+(Admin!$C$10*$O232)+(Admin!$C$11*$R232)+(Admin!$C$12*$S232)+(Admin!$C$13*$U232)</f>
        <v>0</v>
      </c>
    </row>
    <row r="233" spans="1:28" x14ac:dyDescent="0.25">
      <c r="A233" s="7" t="s">
        <v>1188</v>
      </c>
      <c r="B233" s="7" t="s">
        <v>42</v>
      </c>
      <c r="C233" s="7">
        <v>28</v>
      </c>
      <c r="D233" s="7">
        <v>7</v>
      </c>
      <c r="E233" s="7" t="s">
        <v>173</v>
      </c>
      <c r="F233" s="7" t="s">
        <v>1151</v>
      </c>
      <c r="G233" s="7">
        <v>0</v>
      </c>
      <c r="H233" s="7">
        <v>0</v>
      </c>
      <c r="I233" s="7">
        <v>0</v>
      </c>
      <c r="J233" s="7">
        <v>0</v>
      </c>
      <c r="K233" s="7">
        <v>0</v>
      </c>
      <c r="L233" s="7">
        <v>0</v>
      </c>
      <c r="M233" s="7">
        <v>0</v>
      </c>
      <c r="N233" s="7">
        <v>0</v>
      </c>
      <c r="O233" s="7">
        <v>0</v>
      </c>
      <c r="P233" s="7">
        <v>0</v>
      </c>
      <c r="Q233" s="7">
        <v>0</v>
      </c>
      <c r="R233" s="7">
        <v>0</v>
      </c>
      <c r="S233" s="7">
        <v>0</v>
      </c>
      <c r="T233" s="7">
        <v>0</v>
      </c>
      <c r="U233" s="7">
        <v>0</v>
      </c>
      <c r="V233" s="7">
        <f>($J233*0.04)+($K233*4)+($L233*-2)+($N233*0.1)+($O233*6)+($Q233)+($R233*0.1)+($S233*6)+($T233*-2)</f>
        <v>0</v>
      </c>
      <c r="W233" s="7" t="e">
        <f>$P233/$H$33</f>
        <v>#DIV/0!</v>
      </c>
      <c r="X233" s="7" t="e">
        <f t="shared" si="14"/>
        <v>#DIV/0!</v>
      </c>
      <c r="Y233" s="7" t="e">
        <f t="shared" si="15"/>
        <v>#DIV/0!</v>
      </c>
      <c r="Z233" s="7" t="e">
        <f>$I233/$H233</f>
        <v>#DIV/0!</v>
      </c>
      <c r="AA233" s="7" t="e">
        <f>$K233/$H233</f>
        <v>#DIV/0!</v>
      </c>
      <c r="AB233" s="7">
        <f>(Admin!$C$3*$K233)+(Admin!$C$4*$J233)+(Admin!$C$5*$L233)+(Admin!$C$6*$T233)+(Admin!$C$7*$Q233)+(Admin!$C$8*$M233)+(Admin!$C$9*$N233)+(Admin!$C$10*$O233)+(Admin!$C$11*$R233)+(Admin!$C$12*$S233)+(Admin!$C$13*$U233)</f>
        <v>0</v>
      </c>
    </row>
    <row r="234" spans="1:28" x14ac:dyDescent="0.25">
      <c r="A234" s="6" t="s">
        <v>1189</v>
      </c>
      <c r="B234" s="6" t="s">
        <v>42</v>
      </c>
      <c r="C234" s="6">
        <v>28</v>
      </c>
      <c r="D234" s="6">
        <v>7</v>
      </c>
      <c r="E234" s="6" t="s">
        <v>350</v>
      </c>
      <c r="F234" s="6" t="s">
        <v>1151</v>
      </c>
      <c r="G234" s="6">
        <v>0</v>
      </c>
      <c r="H234" s="6">
        <v>0</v>
      </c>
      <c r="I234" s="6">
        <v>0</v>
      </c>
      <c r="J234" s="6">
        <v>0</v>
      </c>
      <c r="K234" s="6">
        <v>0</v>
      </c>
      <c r="L234" s="6">
        <v>0</v>
      </c>
      <c r="M234" s="6">
        <v>0</v>
      </c>
      <c r="N234" s="6">
        <v>0</v>
      </c>
      <c r="O234" s="6">
        <v>0</v>
      </c>
      <c r="P234" s="6">
        <v>0</v>
      </c>
      <c r="Q234" s="6">
        <v>0</v>
      </c>
      <c r="R234" s="6">
        <v>0</v>
      </c>
      <c r="S234" s="6">
        <v>0</v>
      </c>
      <c r="T234" s="6">
        <v>0</v>
      </c>
      <c r="U234" s="6">
        <v>0</v>
      </c>
      <c r="V234" s="6">
        <f>($J234*0.04)+($K234*4)+($L234*-2)+($N234*0.1)+($O234*6)+($Q234)+($R234*0.1)+($S234*6)+($T234*-2)</f>
        <v>0</v>
      </c>
      <c r="W234" s="6" t="e">
        <f>$P234/$H$33</f>
        <v>#DIV/0!</v>
      </c>
      <c r="X234" s="6" t="e">
        <f t="shared" si="14"/>
        <v>#DIV/0!</v>
      </c>
      <c r="Y234" s="6" t="e">
        <f t="shared" si="15"/>
        <v>#DIV/0!</v>
      </c>
      <c r="Z234" s="6" t="e">
        <f>$I234/$H234</f>
        <v>#DIV/0!</v>
      </c>
      <c r="AA234" s="6" t="e">
        <f>$K234/$H234</f>
        <v>#DIV/0!</v>
      </c>
      <c r="AB234" s="6">
        <f>(Admin!$C$3*$K234)+(Admin!$C$4*$J234)+(Admin!$C$5*$L234)+(Admin!$C$6*$T234)+(Admin!$C$7*$Q234)+(Admin!$C$8*$M234)+(Admin!$C$9*$N234)+(Admin!$C$10*$O234)+(Admin!$C$11*$R234)+(Admin!$C$12*$S234)+(Admin!$C$13*$U234)</f>
        <v>0</v>
      </c>
    </row>
    <row r="235" spans="1:28" x14ac:dyDescent="0.25">
      <c r="A235" s="7" t="s">
        <v>1226</v>
      </c>
      <c r="B235" s="7" t="s">
        <v>42</v>
      </c>
      <c r="C235" s="7">
        <v>22</v>
      </c>
      <c r="D235" s="7">
        <v>0</v>
      </c>
      <c r="E235" s="7" t="s">
        <v>520</v>
      </c>
      <c r="F235" s="7" t="s">
        <v>1201</v>
      </c>
      <c r="G235" s="7">
        <v>0</v>
      </c>
      <c r="H235" s="7">
        <v>0</v>
      </c>
      <c r="I235" s="7">
        <v>0</v>
      </c>
      <c r="J235" s="7">
        <v>0</v>
      </c>
      <c r="K235" s="7">
        <v>0</v>
      </c>
      <c r="L235" s="7">
        <v>0</v>
      </c>
      <c r="M235" s="7">
        <v>0</v>
      </c>
      <c r="N235" s="7">
        <v>0</v>
      </c>
      <c r="O235" s="7">
        <v>0</v>
      </c>
      <c r="P235" s="7">
        <v>0</v>
      </c>
      <c r="Q235" s="7">
        <v>0</v>
      </c>
      <c r="R235" s="7">
        <v>0</v>
      </c>
      <c r="S235" s="7">
        <v>0</v>
      </c>
      <c r="T235" s="7">
        <v>0</v>
      </c>
      <c r="U235" s="7">
        <v>0</v>
      </c>
      <c r="V235" s="7">
        <f>($J235*0.04)+($K235*4)+($L235*-2)+($N235*0.1)+($O235*6)+($Q235)+($R235*0.1)+($S235*6)+($T235*-2)</f>
        <v>0</v>
      </c>
      <c r="W235" s="7" t="e">
        <f>$P235/$H$33</f>
        <v>#DIV/0!</v>
      </c>
      <c r="X235" s="7" t="e">
        <f t="shared" si="14"/>
        <v>#DIV/0!</v>
      </c>
      <c r="Y235" s="7" t="e">
        <f t="shared" si="15"/>
        <v>#DIV/0!</v>
      </c>
      <c r="Z235" s="7" t="e">
        <f>$I235/$H235</f>
        <v>#DIV/0!</v>
      </c>
      <c r="AA235" s="7" t="e">
        <f>$K235/$H235</f>
        <v>#DIV/0!</v>
      </c>
      <c r="AB235" s="7">
        <f>(Admin!$C$3*$K235)+(Admin!$C$4*$J235)+(Admin!$C$5*$L235)+(Admin!$C$6*$T235)+(Admin!$C$7*$Q235)+(Admin!$C$8*$M235)+(Admin!$C$9*$N235)+(Admin!$C$10*$O235)+(Admin!$C$11*$R235)+(Admin!$C$12*$S235)+(Admin!$C$13*$U235)</f>
        <v>0</v>
      </c>
    </row>
    <row r="236" spans="1:28" x14ac:dyDescent="0.25">
      <c r="A236" s="6" t="s">
        <v>1227</v>
      </c>
      <c r="B236" s="6" t="s">
        <v>42</v>
      </c>
      <c r="C236" s="6">
        <v>25</v>
      </c>
      <c r="D236" s="6">
        <v>1</v>
      </c>
      <c r="E236" s="6" t="s">
        <v>410</v>
      </c>
      <c r="F236" s="6" t="s">
        <v>1201</v>
      </c>
      <c r="G236" s="6">
        <v>0</v>
      </c>
      <c r="H236" s="6">
        <v>0</v>
      </c>
      <c r="I236" s="6">
        <v>0</v>
      </c>
      <c r="J236" s="6">
        <v>0</v>
      </c>
      <c r="K236" s="6">
        <v>0</v>
      </c>
      <c r="L236" s="6">
        <v>0</v>
      </c>
      <c r="M236" s="6">
        <v>0</v>
      </c>
      <c r="N236" s="6">
        <v>0</v>
      </c>
      <c r="O236" s="6">
        <v>0</v>
      </c>
      <c r="P236" s="6">
        <v>0</v>
      </c>
      <c r="Q236" s="6">
        <v>0</v>
      </c>
      <c r="R236" s="6">
        <v>0</v>
      </c>
      <c r="S236" s="6">
        <v>0</v>
      </c>
      <c r="T236" s="6">
        <v>0</v>
      </c>
      <c r="U236" s="6">
        <v>0</v>
      </c>
      <c r="V236" s="6">
        <f>($J236*0.04)+($K236*4)+($L236*-2)+($N236*0.1)+($O236*6)+($Q236)+($R236*0.1)+($S236*6)+($T236*-2)</f>
        <v>0</v>
      </c>
      <c r="W236" s="6" t="e">
        <f>$P236/$H$33</f>
        <v>#DIV/0!</v>
      </c>
      <c r="X236" s="6" t="e">
        <f t="shared" si="14"/>
        <v>#DIV/0!</v>
      </c>
      <c r="Y236" s="6" t="e">
        <f t="shared" si="15"/>
        <v>#DIV/0!</v>
      </c>
      <c r="Z236" s="6" t="e">
        <f>$I236/$H236</f>
        <v>#DIV/0!</v>
      </c>
      <c r="AA236" s="6" t="e">
        <f>$K236/$H236</f>
        <v>#DIV/0!</v>
      </c>
      <c r="AB236" s="6">
        <f>(Admin!$C$3*$K236)+(Admin!$C$4*$J236)+(Admin!$C$5*$L236)+(Admin!$C$6*$T236)+(Admin!$C$7*$Q236)+(Admin!$C$8*$M236)+(Admin!$C$9*$N236)+(Admin!$C$10*$O236)+(Admin!$C$11*$R236)+(Admin!$C$12*$S236)+(Admin!$C$13*$U236)</f>
        <v>0</v>
      </c>
    </row>
    <row r="237" spans="1:28" x14ac:dyDescent="0.25">
      <c r="A237" s="7" t="s">
        <v>1228</v>
      </c>
      <c r="B237" s="7" t="s">
        <v>42</v>
      </c>
      <c r="C237" s="7">
        <v>29</v>
      </c>
      <c r="D237" s="7">
        <v>8</v>
      </c>
      <c r="E237" s="7" t="s">
        <v>406</v>
      </c>
      <c r="F237" s="7" t="s">
        <v>1201</v>
      </c>
      <c r="G237" s="7">
        <v>0</v>
      </c>
      <c r="H237" s="7">
        <v>0</v>
      </c>
      <c r="I237" s="7">
        <v>0</v>
      </c>
      <c r="J237" s="7">
        <v>0</v>
      </c>
      <c r="K237" s="7">
        <v>0</v>
      </c>
      <c r="L237" s="7">
        <v>0</v>
      </c>
      <c r="M237" s="7">
        <v>0</v>
      </c>
      <c r="N237" s="7">
        <v>0</v>
      </c>
      <c r="O237" s="7">
        <v>0</v>
      </c>
      <c r="P237" s="7">
        <v>0</v>
      </c>
      <c r="Q237" s="7">
        <v>0</v>
      </c>
      <c r="R237" s="7">
        <v>0</v>
      </c>
      <c r="S237" s="7">
        <v>0</v>
      </c>
      <c r="T237" s="7">
        <v>0</v>
      </c>
      <c r="U237" s="7">
        <v>0</v>
      </c>
      <c r="V237" s="7">
        <f>($J237*0.04)+($K237*4)+($L237*-2)+($N237*0.1)+($O237*6)+($Q237)+($R237*0.1)+($S237*6)+($T237*-2)</f>
        <v>0</v>
      </c>
      <c r="W237" s="7" t="e">
        <f>$P237/$H$33</f>
        <v>#DIV/0!</v>
      </c>
      <c r="X237" s="7" t="e">
        <f t="shared" si="14"/>
        <v>#DIV/0!</v>
      </c>
      <c r="Y237" s="7" t="e">
        <f t="shared" si="15"/>
        <v>#DIV/0!</v>
      </c>
      <c r="Z237" s="7" t="e">
        <f>$I237/$H237</f>
        <v>#DIV/0!</v>
      </c>
      <c r="AA237" s="7" t="e">
        <f>$K237/$H237</f>
        <v>#DIV/0!</v>
      </c>
      <c r="AB237" s="7">
        <f>(Admin!$C$3*$K237)+(Admin!$C$4*$J237)+(Admin!$C$5*$L237)+(Admin!$C$6*$T237)+(Admin!$C$7*$Q237)+(Admin!$C$8*$M237)+(Admin!$C$9*$N237)+(Admin!$C$10*$O237)+(Admin!$C$11*$R237)+(Admin!$C$12*$S237)+(Admin!$C$13*$U237)</f>
        <v>0</v>
      </c>
    </row>
    <row r="238" spans="1:28" x14ac:dyDescent="0.25">
      <c r="A238" s="6" t="s">
        <v>1229</v>
      </c>
      <c r="B238" s="6" t="s">
        <v>42</v>
      </c>
      <c r="C238" s="6">
        <v>22</v>
      </c>
      <c r="D238" s="6">
        <v>2</v>
      </c>
      <c r="E238" s="6" t="s">
        <v>333</v>
      </c>
      <c r="F238" s="6" t="s">
        <v>1201</v>
      </c>
      <c r="G238" s="6">
        <v>0</v>
      </c>
      <c r="H238" s="6">
        <v>0</v>
      </c>
      <c r="I238" s="6">
        <v>0</v>
      </c>
      <c r="J238" s="6">
        <v>0</v>
      </c>
      <c r="K238" s="6">
        <v>0</v>
      </c>
      <c r="L238" s="6">
        <v>0</v>
      </c>
      <c r="M238" s="6">
        <v>0</v>
      </c>
      <c r="N238" s="6">
        <v>0</v>
      </c>
      <c r="O238" s="6">
        <v>0</v>
      </c>
      <c r="P238" s="6">
        <v>0</v>
      </c>
      <c r="Q238" s="6">
        <v>0</v>
      </c>
      <c r="R238" s="6">
        <v>0</v>
      </c>
      <c r="S238" s="6">
        <v>0</v>
      </c>
      <c r="T238" s="6">
        <v>0</v>
      </c>
      <c r="U238" s="6">
        <v>0</v>
      </c>
      <c r="V238" s="6">
        <f>($J238*0.04)+($K238*4)+($L238*-2)+($N238*0.1)+($O238*6)+($Q238)+($R238*0.1)+($S238*6)+($T238*-2)</f>
        <v>0</v>
      </c>
      <c r="W238" s="6" t="e">
        <f>$P238/$H$33</f>
        <v>#DIV/0!</v>
      </c>
      <c r="X238" s="6" t="e">
        <f t="shared" si="14"/>
        <v>#DIV/0!</v>
      </c>
      <c r="Y238" s="6" t="e">
        <f t="shared" si="15"/>
        <v>#DIV/0!</v>
      </c>
      <c r="Z238" s="6" t="e">
        <f>$I238/$H238</f>
        <v>#DIV/0!</v>
      </c>
      <c r="AA238" s="6" t="e">
        <f>$K238/$H238</f>
        <v>#DIV/0!</v>
      </c>
      <c r="AB238" s="6">
        <f>(Admin!$C$3*$K238)+(Admin!$C$4*$J238)+(Admin!$C$5*$L238)+(Admin!$C$6*$T238)+(Admin!$C$7*$Q238)+(Admin!$C$8*$M238)+(Admin!$C$9*$N238)+(Admin!$C$10*$O238)+(Admin!$C$11*$R238)+(Admin!$C$12*$S238)+(Admin!$C$13*$U238)</f>
        <v>0</v>
      </c>
    </row>
    <row r="239" spans="1:28" x14ac:dyDescent="0.25">
      <c r="A239" s="7" t="s">
        <v>1230</v>
      </c>
      <c r="B239" s="7" t="s">
        <v>42</v>
      </c>
      <c r="C239" s="7">
        <v>23</v>
      </c>
      <c r="D239" s="7">
        <v>2</v>
      </c>
      <c r="E239" s="7" t="s">
        <v>1231</v>
      </c>
      <c r="F239" s="7" t="s">
        <v>1201</v>
      </c>
      <c r="G239" s="7">
        <v>0</v>
      </c>
      <c r="H239" s="7">
        <v>0</v>
      </c>
      <c r="I239" s="7">
        <v>0</v>
      </c>
      <c r="J239" s="7">
        <v>0</v>
      </c>
      <c r="K239" s="7">
        <v>0</v>
      </c>
      <c r="L239" s="7">
        <v>0</v>
      </c>
      <c r="M239" s="7">
        <v>5</v>
      </c>
      <c r="N239" s="7">
        <v>5</v>
      </c>
      <c r="O239" s="7">
        <v>5</v>
      </c>
      <c r="P239" s="7">
        <v>5</v>
      </c>
      <c r="Q239" s="7">
        <v>5</v>
      </c>
      <c r="R239" s="7">
        <v>5</v>
      </c>
      <c r="S239" s="7">
        <v>5</v>
      </c>
      <c r="T239" s="7">
        <v>5</v>
      </c>
      <c r="U239" s="7">
        <v>5</v>
      </c>
      <c r="V239" s="7">
        <f>($J239*0.04)+($K239*4)+($L239*-2)+($N239*0.1)+($O239*6)+($Q239)+($R239*0.1)+($S239*6)+($T239*-2)</f>
        <v>56</v>
      </c>
      <c r="W239" s="7" t="e">
        <f>$P239/$H$33</f>
        <v>#DIV/0!</v>
      </c>
      <c r="X239" s="7">
        <f t="shared" si="14"/>
        <v>1</v>
      </c>
      <c r="Y239" s="7">
        <f t="shared" si="15"/>
        <v>1</v>
      </c>
      <c r="Z239" s="7" t="e">
        <f>$I239/$H239</f>
        <v>#DIV/0!</v>
      </c>
      <c r="AA239" s="7" t="e">
        <f>$K239/$H239</f>
        <v>#DIV/0!</v>
      </c>
      <c r="AB239" s="7">
        <f>(Admin!$C$3*$K239)+(Admin!$C$4*$J239)+(Admin!$C$5*$L239)+(Admin!$C$6*$T239)+(Admin!$C$7*$Q239)+(Admin!$C$8*$M239)+(Admin!$C$9*$N239)+(Admin!$C$10*$O239)+(Admin!$C$11*$R239)+(Admin!$C$12*$S239)+(Admin!$C$13*$U239)</f>
        <v>66</v>
      </c>
    </row>
    <row r="240" spans="1:28" x14ac:dyDescent="0.25">
      <c r="A240" s="6" t="s">
        <v>1232</v>
      </c>
      <c r="B240" s="6" t="s">
        <v>42</v>
      </c>
      <c r="C240" s="6">
        <v>28</v>
      </c>
      <c r="D240" s="6">
        <v>4</v>
      </c>
      <c r="E240" s="6" t="s">
        <v>731</v>
      </c>
      <c r="F240" s="6" t="s">
        <v>1201</v>
      </c>
      <c r="G240" s="6">
        <v>0</v>
      </c>
      <c r="H240" s="6">
        <v>0</v>
      </c>
      <c r="I240" s="6">
        <v>0</v>
      </c>
      <c r="J240" s="6">
        <v>0</v>
      </c>
      <c r="K240" s="6">
        <v>0</v>
      </c>
      <c r="L240" s="6">
        <v>0</v>
      </c>
      <c r="M240" s="6">
        <v>0</v>
      </c>
      <c r="N240" s="6">
        <v>0</v>
      </c>
      <c r="O240" s="6">
        <v>0</v>
      </c>
      <c r="P240" s="6">
        <v>0</v>
      </c>
      <c r="Q240" s="6">
        <v>0</v>
      </c>
      <c r="R240" s="6">
        <v>0</v>
      </c>
      <c r="S240" s="6">
        <v>0</v>
      </c>
      <c r="T240" s="6">
        <v>0</v>
      </c>
      <c r="U240" s="6">
        <v>0</v>
      </c>
      <c r="V240" s="6">
        <f>($J240*0.04)+($K240*4)+($L240*-2)+($N240*0.1)+($O240*6)+($Q240)+($R240*0.1)+($S240*6)+($T240*-2)</f>
        <v>0</v>
      </c>
      <c r="W240" s="6" t="e">
        <f>$P240/$H$33</f>
        <v>#DIV/0!</v>
      </c>
      <c r="X240" s="6" t="e">
        <f t="shared" si="14"/>
        <v>#DIV/0!</v>
      </c>
      <c r="Y240" s="6" t="e">
        <f t="shared" si="15"/>
        <v>#DIV/0!</v>
      </c>
      <c r="Z240" s="6" t="e">
        <f>$I240/$H240</f>
        <v>#DIV/0!</v>
      </c>
      <c r="AA240" s="6" t="e">
        <f>$K240/$H240</f>
        <v>#DIV/0!</v>
      </c>
      <c r="AB240" s="6">
        <f>(Admin!$C$3*$K240)+(Admin!$C$4*$J240)+(Admin!$C$5*$L240)+(Admin!$C$6*$T240)+(Admin!$C$7*$Q240)+(Admin!$C$8*$M240)+(Admin!$C$9*$N240)+(Admin!$C$10*$O240)+(Admin!$C$11*$R240)+(Admin!$C$12*$S240)+(Admin!$C$13*$U240)</f>
        <v>0</v>
      </c>
    </row>
    <row r="241" spans="1:28" x14ac:dyDescent="0.25">
      <c r="A241" s="7" t="s">
        <v>1233</v>
      </c>
      <c r="B241" s="7" t="s">
        <v>42</v>
      </c>
      <c r="C241" s="7">
        <v>24</v>
      </c>
      <c r="D241" s="7">
        <v>0</v>
      </c>
      <c r="E241" s="7" t="s">
        <v>222</v>
      </c>
      <c r="F241" s="7" t="s">
        <v>1201</v>
      </c>
      <c r="G241" s="7">
        <v>0</v>
      </c>
      <c r="H241" s="7">
        <v>0</v>
      </c>
      <c r="I241" s="7">
        <v>0</v>
      </c>
      <c r="J241" s="7">
        <v>0</v>
      </c>
      <c r="K241" s="7">
        <v>0</v>
      </c>
      <c r="L241" s="7">
        <v>0</v>
      </c>
      <c r="M241" s="7">
        <v>0</v>
      </c>
      <c r="N241" s="7">
        <v>0</v>
      </c>
      <c r="O241" s="7">
        <v>0</v>
      </c>
      <c r="P241" s="7">
        <v>0</v>
      </c>
      <c r="Q241" s="7">
        <v>0</v>
      </c>
      <c r="R241" s="7">
        <v>0</v>
      </c>
      <c r="S241" s="7">
        <v>0</v>
      </c>
      <c r="T241" s="7">
        <v>0</v>
      </c>
      <c r="U241" s="7">
        <v>0</v>
      </c>
      <c r="V241" s="7">
        <f>($J241*0.04)+($K241*4)+($L241*-2)+($N241*0.1)+($O241*6)+($Q241)+($R241*0.1)+($S241*6)+($T241*-2)</f>
        <v>0</v>
      </c>
      <c r="W241" s="7" t="e">
        <f>$P241/$H$33</f>
        <v>#DIV/0!</v>
      </c>
      <c r="X241" s="7" t="e">
        <f t="shared" si="14"/>
        <v>#DIV/0!</v>
      </c>
      <c r="Y241" s="7" t="e">
        <f t="shared" si="15"/>
        <v>#DIV/0!</v>
      </c>
      <c r="Z241" s="7" t="e">
        <f>$I241/$H241</f>
        <v>#DIV/0!</v>
      </c>
      <c r="AA241" s="7" t="e">
        <f>$K241/$H241</f>
        <v>#DIV/0!</v>
      </c>
      <c r="AB241" s="7">
        <f>(Admin!$C$3*$K241)+(Admin!$C$4*$J241)+(Admin!$C$5*$L241)+(Admin!$C$6*$T241)+(Admin!$C$7*$Q241)+(Admin!$C$8*$M241)+(Admin!$C$9*$N241)+(Admin!$C$10*$O241)+(Admin!$C$11*$R241)+(Admin!$C$12*$S241)+(Admin!$C$13*$U241)</f>
        <v>0</v>
      </c>
    </row>
    <row r="242" spans="1:28" x14ac:dyDescent="0.25">
      <c r="A242" s="6" t="s">
        <v>1234</v>
      </c>
      <c r="B242" s="6" t="s">
        <v>42</v>
      </c>
      <c r="C242" s="6">
        <v>27</v>
      </c>
      <c r="D242" s="6">
        <v>5</v>
      </c>
      <c r="E242" s="6" t="s">
        <v>69</v>
      </c>
      <c r="F242" s="6" t="s">
        <v>1201</v>
      </c>
      <c r="G242" s="6">
        <v>0</v>
      </c>
      <c r="H242" s="6">
        <v>0</v>
      </c>
      <c r="I242" s="6">
        <v>0</v>
      </c>
      <c r="J242" s="6">
        <v>0</v>
      </c>
      <c r="K242" s="6">
        <v>0</v>
      </c>
      <c r="L242" s="6">
        <v>0</v>
      </c>
      <c r="M242" s="6">
        <v>0</v>
      </c>
      <c r="N242" s="6">
        <v>0</v>
      </c>
      <c r="O242" s="6">
        <v>0</v>
      </c>
      <c r="P242" s="6">
        <v>0</v>
      </c>
      <c r="Q242" s="6">
        <v>0</v>
      </c>
      <c r="R242" s="6">
        <v>0</v>
      </c>
      <c r="S242" s="6">
        <v>0</v>
      </c>
      <c r="T242" s="6">
        <v>0</v>
      </c>
      <c r="U242" s="6">
        <v>0</v>
      </c>
      <c r="V242" s="6">
        <f>($J242*0.04)+($K242*4)+($L242*-2)+($N242*0.1)+($O242*6)+($Q242)+($R242*0.1)+($S242*6)+($T242*-2)</f>
        <v>0</v>
      </c>
      <c r="W242" s="6" t="e">
        <f>$P242/$H$33</f>
        <v>#DIV/0!</v>
      </c>
      <c r="X242" s="6" t="e">
        <f t="shared" si="14"/>
        <v>#DIV/0!</v>
      </c>
      <c r="Y242" s="6" t="e">
        <f t="shared" si="15"/>
        <v>#DIV/0!</v>
      </c>
      <c r="Z242" s="6" t="e">
        <f>$I242/$H242</f>
        <v>#DIV/0!</v>
      </c>
      <c r="AA242" s="6" t="e">
        <f>$K242/$H242</f>
        <v>#DIV/0!</v>
      </c>
      <c r="AB242" s="6">
        <f>(Admin!$C$3*$K242)+(Admin!$C$4*$J242)+(Admin!$C$5*$L242)+(Admin!$C$6*$T242)+(Admin!$C$7*$Q242)+(Admin!$C$8*$M242)+(Admin!$C$9*$N242)+(Admin!$C$10*$O242)+(Admin!$C$11*$R242)+(Admin!$C$12*$S242)+(Admin!$C$13*$U242)</f>
        <v>0</v>
      </c>
    </row>
    <row r="243" spans="1:28" x14ac:dyDescent="0.25">
      <c r="A243" s="7" t="s">
        <v>1235</v>
      </c>
      <c r="B243" s="7" t="s">
        <v>42</v>
      </c>
      <c r="C243" s="7">
        <v>22</v>
      </c>
      <c r="D243" s="7">
        <v>0</v>
      </c>
      <c r="E243" s="7" t="s">
        <v>77</v>
      </c>
      <c r="F243" s="7" t="s">
        <v>1201</v>
      </c>
      <c r="G243" s="7">
        <v>0</v>
      </c>
      <c r="H243" s="7">
        <v>0</v>
      </c>
      <c r="I243" s="7">
        <v>0</v>
      </c>
      <c r="J243" s="7">
        <v>0</v>
      </c>
      <c r="K243" s="7">
        <v>0</v>
      </c>
      <c r="L243" s="7">
        <v>0</v>
      </c>
      <c r="M243" s="7">
        <v>0</v>
      </c>
      <c r="N243" s="7">
        <v>0</v>
      </c>
      <c r="O243" s="7">
        <v>0</v>
      </c>
      <c r="P243" s="7">
        <v>0</v>
      </c>
      <c r="Q243" s="7">
        <v>0</v>
      </c>
      <c r="R243" s="7">
        <v>0</v>
      </c>
      <c r="S243" s="7">
        <v>0</v>
      </c>
      <c r="T243" s="7">
        <v>0</v>
      </c>
      <c r="U243" s="7">
        <v>0</v>
      </c>
      <c r="V243" s="7">
        <f>($J243*0.04)+($K243*4)+($L243*-2)+($N243*0.1)+($O243*6)+($Q243)+($R243*0.1)+($S243*6)+($T243*-2)</f>
        <v>0</v>
      </c>
      <c r="W243" s="7" t="e">
        <f>$P243/$H$33</f>
        <v>#DIV/0!</v>
      </c>
      <c r="X243" s="7" t="e">
        <f t="shared" si="14"/>
        <v>#DIV/0!</v>
      </c>
      <c r="Y243" s="7" t="e">
        <f t="shared" si="15"/>
        <v>#DIV/0!</v>
      </c>
      <c r="Z243" s="7" t="e">
        <f>$I243/$H243</f>
        <v>#DIV/0!</v>
      </c>
      <c r="AA243" s="7" t="e">
        <f>$K243/$H243</f>
        <v>#DIV/0!</v>
      </c>
      <c r="AB243" s="7">
        <f>(Admin!$C$3*$K243)+(Admin!$C$4*$J243)+(Admin!$C$5*$L243)+(Admin!$C$6*$T243)+(Admin!$C$7*$Q243)+(Admin!$C$8*$M243)+(Admin!$C$9*$N243)+(Admin!$C$10*$O243)+(Admin!$C$11*$R243)+(Admin!$C$12*$S243)+(Admin!$C$13*$U243)</f>
        <v>0</v>
      </c>
    </row>
    <row r="244" spans="1:28" x14ac:dyDescent="0.25">
      <c r="A244" s="6" t="s">
        <v>1236</v>
      </c>
      <c r="B244" s="6" t="s">
        <v>42</v>
      </c>
      <c r="C244" s="6">
        <v>25</v>
      </c>
      <c r="D244" s="6">
        <v>5</v>
      </c>
      <c r="E244" s="6" t="s">
        <v>71</v>
      </c>
      <c r="F244" s="6" t="s">
        <v>1201</v>
      </c>
      <c r="G244" s="6">
        <v>0</v>
      </c>
      <c r="H244" s="6">
        <v>0</v>
      </c>
      <c r="I244" s="6">
        <v>0</v>
      </c>
      <c r="J244" s="6">
        <v>0</v>
      </c>
      <c r="K244" s="6">
        <v>0</v>
      </c>
      <c r="L244" s="6">
        <v>0</v>
      </c>
      <c r="M244" s="6">
        <v>0</v>
      </c>
      <c r="N244" s="6">
        <v>0</v>
      </c>
      <c r="O244" s="6">
        <v>0</v>
      </c>
      <c r="P244" s="6">
        <v>0</v>
      </c>
      <c r="Q244" s="6">
        <v>0</v>
      </c>
      <c r="R244" s="6">
        <v>0</v>
      </c>
      <c r="S244" s="6">
        <v>0</v>
      </c>
      <c r="T244" s="6">
        <v>0</v>
      </c>
      <c r="U244" s="6">
        <v>0</v>
      </c>
      <c r="V244" s="6">
        <f>($J244*0.04)+($K244*4)+($L244*-2)+($N244*0.1)+($O244*6)+($Q244)+($R244*0.1)+($S244*6)+($T244*-2)</f>
        <v>0</v>
      </c>
      <c r="W244" s="6" t="e">
        <f>$P244/$H$33</f>
        <v>#DIV/0!</v>
      </c>
      <c r="X244" s="6" t="e">
        <f t="shared" si="14"/>
        <v>#DIV/0!</v>
      </c>
      <c r="Y244" s="6" t="e">
        <f t="shared" si="15"/>
        <v>#DIV/0!</v>
      </c>
      <c r="Z244" s="6" t="e">
        <f>$I244/$H244</f>
        <v>#DIV/0!</v>
      </c>
      <c r="AA244" s="6" t="e">
        <f>$K244/$H244</f>
        <v>#DIV/0!</v>
      </c>
      <c r="AB244" s="6">
        <f>(Admin!$C$3*$K244)+(Admin!$C$4*$J244)+(Admin!$C$5*$L244)+(Admin!$C$6*$T244)+(Admin!$C$7*$Q244)+(Admin!$C$8*$M244)+(Admin!$C$9*$N244)+(Admin!$C$10*$O244)+(Admin!$C$11*$R244)+(Admin!$C$12*$S244)+(Admin!$C$13*$U244)</f>
        <v>0</v>
      </c>
    </row>
    <row r="245" spans="1:28" x14ac:dyDescent="0.25">
      <c r="A245" s="7" t="s">
        <v>1237</v>
      </c>
      <c r="B245" s="7" t="s">
        <v>42</v>
      </c>
      <c r="C245" s="7">
        <v>27</v>
      </c>
      <c r="D245" s="7">
        <v>8</v>
      </c>
      <c r="E245" s="7" t="s">
        <v>155</v>
      </c>
      <c r="F245" s="7" t="s">
        <v>1201</v>
      </c>
      <c r="G245" s="7">
        <v>0</v>
      </c>
      <c r="H245" s="7">
        <v>0</v>
      </c>
      <c r="I245" s="7">
        <v>0</v>
      </c>
      <c r="J245" s="7">
        <v>0</v>
      </c>
      <c r="K245" s="7">
        <v>0</v>
      </c>
      <c r="L245" s="7">
        <v>0</v>
      </c>
      <c r="M245" s="7">
        <v>0</v>
      </c>
      <c r="N245" s="7">
        <v>0</v>
      </c>
      <c r="O245" s="7">
        <v>0</v>
      </c>
      <c r="P245" s="7">
        <v>0</v>
      </c>
      <c r="Q245" s="7">
        <v>0</v>
      </c>
      <c r="R245" s="7">
        <v>0</v>
      </c>
      <c r="S245" s="7">
        <v>0</v>
      </c>
      <c r="T245" s="7">
        <v>0</v>
      </c>
      <c r="U245" s="7">
        <v>0</v>
      </c>
      <c r="V245" s="7">
        <f>($J245*0.04)+($K245*4)+($L245*-2)+($N245*0.1)+($O245*6)+($Q245)+($R245*0.1)+($S245*6)+($T245*-2)</f>
        <v>0</v>
      </c>
      <c r="W245" s="7" t="e">
        <f>$P245/$H$33</f>
        <v>#DIV/0!</v>
      </c>
      <c r="X245" s="7" t="e">
        <f t="shared" si="14"/>
        <v>#DIV/0!</v>
      </c>
      <c r="Y245" s="7" t="e">
        <f t="shared" si="15"/>
        <v>#DIV/0!</v>
      </c>
      <c r="Z245" s="7" t="e">
        <f>$I245/$H245</f>
        <v>#DIV/0!</v>
      </c>
      <c r="AA245" s="7" t="e">
        <f>$K245/$H245</f>
        <v>#DIV/0!</v>
      </c>
      <c r="AB245" s="7">
        <f>(Admin!$C$3*$K245)+(Admin!$C$4*$J245)+(Admin!$C$5*$L245)+(Admin!$C$6*$T245)+(Admin!$C$7*$Q245)+(Admin!$C$8*$M245)+(Admin!$C$9*$N245)+(Admin!$C$10*$O245)+(Admin!$C$11*$R245)+(Admin!$C$12*$S245)+(Admin!$C$13*$U245)</f>
        <v>0</v>
      </c>
    </row>
    <row r="246" spans="1:28" x14ac:dyDescent="0.25">
      <c r="A246" s="6" t="s">
        <v>1238</v>
      </c>
      <c r="B246" s="6" t="s">
        <v>42</v>
      </c>
      <c r="C246" s="6">
        <v>23</v>
      </c>
      <c r="D246" s="6">
        <v>3</v>
      </c>
      <c r="E246" s="6" t="s">
        <v>731</v>
      </c>
      <c r="F246" s="6" t="s">
        <v>1201</v>
      </c>
      <c r="G246" s="6">
        <v>0</v>
      </c>
      <c r="H246" s="6">
        <v>0</v>
      </c>
      <c r="I246" s="6">
        <v>0</v>
      </c>
      <c r="J246" s="6">
        <v>0</v>
      </c>
      <c r="K246" s="6">
        <v>0</v>
      </c>
      <c r="L246" s="6">
        <v>0</v>
      </c>
      <c r="M246" s="6">
        <v>0</v>
      </c>
      <c r="N246" s="6">
        <v>0</v>
      </c>
      <c r="O246" s="6">
        <v>0</v>
      </c>
      <c r="P246" s="6">
        <v>0</v>
      </c>
      <c r="Q246" s="6">
        <v>0</v>
      </c>
      <c r="R246" s="6">
        <v>0</v>
      </c>
      <c r="S246" s="6">
        <v>0</v>
      </c>
      <c r="T246" s="6">
        <v>0</v>
      </c>
      <c r="U246" s="6">
        <v>0</v>
      </c>
      <c r="V246" s="6">
        <f>($J246*0.04)+($K246*4)+($L246*-2)+($N246*0.1)+($O246*6)+($Q246)+($R246*0.1)+($S246*6)+($T246*-2)</f>
        <v>0</v>
      </c>
      <c r="W246" s="6" t="e">
        <f>$P246/$H$33</f>
        <v>#DIV/0!</v>
      </c>
      <c r="X246" s="6" t="e">
        <f t="shared" si="14"/>
        <v>#DIV/0!</v>
      </c>
      <c r="Y246" s="6" t="e">
        <f t="shared" si="15"/>
        <v>#DIV/0!</v>
      </c>
      <c r="Z246" s="6" t="e">
        <f>$I246/$H246</f>
        <v>#DIV/0!</v>
      </c>
      <c r="AA246" s="6" t="e">
        <f>$K246/$H246</f>
        <v>#DIV/0!</v>
      </c>
      <c r="AB246" s="6">
        <f>(Admin!$C$3*$K246)+(Admin!$C$4*$J246)+(Admin!$C$5*$L246)+(Admin!$C$6*$T246)+(Admin!$C$7*$Q246)+(Admin!$C$8*$M246)+(Admin!$C$9*$N246)+(Admin!$C$10*$O246)+(Admin!$C$11*$R246)+(Admin!$C$12*$S246)+(Admin!$C$13*$U246)</f>
        <v>0</v>
      </c>
    </row>
    <row r="247" spans="1:28" x14ac:dyDescent="0.25">
      <c r="A247" s="7" t="s">
        <v>1272</v>
      </c>
      <c r="B247" s="7" t="s">
        <v>42</v>
      </c>
      <c r="C247" s="7">
        <v>24</v>
      </c>
      <c r="D247" s="7">
        <v>1</v>
      </c>
      <c r="E247" s="7" t="s">
        <v>73</v>
      </c>
      <c r="F247" s="7" t="s">
        <v>1248</v>
      </c>
      <c r="G247" s="7">
        <v>0</v>
      </c>
      <c r="H247" s="7">
        <v>0</v>
      </c>
      <c r="I247" s="7">
        <v>0</v>
      </c>
      <c r="J247" s="7">
        <v>0</v>
      </c>
      <c r="K247" s="7">
        <v>0</v>
      </c>
      <c r="L247" s="7">
        <v>0</v>
      </c>
      <c r="M247" s="7">
        <v>0</v>
      </c>
      <c r="N247" s="7">
        <v>0</v>
      </c>
      <c r="O247" s="7">
        <v>0</v>
      </c>
      <c r="P247" s="7">
        <v>0</v>
      </c>
      <c r="Q247" s="7">
        <v>0</v>
      </c>
      <c r="R247" s="7">
        <v>0</v>
      </c>
      <c r="S247" s="7">
        <v>0</v>
      </c>
      <c r="T247" s="7">
        <v>0</v>
      </c>
      <c r="U247" s="7">
        <v>0</v>
      </c>
      <c r="V247" s="7">
        <f>($J247*0.04)+($K247*4)+($L247*-2)+($N247*0.1)+($O247*6)+($Q247)+($R247*0.1)+($S247*6)+($T247*-2)</f>
        <v>0</v>
      </c>
      <c r="W247" s="7" t="e">
        <f>$P247/$H$33</f>
        <v>#DIV/0!</v>
      </c>
      <c r="X247" s="7" t="e">
        <f t="shared" si="14"/>
        <v>#DIV/0!</v>
      </c>
      <c r="Y247" s="7" t="e">
        <f t="shared" si="15"/>
        <v>#DIV/0!</v>
      </c>
      <c r="Z247" s="7" t="e">
        <f>$I247/$H247</f>
        <v>#DIV/0!</v>
      </c>
      <c r="AA247" s="7" t="e">
        <f>$K247/$H247</f>
        <v>#DIV/0!</v>
      </c>
      <c r="AB247" s="7">
        <f>(Admin!$C$3*$K247)+(Admin!$C$4*$J247)+(Admin!$C$5*$L247)+(Admin!$C$6*$T247)+(Admin!$C$7*$Q247)+(Admin!$C$8*$M247)+(Admin!$C$9*$N247)+(Admin!$C$10*$O247)+(Admin!$C$11*$R247)+(Admin!$C$12*$S247)+(Admin!$C$13*$U247)</f>
        <v>0</v>
      </c>
    </row>
    <row r="248" spans="1:28" x14ac:dyDescent="0.25">
      <c r="A248" s="6" t="s">
        <v>1273</v>
      </c>
      <c r="B248" s="6" t="s">
        <v>42</v>
      </c>
      <c r="C248" s="6">
        <v>26</v>
      </c>
      <c r="D248" s="6">
        <v>4</v>
      </c>
      <c r="E248" s="6" t="s">
        <v>399</v>
      </c>
      <c r="F248" s="6" t="s">
        <v>1248</v>
      </c>
      <c r="G248" s="6">
        <v>0</v>
      </c>
      <c r="H248" s="6">
        <v>0</v>
      </c>
      <c r="I248" s="6">
        <v>0</v>
      </c>
      <c r="J248" s="6">
        <v>0</v>
      </c>
      <c r="K248" s="6">
        <v>0</v>
      </c>
      <c r="L248" s="6">
        <v>0</v>
      </c>
      <c r="M248" s="6">
        <v>0</v>
      </c>
      <c r="N248" s="6">
        <v>0</v>
      </c>
      <c r="O248" s="6">
        <v>0</v>
      </c>
      <c r="P248" s="6">
        <v>0</v>
      </c>
      <c r="Q248" s="6">
        <v>0</v>
      </c>
      <c r="R248" s="6">
        <v>0</v>
      </c>
      <c r="S248" s="6">
        <v>0</v>
      </c>
      <c r="T248" s="6">
        <v>0</v>
      </c>
      <c r="U248" s="6">
        <v>0</v>
      </c>
      <c r="V248" s="6">
        <f>($J248*0.04)+($K248*4)+($L248*-2)+($N248*0.1)+($O248*6)+($Q248)+($R248*0.1)+($S248*6)+($T248*-2)</f>
        <v>0</v>
      </c>
      <c r="W248" s="6" t="e">
        <f>$P248/$H$33</f>
        <v>#DIV/0!</v>
      </c>
      <c r="X248" s="6" t="e">
        <f t="shared" si="14"/>
        <v>#DIV/0!</v>
      </c>
      <c r="Y248" s="6" t="e">
        <f t="shared" si="15"/>
        <v>#DIV/0!</v>
      </c>
      <c r="Z248" s="6" t="e">
        <f>$I248/$H248</f>
        <v>#DIV/0!</v>
      </c>
      <c r="AA248" s="6" t="e">
        <f>$K248/$H248</f>
        <v>#DIV/0!</v>
      </c>
      <c r="AB248" s="6">
        <f>(Admin!$C$3*$K248)+(Admin!$C$4*$J248)+(Admin!$C$5*$L248)+(Admin!$C$6*$T248)+(Admin!$C$7*$Q248)+(Admin!$C$8*$M248)+(Admin!$C$9*$N248)+(Admin!$C$10*$O248)+(Admin!$C$11*$R248)+(Admin!$C$12*$S248)+(Admin!$C$13*$U248)</f>
        <v>0</v>
      </c>
    </row>
    <row r="249" spans="1:28" x14ac:dyDescent="0.25">
      <c r="A249" s="7" t="s">
        <v>1274</v>
      </c>
      <c r="B249" s="7" t="s">
        <v>42</v>
      </c>
      <c r="C249" s="7">
        <v>23</v>
      </c>
      <c r="D249" s="7">
        <v>0</v>
      </c>
      <c r="E249" s="7" t="s">
        <v>67</v>
      </c>
      <c r="F249" s="7" t="s">
        <v>1248</v>
      </c>
      <c r="G249" s="7">
        <v>0</v>
      </c>
      <c r="H249" s="7">
        <v>0</v>
      </c>
      <c r="I249" s="7">
        <v>0</v>
      </c>
      <c r="J249" s="7">
        <v>0</v>
      </c>
      <c r="K249" s="7">
        <v>0</v>
      </c>
      <c r="L249" s="7">
        <v>0</v>
      </c>
      <c r="M249" s="7">
        <v>0</v>
      </c>
      <c r="N249" s="7">
        <v>0</v>
      </c>
      <c r="O249" s="7">
        <v>0</v>
      </c>
      <c r="P249" s="7">
        <v>0</v>
      </c>
      <c r="Q249" s="7">
        <v>0</v>
      </c>
      <c r="R249" s="7">
        <v>0</v>
      </c>
      <c r="S249" s="7">
        <v>0</v>
      </c>
      <c r="T249" s="7">
        <v>0</v>
      </c>
      <c r="U249" s="7">
        <v>0</v>
      </c>
      <c r="V249" s="7">
        <f>($J249*0.04)+($K249*4)+($L249*-2)+($N249*0.1)+($O249*6)+($Q249)+($R249*0.1)+($S249*6)+($T249*-2)</f>
        <v>0</v>
      </c>
      <c r="W249" s="7" t="e">
        <f>$P249/$H$33</f>
        <v>#DIV/0!</v>
      </c>
      <c r="X249" s="7" t="e">
        <f t="shared" si="14"/>
        <v>#DIV/0!</v>
      </c>
      <c r="Y249" s="7" t="e">
        <f t="shared" si="15"/>
        <v>#DIV/0!</v>
      </c>
      <c r="Z249" s="7" t="e">
        <f>$I249/$H249</f>
        <v>#DIV/0!</v>
      </c>
      <c r="AA249" s="7" t="e">
        <f>$K249/$H249</f>
        <v>#DIV/0!</v>
      </c>
      <c r="AB249" s="7">
        <f>(Admin!$C$3*$K249)+(Admin!$C$4*$J249)+(Admin!$C$5*$L249)+(Admin!$C$6*$T249)+(Admin!$C$7*$Q249)+(Admin!$C$8*$M249)+(Admin!$C$9*$N249)+(Admin!$C$10*$O249)+(Admin!$C$11*$R249)+(Admin!$C$12*$S249)+(Admin!$C$13*$U249)</f>
        <v>0</v>
      </c>
    </row>
    <row r="250" spans="1:28" x14ac:dyDescent="0.25">
      <c r="A250" s="6" t="s">
        <v>1275</v>
      </c>
      <c r="B250" s="6" t="s">
        <v>42</v>
      </c>
      <c r="C250" s="6">
        <v>27</v>
      </c>
      <c r="D250" s="6">
        <v>5</v>
      </c>
      <c r="E250" s="6" t="s">
        <v>104</v>
      </c>
      <c r="F250" s="6" t="s">
        <v>1248</v>
      </c>
      <c r="G250" s="6">
        <v>0</v>
      </c>
      <c r="H250" s="6">
        <v>0</v>
      </c>
      <c r="I250" s="6">
        <v>0</v>
      </c>
      <c r="J250" s="6">
        <v>0</v>
      </c>
      <c r="K250" s="6">
        <v>0</v>
      </c>
      <c r="L250" s="6">
        <v>0</v>
      </c>
      <c r="M250" s="6">
        <v>0</v>
      </c>
      <c r="N250" s="6">
        <v>0</v>
      </c>
      <c r="O250" s="6">
        <v>0</v>
      </c>
      <c r="P250" s="6">
        <v>0</v>
      </c>
      <c r="Q250" s="6">
        <v>0</v>
      </c>
      <c r="R250" s="6">
        <v>0</v>
      </c>
      <c r="S250" s="6">
        <v>0</v>
      </c>
      <c r="T250" s="6">
        <v>0</v>
      </c>
      <c r="U250" s="6">
        <v>0</v>
      </c>
      <c r="V250" s="6">
        <f>($J250*0.04)+($K250*4)+($L250*-2)+($N250*0.1)+($O250*6)+($Q250)+($R250*0.1)+($S250*6)+($T250*-2)</f>
        <v>0</v>
      </c>
      <c r="W250" s="6" t="e">
        <f>$P250/$H$33</f>
        <v>#DIV/0!</v>
      </c>
      <c r="X250" s="6" t="e">
        <f t="shared" si="14"/>
        <v>#DIV/0!</v>
      </c>
      <c r="Y250" s="6" t="e">
        <f t="shared" si="15"/>
        <v>#DIV/0!</v>
      </c>
      <c r="Z250" s="6" t="e">
        <f>$I250/$H250</f>
        <v>#DIV/0!</v>
      </c>
      <c r="AA250" s="6" t="e">
        <f>$K250/$H250</f>
        <v>#DIV/0!</v>
      </c>
      <c r="AB250" s="6">
        <f>(Admin!$C$3*$K250)+(Admin!$C$4*$J250)+(Admin!$C$5*$L250)+(Admin!$C$6*$T250)+(Admin!$C$7*$Q250)+(Admin!$C$8*$M250)+(Admin!$C$9*$N250)+(Admin!$C$10*$O250)+(Admin!$C$11*$R250)+(Admin!$C$12*$S250)+(Admin!$C$13*$U250)</f>
        <v>0</v>
      </c>
    </row>
    <row r="251" spans="1:28" x14ac:dyDescent="0.25">
      <c r="A251" s="7" t="s">
        <v>1276</v>
      </c>
      <c r="B251" s="7" t="s">
        <v>42</v>
      </c>
      <c r="C251" s="7">
        <v>26</v>
      </c>
      <c r="D251" s="7">
        <v>0</v>
      </c>
      <c r="E251" s="7" t="s">
        <v>133</v>
      </c>
      <c r="F251" s="7" t="s">
        <v>1248</v>
      </c>
      <c r="G251" s="7">
        <v>0</v>
      </c>
      <c r="H251" s="7">
        <v>0</v>
      </c>
      <c r="I251" s="7">
        <v>0</v>
      </c>
      <c r="J251" s="7">
        <v>0</v>
      </c>
      <c r="K251" s="7">
        <v>0</v>
      </c>
      <c r="L251" s="7">
        <v>0</v>
      </c>
      <c r="M251" s="7">
        <v>0</v>
      </c>
      <c r="N251" s="7">
        <v>0</v>
      </c>
      <c r="O251" s="7">
        <v>0</v>
      </c>
      <c r="P251" s="7">
        <v>0</v>
      </c>
      <c r="Q251" s="7">
        <v>0</v>
      </c>
      <c r="R251" s="7">
        <v>0</v>
      </c>
      <c r="S251" s="7">
        <v>0</v>
      </c>
      <c r="T251" s="7">
        <v>0</v>
      </c>
      <c r="U251" s="7">
        <v>0</v>
      </c>
      <c r="V251" s="7">
        <f>($J251*0.04)+($K251*4)+($L251*-2)+($N251*0.1)+($O251*6)+($Q251)+($R251*0.1)+($S251*6)+($T251*-2)</f>
        <v>0</v>
      </c>
      <c r="W251" s="7" t="e">
        <f>$P251/$H$33</f>
        <v>#DIV/0!</v>
      </c>
      <c r="X251" s="7" t="e">
        <f t="shared" si="14"/>
        <v>#DIV/0!</v>
      </c>
      <c r="Y251" s="7" t="e">
        <f t="shared" si="15"/>
        <v>#DIV/0!</v>
      </c>
      <c r="Z251" s="7" t="e">
        <f>$I251/$H251</f>
        <v>#DIV/0!</v>
      </c>
      <c r="AA251" s="7" t="e">
        <f>$K251/$H251</f>
        <v>#DIV/0!</v>
      </c>
      <c r="AB251" s="7">
        <f>(Admin!$C$3*$K251)+(Admin!$C$4*$J251)+(Admin!$C$5*$L251)+(Admin!$C$6*$T251)+(Admin!$C$7*$Q251)+(Admin!$C$8*$M251)+(Admin!$C$9*$N251)+(Admin!$C$10*$O251)+(Admin!$C$11*$R251)+(Admin!$C$12*$S251)+(Admin!$C$13*$U251)</f>
        <v>0</v>
      </c>
    </row>
    <row r="252" spans="1:28" x14ac:dyDescent="0.25">
      <c r="A252" s="6" t="s">
        <v>1277</v>
      </c>
      <c r="B252" s="6" t="s">
        <v>42</v>
      </c>
      <c r="C252" s="6">
        <v>24</v>
      </c>
      <c r="D252" s="6">
        <v>3</v>
      </c>
      <c r="E252" s="6" t="s">
        <v>83</v>
      </c>
      <c r="F252" s="6" t="s">
        <v>1248</v>
      </c>
      <c r="G252" s="6">
        <v>0</v>
      </c>
      <c r="H252" s="6">
        <v>0</v>
      </c>
      <c r="I252" s="6">
        <v>0</v>
      </c>
      <c r="J252" s="6">
        <v>0</v>
      </c>
      <c r="K252" s="6">
        <v>0</v>
      </c>
      <c r="L252" s="6">
        <v>0</v>
      </c>
      <c r="M252" s="6">
        <v>5</v>
      </c>
      <c r="N252" s="6">
        <v>5</v>
      </c>
      <c r="O252" s="6">
        <v>5</v>
      </c>
      <c r="P252" s="6">
        <v>5</v>
      </c>
      <c r="Q252" s="6">
        <v>5</v>
      </c>
      <c r="R252" s="6">
        <v>5</v>
      </c>
      <c r="S252" s="6">
        <v>5</v>
      </c>
      <c r="T252" s="6">
        <v>5</v>
      </c>
      <c r="U252" s="6">
        <v>5</v>
      </c>
      <c r="V252" s="6">
        <f>($J252*0.04)+($K252*4)+($L252*-2)+($N252*0.1)+($O252*6)+($Q252)+($R252*0.1)+($S252*6)+($T252*-2)</f>
        <v>56</v>
      </c>
      <c r="W252" s="6" t="e">
        <f>$P252/$H$33</f>
        <v>#DIV/0!</v>
      </c>
      <c r="X252" s="6">
        <f t="shared" si="14"/>
        <v>1</v>
      </c>
      <c r="Y252" s="6">
        <f t="shared" si="15"/>
        <v>1</v>
      </c>
      <c r="Z252" s="6" t="e">
        <f>$I252/$H252</f>
        <v>#DIV/0!</v>
      </c>
      <c r="AA252" s="6" t="e">
        <f>$K252/$H252</f>
        <v>#DIV/0!</v>
      </c>
      <c r="AB252" s="6">
        <f>(Admin!$C$3*$K252)+(Admin!$C$4*$J252)+(Admin!$C$5*$L252)+(Admin!$C$6*$T252)+(Admin!$C$7*$Q252)+(Admin!$C$8*$M252)+(Admin!$C$9*$N252)+(Admin!$C$10*$O252)+(Admin!$C$11*$R252)+(Admin!$C$12*$S252)+(Admin!$C$13*$U252)</f>
        <v>66</v>
      </c>
    </row>
    <row r="253" spans="1:28" x14ac:dyDescent="0.25">
      <c r="A253" s="7" t="s">
        <v>1278</v>
      </c>
      <c r="B253" s="7" t="s">
        <v>42</v>
      </c>
      <c r="C253" s="7">
        <v>24</v>
      </c>
      <c r="D253" s="7">
        <v>2</v>
      </c>
      <c r="E253" s="7" t="s">
        <v>81</v>
      </c>
      <c r="F253" s="7" t="s">
        <v>1248</v>
      </c>
      <c r="G253" s="7">
        <v>0</v>
      </c>
      <c r="H253" s="7">
        <v>0</v>
      </c>
      <c r="I253" s="7">
        <v>0</v>
      </c>
      <c r="J253" s="7">
        <v>0</v>
      </c>
      <c r="K253" s="7">
        <v>0</v>
      </c>
      <c r="L253" s="7">
        <v>0</v>
      </c>
      <c r="M253" s="7">
        <v>0</v>
      </c>
      <c r="N253" s="7">
        <v>0</v>
      </c>
      <c r="O253" s="7">
        <v>0</v>
      </c>
      <c r="P253" s="7">
        <v>0</v>
      </c>
      <c r="Q253" s="7">
        <v>0</v>
      </c>
      <c r="R253" s="7">
        <v>0</v>
      </c>
      <c r="S253" s="7">
        <v>0</v>
      </c>
      <c r="T253" s="7">
        <v>0</v>
      </c>
      <c r="U253" s="7">
        <v>0</v>
      </c>
      <c r="V253" s="7">
        <f>($J253*0.04)+($K253*4)+($L253*-2)+($N253*0.1)+($O253*6)+($Q253)+($R253*0.1)+($S253*6)+($T253*-2)</f>
        <v>0</v>
      </c>
      <c r="W253" s="7" t="e">
        <f>$P253/$H$33</f>
        <v>#DIV/0!</v>
      </c>
      <c r="X253" s="7" t="e">
        <f t="shared" si="14"/>
        <v>#DIV/0!</v>
      </c>
      <c r="Y253" s="7" t="e">
        <f t="shared" si="15"/>
        <v>#DIV/0!</v>
      </c>
      <c r="Z253" s="7" t="e">
        <f>$I253/$H253</f>
        <v>#DIV/0!</v>
      </c>
      <c r="AA253" s="7" t="e">
        <f>$K253/$H253</f>
        <v>#DIV/0!</v>
      </c>
      <c r="AB253" s="7">
        <f>(Admin!$C$3*$K253)+(Admin!$C$4*$J253)+(Admin!$C$5*$L253)+(Admin!$C$6*$T253)+(Admin!$C$7*$Q253)+(Admin!$C$8*$M253)+(Admin!$C$9*$N253)+(Admin!$C$10*$O253)+(Admin!$C$11*$R253)+(Admin!$C$12*$S253)+(Admin!$C$13*$U253)</f>
        <v>0</v>
      </c>
    </row>
    <row r="254" spans="1:28" x14ac:dyDescent="0.25">
      <c r="A254" s="6" t="s">
        <v>1279</v>
      </c>
      <c r="B254" s="6" t="s">
        <v>42</v>
      </c>
      <c r="C254" s="6">
        <v>25</v>
      </c>
      <c r="D254" s="6">
        <v>3</v>
      </c>
      <c r="E254" s="6" t="s">
        <v>1280</v>
      </c>
      <c r="F254" s="6" t="s">
        <v>1248</v>
      </c>
      <c r="G254" s="6">
        <v>0</v>
      </c>
      <c r="H254" s="6">
        <v>0</v>
      </c>
      <c r="I254" s="6">
        <v>0</v>
      </c>
      <c r="J254" s="6">
        <v>0</v>
      </c>
      <c r="K254" s="6">
        <v>0</v>
      </c>
      <c r="L254" s="6">
        <v>0</v>
      </c>
      <c r="M254" s="6">
        <v>0</v>
      </c>
      <c r="N254" s="6">
        <v>0</v>
      </c>
      <c r="O254" s="6">
        <v>0</v>
      </c>
      <c r="P254" s="6">
        <v>0</v>
      </c>
      <c r="Q254" s="6">
        <v>0</v>
      </c>
      <c r="R254" s="6">
        <v>0</v>
      </c>
      <c r="S254" s="6">
        <v>0</v>
      </c>
      <c r="T254" s="6">
        <v>0</v>
      </c>
      <c r="U254" s="6">
        <v>0</v>
      </c>
      <c r="V254" s="6">
        <f>($J254*0.04)+($K254*4)+($L254*-2)+($N254*0.1)+($O254*6)+($Q254)+($R254*0.1)+($S254*6)+($T254*-2)</f>
        <v>0</v>
      </c>
      <c r="W254" s="6" t="e">
        <f>$P254/$H$33</f>
        <v>#DIV/0!</v>
      </c>
      <c r="X254" s="6" t="e">
        <f t="shared" si="14"/>
        <v>#DIV/0!</v>
      </c>
      <c r="Y254" s="6" t="e">
        <f t="shared" si="15"/>
        <v>#DIV/0!</v>
      </c>
      <c r="Z254" s="6" t="e">
        <f>$I254/$H254</f>
        <v>#DIV/0!</v>
      </c>
      <c r="AA254" s="6" t="e">
        <f>$K254/$H254</f>
        <v>#DIV/0!</v>
      </c>
      <c r="AB254" s="6">
        <f>(Admin!$C$3*$K254)+(Admin!$C$4*$J254)+(Admin!$C$5*$L254)+(Admin!$C$6*$T254)+(Admin!$C$7*$Q254)+(Admin!$C$8*$M254)+(Admin!$C$9*$N254)+(Admin!$C$10*$O254)+(Admin!$C$11*$R254)+(Admin!$C$12*$S254)+(Admin!$C$13*$U254)</f>
        <v>0</v>
      </c>
    </row>
    <row r="255" spans="1:28" x14ac:dyDescent="0.25">
      <c r="A255" s="7" t="s">
        <v>1281</v>
      </c>
      <c r="B255" s="7" t="s">
        <v>42</v>
      </c>
      <c r="C255" s="7">
        <v>27</v>
      </c>
      <c r="D255" s="7">
        <v>7</v>
      </c>
      <c r="E255" s="7" t="s">
        <v>73</v>
      </c>
      <c r="F255" s="7" t="s">
        <v>1248</v>
      </c>
      <c r="G255" s="7">
        <v>0</v>
      </c>
      <c r="H255" s="7">
        <v>0</v>
      </c>
      <c r="I255" s="7">
        <v>0</v>
      </c>
      <c r="J255" s="7">
        <v>0</v>
      </c>
      <c r="K255" s="7">
        <v>0</v>
      </c>
      <c r="L255" s="7">
        <v>0</v>
      </c>
      <c r="M255" s="7">
        <v>0</v>
      </c>
      <c r="N255" s="7">
        <v>0</v>
      </c>
      <c r="O255" s="7">
        <v>0</v>
      </c>
      <c r="P255" s="7">
        <v>0</v>
      </c>
      <c r="Q255" s="7">
        <v>0</v>
      </c>
      <c r="R255" s="7">
        <v>0</v>
      </c>
      <c r="S255" s="7">
        <v>0</v>
      </c>
      <c r="T255" s="7">
        <v>0</v>
      </c>
      <c r="U255" s="7">
        <v>0</v>
      </c>
      <c r="V255" s="7">
        <f>($J255*0.04)+($K255*4)+($L255*-2)+($N255*0.1)+($O255*6)+($Q255)+($R255*0.1)+($S255*6)+($T255*-2)</f>
        <v>0</v>
      </c>
      <c r="W255" s="7" t="e">
        <f>$P255/$H$33</f>
        <v>#DIV/0!</v>
      </c>
      <c r="X255" s="7" t="e">
        <f t="shared" si="14"/>
        <v>#DIV/0!</v>
      </c>
      <c r="Y255" s="7" t="e">
        <f t="shared" si="15"/>
        <v>#DIV/0!</v>
      </c>
      <c r="Z255" s="7" t="e">
        <f>$I255/$H255</f>
        <v>#DIV/0!</v>
      </c>
      <c r="AA255" s="7" t="e">
        <f>$K255/$H255</f>
        <v>#DIV/0!</v>
      </c>
      <c r="AB255" s="7">
        <f>(Admin!$C$3*$K255)+(Admin!$C$4*$J255)+(Admin!$C$5*$L255)+(Admin!$C$6*$T255)+(Admin!$C$7*$Q255)+(Admin!$C$8*$M255)+(Admin!$C$9*$N255)+(Admin!$C$10*$O255)+(Admin!$C$11*$R255)+(Admin!$C$12*$S255)+(Admin!$C$13*$U255)</f>
        <v>0</v>
      </c>
    </row>
    <row r="256" spans="1:28" x14ac:dyDescent="0.25">
      <c r="A256" s="6" t="s">
        <v>1282</v>
      </c>
      <c r="B256" s="6" t="s">
        <v>42</v>
      </c>
      <c r="C256" s="6">
        <v>23</v>
      </c>
      <c r="D256" s="6">
        <v>0</v>
      </c>
      <c r="E256" s="6" t="s">
        <v>1283</v>
      </c>
      <c r="F256" s="6" t="s">
        <v>1248</v>
      </c>
      <c r="G256" s="6">
        <v>0</v>
      </c>
      <c r="H256" s="6">
        <v>0</v>
      </c>
      <c r="I256" s="6">
        <v>0</v>
      </c>
      <c r="J256" s="6">
        <v>0</v>
      </c>
      <c r="K256" s="6">
        <v>0</v>
      </c>
      <c r="L256" s="6">
        <v>0</v>
      </c>
      <c r="M256" s="6">
        <v>0</v>
      </c>
      <c r="N256" s="6">
        <v>0</v>
      </c>
      <c r="O256" s="6">
        <v>0</v>
      </c>
      <c r="P256" s="6">
        <v>0</v>
      </c>
      <c r="Q256" s="6">
        <v>0</v>
      </c>
      <c r="R256" s="6">
        <v>0</v>
      </c>
      <c r="S256" s="6">
        <v>0</v>
      </c>
      <c r="T256" s="6">
        <v>0</v>
      </c>
      <c r="U256" s="6">
        <v>0</v>
      </c>
      <c r="V256" s="6">
        <f>($J256*0.04)+($K256*4)+($L256*-2)+($N256*0.1)+($O256*6)+($Q256)+($R256*0.1)+($S256*6)+($T256*-2)</f>
        <v>0</v>
      </c>
      <c r="W256" s="6" t="e">
        <f>$P256/$H$33</f>
        <v>#DIV/0!</v>
      </c>
      <c r="X256" s="6" t="e">
        <f t="shared" si="14"/>
        <v>#DIV/0!</v>
      </c>
      <c r="Y256" s="6" t="e">
        <f t="shared" si="15"/>
        <v>#DIV/0!</v>
      </c>
      <c r="Z256" s="6" t="e">
        <f>$I256/$H256</f>
        <v>#DIV/0!</v>
      </c>
      <c r="AA256" s="6" t="e">
        <f>$K256/$H256</f>
        <v>#DIV/0!</v>
      </c>
      <c r="AB256" s="6">
        <f>(Admin!$C$3*$K256)+(Admin!$C$4*$J256)+(Admin!$C$5*$L256)+(Admin!$C$6*$T256)+(Admin!$C$7*$Q256)+(Admin!$C$8*$M256)+(Admin!$C$9*$N256)+(Admin!$C$10*$O256)+(Admin!$C$11*$R256)+(Admin!$C$12*$S256)+(Admin!$C$13*$U256)</f>
        <v>0</v>
      </c>
    </row>
    <row r="257" spans="1:28" x14ac:dyDescent="0.25">
      <c r="A257" s="7" t="s">
        <v>1320</v>
      </c>
      <c r="B257" s="7" t="s">
        <v>42</v>
      </c>
      <c r="C257" s="7">
        <v>23</v>
      </c>
      <c r="D257" s="7">
        <v>0</v>
      </c>
      <c r="E257" s="7" t="s">
        <v>258</v>
      </c>
      <c r="F257" s="7" t="s">
        <v>1293</v>
      </c>
      <c r="G257" s="7">
        <v>0</v>
      </c>
      <c r="H257" s="7">
        <v>0</v>
      </c>
      <c r="I257" s="7">
        <v>0</v>
      </c>
      <c r="J257" s="7">
        <v>0</v>
      </c>
      <c r="K257" s="7">
        <v>0</v>
      </c>
      <c r="L257" s="7">
        <v>0</v>
      </c>
      <c r="M257" s="7">
        <v>0</v>
      </c>
      <c r="N257" s="7">
        <v>0</v>
      </c>
      <c r="O257" s="7">
        <v>0</v>
      </c>
      <c r="P257" s="7">
        <v>0</v>
      </c>
      <c r="Q257" s="7">
        <v>0</v>
      </c>
      <c r="R257" s="7">
        <v>0</v>
      </c>
      <c r="S257" s="7">
        <v>0</v>
      </c>
      <c r="T257" s="7">
        <v>0</v>
      </c>
      <c r="U257" s="7">
        <v>0</v>
      </c>
      <c r="V257" s="7">
        <f>($J257*0.04)+($K257*4)+($L257*-2)+($N257*0.1)+($O257*6)+($Q257)+($R257*0.1)+($S257*6)+($T257*-2)</f>
        <v>0</v>
      </c>
      <c r="W257" s="7" t="e">
        <f>$P257/$H$33</f>
        <v>#DIV/0!</v>
      </c>
      <c r="X257" s="7" t="e">
        <f t="shared" si="14"/>
        <v>#DIV/0!</v>
      </c>
      <c r="Y257" s="7" t="e">
        <f t="shared" si="15"/>
        <v>#DIV/0!</v>
      </c>
      <c r="Z257" s="7" t="e">
        <f>$I257/$H257</f>
        <v>#DIV/0!</v>
      </c>
      <c r="AA257" s="7" t="e">
        <f>$K257/$H257</f>
        <v>#DIV/0!</v>
      </c>
      <c r="AB257" s="7">
        <f>(Admin!$C$3*$K257)+(Admin!$C$4*$J257)+(Admin!$C$5*$L257)+(Admin!$C$6*$T257)+(Admin!$C$7*$Q257)+(Admin!$C$8*$M257)+(Admin!$C$9*$N257)+(Admin!$C$10*$O257)+(Admin!$C$11*$R257)+(Admin!$C$12*$S257)+(Admin!$C$13*$U257)</f>
        <v>0</v>
      </c>
    </row>
    <row r="258" spans="1:28" x14ac:dyDescent="0.25">
      <c r="A258" s="6" t="s">
        <v>1321</v>
      </c>
      <c r="B258" s="6" t="s">
        <v>42</v>
      </c>
      <c r="C258" s="6">
        <v>27</v>
      </c>
      <c r="D258" s="6">
        <v>6</v>
      </c>
      <c r="E258" s="6" t="s">
        <v>73</v>
      </c>
      <c r="F258" s="6" t="s">
        <v>1293</v>
      </c>
      <c r="G258" s="6">
        <v>0</v>
      </c>
      <c r="H258" s="6">
        <v>0</v>
      </c>
      <c r="I258" s="6">
        <v>0</v>
      </c>
      <c r="J258" s="6">
        <v>0</v>
      </c>
      <c r="K258" s="6">
        <v>0</v>
      </c>
      <c r="L258" s="6">
        <v>0</v>
      </c>
      <c r="M258" s="6">
        <v>0</v>
      </c>
      <c r="N258" s="6">
        <v>0</v>
      </c>
      <c r="O258" s="6">
        <v>0</v>
      </c>
      <c r="P258" s="6">
        <v>0</v>
      </c>
      <c r="Q258" s="6">
        <v>0</v>
      </c>
      <c r="R258" s="6">
        <v>0</v>
      </c>
      <c r="S258" s="6">
        <v>0</v>
      </c>
      <c r="T258" s="6">
        <v>0</v>
      </c>
      <c r="U258" s="6">
        <v>0</v>
      </c>
      <c r="V258" s="6">
        <f>($J258*0.04)+($K258*4)+($L258*-2)+($N258*0.1)+($O258*6)+($Q258)+($R258*0.1)+($S258*6)+($T258*-2)</f>
        <v>0</v>
      </c>
      <c r="W258" s="6" t="e">
        <f>$P258/$H$33</f>
        <v>#DIV/0!</v>
      </c>
      <c r="X258" s="6" t="e">
        <f t="shared" ref="X258:X321" si="16">$N258/$M258</f>
        <v>#DIV/0!</v>
      </c>
      <c r="Y258" s="6" t="e">
        <f t="shared" ref="Y258:Y321" si="17">$R258/$Q258</f>
        <v>#DIV/0!</v>
      </c>
      <c r="Z258" s="6" t="e">
        <f>$I258/$H258</f>
        <v>#DIV/0!</v>
      </c>
      <c r="AA258" s="6" t="e">
        <f>$K258/$H258</f>
        <v>#DIV/0!</v>
      </c>
      <c r="AB258" s="6">
        <f>(Admin!$C$3*$K258)+(Admin!$C$4*$J258)+(Admin!$C$5*$L258)+(Admin!$C$6*$T258)+(Admin!$C$7*$Q258)+(Admin!$C$8*$M258)+(Admin!$C$9*$N258)+(Admin!$C$10*$O258)+(Admin!$C$11*$R258)+(Admin!$C$12*$S258)+(Admin!$C$13*$U258)</f>
        <v>0</v>
      </c>
    </row>
    <row r="259" spans="1:28" x14ac:dyDescent="0.25">
      <c r="A259" s="7" t="s">
        <v>1322</v>
      </c>
      <c r="B259" s="7" t="s">
        <v>42</v>
      </c>
      <c r="C259" s="7">
        <v>24</v>
      </c>
      <c r="D259" s="7">
        <v>2</v>
      </c>
      <c r="E259" s="7" t="s">
        <v>325</v>
      </c>
      <c r="F259" s="7" t="s">
        <v>1293</v>
      </c>
      <c r="G259" s="7">
        <v>0</v>
      </c>
      <c r="H259" s="7">
        <v>0</v>
      </c>
      <c r="I259" s="7">
        <v>0</v>
      </c>
      <c r="J259" s="7">
        <v>0</v>
      </c>
      <c r="K259" s="7">
        <v>0</v>
      </c>
      <c r="L259" s="7">
        <v>0</v>
      </c>
      <c r="M259" s="7">
        <v>0</v>
      </c>
      <c r="N259" s="7">
        <v>0</v>
      </c>
      <c r="O259" s="7">
        <v>0</v>
      </c>
      <c r="P259" s="7">
        <v>0</v>
      </c>
      <c r="Q259" s="7">
        <v>0</v>
      </c>
      <c r="R259" s="7">
        <v>0</v>
      </c>
      <c r="S259" s="7">
        <v>0</v>
      </c>
      <c r="T259" s="7">
        <v>0</v>
      </c>
      <c r="U259" s="7">
        <v>0</v>
      </c>
      <c r="V259" s="7">
        <f>($J259*0.04)+($K259*4)+($L259*-2)+($N259*0.1)+($O259*6)+($Q259)+($R259*0.1)+($S259*6)+($T259*-2)</f>
        <v>0</v>
      </c>
      <c r="W259" s="7" t="e">
        <f>$P259/$H$33</f>
        <v>#DIV/0!</v>
      </c>
      <c r="X259" s="7" t="e">
        <f t="shared" si="16"/>
        <v>#DIV/0!</v>
      </c>
      <c r="Y259" s="7" t="e">
        <f t="shared" si="17"/>
        <v>#DIV/0!</v>
      </c>
      <c r="Z259" s="7" t="e">
        <f>$I259/$H259</f>
        <v>#DIV/0!</v>
      </c>
      <c r="AA259" s="7" t="e">
        <f>$K259/$H259</f>
        <v>#DIV/0!</v>
      </c>
      <c r="AB259" s="7">
        <f>(Admin!$C$3*$K259)+(Admin!$C$4*$J259)+(Admin!$C$5*$L259)+(Admin!$C$6*$T259)+(Admin!$C$7*$Q259)+(Admin!$C$8*$M259)+(Admin!$C$9*$N259)+(Admin!$C$10*$O259)+(Admin!$C$11*$R259)+(Admin!$C$12*$S259)+(Admin!$C$13*$U259)</f>
        <v>0</v>
      </c>
    </row>
    <row r="260" spans="1:28" x14ac:dyDescent="0.25">
      <c r="A260" s="6" t="s">
        <v>1323</v>
      </c>
      <c r="B260" s="6" t="s">
        <v>42</v>
      </c>
      <c r="C260" s="6">
        <v>25</v>
      </c>
      <c r="D260" s="6">
        <v>4</v>
      </c>
      <c r="E260" s="6" t="s">
        <v>238</v>
      </c>
      <c r="F260" s="6" t="s">
        <v>1293</v>
      </c>
      <c r="G260" s="6">
        <v>0</v>
      </c>
      <c r="H260" s="6">
        <v>0</v>
      </c>
      <c r="I260" s="6">
        <v>0</v>
      </c>
      <c r="J260" s="6">
        <v>0</v>
      </c>
      <c r="K260" s="6">
        <v>0</v>
      </c>
      <c r="L260" s="6">
        <v>0</v>
      </c>
      <c r="M260" s="6">
        <v>0</v>
      </c>
      <c r="N260" s="6">
        <v>0</v>
      </c>
      <c r="O260" s="6">
        <v>0</v>
      </c>
      <c r="P260" s="6">
        <v>0</v>
      </c>
      <c r="Q260" s="6">
        <v>0</v>
      </c>
      <c r="R260" s="6">
        <v>0</v>
      </c>
      <c r="S260" s="6">
        <v>0</v>
      </c>
      <c r="T260" s="6">
        <v>0</v>
      </c>
      <c r="U260" s="6">
        <v>0</v>
      </c>
      <c r="V260" s="6">
        <f>($J260*0.04)+($K260*4)+($L260*-2)+($N260*0.1)+($O260*6)+($Q260)+($R260*0.1)+($S260*6)+($T260*-2)</f>
        <v>0</v>
      </c>
      <c r="W260" s="6" t="e">
        <f>$P260/$H$33</f>
        <v>#DIV/0!</v>
      </c>
      <c r="X260" s="6" t="e">
        <f t="shared" si="16"/>
        <v>#DIV/0!</v>
      </c>
      <c r="Y260" s="6" t="e">
        <f t="shared" si="17"/>
        <v>#DIV/0!</v>
      </c>
      <c r="Z260" s="6" t="e">
        <f>$I260/$H260</f>
        <v>#DIV/0!</v>
      </c>
      <c r="AA260" s="6" t="e">
        <f>$K260/$H260</f>
        <v>#DIV/0!</v>
      </c>
      <c r="AB260" s="6">
        <f>(Admin!$C$3*$K260)+(Admin!$C$4*$J260)+(Admin!$C$5*$L260)+(Admin!$C$6*$T260)+(Admin!$C$7*$Q260)+(Admin!$C$8*$M260)+(Admin!$C$9*$N260)+(Admin!$C$10*$O260)+(Admin!$C$11*$R260)+(Admin!$C$12*$S260)+(Admin!$C$13*$U260)</f>
        <v>0</v>
      </c>
    </row>
    <row r="261" spans="1:28" x14ac:dyDescent="0.25">
      <c r="A261" s="7" t="s">
        <v>1324</v>
      </c>
      <c r="B261" s="7" t="s">
        <v>42</v>
      </c>
      <c r="C261" s="7">
        <v>25</v>
      </c>
      <c r="D261" s="7">
        <v>1</v>
      </c>
      <c r="E261" s="7" t="s">
        <v>1325</v>
      </c>
      <c r="F261" s="7" t="s">
        <v>1293</v>
      </c>
      <c r="G261" s="7">
        <v>0</v>
      </c>
      <c r="H261" s="7">
        <v>0</v>
      </c>
      <c r="I261" s="7">
        <v>0</v>
      </c>
      <c r="J261" s="7">
        <v>0</v>
      </c>
      <c r="K261" s="7">
        <v>0</v>
      </c>
      <c r="L261" s="7">
        <v>0</v>
      </c>
      <c r="M261" s="7">
        <v>0</v>
      </c>
      <c r="N261" s="7">
        <v>0</v>
      </c>
      <c r="O261" s="7">
        <v>0</v>
      </c>
      <c r="P261" s="7">
        <v>0</v>
      </c>
      <c r="Q261" s="7">
        <v>0</v>
      </c>
      <c r="R261" s="7">
        <v>0</v>
      </c>
      <c r="S261" s="7">
        <v>0</v>
      </c>
      <c r="T261" s="7">
        <v>0</v>
      </c>
      <c r="U261" s="7">
        <v>0</v>
      </c>
      <c r="V261" s="7">
        <f>($J261*0.04)+($K261*4)+($L261*-2)+($N261*0.1)+($O261*6)+($Q261)+($R261*0.1)+($S261*6)+($T261*-2)</f>
        <v>0</v>
      </c>
      <c r="W261" s="7" t="e">
        <f>$P261/$H$33</f>
        <v>#DIV/0!</v>
      </c>
      <c r="X261" s="7" t="e">
        <f t="shared" si="16"/>
        <v>#DIV/0!</v>
      </c>
      <c r="Y261" s="7" t="e">
        <f t="shared" si="17"/>
        <v>#DIV/0!</v>
      </c>
      <c r="Z261" s="7" t="e">
        <f>$I261/$H261</f>
        <v>#DIV/0!</v>
      </c>
      <c r="AA261" s="7" t="e">
        <f>$K261/$H261</f>
        <v>#DIV/0!</v>
      </c>
      <c r="AB261" s="7">
        <f>(Admin!$C$3*$K261)+(Admin!$C$4*$J261)+(Admin!$C$5*$L261)+(Admin!$C$6*$T261)+(Admin!$C$7*$Q261)+(Admin!$C$8*$M261)+(Admin!$C$9*$N261)+(Admin!$C$10*$O261)+(Admin!$C$11*$R261)+(Admin!$C$12*$S261)+(Admin!$C$13*$U261)</f>
        <v>0</v>
      </c>
    </row>
    <row r="262" spans="1:28" x14ac:dyDescent="0.25">
      <c r="A262" s="6" t="s">
        <v>1326</v>
      </c>
      <c r="B262" s="6" t="s">
        <v>42</v>
      </c>
      <c r="C262" s="6">
        <v>22</v>
      </c>
      <c r="D262" s="6">
        <v>2</v>
      </c>
      <c r="E262" s="6" t="s">
        <v>399</v>
      </c>
      <c r="F262" s="6" t="s">
        <v>1293</v>
      </c>
      <c r="G262" s="6">
        <v>0</v>
      </c>
      <c r="H262" s="6">
        <v>0</v>
      </c>
      <c r="I262" s="6">
        <v>0</v>
      </c>
      <c r="J262" s="6">
        <v>0</v>
      </c>
      <c r="K262" s="6">
        <v>0</v>
      </c>
      <c r="L262" s="6">
        <v>0</v>
      </c>
      <c r="M262" s="6">
        <v>0</v>
      </c>
      <c r="N262" s="6">
        <v>0</v>
      </c>
      <c r="O262" s="6">
        <v>0</v>
      </c>
      <c r="P262" s="6">
        <v>0</v>
      </c>
      <c r="Q262" s="6">
        <v>0</v>
      </c>
      <c r="R262" s="6">
        <v>0</v>
      </c>
      <c r="S262" s="6">
        <v>0</v>
      </c>
      <c r="T262" s="6">
        <v>0</v>
      </c>
      <c r="U262" s="6">
        <v>0</v>
      </c>
      <c r="V262" s="6">
        <f>($J262*0.04)+($K262*4)+($L262*-2)+($N262*0.1)+($O262*6)+($Q262)+($R262*0.1)+($S262*6)+($T262*-2)</f>
        <v>0</v>
      </c>
      <c r="W262" s="6" t="e">
        <f>$P262/$H$33</f>
        <v>#DIV/0!</v>
      </c>
      <c r="X262" s="6" t="e">
        <f t="shared" si="16"/>
        <v>#DIV/0!</v>
      </c>
      <c r="Y262" s="6" t="e">
        <f t="shared" si="17"/>
        <v>#DIV/0!</v>
      </c>
      <c r="Z262" s="6" t="e">
        <f>$I262/$H262</f>
        <v>#DIV/0!</v>
      </c>
      <c r="AA262" s="6" t="e">
        <f>$K262/$H262</f>
        <v>#DIV/0!</v>
      </c>
      <c r="AB262" s="6">
        <f>(Admin!$C$3*$K262)+(Admin!$C$4*$J262)+(Admin!$C$5*$L262)+(Admin!$C$6*$T262)+(Admin!$C$7*$Q262)+(Admin!$C$8*$M262)+(Admin!$C$9*$N262)+(Admin!$C$10*$O262)+(Admin!$C$11*$R262)+(Admin!$C$12*$S262)+(Admin!$C$13*$U262)</f>
        <v>0</v>
      </c>
    </row>
    <row r="263" spans="1:28" x14ac:dyDescent="0.25">
      <c r="A263" s="7" t="s">
        <v>1327</v>
      </c>
      <c r="B263" s="7" t="s">
        <v>42</v>
      </c>
      <c r="C263" s="7">
        <v>24</v>
      </c>
      <c r="D263" s="7">
        <v>0</v>
      </c>
      <c r="E263" s="7" t="s">
        <v>564</v>
      </c>
      <c r="F263" s="7" t="s">
        <v>1293</v>
      </c>
      <c r="G263" s="7">
        <v>0</v>
      </c>
      <c r="H263" s="7">
        <v>0</v>
      </c>
      <c r="I263" s="7">
        <v>0</v>
      </c>
      <c r="J263" s="7">
        <v>0</v>
      </c>
      <c r="K263" s="7">
        <v>0</v>
      </c>
      <c r="L263" s="7">
        <v>0</v>
      </c>
      <c r="M263" s="7">
        <v>0</v>
      </c>
      <c r="N263" s="7">
        <v>0</v>
      </c>
      <c r="O263" s="7">
        <v>0</v>
      </c>
      <c r="P263" s="7">
        <v>0</v>
      </c>
      <c r="Q263" s="7">
        <v>0</v>
      </c>
      <c r="R263" s="7">
        <v>0</v>
      </c>
      <c r="S263" s="7">
        <v>0</v>
      </c>
      <c r="T263" s="7">
        <v>0</v>
      </c>
      <c r="U263" s="7">
        <v>0</v>
      </c>
      <c r="V263" s="7">
        <f>($J263*0.04)+($K263*4)+($L263*-2)+($N263*0.1)+($O263*6)+($Q263)+($R263*0.1)+($S263*6)+($T263*-2)</f>
        <v>0</v>
      </c>
      <c r="W263" s="7" t="e">
        <f>$P263/$H$33</f>
        <v>#DIV/0!</v>
      </c>
      <c r="X263" s="7" t="e">
        <f t="shared" si="16"/>
        <v>#DIV/0!</v>
      </c>
      <c r="Y263" s="7" t="e">
        <f t="shared" si="17"/>
        <v>#DIV/0!</v>
      </c>
      <c r="Z263" s="7" t="e">
        <f>$I263/$H263</f>
        <v>#DIV/0!</v>
      </c>
      <c r="AA263" s="7" t="e">
        <f>$K263/$H263</f>
        <v>#DIV/0!</v>
      </c>
      <c r="AB263" s="7">
        <f>(Admin!$C$3*$K263)+(Admin!$C$4*$J263)+(Admin!$C$5*$L263)+(Admin!$C$6*$T263)+(Admin!$C$7*$Q263)+(Admin!$C$8*$M263)+(Admin!$C$9*$N263)+(Admin!$C$10*$O263)+(Admin!$C$11*$R263)+(Admin!$C$12*$S263)+(Admin!$C$13*$U263)</f>
        <v>0</v>
      </c>
    </row>
    <row r="264" spans="1:28" x14ac:dyDescent="0.25">
      <c r="A264" s="6" t="s">
        <v>1328</v>
      </c>
      <c r="B264" s="6" t="s">
        <v>42</v>
      </c>
      <c r="C264" s="6">
        <v>29</v>
      </c>
      <c r="D264" s="6">
        <v>8</v>
      </c>
      <c r="E264" s="6" t="s">
        <v>171</v>
      </c>
      <c r="F264" s="6" t="s">
        <v>1293</v>
      </c>
      <c r="G264" s="6">
        <v>0</v>
      </c>
      <c r="H264" s="6">
        <v>0</v>
      </c>
      <c r="I264" s="6">
        <v>0</v>
      </c>
      <c r="J264" s="6">
        <v>0</v>
      </c>
      <c r="K264" s="6">
        <v>0</v>
      </c>
      <c r="L264" s="6">
        <v>0</v>
      </c>
      <c r="M264" s="6">
        <v>0</v>
      </c>
      <c r="N264" s="6">
        <v>0</v>
      </c>
      <c r="O264" s="6">
        <v>0</v>
      </c>
      <c r="P264" s="6">
        <v>0</v>
      </c>
      <c r="Q264" s="6">
        <v>0</v>
      </c>
      <c r="R264" s="6">
        <v>0</v>
      </c>
      <c r="S264" s="6">
        <v>0</v>
      </c>
      <c r="T264" s="6">
        <v>0</v>
      </c>
      <c r="U264" s="6">
        <v>0</v>
      </c>
      <c r="V264" s="6">
        <f>($J264*0.04)+($K264*4)+($L264*-2)+($N264*0.1)+($O264*6)+($Q264)+($R264*0.1)+($S264*6)+($T264*-2)</f>
        <v>0</v>
      </c>
      <c r="W264" s="6" t="e">
        <f>$P264/$H$33</f>
        <v>#DIV/0!</v>
      </c>
      <c r="X264" s="6" t="e">
        <f t="shared" si="16"/>
        <v>#DIV/0!</v>
      </c>
      <c r="Y264" s="6" t="e">
        <f t="shared" si="17"/>
        <v>#DIV/0!</v>
      </c>
      <c r="Z264" s="6" t="e">
        <f>$I264/$H264</f>
        <v>#DIV/0!</v>
      </c>
      <c r="AA264" s="6" t="e">
        <f>$K264/$H264</f>
        <v>#DIV/0!</v>
      </c>
      <c r="AB264" s="6">
        <f>(Admin!$C$3*$K264)+(Admin!$C$4*$J264)+(Admin!$C$5*$L264)+(Admin!$C$6*$T264)+(Admin!$C$7*$Q264)+(Admin!$C$8*$M264)+(Admin!$C$9*$N264)+(Admin!$C$10*$O264)+(Admin!$C$11*$R264)+(Admin!$C$12*$S264)+(Admin!$C$13*$U264)</f>
        <v>0</v>
      </c>
    </row>
    <row r="265" spans="1:28" x14ac:dyDescent="0.25">
      <c r="A265" s="7" t="s">
        <v>1329</v>
      </c>
      <c r="B265" s="7" t="s">
        <v>42</v>
      </c>
      <c r="C265" s="7">
        <v>21</v>
      </c>
      <c r="D265" s="7">
        <v>0</v>
      </c>
      <c r="E265" s="7" t="s">
        <v>333</v>
      </c>
      <c r="F265" s="7" t="s">
        <v>1293</v>
      </c>
      <c r="G265" s="7">
        <v>0</v>
      </c>
      <c r="H265" s="7">
        <v>0</v>
      </c>
      <c r="I265" s="7">
        <v>0</v>
      </c>
      <c r="J265" s="7">
        <v>0</v>
      </c>
      <c r="K265" s="7">
        <v>0</v>
      </c>
      <c r="L265" s="7">
        <v>0</v>
      </c>
      <c r="M265" s="7">
        <v>5</v>
      </c>
      <c r="N265" s="7">
        <v>5</v>
      </c>
      <c r="O265" s="7">
        <v>5</v>
      </c>
      <c r="P265" s="7">
        <v>5</v>
      </c>
      <c r="Q265" s="7">
        <v>5</v>
      </c>
      <c r="R265" s="7">
        <v>5</v>
      </c>
      <c r="S265" s="7">
        <v>5</v>
      </c>
      <c r="T265" s="7">
        <v>5</v>
      </c>
      <c r="U265" s="7">
        <v>5</v>
      </c>
      <c r="V265" s="7">
        <f>($J265*0.04)+($K265*4)+($L265*-2)+($N265*0.1)+($O265*6)+($Q265)+($R265*0.1)+($S265*6)+($T265*-2)</f>
        <v>56</v>
      </c>
      <c r="W265" s="7" t="e">
        <f>$P265/$H$33</f>
        <v>#DIV/0!</v>
      </c>
      <c r="X265" s="7">
        <f t="shared" si="16"/>
        <v>1</v>
      </c>
      <c r="Y265" s="7">
        <f t="shared" si="17"/>
        <v>1</v>
      </c>
      <c r="Z265" s="7" t="e">
        <f>$I265/$H265</f>
        <v>#DIV/0!</v>
      </c>
      <c r="AA265" s="7" t="e">
        <f>$K265/$H265</f>
        <v>#DIV/0!</v>
      </c>
      <c r="AB265" s="7">
        <f>(Admin!$C$3*$K265)+(Admin!$C$4*$J265)+(Admin!$C$5*$L265)+(Admin!$C$6*$T265)+(Admin!$C$7*$Q265)+(Admin!$C$8*$M265)+(Admin!$C$9*$N265)+(Admin!$C$10*$O265)+(Admin!$C$11*$R265)+(Admin!$C$12*$S265)+(Admin!$C$13*$U265)</f>
        <v>66</v>
      </c>
    </row>
    <row r="266" spans="1:28" x14ac:dyDescent="0.25">
      <c r="A266" s="6" t="s">
        <v>1330</v>
      </c>
      <c r="B266" s="6" t="s">
        <v>42</v>
      </c>
      <c r="C266" s="6">
        <v>27</v>
      </c>
      <c r="D266" s="6">
        <v>6</v>
      </c>
      <c r="E266" s="6" t="s">
        <v>1331</v>
      </c>
      <c r="F266" s="6" t="s">
        <v>1293</v>
      </c>
      <c r="G266" s="6">
        <v>0</v>
      </c>
      <c r="H266" s="6">
        <v>0</v>
      </c>
      <c r="I266" s="6">
        <v>0</v>
      </c>
      <c r="J266" s="6">
        <v>0</v>
      </c>
      <c r="K266" s="6">
        <v>0</v>
      </c>
      <c r="L266" s="6">
        <v>0</v>
      </c>
      <c r="M266" s="6">
        <v>0</v>
      </c>
      <c r="N266" s="6">
        <v>0</v>
      </c>
      <c r="O266" s="6">
        <v>0</v>
      </c>
      <c r="P266" s="6">
        <v>0</v>
      </c>
      <c r="Q266" s="6">
        <v>0</v>
      </c>
      <c r="R266" s="6">
        <v>0</v>
      </c>
      <c r="S266" s="6">
        <v>0</v>
      </c>
      <c r="T266" s="6">
        <v>0</v>
      </c>
      <c r="U266" s="6">
        <v>0</v>
      </c>
      <c r="V266" s="6">
        <f>($J266*0.04)+($K266*4)+($L266*-2)+($N266*0.1)+($O266*6)+($Q266)+($R266*0.1)+($S266*6)+($T266*-2)</f>
        <v>0</v>
      </c>
      <c r="W266" s="6" t="e">
        <f>$P266/$H$33</f>
        <v>#DIV/0!</v>
      </c>
      <c r="X266" s="6" t="e">
        <f t="shared" si="16"/>
        <v>#DIV/0!</v>
      </c>
      <c r="Y266" s="6" t="e">
        <f t="shared" si="17"/>
        <v>#DIV/0!</v>
      </c>
      <c r="Z266" s="6" t="e">
        <f>$I266/$H266</f>
        <v>#DIV/0!</v>
      </c>
      <c r="AA266" s="6" t="e">
        <f>$K266/$H266</f>
        <v>#DIV/0!</v>
      </c>
      <c r="AB266" s="6">
        <f>(Admin!$C$3*$K266)+(Admin!$C$4*$J266)+(Admin!$C$5*$L266)+(Admin!$C$6*$T266)+(Admin!$C$7*$Q266)+(Admin!$C$8*$M266)+(Admin!$C$9*$N266)+(Admin!$C$10*$O266)+(Admin!$C$11*$R266)+(Admin!$C$12*$S266)+(Admin!$C$13*$U266)</f>
        <v>0</v>
      </c>
    </row>
    <row r="267" spans="1:28" x14ac:dyDescent="0.25">
      <c r="A267" s="7" t="s">
        <v>1332</v>
      </c>
      <c r="B267" s="7" t="s">
        <v>42</v>
      </c>
      <c r="C267" s="7">
        <v>23</v>
      </c>
      <c r="D267" s="7">
        <v>3</v>
      </c>
      <c r="E267" s="7" t="s">
        <v>145</v>
      </c>
      <c r="F267" s="7" t="s">
        <v>1293</v>
      </c>
      <c r="G267" s="7">
        <v>0</v>
      </c>
      <c r="H267" s="7">
        <v>0</v>
      </c>
      <c r="I267" s="7">
        <v>0</v>
      </c>
      <c r="J267" s="7">
        <v>0</v>
      </c>
      <c r="K267" s="7">
        <v>0</v>
      </c>
      <c r="L267" s="7">
        <v>0</v>
      </c>
      <c r="M267" s="7">
        <v>0</v>
      </c>
      <c r="N267" s="7">
        <v>0</v>
      </c>
      <c r="O267" s="7">
        <v>0</v>
      </c>
      <c r="P267" s="7">
        <v>0</v>
      </c>
      <c r="Q267" s="7">
        <v>0</v>
      </c>
      <c r="R267" s="7">
        <v>0</v>
      </c>
      <c r="S267" s="7">
        <v>0</v>
      </c>
      <c r="T267" s="7">
        <v>0</v>
      </c>
      <c r="U267" s="7">
        <v>0</v>
      </c>
      <c r="V267" s="7">
        <f>($J267*0.04)+($K267*4)+($L267*-2)+($N267*0.1)+($O267*6)+($Q267)+($R267*0.1)+($S267*6)+($T267*-2)</f>
        <v>0</v>
      </c>
      <c r="W267" s="7" t="e">
        <f>$P267/$H$33</f>
        <v>#DIV/0!</v>
      </c>
      <c r="X267" s="7" t="e">
        <f t="shared" si="16"/>
        <v>#DIV/0!</v>
      </c>
      <c r="Y267" s="7" t="e">
        <f t="shared" si="17"/>
        <v>#DIV/0!</v>
      </c>
      <c r="Z267" s="7" t="e">
        <f>$I267/$H267</f>
        <v>#DIV/0!</v>
      </c>
      <c r="AA267" s="7" t="e">
        <f>$K267/$H267</f>
        <v>#DIV/0!</v>
      </c>
      <c r="AB267" s="7">
        <f>(Admin!$C$3*$K267)+(Admin!$C$4*$J267)+(Admin!$C$5*$L267)+(Admin!$C$6*$T267)+(Admin!$C$7*$Q267)+(Admin!$C$8*$M267)+(Admin!$C$9*$N267)+(Admin!$C$10*$O267)+(Admin!$C$11*$R267)+(Admin!$C$12*$S267)+(Admin!$C$13*$U267)</f>
        <v>0</v>
      </c>
    </row>
    <row r="268" spans="1:28" x14ac:dyDescent="0.25">
      <c r="A268" s="6" t="s">
        <v>1333</v>
      </c>
      <c r="B268" s="6" t="s">
        <v>42</v>
      </c>
      <c r="C268" s="6">
        <v>30</v>
      </c>
      <c r="D268" s="6">
        <v>11</v>
      </c>
      <c r="E268" s="6" t="s">
        <v>79</v>
      </c>
      <c r="F268" s="6" t="s">
        <v>1293</v>
      </c>
      <c r="G268" s="6">
        <v>0</v>
      </c>
      <c r="H268" s="6">
        <v>0</v>
      </c>
      <c r="I268" s="6">
        <v>0</v>
      </c>
      <c r="J268" s="6">
        <v>0</v>
      </c>
      <c r="K268" s="6">
        <v>0</v>
      </c>
      <c r="L268" s="6">
        <v>0</v>
      </c>
      <c r="M268" s="6">
        <v>0</v>
      </c>
      <c r="N268" s="6">
        <v>0</v>
      </c>
      <c r="O268" s="6">
        <v>0</v>
      </c>
      <c r="P268" s="6">
        <v>0</v>
      </c>
      <c r="Q268" s="6">
        <v>0</v>
      </c>
      <c r="R268" s="6">
        <v>0</v>
      </c>
      <c r="S268" s="6">
        <v>0</v>
      </c>
      <c r="T268" s="6">
        <v>0</v>
      </c>
      <c r="U268" s="6">
        <v>0</v>
      </c>
      <c r="V268" s="6">
        <f>($J268*0.04)+($K268*4)+($L268*-2)+($N268*0.1)+($O268*6)+($Q268)+($R268*0.1)+($S268*6)+($T268*-2)</f>
        <v>0</v>
      </c>
      <c r="W268" s="6" t="e">
        <f>$P268/$H$33</f>
        <v>#DIV/0!</v>
      </c>
      <c r="X268" s="6" t="e">
        <f t="shared" si="16"/>
        <v>#DIV/0!</v>
      </c>
      <c r="Y268" s="6" t="e">
        <f t="shared" si="17"/>
        <v>#DIV/0!</v>
      </c>
      <c r="Z268" s="6" t="e">
        <f>$I268/$H268</f>
        <v>#DIV/0!</v>
      </c>
      <c r="AA268" s="6" t="e">
        <f>$K268/$H268</f>
        <v>#DIV/0!</v>
      </c>
      <c r="AB268" s="6">
        <f>(Admin!$C$3*$K268)+(Admin!$C$4*$J268)+(Admin!$C$5*$L268)+(Admin!$C$6*$T268)+(Admin!$C$7*$Q268)+(Admin!$C$8*$M268)+(Admin!$C$9*$N268)+(Admin!$C$10*$O268)+(Admin!$C$11*$R268)+(Admin!$C$12*$S268)+(Admin!$C$13*$U268)</f>
        <v>0</v>
      </c>
    </row>
    <row r="269" spans="1:28" x14ac:dyDescent="0.25">
      <c r="A269" s="7" t="s">
        <v>1371</v>
      </c>
      <c r="B269" s="7" t="s">
        <v>42</v>
      </c>
      <c r="C269" s="7">
        <v>25</v>
      </c>
      <c r="D269" s="7">
        <v>2</v>
      </c>
      <c r="E269" s="7" t="s">
        <v>267</v>
      </c>
      <c r="F269" s="7" t="s">
        <v>1343</v>
      </c>
      <c r="G269" s="7">
        <v>0</v>
      </c>
      <c r="H269" s="7">
        <v>0</v>
      </c>
      <c r="I269" s="7">
        <v>0</v>
      </c>
      <c r="J269" s="7">
        <v>0</v>
      </c>
      <c r="K269" s="7">
        <v>0</v>
      </c>
      <c r="L269" s="7">
        <v>0</v>
      </c>
      <c r="M269" s="7">
        <v>0</v>
      </c>
      <c r="N269" s="7">
        <v>0</v>
      </c>
      <c r="O269" s="7">
        <v>0</v>
      </c>
      <c r="P269" s="7">
        <v>0</v>
      </c>
      <c r="Q269" s="7">
        <v>0</v>
      </c>
      <c r="R269" s="7">
        <v>0</v>
      </c>
      <c r="S269" s="7">
        <v>0</v>
      </c>
      <c r="T269" s="7">
        <v>0</v>
      </c>
      <c r="U269" s="7">
        <v>0</v>
      </c>
      <c r="V269" s="7">
        <f>($J269*0.04)+($K269*4)+($L269*-2)+($N269*0.1)+($O269*6)+($Q269)+($R269*0.1)+($S269*6)+($T269*-2)</f>
        <v>0</v>
      </c>
      <c r="W269" s="7" t="e">
        <f>$P269/$H$33</f>
        <v>#DIV/0!</v>
      </c>
      <c r="X269" s="7" t="e">
        <f t="shared" si="16"/>
        <v>#DIV/0!</v>
      </c>
      <c r="Y269" s="7" t="e">
        <f t="shared" si="17"/>
        <v>#DIV/0!</v>
      </c>
      <c r="Z269" s="7" t="e">
        <f>$I269/$H269</f>
        <v>#DIV/0!</v>
      </c>
      <c r="AA269" s="7" t="e">
        <f>$K269/$H269</f>
        <v>#DIV/0!</v>
      </c>
      <c r="AB269" s="7">
        <f>(Admin!$C$3*$K269)+(Admin!$C$4*$J269)+(Admin!$C$5*$L269)+(Admin!$C$6*$T269)+(Admin!$C$7*$Q269)+(Admin!$C$8*$M269)+(Admin!$C$9*$N269)+(Admin!$C$10*$O269)+(Admin!$C$11*$R269)+(Admin!$C$12*$S269)+(Admin!$C$13*$U269)</f>
        <v>0</v>
      </c>
    </row>
    <row r="270" spans="1:28" x14ac:dyDescent="0.25">
      <c r="A270" s="6" t="s">
        <v>1372</v>
      </c>
      <c r="B270" s="6" t="s">
        <v>42</v>
      </c>
      <c r="C270" s="6">
        <v>27</v>
      </c>
      <c r="D270" s="6">
        <v>2</v>
      </c>
      <c r="E270" s="6" t="s">
        <v>1373</v>
      </c>
      <c r="F270" s="6" t="s">
        <v>1343</v>
      </c>
      <c r="G270" s="6">
        <v>0</v>
      </c>
      <c r="H270" s="6">
        <v>0</v>
      </c>
      <c r="I270" s="6">
        <v>0</v>
      </c>
      <c r="J270" s="6">
        <v>0</v>
      </c>
      <c r="K270" s="6">
        <v>0</v>
      </c>
      <c r="L270" s="6">
        <v>0</v>
      </c>
      <c r="M270" s="6">
        <v>0</v>
      </c>
      <c r="N270" s="6">
        <v>0</v>
      </c>
      <c r="O270" s="6">
        <v>0</v>
      </c>
      <c r="P270" s="6">
        <v>0</v>
      </c>
      <c r="Q270" s="6">
        <v>0</v>
      </c>
      <c r="R270" s="6">
        <v>0</v>
      </c>
      <c r="S270" s="6">
        <v>0</v>
      </c>
      <c r="T270" s="6">
        <v>0</v>
      </c>
      <c r="U270" s="6">
        <v>0</v>
      </c>
      <c r="V270" s="6">
        <f>($J270*0.04)+($K270*4)+($L270*-2)+($N270*0.1)+($O270*6)+($Q270)+($R270*0.1)+($S270*6)+($T270*-2)</f>
        <v>0</v>
      </c>
      <c r="W270" s="6" t="e">
        <f>$P270/$H$33</f>
        <v>#DIV/0!</v>
      </c>
      <c r="X270" s="6" t="e">
        <f t="shared" si="16"/>
        <v>#DIV/0!</v>
      </c>
      <c r="Y270" s="6" t="e">
        <f t="shared" si="17"/>
        <v>#DIV/0!</v>
      </c>
      <c r="Z270" s="6" t="e">
        <f>$I270/$H270</f>
        <v>#DIV/0!</v>
      </c>
      <c r="AA270" s="6" t="e">
        <f>$K270/$H270</f>
        <v>#DIV/0!</v>
      </c>
      <c r="AB270" s="6">
        <f>(Admin!$C$3*$K270)+(Admin!$C$4*$J270)+(Admin!$C$5*$L270)+(Admin!$C$6*$T270)+(Admin!$C$7*$Q270)+(Admin!$C$8*$M270)+(Admin!$C$9*$N270)+(Admin!$C$10*$O270)+(Admin!$C$11*$R270)+(Admin!$C$12*$S270)+(Admin!$C$13*$U270)</f>
        <v>0</v>
      </c>
    </row>
    <row r="271" spans="1:28" x14ac:dyDescent="0.25">
      <c r="A271" s="7" t="s">
        <v>1374</v>
      </c>
      <c r="B271" s="7" t="s">
        <v>42</v>
      </c>
      <c r="C271" s="7">
        <v>22</v>
      </c>
      <c r="D271" s="7">
        <v>0</v>
      </c>
      <c r="E271" s="7" t="s">
        <v>380</v>
      </c>
      <c r="F271" s="7" t="s">
        <v>1343</v>
      </c>
      <c r="G271" s="7">
        <v>0</v>
      </c>
      <c r="H271" s="7">
        <v>0</v>
      </c>
      <c r="I271" s="7">
        <v>0</v>
      </c>
      <c r="J271" s="7">
        <v>0</v>
      </c>
      <c r="K271" s="7">
        <v>0</v>
      </c>
      <c r="L271" s="7">
        <v>0</v>
      </c>
      <c r="M271" s="7">
        <v>0</v>
      </c>
      <c r="N271" s="7">
        <v>0</v>
      </c>
      <c r="O271" s="7">
        <v>0</v>
      </c>
      <c r="P271" s="7">
        <v>0</v>
      </c>
      <c r="Q271" s="7">
        <v>0</v>
      </c>
      <c r="R271" s="7">
        <v>0</v>
      </c>
      <c r="S271" s="7">
        <v>0</v>
      </c>
      <c r="T271" s="7">
        <v>0</v>
      </c>
      <c r="U271" s="7">
        <v>0</v>
      </c>
      <c r="V271" s="7">
        <f>($J271*0.04)+($K271*4)+($L271*-2)+($N271*0.1)+($O271*6)+($Q271)+($R271*0.1)+($S271*6)+($T271*-2)</f>
        <v>0</v>
      </c>
      <c r="W271" s="7" t="e">
        <f>$P271/$H$33</f>
        <v>#DIV/0!</v>
      </c>
      <c r="X271" s="7" t="e">
        <f t="shared" si="16"/>
        <v>#DIV/0!</v>
      </c>
      <c r="Y271" s="7" t="e">
        <f t="shared" si="17"/>
        <v>#DIV/0!</v>
      </c>
      <c r="Z271" s="7" t="e">
        <f>$I271/$H271</f>
        <v>#DIV/0!</v>
      </c>
      <c r="AA271" s="7" t="e">
        <f>$K271/$H271</f>
        <v>#DIV/0!</v>
      </c>
      <c r="AB271" s="7">
        <f>(Admin!$C$3*$K271)+(Admin!$C$4*$J271)+(Admin!$C$5*$L271)+(Admin!$C$6*$T271)+(Admin!$C$7*$Q271)+(Admin!$C$8*$M271)+(Admin!$C$9*$N271)+(Admin!$C$10*$O271)+(Admin!$C$11*$R271)+(Admin!$C$12*$S271)+(Admin!$C$13*$U271)</f>
        <v>0</v>
      </c>
    </row>
    <row r="272" spans="1:28" x14ac:dyDescent="0.25">
      <c r="A272" s="6" t="s">
        <v>1375</v>
      </c>
      <c r="B272" s="6" t="s">
        <v>42</v>
      </c>
      <c r="C272" s="6">
        <v>24</v>
      </c>
      <c r="D272" s="6">
        <v>0</v>
      </c>
      <c r="E272" s="6" t="s">
        <v>149</v>
      </c>
      <c r="F272" s="6" t="s">
        <v>1343</v>
      </c>
      <c r="G272" s="6">
        <v>0</v>
      </c>
      <c r="H272" s="6">
        <v>0</v>
      </c>
      <c r="I272" s="6">
        <v>0</v>
      </c>
      <c r="J272" s="6">
        <v>0</v>
      </c>
      <c r="K272" s="6">
        <v>0</v>
      </c>
      <c r="L272" s="6">
        <v>0</v>
      </c>
      <c r="M272" s="6">
        <v>0</v>
      </c>
      <c r="N272" s="6">
        <v>0</v>
      </c>
      <c r="O272" s="6">
        <v>0</v>
      </c>
      <c r="P272" s="6">
        <v>0</v>
      </c>
      <c r="Q272" s="6">
        <v>0</v>
      </c>
      <c r="R272" s="6">
        <v>0</v>
      </c>
      <c r="S272" s="6">
        <v>0</v>
      </c>
      <c r="T272" s="6">
        <v>0</v>
      </c>
      <c r="U272" s="6">
        <v>0</v>
      </c>
      <c r="V272" s="6">
        <f>($J272*0.04)+($K272*4)+($L272*-2)+($N272*0.1)+($O272*6)+($Q272)+($R272*0.1)+($S272*6)+($T272*-2)</f>
        <v>0</v>
      </c>
      <c r="W272" s="6" t="e">
        <f>$P272/$H$33</f>
        <v>#DIV/0!</v>
      </c>
      <c r="X272" s="6" t="e">
        <f t="shared" si="16"/>
        <v>#DIV/0!</v>
      </c>
      <c r="Y272" s="6" t="e">
        <f t="shared" si="17"/>
        <v>#DIV/0!</v>
      </c>
      <c r="Z272" s="6" t="e">
        <f>$I272/$H272</f>
        <v>#DIV/0!</v>
      </c>
      <c r="AA272" s="6" t="e">
        <f>$K272/$H272</f>
        <v>#DIV/0!</v>
      </c>
      <c r="AB272" s="6">
        <f>(Admin!$C$3*$K272)+(Admin!$C$4*$J272)+(Admin!$C$5*$L272)+(Admin!$C$6*$T272)+(Admin!$C$7*$Q272)+(Admin!$C$8*$M272)+(Admin!$C$9*$N272)+(Admin!$C$10*$O272)+(Admin!$C$11*$R272)+(Admin!$C$12*$S272)+(Admin!$C$13*$U272)</f>
        <v>0</v>
      </c>
    </row>
    <row r="273" spans="1:28" x14ac:dyDescent="0.25">
      <c r="A273" s="7" t="s">
        <v>1376</v>
      </c>
      <c r="B273" s="7" t="s">
        <v>42</v>
      </c>
      <c r="C273" s="7">
        <v>23</v>
      </c>
      <c r="D273" s="7">
        <v>2</v>
      </c>
      <c r="E273" s="7" t="s">
        <v>1377</v>
      </c>
      <c r="F273" s="7" t="s">
        <v>1343</v>
      </c>
      <c r="G273" s="7">
        <v>0</v>
      </c>
      <c r="H273" s="7">
        <v>0</v>
      </c>
      <c r="I273" s="7">
        <v>0</v>
      </c>
      <c r="J273" s="7">
        <v>0</v>
      </c>
      <c r="K273" s="7">
        <v>0</v>
      </c>
      <c r="L273" s="7">
        <v>0</v>
      </c>
      <c r="M273" s="7">
        <v>0</v>
      </c>
      <c r="N273" s="7">
        <v>0</v>
      </c>
      <c r="O273" s="7">
        <v>0</v>
      </c>
      <c r="P273" s="7">
        <v>0</v>
      </c>
      <c r="Q273" s="7">
        <v>0</v>
      </c>
      <c r="R273" s="7">
        <v>0</v>
      </c>
      <c r="S273" s="7">
        <v>0</v>
      </c>
      <c r="T273" s="7">
        <v>0</v>
      </c>
      <c r="U273" s="7">
        <v>0</v>
      </c>
      <c r="V273" s="7">
        <f>($J273*0.04)+($K273*4)+($L273*-2)+($N273*0.1)+($O273*6)+($Q273)+($R273*0.1)+($S273*6)+($T273*-2)</f>
        <v>0</v>
      </c>
      <c r="W273" s="7" t="e">
        <f>$P273/$H$33</f>
        <v>#DIV/0!</v>
      </c>
      <c r="X273" s="7" t="e">
        <f t="shared" si="16"/>
        <v>#DIV/0!</v>
      </c>
      <c r="Y273" s="7" t="e">
        <f t="shared" si="17"/>
        <v>#DIV/0!</v>
      </c>
      <c r="Z273" s="7" t="e">
        <f>$I273/$H273</f>
        <v>#DIV/0!</v>
      </c>
      <c r="AA273" s="7" t="e">
        <f>$K273/$H273</f>
        <v>#DIV/0!</v>
      </c>
      <c r="AB273" s="7">
        <f>(Admin!$C$3*$K273)+(Admin!$C$4*$J273)+(Admin!$C$5*$L273)+(Admin!$C$6*$T273)+(Admin!$C$7*$Q273)+(Admin!$C$8*$M273)+(Admin!$C$9*$N273)+(Admin!$C$10*$O273)+(Admin!$C$11*$R273)+(Admin!$C$12*$S273)+(Admin!$C$13*$U273)</f>
        <v>0</v>
      </c>
    </row>
    <row r="274" spans="1:28" x14ac:dyDescent="0.25">
      <c r="A274" s="6" t="s">
        <v>1378</v>
      </c>
      <c r="B274" s="6" t="s">
        <v>42</v>
      </c>
      <c r="C274" s="6">
        <v>24</v>
      </c>
      <c r="D274" s="6">
        <v>0</v>
      </c>
      <c r="E274" s="6" t="s">
        <v>69</v>
      </c>
      <c r="F274" s="6" t="s">
        <v>1343</v>
      </c>
      <c r="G274" s="6">
        <v>0</v>
      </c>
      <c r="H274" s="6">
        <v>0</v>
      </c>
      <c r="I274" s="6">
        <v>0</v>
      </c>
      <c r="J274" s="6">
        <v>0</v>
      </c>
      <c r="K274" s="6">
        <v>0</v>
      </c>
      <c r="L274" s="6">
        <v>0</v>
      </c>
      <c r="M274" s="6">
        <v>0</v>
      </c>
      <c r="N274" s="6">
        <v>0</v>
      </c>
      <c r="O274" s="6">
        <v>0</v>
      </c>
      <c r="P274" s="6">
        <v>0</v>
      </c>
      <c r="Q274" s="6">
        <v>0</v>
      </c>
      <c r="R274" s="6">
        <v>0</v>
      </c>
      <c r="S274" s="6">
        <v>0</v>
      </c>
      <c r="T274" s="6">
        <v>0</v>
      </c>
      <c r="U274" s="6">
        <v>0</v>
      </c>
      <c r="V274" s="6">
        <f>($J274*0.04)+($K274*4)+($L274*-2)+($N274*0.1)+($O274*6)+($Q274)+($R274*0.1)+($S274*6)+($T274*-2)</f>
        <v>0</v>
      </c>
      <c r="W274" s="6" t="e">
        <f>$P274/$H$33</f>
        <v>#DIV/0!</v>
      </c>
      <c r="X274" s="6" t="e">
        <f t="shared" si="16"/>
        <v>#DIV/0!</v>
      </c>
      <c r="Y274" s="6" t="e">
        <f t="shared" si="17"/>
        <v>#DIV/0!</v>
      </c>
      <c r="Z274" s="6" t="e">
        <f>$I274/$H274</f>
        <v>#DIV/0!</v>
      </c>
      <c r="AA274" s="6" t="e">
        <f>$K274/$H274</f>
        <v>#DIV/0!</v>
      </c>
      <c r="AB274" s="6">
        <f>(Admin!$C$3*$K274)+(Admin!$C$4*$J274)+(Admin!$C$5*$L274)+(Admin!$C$6*$T274)+(Admin!$C$7*$Q274)+(Admin!$C$8*$M274)+(Admin!$C$9*$N274)+(Admin!$C$10*$O274)+(Admin!$C$11*$R274)+(Admin!$C$12*$S274)+(Admin!$C$13*$U274)</f>
        <v>0</v>
      </c>
    </row>
    <row r="275" spans="1:28" x14ac:dyDescent="0.25">
      <c r="A275" s="7" t="s">
        <v>1379</v>
      </c>
      <c r="B275" s="7" t="s">
        <v>42</v>
      </c>
      <c r="C275" s="7">
        <v>28</v>
      </c>
      <c r="D275" s="7">
        <v>6</v>
      </c>
      <c r="E275" s="7" t="s">
        <v>232</v>
      </c>
      <c r="F275" s="7" t="s">
        <v>1343</v>
      </c>
      <c r="G275" s="7">
        <v>0</v>
      </c>
      <c r="H275" s="7">
        <v>0</v>
      </c>
      <c r="I275" s="7">
        <v>0</v>
      </c>
      <c r="J275" s="7">
        <v>0</v>
      </c>
      <c r="K275" s="7">
        <v>0</v>
      </c>
      <c r="L275" s="7">
        <v>0</v>
      </c>
      <c r="M275" s="7">
        <v>0</v>
      </c>
      <c r="N275" s="7">
        <v>0</v>
      </c>
      <c r="O275" s="7">
        <v>0</v>
      </c>
      <c r="P275" s="7">
        <v>0</v>
      </c>
      <c r="Q275" s="7">
        <v>0</v>
      </c>
      <c r="R275" s="7">
        <v>0</v>
      </c>
      <c r="S275" s="7">
        <v>0</v>
      </c>
      <c r="T275" s="7">
        <v>0</v>
      </c>
      <c r="U275" s="7">
        <v>0</v>
      </c>
      <c r="V275" s="7">
        <f>($J275*0.04)+($K275*4)+($L275*-2)+($N275*0.1)+($O275*6)+($Q275)+($R275*0.1)+($S275*6)+($T275*-2)</f>
        <v>0</v>
      </c>
      <c r="W275" s="7" t="e">
        <f>$P275/$H$33</f>
        <v>#DIV/0!</v>
      </c>
      <c r="X275" s="7" t="e">
        <f t="shared" si="16"/>
        <v>#DIV/0!</v>
      </c>
      <c r="Y275" s="7" t="e">
        <f t="shared" si="17"/>
        <v>#DIV/0!</v>
      </c>
      <c r="Z275" s="7" t="e">
        <f>$I275/$H275</f>
        <v>#DIV/0!</v>
      </c>
      <c r="AA275" s="7" t="e">
        <f>$K275/$H275</f>
        <v>#DIV/0!</v>
      </c>
      <c r="AB275" s="7">
        <f>(Admin!$C$3*$K275)+(Admin!$C$4*$J275)+(Admin!$C$5*$L275)+(Admin!$C$6*$T275)+(Admin!$C$7*$Q275)+(Admin!$C$8*$M275)+(Admin!$C$9*$N275)+(Admin!$C$10*$O275)+(Admin!$C$11*$R275)+(Admin!$C$12*$S275)+(Admin!$C$13*$U275)</f>
        <v>0</v>
      </c>
    </row>
    <row r="276" spans="1:28" x14ac:dyDescent="0.25">
      <c r="A276" s="6" t="s">
        <v>1380</v>
      </c>
      <c r="B276" s="6" t="s">
        <v>42</v>
      </c>
      <c r="C276" s="6">
        <v>25</v>
      </c>
      <c r="D276" s="6">
        <v>2</v>
      </c>
      <c r="E276" s="6" t="s">
        <v>1381</v>
      </c>
      <c r="F276" s="6" t="s">
        <v>1343</v>
      </c>
      <c r="G276" s="6">
        <v>0</v>
      </c>
      <c r="H276" s="6">
        <v>0</v>
      </c>
      <c r="I276" s="6">
        <v>0</v>
      </c>
      <c r="J276" s="6">
        <v>0</v>
      </c>
      <c r="K276" s="6">
        <v>0</v>
      </c>
      <c r="L276" s="6">
        <v>0</v>
      </c>
      <c r="M276" s="6">
        <v>0</v>
      </c>
      <c r="N276" s="6">
        <v>0</v>
      </c>
      <c r="O276" s="6">
        <v>0</v>
      </c>
      <c r="P276" s="6">
        <v>0</v>
      </c>
      <c r="Q276" s="6">
        <v>0</v>
      </c>
      <c r="R276" s="6">
        <v>0</v>
      </c>
      <c r="S276" s="6">
        <v>0</v>
      </c>
      <c r="T276" s="6">
        <v>0</v>
      </c>
      <c r="U276" s="6">
        <v>0</v>
      </c>
      <c r="V276" s="6">
        <f>($J276*0.04)+($K276*4)+($L276*-2)+($N276*0.1)+($O276*6)+($Q276)+($R276*0.1)+($S276*6)+($T276*-2)</f>
        <v>0</v>
      </c>
      <c r="W276" s="6" t="e">
        <f>$P276/$H$33</f>
        <v>#DIV/0!</v>
      </c>
      <c r="X276" s="6" t="e">
        <f t="shared" si="16"/>
        <v>#DIV/0!</v>
      </c>
      <c r="Y276" s="6" t="e">
        <f t="shared" si="17"/>
        <v>#DIV/0!</v>
      </c>
      <c r="Z276" s="6" t="e">
        <f>$I276/$H276</f>
        <v>#DIV/0!</v>
      </c>
      <c r="AA276" s="6" t="e">
        <f>$K276/$H276</f>
        <v>#DIV/0!</v>
      </c>
      <c r="AB276" s="6">
        <f>(Admin!$C$3*$K276)+(Admin!$C$4*$J276)+(Admin!$C$5*$L276)+(Admin!$C$6*$T276)+(Admin!$C$7*$Q276)+(Admin!$C$8*$M276)+(Admin!$C$9*$N276)+(Admin!$C$10*$O276)+(Admin!$C$11*$R276)+(Admin!$C$12*$S276)+(Admin!$C$13*$U276)</f>
        <v>0</v>
      </c>
    </row>
    <row r="277" spans="1:28" x14ac:dyDescent="0.25">
      <c r="A277" s="7" t="s">
        <v>1382</v>
      </c>
      <c r="B277" s="7" t="s">
        <v>42</v>
      </c>
      <c r="C277" s="7">
        <v>25</v>
      </c>
      <c r="D277" s="7">
        <v>0</v>
      </c>
      <c r="E277" s="7" t="s">
        <v>1040</v>
      </c>
      <c r="F277" s="7" t="s">
        <v>1343</v>
      </c>
      <c r="G277" s="7">
        <v>0</v>
      </c>
      <c r="H277" s="7">
        <v>0</v>
      </c>
      <c r="I277" s="7">
        <v>0</v>
      </c>
      <c r="J277" s="7">
        <v>0</v>
      </c>
      <c r="K277" s="7">
        <v>0</v>
      </c>
      <c r="L277" s="7">
        <v>0</v>
      </c>
      <c r="M277" s="7">
        <v>0</v>
      </c>
      <c r="N277" s="7">
        <v>0</v>
      </c>
      <c r="O277" s="7">
        <v>0</v>
      </c>
      <c r="P277" s="7">
        <v>0</v>
      </c>
      <c r="Q277" s="7">
        <v>0</v>
      </c>
      <c r="R277" s="7">
        <v>0</v>
      </c>
      <c r="S277" s="7">
        <v>0</v>
      </c>
      <c r="T277" s="7">
        <v>0</v>
      </c>
      <c r="U277" s="7">
        <v>0</v>
      </c>
      <c r="V277" s="7">
        <f>($J277*0.04)+($K277*4)+($L277*-2)+($N277*0.1)+($O277*6)+($Q277)+($R277*0.1)+($S277*6)+($T277*-2)</f>
        <v>0</v>
      </c>
      <c r="W277" s="7" t="e">
        <f>$P277/$H$33</f>
        <v>#DIV/0!</v>
      </c>
      <c r="X277" s="7" t="e">
        <f t="shared" si="16"/>
        <v>#DIV/0!</v>
      </c>
      <c r="Y277" s="7" t="e">
        <f t="shared" si="17"/>
        <v>#DIV/0!</v>
      </c>
      <c r="Z277" s="7" t="e">
        <f>$I277/$H277</f>
        <v>#DIV/0!</v>
      </c>
      <c r="AA277" s="7" t="e">
        <f>$K277/$H277</f>
        <v>#DIV/0!</v>
      </c>
      <c r="AB277" s="7">
        <f>(Admin!$C$3*$K277)+(Admin!$C$4*$J277)+(Admin!$C$5*$L277)+(Admin!$C$6*$T277)+(Admin!$C$7*$Q277)+(Admin!$C$8*$M277)+(Admin!$C$9*$N277)+(Admin!$C$10*$O277)+(Admin!$C$11*$R277)+(Admin!$C$12*$S277)+(Admin!$C$13*$U277)</f>
        <v>0</v>
      </c>
    </row>
    <row r="278" spans="1:28" x14ac:dyDescent="0.25">
      <c r="A278" s="6" t="s">
        <v>1383</v>
      </c>
      <c r="B278" s="6" t="s">
        <v>42</v>
      </c>
      <c r="C278" s="6">
        <v>25</v>
      </c>
      <c r="D278" s="6">
        <v>1</v>
      </c>
      <c r="E278" s="6" t="s">
        <v>338</v>
      </c>
      <c r="F278" s="6" t="s">
        <v>1343</v>
      </c>
      <c r="G278" s="6">
        <v>0</v>
      </c>
      <c r="H278" s="6">
        <v>0</v>
      </c>
      <c r="I278" s="6">
        <v>0</v>
      </c>
      <c r="J278" s="6">
        <v>0</v>
      </c>
      <c r="K278" s="6">
        <v>0</v>
      </c>
      <c r="L278" s="6">
        <v>0</v>
      </c>
      <c r="M278" s="6">
        <v>0</v>
      </c>
      <c r="N278" s="6">
        <v>0</v>
      </c>
      <c r="O278" s="6">
        <v>0</v>
      </c>
      <c r="P278" s="6">
        <v>0</v>
      </c>
      <c r="Q278" s="6">
        <v>0</v>
      </c>
      <c r="R278" s="6">
        <v>0</v>
      </c>
      <c r="S278" s="6">
        <v>0</v>
      </c>
      <c r="T278" s="6">
        <v>0</v>
      </c>
      <c r="U278" s="6">
        <v>0</v>
      </c>
      <c r="V278" s="6">
        <f>($J278*0.04)+($K278*4)+($L278*-2)+($N278*0.1)+($O278*6)+($Q278)+($R278*0.1)+($S278*6)+($T278*-2)</f>
        <v>0</v>
      </c>
      <c r="W278" s="6" t="e">
        <f>$P278/$H$33</f>
        <v>#DIV/0!</v>
      </c>
      <c r="X278" s="6" t="e">
        <f t="shared" si="16"/>
        <v>#DIV/0!</v>
      </c>
      <c r="Y278" s="6" t="e">
        <f t="shared" si="17"/>
        <v>#DIV/0!</v>
      </c>
      <c r="Z278" s="6" t="e">
        <f>$I278/$H278</f>
        <v>#DIV/0!</v>
      </c>
      <c r="AA278" s="6" t="e">
        <f>$K278/$H278</f>
        <v>#DIV/0!</v>
      </c>
      <c r="AB278" s="6">
        <f>(Admin!$C$3*$K278)+(Admin!$C$4*$J278)+(Admin!$C$5*$L278)+(Admin!$C$6*$T278)+(Admin!$C$7*$Q278)+(Admin!$C$8*$M278)+(Admin!$C$9*$N278)+(Admin!$C$10*$O278)+(Admin!$C$11*$R278)+(Admin!$C$12*$S278)+(Admin!$C$13*$U278)</f>
        <v>0</v>
      </c>
    </row>
    <row r="279" spans="1:28" x14ac:dyDescent="0.25">
      <c r="A279" s="7" t="s">
        <v>1384</v>
      </c>
      <c r="B279" s="7" t="s">
        <v>42</v>
      </c>
      <c r="C279" s="7">
        <v>28</v>
      </c>
      <c r="D279" s="7">
        <v>3</v>
      </c>
      <c r="E279" s="7" t="s">
        <v>1385</v>
      </c>
      <c r="F279" s="7" t="s">
        <v>1343</v>
      </c>
      <c r="G279" s="7">
        <v>0</v>
      </c>
      <c r="H279" s="7">
        <v>0</v>
      </c>
      <c r="I279" s="7">
        <v>0</v>
      </c>
      <c r="J279" s="7">
        <v>0</v>
      </c>
      <c r="K279" s="7">
        <v>0</v>
      </c>
      <c r="L279" s="7">
        <v>0</v>
      </c>
      <c r="M279" s="7">
        <v>0</v>
      </c>
      <c r="N279" s="7">
        <v>0</v>
      </c>
      <c r="O279" s="7">
        <v>0</v>
      </c>
      <c r="P279" s="7">
        <v>0</v>
      </c>
      <c r="Q279" s="7">
        <v>0</v>
      </c>
      <c r="R279" s="7">
        <v>0</v>
      </c>
      <c r="S279" s="7">
        <v>0</v>
      </c>
      <c r="T279" s="7">
        <v>0</v>
      </c>
      <c r="U279" s="7">
        <v>0</v>
      </c>
      <c r="V279" s="7">
        <f>($J279*0.04)+($K279*4)+($L279*-2)+($N279*0.1)+($O279*6)+($Q279)+($R279*0.1)+($S279*6)+($T279*-2)</f>
        <v>0</v>
      </c>
      <c r="W279" s="7" t="e">
        <f>$P279/$H$33</f>
        <v>#DIV/0!</v>
      </c>
      <c r="X279" s="7" t="e">
        <f t="shared" si="16"/>
        <v>#DIV/0!</v>
      </c>
      <c r="Y279" s="7" t="e">
        <f t="shared" si="17"/>
        <v>#DIV/0!</v>
      </c>
      <c r="Z279" s="7" t="e">
        <f>$I279/$H279</f>
        <v>#DIV/0!</v>
      </c>
      <c r="AA279" s="7" t="e">
        <f>$K279/$H279</f>
        <v>#DIV/0!</v>
      </c>
      <c r="AB279" s="7">
        <f>(Admin!$C$3*$K279)+(Admin!$C$4*$J279)+(Admin!$C$5*$L279)+(Admin!$C$6*$T279)+(Admin!$C$7*$Q279)+(Admin!$C$8*$M279)+(Admin!$C$9*$N279)+(Admin!$C$10*$O279)+(Admin!$C$11*$R279)+(Admin!$C$12*$S279)+(Admin!$C$13*$U279)</f>
        <v>0</v>
      </c>
    </row>
    <row r="280" spans="1:28" x14ac:dyDescent="0.25">
      <c r="A280" s="6" t="s">
        <v>1386</v>
      </c>
      <c r="B280" s="6" t="s">
        <v>42</v>
      </c>
      <c r="C280" s="6">
        <v>29</v>
      </c>
      <c r="D280" s="6">
        <v>8</v>
      </c>
      <c r="E280" s="6" t="s">
        <v>160</v>
      </c>
      <c r="F280" s="6" t="s">
        <v>1343</v>
      </c>
      <c r="G280" s="6">
        <v>0</v>
      </c>
      <c r="H280" s="6">
        <v>0</v>
      </c>
      <c r="I280" s="6">
        <v>0</v>
      </c>
      <c r="J280" s="6">
        <v>0</v>
      </c>
      <c r="K280" s="6">
        <v>0</v>
      </c>
      <c r="L280" s="6">
        <v>0</v>
      </c>
      <c r="M280" s="6">
        <v>0</v>
      </c>
      <c r="N280" s="6">
        <v>0</v>
      </c>
      <c r="O280" s="6">
        <v>0</v>
      </c>
      <c r="P280" s="6">
        <v>0</v>
      </c>
      <c r="Q280" s="6">
        <v>0</v>
      </c>
      <c r="R280" s="6">
        <v>0</v>
      </c>
      <c r="S280" s="6">
        <v>0</v>
      </c>
      <c r="T280" s="6">
        <v>0</v>
      </c>
      <c r="U280" s="6">
        <v>0</v>
      </c>
      <c r="V280" s="6">
        <f>($J280*0.04)+($K280*4)+($L280*-2)+($N280*0.1)+($O280*6)+($Q280)+($R280*0.1)+($S280*6)+($T280*-2)</f>
        <v>0</v>
      </c>
      <c r="W280" s="6" t="e">
        <f>$P280/$H$33</f>
        <v>#DIV/0!</v>
      </c>
      <c r="X280" s="6" t="e">
        <f t="shared" si="16"/>
        <v>#DIV/0!</v>
      </c>
      <c r="Y280" s="6" t="e">
        <f t="shared" si="17"/>
        <v>#DIV/0!</v>
      </c>
      <c r="Z280" s="6" t="e">
        <f>$I280/$H280</f>
        <v>#DIV/0!</v>
      </c>
      <c r="AA280" s="6" t="e">
        <f>$K280/$H280</f>
        <v>#DIV/0!</v>
      </c>
      <c r="AB280" s="6">
        <f>(Admin!$C$3*$K280)+(Admin!$C$4*$J280)+(Admin!$C$5*$L280)+(Admin!$C$6*$T280)+(Admin!$C$7*$Q280)+(Admin!$C$8*$M280)+(Admin!$C$9*$N280)+(Admin!$C$10*$O280)+(Admin!$C$11*$R280)+(Admin!$C$12*$S280)+(Admin!$C$13*$U280)</f>
        <v>0</v>
      </c>
    </row>
    <row r="281" spans="1:28" x14ac:dyDescent="0.25">
      <c r="A281" s="7" t="s">
        <v>1387</v>
      </c>
      <c r="B281" s="7" t="s">
        <v>42</v>
      </c>
      <c r="C281" s="7">
        <v>24</v>
      </c>
      <c r="D281" s="7">
        <v>3</v>
      </c>
      <c r="E281" s="7" t="s">
        <v>83</v>
      </c>
      <c r="F281" s="7" t="s">
        <v>1343</v>
      </c>
      <c r="G281" s="7">
        <v>0</v>
      </c>
      <c r="H281" s="7">
        <v>0</v>
      </c>
      <c r="I281" s="7">
        <v>0</v>
      </c>
      <c r="J281" s="7">
        <v>0</v>
      </c>
      <c r="K281" s="7">
        <v>0</v>
      </c>
      <c r="L281" s="7">
        <v>0</v>
      </c>
      <c r="M281" s="7">
        <v>5</v>
      </c>
      <c r="N281" s="7">
        <v>5</v>
      </c>
      <c r="O281" s="7">
        <v>5</v>
      </c>
      <c r="P281" s="7">
        <v>5</v>
      </c>
      <c r="Q281" s="7">
        <v>5</v>
      </c>
      <c r="R281" s="7">
        <v>5</v>
      </c>
      <c r="S281" s="7">
        <v>5</v>
      </c>
      <c r="T281" s="7">
        <v>5</v>
      </c>
      <c r="U281" s="7">
        <v>5</v>
      </c>
      <c r="V281" s="7">
        <f>($J281*0.04)+($K281*4)+($L281*-2)+($N281*0.1)+($O281*6)+($Q281)+($R281*0.1)+($S281*6)+($T281*-2)</f>
        <v>56</v>
      </c>
      <c r="W281" s="7" t="e">
        <f>$P281/$H$33</f>
        <v>#DIV/0!</v>
      </c>
      <c r="X281" s="7">
        <f t="shared" si="16"/>
        <v>1</v>
      </c>
      <c r="Y281" s="7">
        <f t="shared" si="17"/>
        <v>1</v>
      </c>
      <c r="Z281" s="7" t="e">
        <f>$I281/$H281</f>
        <v>#DIV/0!</v>
      </c>
      <c r="AA281" s="7" t="e">
        <f>$K281/$H281</f>
        <v>#DIV/0!</v>
      </c>
      <c r="AB281" s="7">
        <f>(Admin!$C$3*$K281)+(Admin!$C$4*$J281)+(Admin!$C$5*$L281)+(Admin!$C$6*$T281)+(Admin!$C$7*$Q281)+(Admin!$C$8*$M281)+(Admin!$C$9*$N281)+(Admin!$C$10*$O281)+(Admin!$C$11*$R281)+(Admin!$C$12*$S281)+(Admin!$C$13*$U281)</f>
        <v>66</v>
      </c>
    </row>
    <row r="282" spans="1:28" x14ac:dyDescent="0.25">
      <c r="A282" s="6" t="s">
        <v>1423</v>
      </c>
      <c r="B282" s="6" t="s">
        <v>42</v>
      </c>
      <c r="C282" s="6">
        <v>27</v>
      </c>
      <c r="D282" s="6">
        <v>6</v>
      </c>
      <c r="E282" s="6" t="s">
        <v>224</v>
      </c>
      <c r="F282" s="6" t="s">
        <v>1397</v>
      </c>
      <c r="G282" s="6">
        <v>0</v>
      </c>
      <c r="H282" s="6">
        <v>0</v>
      </c>
      <c r="I282" s="6">
        <v>0</v>
      </c>
      <c r="J282" s="6">
        <v>0</v>
      </c>
      <c r="K282" s="6">
        <v>0</v>
      </c>
      <c r="L282" s="6">
        <v>0</v>
      </c>
      <c r="M282" s="6">
        <v>5</v>
      </c>
      <c r="N282" s="6">
        <v>5</v>
      </c>
      <c r="O282" s="6">
        <v>5</v>
      </c>
      <c r="P282" s="6">
        <v>5</v>
      </c>
      <c r="Q282" s="6">
        <v>5</v>
      </c>
      <c r="R282" s="6">
        <v>5</v>
      </c>
      <c r="S282" s="6">
        <v>5</v>
      </c>
      <c r="T282" s="6">
        <v>5</v>
      </c>
      <c r="U282" s="6">
        <v>5</v>
      </c>
      <c r="V282" s="6">
        <f>($J282*0.04)+($K282*4)+($L282*-2)+($N282*0.1)+($O282*6)+($Q282)+($R282*0.1)+($S282*6)+($T282*-2)</f>
        <v>56</v>
      </c>
      <c r="W282" s="6" t="e">
        <f>$P282/$H$33</f>
        <v>#DIV/0!</v>
      </c>
      <c r="X282" s="6">
        <f t="shared" si="16"/>
        <v>1</v>
      </c>
      <c r="Y282" s="6">
        <f t="shared" si="17"/>
        <v>1</v>
      </c>
      <c r="Z282" s="6" t="e">
        <f>$I282/$H282</f>
        <v>#DIV/0!</v>
      </c>
      <c r="AA282" s="6" t="e">
        <f>$K282/$H282</f>
        <v>#DIV/0!</v>
      </c>
      <c r="AB282" s="6">
        <f>(Admin!$C$3*$K282)+(Admin!$C$4*$J282)+(Admin!$C$5*$L282)+(Admin!$C$6*$T282)+(Admin!$C$7*$Q282)+(Admin!$C$8*$M282)+(Admin!$C$9*$N282)+(Admin!$C$10*$O282)+(Admin!$C$11*$R282)+(Admin!$C$12*$S282)+(Admin!$C$13*$U282)</f>
        <v>66</v>
      </c>
    </row>
    <row r="283" spans="1:28" x14ac:dyDescent="0.25">
      <c r="A283" s="7" t="s">
        <v>1424</v>
      </c>
      <c r="B283" s="7" t="s">
        <v>42</v>
      </c>
      <c r="C283" s="7">
        <v>27</v>
      </c>
      <c r="D283" s="7">
        <v>6</v>
      </c>
      <c r="E283" s="7" t="s">
        <v>83</v>
      </c>
      <c r="F283" s="7" t="s">
        <v>1397</v>
      </c>
      <c r="G283" s="7">
        <v>0</v>
      </c>
      <c r="H283" s="7">
        <v>0</v>
      </c>
      <c r="I283" s="7">
        <v>0</v>
      </c>
      <c r="J283" s="7">
        <v>0</v>
      </c>
      <c r="K283" s="7">
        <v>0</v>
      </c>
      <c r="L283" s="7">
        <v>0</v>
      </c>
      <c r="M283" s="7">
        <v>0</v>
      </c>
      <c r="N283" s="7">
        <v>0</v>
      </c>
      <c r="O283" s="7">
        <v>0</v>
      </c>
      <c r="P283" s="7">
        <v>0</v>
      </c>
      <c r="Q283" s="7">
        <v>0</v>
      </c>
      <c r="R283" s="7">
        <v>0</v>
      </c>
      <c r="S283" s="7">
        <v>0</v>
      </c>
      <c r="T283" s="7">
        <v>0</v>
      </c>
      <c r="U283" s="7">
        <v>0</v>
      </c>
      <c r="V283" s="7">
        <f>($J283*0.04)+($K283*4)+($L283*-2)+($N283*0.1)+($O283*6)+($Q283)+($R283*0.1)+($S283*6)+($T283*-2)</f>
        <v>0</v>
      </c>
      <c r="W283" s="7" t="e">
        <f>$P283/$H$33</f>
        <v>#DIV/0!</v>
      </c>
      <c r="X283" s="7" t="e">
        <f t="shared" si="16"/>
        <v>#DIV/0!</v>
      </c>
      <c r="Y283" s="7" t="e">
        <f t="shared" si="17"/>
        <v>#DIV/0!</v>
      </c>
      <c r="Z283" s="7" t="e">
        <f>$I283/$H283</f>
        <v>#DIV/0!</v>
      </c>
      <c r="AA283" s="7" t="e">
        <f>$K283/$H283</f>
        <v>#DIV/0!</v>
      </c>
      <c r="AB283" s="7">
        <f>(Admin!$C$3*$K283)+(Admin!$C$4*$J283)+(Admin!$C$5*$L283)+(Admin!$C$6*$T283)+(Admin!$C$7*$Q283)+(Admin!$C$8*$M283)+(Admin!$C$9*$N283)+(Admin!$C$10*$O283)+(Admin!$C$11*$R283)+(Admin!$C$12*$S283)+(Admin!$C$13*$U283)</f>
        <v>0</v>
      </c>
    </row>
    <row r="284" spans="1:28" x14ac:dyDescent="0.25">
      <c r="A284" s="6" t="s">
        <v>1425</v>
      </c>
      <c r="B284" s="6" t="s">
        <v>42</v>
      </c>
      <c r="C284" s="6">
        <v>27</v>
      </c>
      <c r="D284" s="6">
        <v>3</v>
      </c>
      <c r="E284" s="6" t="s">
        <v>290</v>
      </c>
      <c r="F284" s="6" t="s">
        <v>1397</v>
      </c>
      <c r="G284" s="6">
        <v>0</v>
      </c>
      <c r="H284" s="6">
        <v>0</v>
      </c>
      <c r="I284" s="6">
        <v>0</v>
      </c>
      <c r="J284" s="6">
        <v>0</v>
      </c>
      <c r="K284" s="6">
        <v>0</v>
      </c>
      <c r="L284" s="6">
        <v>0</v>
      </c>
      <c r="M284" s="6">
        <v>0</v>
      </c>
      <c r="N284" s="6">
        <v>0</v>
      </c>
      <c r="O284" s="6">
        <v>0</v>
      </c>
      <c r="P284" s="6">
        <v>0</v>
      </c>
      <c r="Q284" s="6">
        <v>0</v>
      </c>
      <c r="R284" s="6">
        <v>0</v>
      </c>
      <c r="S284" s="6">
        <v>0</v>
      </c>
      <c r="T284" s="6">
        <v>0</v>
      </c>
      <c r="U284" s="6">
        <v>0</v>
      </c>
      <c r="V284" s="6">
        <f>($J284*0.04)+($K284*4)+($L284*-2)+($N284*0.1)+($O284*6)+($Q284)+($R284*0.1)+($S284*6)+($T284*-2)</f>
        <v>0</v>
      </c>
      <c r="W284" s="6" t="e">
        <f>$P284/$H$33</f>
        <v>#DIV/0!</v>
      </c>
      <c r="X284" s="6" t="e">
        <f t="shared" si="16"/>
        <v>#DIV/0!</v>
      </c>
      <c r="Y284" s="6" t="e">
        <f t="shared" si="17"/>
        <v>#DIV/0!</v>
      </c>
      <c r="Z284" s="6" t="e">
        <f>$I284/$H284</f>
        <v>#DIV/0!</v>
      </c>
      <c r="AA284" s="6" t="e">
        <f>$K284/$H284</f>
        <v>#DIV/0!</v>
      </c>
      <c r="AB284" s="6">
        <f>(Admin!$C$3*$K284)+(Admin!$C$4*$J284)+(Admin!$C$5*$L284)+(Admin!$C$6*$T284)+(Admin!$C$7*$Q284)+(Admin!$C$8*$M284)+(Admin!$C$9*$N284)+(Admin!$C$10*$O284)+(Admin!$C$11*$R284)+(Admin!$C$12*$S284)+(Admin!$C$13*$U284)</f>
        <v>0</v>
      </c>
    </row>
    <row r="285" spans="1:28" x14ac:dyDescent="0.25">
      <c r="A285" s="7" t="s">
        <v>1426</v>
      </c>
      <c r="B285" s="7" t="s">
        <v>42</v>
      </c>
      <c r="C285" s="7">
        <v>24</v>
      </c>
      <c r="D285" s="7">
        <v>1</v>
      </c>
      <c r="E285" s="7" t="s">
        <v>1427</v>
      </c>
      <c r="F285" s="7" t="s">
        <v>1397</v>
      </c>
      <c r="G285" s="7">
        <v>0</v>
      </c>
      <c r="H285" s="7">
        <v>0</v>
      </c>
      <c r="I285" s="7">
        <v>0</v>
      </c>
      <c r="J285" s="7">
        <v>0</v>
      </c>
      <c r="K285" s="7">
        <v>0</v>
      </c>
      <c r="L285" s="7">
        <v>0</v>
      </c>
      <c r="M285" s="7">
        <v>0</v>
      </c>
      <c r="N285" s="7">
        <v>0</v>
      </c>
      <c r="O285" s="7">
        <v>0</v>
      </c>
      <c r="P285" s="7">
        <v>0</v>
      </c>
      <c r="Q285" s="7">
        <v>0</v>
      </c>
      <c r="R285" s="7">
        <v>0</v>
      </c>
      <c r="S285" s="7">
        <v>0</v>
      </c>
      <c r="T285" s="7">
        <v>0</v>
      </c>
      <c r="U285" s="7">
        <v>0</v>
      </c>
      <c r="V285" s="7">
        <f>($J285*0.04)+($K285*4)+($L285*-2)+($N285*0.1)+($O285*6)+($Q285)+($R285*0.1)+($S285*6)+($T285*-2)</f>
        <v>0</v>
      </c>
      <c r="W285" s="7" t="e">
        <f>$P285/$H$33</f>
        <v>#DIV/0!</v>
      </c>
      <c r="X285" s="7" t="e">
        <f t="shared" si="16"/>
        <v>#DIV/0!</v>
      </c>
      <c r="Y285" s="7" t="e">
        <f t="shared" si="17"/>
        <v>#DIV/0!</v>
      </c>
      <c r="Z285" s="7" t="e">
        <f>$I285/$H285</f>
        <v>#DIV/0!</v>
      </c>
      <c r="AA285" s="7" t="e">
        <f>$K285/$H285</f>
        <v>#DIV/0!</v>
      </c>
      <c r="AB285" s="7">
        <f>(Admin!$C$3*$K285)+(Admin!$C$4*$J285)+(Admin!$C$5*$L285)+(Admin!$C$6*$T285)+(Admin!$C$7*$Q285)+(Admin!$C$8*$M285)+(Admin!$C$9*$N285)+(Admin!$C$10*$O285)+(Admin!$C$11*$R285)+(Admin!$C$12*$S285)+(Admin!$C$13*$U285)</f>
        <v>0</v>
      </c>
    </row>
    <row r="286" spans="1:28" x14ac:dyDescent="0.25">
      <c r="A286" s="6" t="s">
        <v>1428</v>
      </c>
      <c r="B286" s="6" t="s">
        <v>42</v>
      </c>
      <c r="C286" s="6">
        <v>27</v>
      </c>
      <c r="D286" s="6">
        <v>3</v>
      </c>
      <c r="E286" s="6" t="s">
        <v>520</v>
      </c>
      <c r="F286" s="6" t="s">
        <v>1397</v>
      </c>
      <c r="G286" s="6">
        <v>0</v>
      </c>
      <c r="H286" s="6">
        <v>0</v>
      </c>
      <c r="I286" s="6">
        <v>0</v>
      </c>
      <c r="J286" s="6">
        <v>0</v>
      </c>
      <c r="K286" s="6">
        <v>0</v>
      </c>
      <c r="L286" s="6">
        <v>0</v>
      </c>
      <c r="M286" s="6">
        <v>0</v>
      </c>
      <c r="N286" s="6">
        <v>0</v>
      </c>
      <c r="O286" s="6">
        <v>0</v>
      </c>
      <c r="P286" s="6">
        <v>0</v>
      </c>
      <c r="Q286" s="6">
        <v>0</v>
      </c>
      <c r="R286" s="6">
        <v>0</v>
      </c>
      <c r="S286" s="6">
        <v>0</v>
      </c>
      <c r="T286" s="6">
        <v>0</v>
      </c>
      <c r="U286" s="6">
        <v>0</v>
      </c>
      <c r="V286" s="6">
        <f>($J286*0.04)+($K286*4)+($L286*-2)+($N286*0.1)+($O286*6)+($Q286)+($R286*0.1)+($S286*6)+($T286*-2)</f>
        <v>0</v>
      </c>
      <c r="W286" s="6" t="e">
        <f>$P286/$H$33</f>
        <v>#DIV/0!</v>
      </c>
      <c r="X286" s="6" t="e">
        <f t="shared" si="16"/>
        <v>#DIV/0!</v>
      </c>
      <c r="Y286" s="6" t="e">
        <f t="shared" si="17"/>
        <v>#DIV/0!</v>
      </c>
      <c r="Z286" s="6" t="e">
        <f>$I286/$H286</f>
        <v>#DIV/0!</v>
      </c>
      <c r="AA286" s="6" t="e">
        <f>$K286/$H286</f>
        <v>#DIV/0!</v>
      </c>
      <c r="AB286" s="6">
        <f>(Admin!$C$3*$K286)+(Admin!$C$4*$J286)+(Admin!$C$5*$L286)+(Admin!$C$6*$T286)+(Admin!$C$7*$Q286)+(Admin!$C$8*$M286)+(Admin!$C$9*$N286)+(Admin!$C$10*$O286)+(Admin!$C$11*$R286)+(Admin!$C$12*$S286)+(Admin!$C$13*$U286)</f>
        <v>0</v>
      </c>
    </row>
    <row r="287" spans="1:28" x14ac:dyDescent="0.25">
      <c r="A287" s="7" t="s">
        <v>1429</v>
      </c>
      <c r="B287" s="7" t="s">
        <v>42</v>
      </c>
      <c r="C287" s="7">
        <v>25</v>
      </c>
      <c r="D287" s="7">
        <v>1</v>
      </c>
      <c r="E287" s="7" t="s">
        <v>1031</v>
      </c>
      <c r="F287" s="7" t="s">
        <v>1397</v>
      </c>
      <c r="G287" s="7">
        <v>0</v>
      </c>
      <c r="H287" s="7">
        <v>0</v>
      </c>
      <c r="I287" s="7">
        <v>0</v>
      </c>
      <c r="J287" s="7">
        <v>0</v>
      </c>
      <c r="K287" s="7">
        <v>0</v>
      </c>
      <c r="L287" s="7">
        <v>0</v>
      </c>
      <c r="M287" s="7">
        <v>0</v>
      </c>
      <c r="N287" s="7">
        <v>0</v>
      </c>
      <c r="O287" s="7">
        <v>0</v>
      </c>
      <c r="P287" s="7">
        <v>0</v>
      </c>
      <c r="Q287" s="7">
        <v>0</v>
      </c>
      <c r="R287" s="7">
        <v>0</v>
      </c>
      <c r="S287" s="7">
        <v>0</v>
      </c>
      <c r="T287" s="7">
        <v>0</v>
      </c>
      <c r="U287" s="7">
        <v>0</v>
      </c>
      <c r="V287" s="7">
        <f>($J287*0.04)+($K287*4)+($L287*-2)+($N287*0.1)+($O287*6)+($Q287)+($R287*0.1)+($S287*6)+($T287*-2)</f>
        <v>0</v>
      </c>
      <c r="W287" s="7" t="e">
        <f>$P287/$H$33</f>
        <v>#DIV/0!</v>
      </c>
      <c r="X287" s="7" t="e">
        <f t="shared" si="16"/>
        <v>#DIV/0!</v>
      </c>
      <c r="Y287" s="7" t="e">
        <f t="shared" si="17"/>
        <v>#DIV/0!</v>
      </c>
      <c r="Z287" s="7" t="e">
        <f>$I287/$H287</f>
        <v>#DIV/0!</v>
      </c>
      <c r="AA287" s="7" t="e">
        <f>$K287/$H287</f>
        <v>#DIV/0!</v>
      </c>
      <c r="AB287" s="7">
        <f>(Admin!$C$3*$K287)+(Admin!$C$4*$J287)+(Admin!$C$5*$L287)+(Admin!$C$6*$T287)+(Admin!$C$7*$Q287)+(Admin!$C$8*$M287)+(Admin!$C$9*$N287)+(Admin!$C$10*$O287)+(Admin!$C$11*$R287)+(Admin!$C$12*$S287)+(Admin!$C$13*$U287)</f>
        <v>0</v>
      </c>
    </row>
    <row r="288" spans="1:28" x14ac:dyDescent="0.25">
      <c r="A288" s="6" t="s">
        <v>1430</v>
      </c>
      <c r="B288" s="6" t="s">
        <v>42</v>
      </c>
      <c r="C288" s="6">
        <v>23</v>
      </c>
      <c r="D288" s="6">
        <v>1</v>
      </c>
      <c r="E288" s="6" t="s">
        <v>160</v>
      </c>
      <c r="F288" s="6" t="s">
        <v>1397</v>
      </c>
      <c r="G288" s="6">
        <v>0</v>
      </c>
      <c r="H288" s="6">
        <v>0</v>
      </c>
      <c r="I288" s="6">
        <v>0</v>
      </c>
      <c r="J288" s="6">
        <v>0</v>
      </c>
      <c r="K288" s="6">
        <v>0</v>
      </c>
      <c r="L288" s="6">
        <v>0</v>
      </c>
      <c r="M288" s="6">
        <v>0</v>
      </c>
      <c r="N288" s="6">
        <v>0</v>
      </c>
      <c r="O288" s="6">
        <v>0</v>
      </c>
      <c r="P288" s="6">
        <v>0</v>
      </c>
      <c r="Q288" s="6">
        <v>0</v>
      </c>
      <c r="R288" s="6">
        <v>0</v>
      </c>
      <c r="S288" s="6">
        <v>0</v>
      </c>
      <c r="T288" s="6">
        <v>0</v>
      </c>
      <c r="U288" s="6">
        <v>0</v>
      </c>
      <c r="V288" s="6">
        <f>($J288*0.04)+($K288*4)+($L288*-2)+($N288*0.1)+($O288*6)+($Q288)+($R288*0.1)+($S288*6)+($T288*-2)</f>
        <v>0</v>
      </c>
      <c r="W288" s="6" t="e">
        <f>$P288/$H$33</f>
        <v>#DIV/0!</v>
      </c>
      <c r="X288" s="6" t="e">
        <f t="shared" si="16"/>
        <v>#DIV/0!</v>
      </c>
      <c r="Y288" s="6" t="e">
        <f t="shared" si="17"/>
        <v>#DIV/0!</v>
      </c>
      <c r="Z288" s="6" t="e">
        <f>$I288/$H288</f>
        <v>#DIV/0!</v>
      </c>
      <c r="AA288" s="6" t="e">
        <f>$K288/$H288</f>
        <v>#DIV/0!</v>
      </c>
      <c r="AB288" s="6">
        <f>(Admin!$C$3*$K288)+(Admin!$C$4*$J288)+(Admin!$C$5*$L288)+(Admin!$C$6*$T288)+(Admin!$C$7*$Q288)+(Admin!$C$8*$M288)+(Admin!$C$9*$N288)+(Admin!$C$10*$O288)+(Admin!$C$11*$R288)+(Admin!$C$12*$S288)+(Admin!$C$13*$U288)</f>
        <v>0</v>
      </c>
    </row>
    <row r="289" spans="1:28" x14ac:dyDescent="0.25">
      <c r="A289" s="7" t="s">
        <v>1431</v>
      </c>
      <c r="B289" s="7" t="s">
        <v>42</v>
      </c>
      <c r="C289" s="7">
        <v>28</v>
      </c>
      <c r="D289" s="7">
        <v>6</v>
      </c>
      <c r="E289" s="7" t="s">
        <v>77</v>
      </c>
      <c r="F289" s="7" t="s">
        <v>1397</v>
      </c>
      <c r="G289" s="7">
        <v>0</v>
      </c>
      <c r="H289" s="7">
        <v>0</v>
      </c>
      <c r="I289" s="7">
        <v>0</v>
      </c>
      <c r="J289" s="7">
        <v>0</v>
      </c>
      <c r="K289" s="7">
        <v>0</v>
      </c>
      <c r="L289" s="7">
        <v>0</v>
      </c>
      <c r="M289" s="7">
        <v>0</v>
      </c>
      <c r="N289" s="7">
        <v>0</v>
      </c>
      <c r="O289" s="7">
        <v>0</v>
      </c>
      <c r="P289" s="7">
        <v>0</v>
      </c>
      <c r="Q289" s="7">
        <v>0</v>
      </c>
      <c r="R289" s="7">
        <v>0</v>
      </c>
      <c r="S289" s="7">
        <v>0</v>
      </c>
      <c r="T289" s="7">
        <v>0</v>
      </c>
      <c r="U289" s="7">
        <v>0</v>
      </c>
      <c r="V289" s="7">
        <f>($J289*0.04)+($K289*4)+($L289*-2)+($N289*0.1)+($O289*6)+($Q289)+($R289*0.1)+($S289*6)+($T289*-2)</f>
        <v>0</v>
      </c>
      <c r="W289" s="7" t="e">
        <f>$P289/$H$33</f>
        <v>#DIV/0!</v>
      </c>
      <c r="X289" s="7" t="e">
        <f t="shared" si="16"/>
        <v>#DIV/0!</v>
      </c>
      <c r="Y289" s="7" t="e">
        <f t="shared" si="17"/>
        <v>#DIV/0!</v>
      </c>
      <c r="Z289" s="7" t="e">
        <f>$I289/$H289</f>
        <v>#DIV/0!</v>
      </c>
      <c r="AA289" s="7" t="e">
        <f>$K289/$H289</f>
        <v>#DIV/0!</v>
      </c>
      <c r="AB289" s="7">
        <f>(Admin!$C$3*$K289)+(Admin!$C$4*$J289)+(Admin!$C$5*$L289)+(Admin!$C$6*$T289)+(Admin!$C$7*$Q289)+(Admin!$C$8*$M289)+(Admin!$C$9*$N289)+(Admin!$C$10*$O289)+(Admin!$C$11*$R289)+(Admin!$C$12*$S289)+(Admin!$C$13*$U289)</f>
        <v>0</v>
      </c>
    </row>
    <row r="290" spans="1:28" x14ac:dyDescent="0.25">
      <c r="A290" s="6" t="s">
        <v>1432</v>
      </c>
      <c r="B290" s="6" t="s">
        <v>42</v>
      </c>
      <c r="C290" s="6">
        <v>23</v>
      </c>
      <c r="D290" s="6">
        <v>0</v>
      </c>
      <c r="E290" s="6" t="s">
        <v>446</v>
      </c>
      <c r="F290" s="6" t="s">
        <v>1397</v>
      </c>
      <c r="G290" s="6">
        <v>0</v>
      </c>
      <c r="H290" s="6">
        <v>0</v>
      </c>
      <c r="I290" s="6">
        <v>0</v>
      </c>
      <c r="J290" s="6">
        <v>0</v>
      </c>
      <c r="K290" s="6">
        <v>0</v>
      </c>
      <c r="L290" s="6">
        <v>0</v>
      </c>
      <c r="M290" s="6">
        <v>0</v>
      </c>
      <c r="N290" s="6">
        <v>0</v>
      </c>
      <c r="O290" s="6">
        <v>0</v>
      </c>
      <c r="P290" s="6">
        <v>0</v>
      </c>
      <c r="Q290" s="6">
        <v>0</v>
      </c>
      <c r="R290" s="6">
        <v>0</v>
      </c>
      <c r="S290" s="6">
        <v>0</v>
      </c>
      <c r="T290" s="6">
        <v>0</v>
      </c>
      <c r="U290" s="6">
        <v>0</v>
      </c>
      <c r="V290" s="6">
        <f>($J290*0.04)+($K290*4)+($L290*-2)+($N290*0.1)+($O290*6)+($Q290)+($R290*0.1)+($S290*6)+($T290*-2)</f>
        <v>0</v>
      </c>
      <c r="W290" s="6" t="e">
        <f>$P290/$H$33</f>
        <v>#DIV/0!</v>
      </c>
      <c r="X290" s="6" t="e">
        <f t="shared" si="16"/>
        <v>#DIV/0!</v>
      </c>
      <c r="Y290" s="6" t="e">
        <f t="shared" si="17"/>
        <v>#DIV/0!</v>
      </c>
      <c r="Z290" s="6" t="e">
        <f>$I290/$H290</f>
        <v>#DIV/0!</v>
      </c>
      <c r="AA290" s="6" t="e">
        <f>$K290/$H290</f>
        <v>#DIV/0!</v>
      </c>
      <c r="AB290" s="6">
        <f>(Admin!$C$3*$K290)+(Admin!$C$4*$J290)+(Admin!$C$5*$L290)+(Admin!$C$6*$T290)+(Admin!$C$7*$Q290)+(Admin!$C$8*$M290)+(Admin!$C$9*$N290)+(Admin!$C$10*$O290)+(Admin!$C$11*$R290)+(Admin!$C$12*$S290)+(Admin!$C$13*$U290)</f>
        <v>0</v>
      </c>
    </row>
    <row r="291" spans="1:28" x14ac:dyDescent="0.25">
      <c r="A291" s="7" t="s">
        <v>1433</v>
      </c>
      <c r="B291" s="7" t="s">
        <v>42</v>
      </c>
      <c r="C291" s="7">
        <v>25</v>
      </c>
      <c r="D291" s="7">
        <v>4</v>
      </c>
      <c r="E291" s="7" t="s">
        <v>137</v>
      </c>
      <c r="F291" s="7" t="s">
        <v>1397</v>
      </c>
      <c r="G291" s="7">
        <v>0</v>
      </c>
      <c r="H291" s="7">
        <v>0</v>
      </c>
      <c r="I291" s="7">
        <v>0</v>
      </c>
      <c r="J291" s="7">
        <v>0</v>
      </c>
      <c r="K291" s="7">
        <v>0</v>
      </c>
      <c r="L291" s="7">
        <v>0</v>
      </c>
      <c r="M291" s="7">
        <v>0</v>
      </c>
      <c r="N291" s="7">
        <v>0</v>
      </c>
      <c r="O291" s="7">
        <v>0</v>
      </c>
      <c r="P291" s="7">
        <v>0</v>
      </c>
      <c r="Q291" s="7">
        <v>0</v>
      </c>
      <c r="R291" s="7">
        <v>0</v>
      </c>
      <c r="S291" s="7">
        <v>0</v>
      </c>
      <c r="T291" s="7">
        <v>0</v>
      </c>
      <c r="U291" s="7">
        <v>0</v>
      </c>
      <c r="V291" s="7">
        <f>($J291*0.04)+($K291*4)+($L291*-2)+($N291*0.1)+($O291*6)+($Q291)+($R291*0.1)+($S291*6)+($T291*-2)</f>
        <v>0</v>
      </c>
      <c r="W291" s="7" t="e">
        <f>$P291/$H$33</f>
        <v>#DIV/0!</v>
      </c>
      <c r="X291" s="7" t="e">
        <f t="shared" si="16"/>
        <v>#DIV/0!</v>
      </c>
      <c r="Y291" s="7" t="e">
        <f t="shared" si="17"/>
        <v>#DIV/0!</v>
      </c>
      <c r="Z291" s="7" t="e">
        <f>$I291/$H291</f>
        <v>#DIV/0!</v>
      </c>
      <c r="AA291" s="7" t="e">
        <f>$K291/$H291</f>
        <v>#DIV/0!</v>
      </c>
      <c r="AB291" s="7">
        <f>(Admin!$C$3*$K291)+(Admin!$C$4*$J291)+(Admin!$C$5*$L291)+(Admin!$C$6*$T291)+(Admin!$C$7*$Q291)+(Admin!$C$8*$M291)+(Admin!$C$9*$N291)+(Admin!$C$10*$O291)+(Admin!$C$11*$R291)+(Admin!$C$12*$S291)+(Admin!$C$13*$U291)</f>
        <v>0</v>
      </c>
    </row>
    <row r="292" spans="1:28" x14ac:dyDescent="0.25">
      <c r="A292" s="6" t="s">
        <v>1434</v>
      </c>
      <c r="B292" s="6" t="s">
        <v>42</v>
      </c>
      <c r="C292" s="6">
        <v>26</v>
      </c>
      <c r="D292" s="6">
        <v>1</v>
      </c>
      <c r="E292" s="6" t="s">
        <v>88</v>
      </c>
      <c r="F292" s="6" t="s">
        <v>1397</v>
      </c>
      <c r="G292" s="6">
        <v>0</v>
      </c>
      <c r="H292" s="6">
        <v>0</v>
      </c>
      <c r="I292" s="6">
        <v>0</v>
      </c>
      <c r="J292" s="6">
        <v>0</v>
      </c>
      <c r="K292" s="6">
        <v>0</v>
      </c>
      <c r="L292" s="6">
        <v>0</v>
      </c>
      <c r="M292" s="6">
        <v>0</v>
      </c>
      <c r="N292" s="6">
        <v>0</v>
      </c>
      <c r="O292" s="6">
        <v>0</v>
      </c>
      <c r="P292" s="6">
        <v>0</v>
      </c>
      <c r="Q292" s="6">
        <v>0</v>
      </c>
      <c r="R292" s="6">
        <v>0</v>
      </c>
      <c r="S292" s="6">
        <v>0</v>
      </c>
      <c r="T292" s="6">
        <v>0</v>
      </c>
      <c r="U292" s="6">
        <v>0</v>
      </c>
      <c r="V292" s="6">
        <f>($J292*0.04)+($K292*4)+($L292*-2)+($N292*0.1)+($O292*6)+($Q292)+($R292*0.1)+($S292*6)+($T292*-2)</f>
        <v>0</v>
      </c>
      <c r="W292" s="6" t="e">
        <f>$P292/$H$33</f>
        <v>#DIV/0!</v>
      </c>
      <c r="X292" s="6" t="e">
        <f t="shared" si="16"/>
        <v>#DIV/0!</v>
      </c>
      <c r="Y292" s="6" t="e">
        <f t="shared" si="17"/>
        <v>#DIV/0!</v>
      </c>
      <c r="Z292" s="6" t="e">
        <f>$I292/$H292</f>
        <v>#DIV/0!</v>
      </c>
      <c r="AA292" s="6" t="e">
        <f>$K292/$H292</f>
        <v>#DIV/0!</v>
      </c>
      <c r="AB292" s="6">
        <f>(Admin!$C$3*$K292)+(Admin!$C$4*$J292)+(Admin!$C$5*$L292)+(Admin!$C$6*$T292)+(Admin!$C$7*$Q292)+(Admin!$C$8*$M292)+(Admin!$C$9*$N292)+(Admin!$C$10*$O292)+(Admin!$C$11*$R292)+(Admin!$C$12*$S292)+(Admin!$C$13*$U292)</f>
        <v>0</v>
      </c>
    </row>
    <row r="293" spans="1:28" x14ac:dyDescent="0.25">
      <c r="A293" s="7" t="s">
        <v>1469</v>
      </c>
      <c r="B293" s="7" t="s">
        <v>42</v>
      </c>
      <c r="C293" s="7">
        <v>25</v>
      </c>
      <c r="D293" s="7">
        <v>3</v>
      </c>
      <c r="E293" s="7" t="s">
        <v>611</v>
      </c>
      <c r="F293" s="7" t="s">
        <v>1444</v>
      </c>
      <c r="G293" s="7">
        <v>0</v>
      </c>
      <c r="H293" s="7">
        <v>0</v>
      </c>
      <c r="I293" s="7">
        <v>0</v>
      </c>
      <c r="J293" s="7">
        <v>0</v>
      </c>
      <c r="K293" s="7">
        <v>0</v>
      </c>
      <c r="L293" s="7">
        <v>0</v>
      </c>
      <c r="M293" s="7">
        <v>0</v>
      </c>
      <c r="N293" s="7">
        <v>0</v>
      </c>
      <c r="O293" s="7">
        <v>0</v>
      </c>
      <c r="P293" s="7">
        <v>0</v>
      </c>
      <c r="Q293" s="7">
        <v>0</v>
      </c>
      <c r="R293" s="7">
        <v>0</v>
      </c>
      <c r="S293" s="7">
        <v>0</v>
      </c>
      <c r="T293" s="7">
        <v>0</v>
      </c>
      <c r="U293" s="7">
        <v>0</v>
      </c>
      <c r="V293" s="7">
        <f>($J293*0.04)+($K293*4)+($L293*-2)+($N293*0.1)+($O293*6)+($Q293)+($R293*0.1)+($S293*6)+($T293*-2)</f>
        <v>0</v>
      </c>
      <c r="W293" s="7" t="e">
        <f>$P293/$H$33</f>
        <v>#DIV/0!</v>
      </c>
      <c r="X293" s="7" t="e">
        <f t="shared" si="16"/>
        <v>#DIV/0!</v>
      </c>
      <c r="Y293" s="7" t="e">
        <f t="shared" si="17"/>
        <v>#DIV/0!</v>
      </c>
      <c r="Z293" s="7" t="e">
        <f>$I293/$H293</f>
        <v>#DIV/0!</v>
      </c>
      <c r="AA293" s="7" t="e">
        <f>$K293/$H293</f>
        <v>#DIV/0!</v>
      </c>
      <c r="AB293" s="7">
        <f>(Admin!$C$3*$K293)+(Admin!$C$4*$J293)+(Admin!$C$5*$L293)+(Admin!$C$6*$T293)+(Admin!$C$7*$Q293)+(Admin!$C$8*$M293)+(Admin!$C$9*$N293)+(Admin!$C$10*$O293)+(Admin!$C$11*$R293)+(Admin!$C$12*$S293)+(Admin!$C$13*$U293)</f>
        <v>0</v>
      </c>
    </row>
    <row r="294" spans="1:28" x14ac:dyDescent="0.25">
      <c r="A294" s="6" t="s">
        <v>1470</v>
      </c>
      <c r="B294" s="6" t="s">
        <v>42</v>
      </c>
      <c r="C294" s="6">
        <v>26</v>
      </c>
      <c r="D294" s="6">
        <v>1</v>
      </c>
      <c r="E294" s="6" t="s">
        <v>139</v>
      </c>
      <c r="F294" s="6" t="s">
        <v>1444</v>
      </c>
      <c r="G294" s="6">
        <v>0</v>
      </c>
      <c r="H294" s="6">
        <v>0</v>
      </c>
      <c r="I294" s="6">
        <v>0</v>
      </c>
      <c r="J294" s="6">
        <v>0</v>
      </c>
      <c r="K294" s="6">
        <v>0</v>
      </c>
      <c r="L294" s="6">
        <v>0</v>
      </c>
      <c r="M294" s="6">
        <v>0</v>
      </c>
      <c r="N294" s="6">
        <v>0</v>
      </c>
      <c r="O294" s="6">
        <v>0</v>
      </c>
      <c r="P294" s="6">
        <v>0</v>
      </c>
      <c r="Q294" s="6">
        <v>0</v>
      </c>
      <c r="R294" s="6">
        <v>0</v>
      </c>
      <c r="S294" s="6">
        <v>0</v>
      </c>
      <c r="T294" s="6">
        <v>0</v>
      </c>
      <c r="U294" s="6">
        <v>0</v>
      </c>
      <c r="V294" s="6">
        <f>($J294*0.04)+($K294*4)+($L294*-2)+($N294*0.1)+($O294*6)+($Q294)+($R294*0.1)+($S294*6)+($T294*-2)</f>
        <v>0</v>
      </c>
      <c r="W294" s="6" t="e">
        <f>$P294/$H$33</f>
        <v>#DIV/0!</v>
      </c>
      <c r="X294" s="6" t="e">
        <f t="shared" si="16"/>
        <v>#DIV/0!</v>
      </c>
      <c r="Y294" s="6" t="e">
        <f t="shared" si="17"/>
        <v>#DIV/0!</v>
      </c>
      <c r="Z294" s="6" t="e">
        <f>$I294/$H294</f>
        <v>#DIV/0!</v>
      </c>
      <c r="AA294" s="6" t="e">
        <f>$K294/$H294</f>
        <v>#DIV/0!</v>
      </c>
      <c r="AB294" s="6">
        <f>(Admin!$C$3*$K294)+(Admin!$C$4*$J294)+(Admin!$C$5*$L294)+(Admin!$C$6*$T294)+(Admin!$C$7*$Q294)+(Admin!$C$8*$M294)+(Admin!$C$9*$N294)+(Admin!$C$10*$O294)+(Admin!$C$11*$R294)+(Admin!$C$12*$S294)+(Admin!$C$13*$U294)</f>
        <v>0</v>
      </c>
    </row>
    <row r="295" spans="1:28" x14ac:dyDescent="0.25">
      <c r="A295" s="7" t="s">
        <v>1471</v>
      </c>
      <c r="B295" s="7" t="s">
        <v>42</v>
      </c>
      <c r="C295" s="7">
        <v>25</v>
      </c>
      <c r="D295" s="7">
        <v>1</v>
      </c>
      <c r="E295" s="7" t="s">
        <v>269</v>
      </c>
      <c r="F295" s="7" t="s">
        <v>1444</v>
      </c>
      <c r="G295" s="7">
        <v>0</v>
      </c>
      <c r="H295" s="7">
        <v>0</v>
      </c>
      <c r="I295" s="7">
        <v>0</v>
      </c>
      <c r="J295" s="7">
        <v>0</v>
      </c>
      <c r="K295" s="7">
        <v>0</v>
      </c>
      <c r="L295" s="7">
        <v>0</v>
      </c>
      <c r="M295" s="7">
        <v>0</v>
      </c>
      <c r="N295" s="7">
        <v>0</v>
      </c>
      <c r="O295" s="7">
        <v>0</v>
      </c>
      <c r="P295" s="7">
        <v>0</v>
      </c>
      <c r="Q295" s="7">
        <v>0</v>
      </c>
      <c r="R295" s="7">
        <v>0</v>
      </c>
      <c r="S295" s="7">
        <v>0</v>
      </c>
      <c r="T295" s="7">
        <v>0</v>
      </c>
      <c r="U295" s="7">
        <v>0</v>
      </c>
      <c r="V295" s="7">
        <f>($J295*0.04)+($K295*4)+($L295*-2)+($N295*0.1)+($O295*6)+($Q295)+($R295*0.1)+($S295*6)+($T295*-2)</f>
        <v>0</v>
      </c>
      <c r="W295" s="7" t="e">
        <f>$P295/$H$33</f>
        <v>#DIV/0!</v>
      </c>
      <c r="X295" s="7" t="e">
        <f t="shared" si="16"/>
        <v>#DIV/0!</v>
      </c>
      <c r="Y295" s="7" t="e">
        <f t="shared" si="17"/>
        <v>#DIV/0!</v>
      </c>
      <c r="Z295" s="7" t="e">
        <f>$I295/$H295</f>
        <v>#DIV/0!</v>
      </c>
      <c r="AA295" s="7" t="e">
        <f>$K295/$H295</f>
        <v>#DIV/0!</v>
      </c>
      <c r="AB295" s="7">
        <f>(Admin!$C$3*$K295)+(Admin!$C$4*$J295)+(Admin!$C$5*$L295)+(Admin!$C$6*$T295)+(Admin!$C$7*$Q295)+(Admin!$C$8*$M295)+(Admin!$C$9*$N295)+(Admin!$C$10*$O295)+(Admin!$C$11*$R295)+(Admin!$C$12*$S295)+(Admin!$C$13*$U295)</f>
        <v>0</v>
      </c>
    </row>
    <row r="296" spans="1:28" x14ac:dyDescent="0.25">
      <c r="A296" s="6" t="s">
        <v>1472</v>
      </c>
      <c r="B296" s="6" t="s">
        <v>42</v>
      </c>
      <c r="C296" s="6">
        <v>26</v>
      </c>
      <c r="D296" s="6">
        <v>2</v>
      </c>
      <c r="E296" s="6" t="s">
        <v>199</v>
      </c>
      <c r="F296" s="6" t="s">
        <v>1444</v>
      </c>
      <c r="G296" s="6">
        <v>0</v>
      </c>
      <c r="H296" s="6">
        <v>0</v>
      </c>
      <c r="I296" s="6">
        <v>0</v>
      </c>
      <c r="J296" s="6">
        <v>0</v>
      </c>
      <c r="K296" s="6">
        <v>0</v>
      </c>
      <c r="L296" s="6">
        <v>0</v>
      </c>
      <c r="M296" s="6">
        <v>0</v>
      </c>
      <c r="N296" s="6">
        <v>0</v>
      </c>
      <c r="O296" s="6">
        <v>0</v>
      </c>
      <c r="P296" s="6">
        <v>0</v>
      </c>
      <c r="Q296" s="6">
        <v>0</v>
      </c>
      <c r="R296" s="6">
        <v>0</v>
      </c>
      <c r="S296" s="6">
        <v>0</v>
      </c>
      <c r="T296" s="6">
        <v>0</v>
      </c>
      <c r="U296" s="6">
        <v>0</v>
      </c>
      <c r="V296" s="6">
        <f>($J296*0.04)+($K296*4)+($L296*-2)+($N296*0.1)+($O296*6)+($Q296)+($R296*0.1)+($S296*6)+($T296*-2)</f>
        <v>0</v>
      </c>
      <c r="W296" s="6" t="e">
        <f>$P296/$H$33</f>
        <v>#DIV/0!</v>
      </c>
      <c r="X296" s="6" t="e">
        <f t="shared" si="16"/>
        <v>#DIV/0!</v>
      </c>
      <c r="Y296" s="6" t="e">
        <f t="shared" si="17"/>
        <v>#DIV/0!</v>
      </c>
      <c r="Z296" s="6" t="e">
        <f>$I296/$H296</f>
        <v>#DIV/0!</v>
      </c>
      <c r="AA296" s="6" t="e">
        <f>$K296/$H296</f>
        <v>#DIV/0!</v>
      </c>
      <c r="AB296" s="6">
        <f>(Admin!$C$3*$K296)+(Admin!$C$4*$J296)+(Admin!$C$5*$L296)+(Admin!$C$6*$T296)+(Admin!$C$7*$Q296)+(Admin!$C$8*$M296)+(Admin!$C$9*$N296)+(Admin!$C$10*$O296)+(Admin!$C$11*$R296)+(Admin!$C$12*$S296)+(Admin!$C$13*$U296)</f>
        <v>0</v>
      </c>
    </row>
    <row r="297" spans="1:28" x14ac:dyDescent="0.25">
      <c r="A297" s="7" t="s">
        <v>1473</v>
      </c>
      <c r="B297" s="7" t="s">
        <v>42</v>
      </c>
      <c r="C297" s="7">
        <v>28</v>
      </c>
      <c r="D297" s="7">
        <v>5</v>
      </c>
      <c r="E297" s="7" t="s">
        <v>173</v>
      </c>
      <c r="F297" s="7" t="s">
        <v>1444</v>
      </c>
      <c r="G297" s="7">
        <v>0</v>
      </c>
      <c r="H297" s="7">
        <v>0</v>
      </c>
      <c r="I297" s="7">
        <v>0</v>
      </c>
      <c r="J297" s="7">
        <v>0</v>
      </c>
      <c r="K297" s="7">
        <v>0</v>
      </c>
      <c r="L297" s="7">
        <v>0</v>
      </c>
      <c r="M297" s="7">
        <v>0</v>
      </c>
      <c r="N297" s="7">
        <v>0</v>
      </c>
      <c r="O297" s="7">
        <v>0</v>
      </c>
      <c r="P297" s="7">
        <v>0</v>
      </c>
      <c r="Q297" s="7">
        <v>0</v>
      </c>
      <c r="R297" s="7">
        <v>0</v>
      </c>
      <c r="S297" s="7">
        <v>0</v>
      </c>
      <c r="T297" s="7">
        <v>0</v>
      </c>
      <c r="U297" s="7">
        <v>0</v>
      </c>
      <c r="V297" s="7">
        <f>($J297*0.04)+($K297*4)+($L297*-2)+($N297*0.1)+($O297*6)+($Q297)+($R297*0.1)+($S297*6)+($T297*-2)</f>
        <v>0</v>
      </c>
      <c r="W297" s="7" t="e">
        <f>$P297/$H$33</f>
        <v>#DIV/0!</v>
      </c>
      <c r="X297" s="7" t="e">
        <f t="shared" si="16"/>
        <v>#DIV/0!</v>
      </c>
      <c r="Y297" s="7" t="e">
        <f t="shared" si="17"/>
        <v>#DIV/0!</v>
      </c>
      <c r="Z297" s="7" t="e">
        <f>$I297/$H297</f>
        <v>#DIV/0!</v>
      </c>
      <c r="AA297" s="7" t="e">
        <f>$K297/$H297</f>
        <v>#DIV/0!</v>
      </c>
      <c r="AB297" s="7">
        <f>(Admin!$C$3*$K297)+(Admin!$C$4*$J297)+(Admin!$C$5*$L297)+(Admin!$C$6*$T297)+(Admin!$C$7*$Q297)+(Admin!$C$8*$M297)+(Admin!$C$9*$N297)+(Admin!$C$10*$O297)+(Admin!$C$11*$R297)+(Admin!$C$12*$S297)+(Admin!$C$13*$U297)</f>
        <v>0</v>
      </c>
    </row>
    <row r="298" spans="1:28" x14ac:dyDescent="0.25">
      <c r="A298" s="6" t="s">
        <v>1474</v>
      </c>
      <c r="B298" s="6" t="s">
        <v>42</v>
      </c>
      <c r="C298" s="6">
        <v>24</v>
      </c>
      <c r="D298" s="6">
        <v>1</v>
      </c>
      <c r="E298" s="6" t="s">
        <v>333</v>
      </c>
      <c r="F298" s="6" t="s">
        <v>1444</v>
      </c>
      <c r="G298" s="6">
        <v>0</v>
      </c>
      <c r="H298" s="6">
        <v>0</v>
      </c>
      <c r="I298" s="6">
        <v>0</v>
      </c>
      <c r="J298" s="6">
        <v>0</v>
      </c>
      <c r="K298" s="6">
        <v>0</v>
      </c>
      <c r="L298" s="6">
        <v>0</v>
      </c>
      <c r="M298" s="6">
        <v>0</v>
      </c>
      <c r="N298" s="6">
        <v>0</v>
      </c>
      <c r="O298" s="6">
        <v>0</v>
      </c>
      <c r="P298" s="6">
        <v>0</v>
      </c>
      <c r="Q298" s="6">
        <v>0</v>
      </c>
      <c r="R298" s="6">
        <v>0</v>
      </c>
      <c r="S298" s="6">
        <v>0</v>
      </c>
      <c r="T298" s="6">
        <v>0</v>
      </c>
      <c r="U298" s="6">
        <v>0</v>
      </c>
      <c r="V298" s="6">
        <f>($J298*0.04)+($K298*4)+($L298*-2)+($N298*0.1)+($O298*6)+($Q298)+($R298*0.1)+($S298*6)+($T298*-2)</f>
        <v>0</v>
      </c>
      <c r="W298" s="6" t="e">
        <f>$P298/$H$33</f>
        <v>#DIV/0!</v>
      </c>
      <c r="X298" s="6" t="e">
        <f t="shared" si="16"/>
        <v>#DIV/0!</v>
      </c>
      <c r="Y298" s="6" t="e">
        <f t="shared" si="17"/>
        <v>#DIV/0!</v>
      </c>
      <c r="Z298" s="6" t="e">
        <f>$I298/$H298</f>
        <v>#DIV/0!</v>
      </c>
      <c r="AA298" s="6" t="e">
        <f>$K298/$H298</f>
        <v>#DIV/0!</v>
      </c>
      <c r="AB298" s="6">
        <f>(Admin!$C$3*$K298)+(Admin!$C$4*$J298)+(Admin!$C$5*$L298)+(Admin!$C$6*$T298)+(Admin!$C$7*$Q298)+(Admin!$C$8*$M298)+(Admin!$C$9*$N298)+(Admin!$C$10*$O298)+(Admin!$C$11*$R298)+(Admin!$C$12*$S298)+(Admin!$C$13*$U298)</f>
        <v>0</v>
      </c>
    </row>
    <row r="299" spans="1:28" x14ac:dyDescent="0.25">
      <c r="A299" s="7" t="s">
        <v>1475</v>
      </c>
      <c r="B299" s="7" t="s">
        <v>42</v>
      </c>
      <c r="C299" s="7">
        <v>27</v>
      </c>
      <c r="D299" s="7">
        <v>6</v>
      </c>
      <c r="E299" s="7" t="s">
        <v>151</v>
      </c>
      <c r="F299" s="7" t="s">
        <v>1444</v>
      </c>
      <c r="G299" s="7">
        <v>0</v>
      </c>
      <c r="H299" s="7">
        <v>0</v>
      </c>
      <c r="I299" s="7">
        <v>0</v>
      </c>
      <c r="J299" s="7">
        <v>0</v>
      </c>
      <c r="K299" s="7">
        <v>0</v>
      </c>
      <c r="L299" s="7">
        <v>0</v>
      </c>
      <c r="M299" s="7">
        <v>0</v>
      </c>
      <c r="N299" s="7">
        <v>0</v>
      </c>
      <c r="O299" s="7">
        <v>0</v>
      </c>
      <c r="P299" s="7">
        <v>0</v>
      </c>
      <c r="Q299" s="7">
        <v>0</v>
      </c>
      <c r="R299" s="7">
        <v>0</v>
      </c>
      <c r="S299" s="7">
        <v>0</v>
      </c>
      <c r="T299" s="7">
        <v>0</v>
      </c>
      <c r="U299" s="7">
        <v>0</v>
      </c>
      <c r="V299" s="7">
        <f>($J299*0.04)+($K299*4)+($L299*-2)+($N299*0.1)+($O299*6)+($Q299)+($R299*0.1)+($S299*6)+($T299*-2)</f>
        <v>0</v>
      </c>
      <c r="W299" s="7" t="e">
        <f>$P299/$H$33</f>
        <v>#DIV/0!</v>
      </c>
      <c r="X299" s="7" t="e">
        <f t="shared" si="16"/>
        <v>#DIV/0!</v>
      </c>
      <c r="Y299" s="7" t="e">
        <f t="shared" si="17"/>
        <v>#DIV/0!</v>
      </c>
      <c r="Z299" s="7" t="e">
        <f>$I299/$H299</f>
        <v>#DIV/0!</v>
      </c>
      <c r="AA299" s="7" t="e">
        <f>$K299/$H299</f>
        <v>#DIV/0!</v>
      </c>
      <c r="AB299" s="7">
        <f>(Admin!$C$3*$K299)+(Admin!$C$4*$J299)+(Admin!$C$5*$L299)+(Admin!$C$6*$T299)+(Admin!$C$7*$Q299)+(Admin!$C$8*$M299)+(Admin!$C$9*$N299)+(Admin!$C$10*$O299)+(Admin!$C$11*$R299)+(Admin!$C$12*$S299)+(Admin!$C$13*$U299)</f>
        <v>0</v>
      </c>
    </row>
    <row r="300" spans="1:28" x14ac:dyDescent="0.25">
      <c r="A300" s="6" t="s">
        <v>1476</v>
      </c>
      <c r="B300" s="6" t="s">
        <v>42</v>
      </c>
      <c r="C300" s="6">
        <v>23</v>
      </c>
      <c r="D300" s="6">
        <v>3</v>
      </c>
      <c r="E300" s="6" t="s">
        <v>171</v>
      </c>
      <c r="F300" s="6" t="s">
        <v>1444</v>
      </c>
      <c r="G300" s="6">
        <v>0</v>
      </c>
      <c r="H300" s="6">
        <v>0</v>
      </c>
      <c r="I300" s="6">
        <v>0</v>
      </c>
      <c r="J300" s="6">
        <v>0</v>
      </c>
      <c r="K300" s="6">
        <v>0</v>
      </c>
      <c r="L300" s="6">
        <v>0</v>
      </c>
      <c r="M300" s="6">
        <v>5</v>
      </c>
      <c r="N300" s="6">
        <v>5</v>
      </c>
      <c r="O300" s="6">
        <v>5</v>
      </c>
      <c r="P300" s="6">
        <v>5</v>
      </c>
      <c r="Q300" s="6">
        <v>5</v>
      </c>
      <c r="R300" s="6">
        <v>5</v>
      </c>
      <c r="S300" s="6">
        <v>5</v>
      </c>
      <c r="T300" s="6">
        <v>5</v>
      </c>
      <c r="U300" s="6">
        <v>5</v>
      </c>
      <c r="V300" s="6">
        <f>($J300*0.04)+($K300*4)+($L300*-2)+($N300*0.1)+($O300*6)+($Q300)+($R300*0.1)+($S300*6)+($T300*-2)</f>
        <v>56</v>
      </c>
      <c r="W300" s="6" t="e">
        <f>$P300/$H$33</f>
        <v>#DIV/0!</v>
      </c>
      <c r="X300" s="6">
        <f t="shared" si="16"/>
        <v>1</v>
      </c>
      <c r="Y300" s="6">
        <f t="shared" si="17"/>
        <v>1</v>
      </c>
      <c r="Z300" s="6" t="e">
        <f>$I300/$H300</f>
        <v>#DIV/0!</v>
      </c>
      <c r="AA300" s="6" t="e">
        <f>$K300/$H300</f>
        <v>#DIV/0!</v>
      </c>
      <c r="AB300" s="6">
        <f>(Admin!$C$3*$K300)+(Admin!$C$4*$J300)+(Admin!$C$5*$L300)+(Admin!$C$6*$T300)+(Admin!$C$7*$Q300)+(Admin!$C$8*$M300)+(Admin!$C$9*$N300)+(Admin!$C$10*$O300)+(Admin!$C$11*$R300)+(Admin!$C$12*$S300)+(Admin!$C$13*$U300)</f>
        <v>66</v>
      </c>
    </row>
    <row r="301" spans="1:28" x14ac:dyDescent="0.25">
      <c r="A301" s="7" t="s">
        <v>1477</v>
      </c>
      <c r="B301" s="7" t="s">
        <v>42</v>
      </c>
      <c r="C301" s="7">
        <v>26</v>
      </c>
      <c r="D301" s="7">
        <v>5</v>
      </c>
      <c r="E301" s="7" t="s">
        <v>267</v>
      </c>
      <c r="F301" s="7" t="s">
        <v>1444</v>
      </c>
      <c r="G301" s="7">
        <v>0</v>
      </c>
      <c r="H301" s="7">
        <v>0</v>
      </c>
      <c r="I301" s="7">
        <v>0</v>
      </c>
      <c r="J301" s="7">
        <v>0</v>
      </c>
      <c r="K301" s="7">
        <v>0</v>
      </c>
      <c r="L301" s="7">
        <v>0</v>
      </c>
      <c r="M301" s="7">
        <v>0</v>
      </c>
      <c r="N301" s="7">
        <v>0</v>
      </c>
      <c r="O301" s="7">
        <v>0</v>
      </c>
      <c r="P301" s="7">
        <v>0</v>
      </c>
      <c r="Q301" s="7">
        <v>0</v>
      </c>
      <c r="R301" s="7">
        <v>0</v>
      </c>
      <c r="S301" s="7">
        <v>0</v>
      </c>
      <c r="T301" s="7">
        <v>0</v>
      </c>
      <c r="U301" s="7">
        <v>0</v>
      </c>
      <c r="V301" s="7">
        <f>($J301*0.04)+($K301*4)+($L301*-2)+($N301*0.1)+($O301*6)+($Q301)+($R301*0.1)+($S301*6)+($T301*-2)</f>
        <v>0</v>
      </c>
      <c r="W301" s="7" t="e">
        <f>$P301/$H$33</f>
        <v>#DIV/0!</v>
      </c>
      <c r="X301" s="7" t="e">
        <f t="shared" si="16"/>
        <v>#DIV/0!</v>
      </c>
      <c r="Y301" s="7" t="e">
        <f t="shared" si="17"/>
        <v>#DIV/0!</v>
      </c>
      <c r="Z301" s="7" t="e">
        <f>$I301/$H301</f>
        <v>#DIV/0!</v>
      </c>
      <c r="AA301" s="7" t="e">
        <f>$K301/$H301</f>
        <v>#DIV/0!</v>
      </c>
      <c r="AB301" s="7">
        <f>(Admin!$C$3*$K301)+(Admin!$C$4*$J301)+(Admin!$C$5*$L301)+(Admin!$C$6*$T301)+(Admin!$C$7*$Q301)+(Admin!$C$8*$M301)+(Admin!$C$9*$N301)+(Admin!$C$10*$O301)+(Admin!$C$11*$R301)+(Admin!$C$12*$S301)+(Admin!$C$13*$U301)</f>
        <v>0</v>
      </c>
    </row>
    <row r="302" spans="1:28" x14ac:dyDescent="0.25">
      <c r="A302" s="6" t="s">
        <v>1478</v>
      </c>
      <c r="B302" s="6" t="s">
        <v>42</v>
      </c>
      <c r="C302" s="6">
        <v>24</v>
      </c>
      <c r="D302" s="6">
        <v>1</v>
      </c>
      <c r="E302" s="6" t="s">
        <v>162</v>
      </c>
      <c r="F302" s="6" t="s">
        <v>1444</v>
      </c>
      <c r="G302" s="6">
        <v>0</v>
      </c>
      <c r="H302" s="6">
        <v>0</v>
      </c>
      <c r="I302" s="6">
        <v>0</v>
      </c>
      <c r="J302" s="6">
        <v>0</v>
      </c>
      <c r="K302" s="6">
        <v>0</v>
      </c>
      <c r="L302" s="6">
        <v>0</v>
      </c>
      <c r="M302" s="6">
        <v>0</v>
      </c>
      <c r="N302" s="6">
        <v>0</v>
      </c>
      <c r="O302" s="6">
        <v>0</v>
      </c>
      <c r="P302" s="6">
        <v>0</v>
      </c>
      <c r="Q302" s="6">
        <v>0</v>
      </c>
      <c r="R302" s="6">
        <v>0</v>
      </c>
      <c r="S302" s="6">
        <v>0</v>
      </c>
      <c r="T302" s="6">
        <v>0</v>
      </c>
      <c r="U302" s="6">
        <v>0</v>
      </c>
      <c r="V302" s="6">
        <f>($J302*0.04)+($K302*4)+($L302*-2)+($N302*0.1)+($O302*6)+($Q302)+($R302*0.1)+($S302*6)+($T302*-2)</f>
        <v>0</v>
      </c>
      <c r="W302" s="6" t="e">
        <f>$P302/$H$33</f>
        <v>#DIV/0!</v>
      </c>
      <c r="X302" s="6" t="e">
        <f t="shared" si="16"/>
        <v>#DIV/0!</v>
      </c>
      <c r="Y302" s="6" t="e">
        <f t="shared" si="17"/>
        <v>#DIV/0!</v>
      </c>
      <c r="Z302" s="6" t="e">
        <f>$I302/$H302</f>
        <v>#DIV/0!</v>
      </c>
      <c r="AA302" s="6" t="e">
        <f>$K302/$H302</f>
        <v>#DIV/0!</v>
      </c>
      <c r="AB302" s="6">
        <f>(Admin!$C$3*$K302)+(Admin!$C$4*$J302)+(Admin!$C$5*$L302)+(Admin!$C$6*$T302)+(Admin!$C$7*$Q302)+(Admin!$C$8*$M302)+(Admin!$C$9*$N302)+(Admin!$C$10*$O302)+(Admin!$C$11*$R302)+(Admin!$C$12*$S302)+(Admin!$C$13*$U302)</f>
        <v>0</v>
      </c>
    </row>
    <row r="303" spans="1:28" x14ac:dyDescent="0.25">
      <c r="A303" s="7" t="s">
        <v>1511</v>
      </c>
      <c r="B303" s="7" t="s">
        <v>42</v>
      </c>
      <c r="C303" s="7">
        <v>26</v>
      </c>
      <c r="D303" s="7">
        <v>2</v>
      </c>
      <c r="E303" s="7" t="s">
        <v>384</v>
      </c>
      <c r="F303" s="7" t="s">
        <v>1488</v>
      </c>
      <c r="G303" s="7">
        <v>0</v>
      </c>
      <c r="H303" s="7">
        <v>0</v>
      </c>
      <c r="I303" s="7">
        <v>0</v>
      </c>
      <c r="J303" s="7">
        <v>0</v>
      </c>
      <c r="K303" s="7">
        <v>0</v>
      </c>
      <c r="L303" s="7">
        <v>0</v>
      </c>
      <c r="M303" s="7">
        <v>0</v>
      </c>
      <c r="N303" s="7">
        <v>0</v>
      </c>
      <c r="O303" s="7">
        <v>0</v>
      </c>
      <c r="P303" s="7">
        <v>0</v>
      </c>
      <c r="Q303" s="7">
        <v>0</v>
      </c>
      <c r="R303" s="7">
        <v>0</v>
      </c>
      <c r="S303" s="7">
        <v>0</v>
      </c>
      <c r="T303" s="7">
        <v>0</v>
      </c>
      <c r="U303" s="7">
        <v>0</v>
      </c>
      <c r="V303" s="7">
        <f>($J303*0.04)+($K303*4)+($L303*-2)+($N303*0.1)+($O303*6)+($Q303)+($R303*0.1)+($S303*6)+($T303*-2)</f>
        <v>0</v>
      </c>
      <c r="W303" s="7" t="e">
        <f>$P303/$H$33</f>
        <v>#DIV/0!</v>
      </c>
      <c r="X303" s="7" t="e">
        <f t="shared" si="16"/>
        <v>#DIV/0!</v>
      </c>
      <c r="Y303" s="7" t="e">
        <f t="shared" si="17"/>
        <v>#DIV/0!</v>
      </c>
      <c r="Z303" s="7" t="e">
        <f>$I303/$H303</f>
        <v>#DIV/0!</v>
      </c>
      <c r="AA303" s="7" t="e">
        <f>$K303/$H303</f>
        <v>#DIV/0!</v>
      </c>
      <c r="AB303" s="7">
        <f>(Admin!$C$3*$K303)+(Admin!$C$4*$J303)+(Admin!$C$5*$L303)+(Admin!$C$6*$T303)+(Admin!$C$7*$Q303)+(Admin!$C$8*$M303)+(Admin!$C$9*$N303)+(Admin!$C$10*$O303)+(Admin!$C$11*$R303)+(Admin!$C$12*$S303)+(Admin!$C$13*$U303)</f>
        <v>0</v>
      </c>
    </row>
    <row r="304" spans="1:28" x14ac:dyDescent="0.25">
      <c r="A304" s="6" t="s">
        <v>1512</v>
      </c>
      <c r="B304" s="6" t="s">
        <v>42</v>
      </c>
      <c r="C304" s="6">
        <v>27</v>
      </c>
      <c r="D304" s="6">
        <v>4</v>
      </c>
      <c r="E304" s="6" t="s">
        <v>931</v>
      </c>
      <c r="F304" s="6" t="s">
        <v>1488</v>
      </c>
      <c r="G304" s="6">
        <v>0</v>
      </c>
      <c r="H304" s="6">
        <v>0</v>
      </c>
      <c r="I304" s="6">
        <v>0</v>
      </c>
      <c r="J304" s="6">
        <v>0</v>
      </c>
      <c r="K304" s="6">
        <v>0</v>
      </c>
      <c r="L304" s="6">
        <v>0</v>
      </c>
      <c r="M304" s="6">
        <v>0</v>
      </c>
      <c r="N304" s="6">
        <v>0</v>
      </c>
      <c r="O304" s="6">
        <v>0</v>
      </c>
      <c r="P304" s="6">
        <v>0</v>
      </c>
      <c r="Q304" s="6">
        <v>0</v>
      </c>
      <c r="R304" s="6">
        <v>0</v>
      </c>
      <c r="S304" s="6">
        <v>0</v>
      </c>
      <c r="T304" s="6">
        <v>0</v>
      </c>
      <c r="U304" s="6">
        <v>0</v>
      </c>
      <c r="V304" s="6">
        <f>($J304*0.04)+($K304*4)+($L304*-2)+($N304*0.1)+($O304*6)+($Q304)+($R304*0.1)+($S304*6)+($T304*-2)</f>
        <v>0</v>
      </c>
      <c r="W304" s="6" t="e">
        <f>$P304/$H$33</f>
        <v>#DIV/0!</v>
      </c>
      <c r="X304" s="6" t="e">
        <f t="shared" si="16"/>
        <v>#DIV/0!</v>
      </c>
      <c r="Y304" s="6" t="e">
        <f t="shared" si="17"/>
        <v>#DIV/0!</v>
      </c>
      <c r="Z304" s="6" t="e">
        <f>$I304/$H304</f>
        <v>#DIV/0!</v>
      </c>
      <c r="AA304" s="6" t="e">
        <f>$K304/$H304</f>
        <v>#DIV/0!</v>
      </c>
      <c r="AB304" s="6">
        <f>(Admin!$C$3*$K304)+(Admin!$C$4*$J304)+(Admin!$C$5*$L304)+(Admin!$C$6*$T304)+(Admin!$C$7*$Q304)+(Admin!$C$8*$M304)+(Admin!$C$9*$N304)+(Admin!$C$10*$O304)+(Admin!$C$11*$R304)+(Admin!$C$12*$S304)+(Admin!$C$13*$U304)</f>
        <v>0</v>
      </c>
    </row>
    <row r="305" spans="1:28" x14ac:dyDescent="0.25">
      <c r="A305" s="7" t="s">
        <v>1513</v>
      </c>
      <c r="B305" s="7" t="s">
        <v>42</v>
      </c>
      <c r="C305" s="7">
        <v>23</v>
      </c>
      <c r="D305" s="7">
        <v>0</v>
      </c>
      <c r="E305" s="7" t="s">
        <v>1514</v>
      </c>
      <c r="F305" s="7" t="s">
        <v>1488</v>
      </c>
      <c r="G305" s="7">
        <v>0</v>
      </c>
      <c r="H305" s="7">
        <v>0</v>
      </c>
      <c r="I305" s="7">
        <v>0</v>
      </c>
      <c r="J305" s="7">
        <v>0</v>
      </c>
      <c r="K305" s="7">
        <v>0</v>
      </c>
      <c r="L305" s="7">
        <v>0</v>
      </c>
      <c r="M305" s="7">
        <v>0</v>
      </c>
      <c r="N305" s="7">
        <v>0</v>
      </c>
      <c r="O305" s="7">
        <v>0</v>
      </c>
      <c r="P305" s="7">
        <v>0</v>
      </c>
      <c r="Q305" s="7">
        <v>0</v>
      </c>
      <c r="R305" s="7">
        <v>0</v>
      </c>
      <c r="S305" s="7">
        <v>0</v>
      </c>
      <c r="T305" s="7">
        <v>0</v>
      </c>
      <c r="U305" s="7">
        <v>0</v>
      </c>
      <c r="V305" s="7">
        <f>($J305*0.04)+($K305*4)+($L305*-2)+($N305*0.1)+($O305*6)+($Q305)+($R305*0.1)+($S305*6)+($T305*-2)</f>
        <v>0</v>
      </c>
      <c r="W305" s="7" t="e">
        <f>$P305/$H$33</f>
        <v>#DIV/0!</v>
      </c>
      <c r="X305" s="7" t="e">
        <f t="shared" si="16"/>
        <v>#DIV/0!</v>
      </c>
      <c r="Y305" s="7" t="e">
        <f t="shared" si="17"/>
        <v>#DIV/0!</v>
      </c>
      <c r="Z305" s="7" t="e">
        <f>$I305/$H305</f>
        <v>#DIV/0!</v>
      </c>
      <c r="AA305" s="7" t="e">
        <f>$K305/$H305</f>
        <v>#DIV/0!</v>
      </c>
      <c r="AB305" s="7">
        <f>(Admin!$C$3*$K305)+(Admin!$C$4*$J305)+(Admin!$C$5*$L305)+(Admin!$C$6*$T305)+(Admin!$C$7*$Q305)+(Admin!$C$8*$M305)+(Admin!$C$9*$N305)+(Admin!$C$10*$O305)+(Admin!$C$11*$R305)+(Admin!$C$12*$S305)+(Admin!$C$13*$U305)</f>
        <v>0</v>
      </c>
    </row>
    <row r="306" spans="1:28" x14ac:dyDescent="0.25">
      <c r="A306" s="6" t="s">
        <v>1515</v>
      </c>
      <c r="B306" s="6" t="s">
        <v>42</v>
      </c>
      <c r="C306" s="6">
        <v>31</v>
      </c>
      <c r="D306" s="6">
        <v>10</v>
      </c>
      <c r="E306" s="6" t="s">
        <v>557</v>
      </c>
      <c r="F306" s="6" t="s">
        <v>1488</v>
      </c>
      <c r="G306" s="6">
        <v>0</v>
      </c>
      <c r="H306" s="6">
        <v>0</v>
      </c>
      <c r="I306" s="6">
        <v>0</v>
      </c>
      <c r="J306" s="6">
        <v>0</v>
      </c>
      <c r="K306" s="6">
        <v>0</v>
      </c>
      <c r="L306" s="6">
        <v>0</v>
      </c>
      <c r="M306" s="6">
        <v>0</v>
      </c>
      <c r="N306" s="6">
        <v>0</v>
      </c>
      <c r="O306" s="6">
        <v>0</v>
      </c>
      <c r="P306" s="6">
        <v>0</v>
      </c>
      <c r="Q306" s="6">
        <v>0</v>
      </c>
      <c r="R306" s="6">
        <v>0</v>
      </c>
      <c r="S306" s="6">
        <v>0</v>
      </c>
      <c r="T306" s="6">
        <v>0</v>
      </c>
      <c r="U306" s="6">
        <v>0</v>
      </c>
      <c r="V306" s="6">
        <f>($J306*0.04)+($K306*4)+($L306*-2)+($N306*0.1)+($O306*6)+($Q306)+($R306*0.1)+($S306*6)+($T306*-2)</f>
        <v>0</v>
      </c>
      <c r="W306" s="6" t="e">
        <f>$P306/$H$33</f>
        <v>#DIV/0!</v>
      </c>
      <c r="X306" s="6" t="e">
        <f t="shared" si="16"/>
        <v>#DIV/0!</v>
      </c>
      <c r="Y306" s="6" t="e">
        <f t="shared" si="17"/>
        <v>#DIV/0!</v>
      </c>
      <c r="Z306" s="6" t="e">
        <f>$I306/$H306</f>
        <v>#DIV/0!</v>
      </c>
      <c r="AA306" s="6" t="e">
        <f>$K306/$H306</f>
        <v>#DIV/0!</v>
      </c>
      <c r="AB306" s="6">
        <f>(Admin!$C$3*$K306)+(Admin!$C$4*$J306)+(Admin!$C$5*$L306)+(Admin!$C$6*$T306)+(Admin!$C$7*$Q306)+(Admin!$C$8*$M306)+(Admin!$C$9*$N306)+(Admin!$C$10*$O306)+(Admin!$C$11*$R306)+(Admin!$C$12*$S306)+(Admin!$C$13*$U306)</f>
        <v>0</v>
      </c>
    </row>
    <row r="307" spans="1:28" x14ac:dyDescent="0.25">
      <c r="A307" s="7" t="s">
        <v>1516</v>
      </c>
      <c r="B307" s="7" t="s">
        <v>42</v>
      </c>
      <c r="C307" s="7">
        <v>26</v>
      </c>
      <c r="D307" s="7">
        <v>6</v>
      </c>
      <c r="E307" s="7" t="s">
        <v>224</v>
      </c>
      <c r="F307" s="7" t="s">
        <v>1488</v>
      </c>
      <c r="G307" s="7">
        <v>0</v>
      </c>
      <c r="H307" s="7">
        <v>0</v>
      </c>
      <c r="I307" s="7">
        <v>0</v>
      </c>
      <c r="J307" s="7">
        <v>0</v>
      </c>
      <c r="K307" s="7">
        <v>0</v>
      </c>
      <c r="L307" s="7">
        <v>0</v>
      </c>
      <c r="M307" s="7">
        <v>5</v>
      </c>
      <c r="N307" s="7">
        <v>5</v>
      </c>
      <c r="O307" s="7">
        <v>5</v>
      </c>
      <c r="P307" s="7">
        <v>5</v>
      </c>
      <c r="Q307" s="7">
        <v>5</v>
      </c>
      <c r="R307" s="7">
        <v>5</v>
      </c>
      <c r="S307" s="7">
        <v>5</v>
      </c>
      <c r="T307" s="7">
        <v>5</v>
      </c>
      <c r="U307" s="7">
        <v>5</v>
      </c>
      <c r="V307" s="7">
        <f>($J307*0.04)+($K307*4)+($L307*-2)+($N307*0.1)+($O307*6)+($Q307)+($R307*0.1)+($S307*6)+($T307*-2)</f>
        <v>56</v>
      </c>
      <c r="W307" s="7" t="e">
        <f>$P307/$H$33</f>
        <v>#DIV/0!</v>
      </c>
      <c r="X307" s="7">
        <f t="shared" si="16"/>
        <v>1</v>
      </c>
      <c r="Y307" s="7">
        <f t="shared" si="17"/>
        <v>1</v>
      </c>
      <c r="Z307" s="7" t="e">
        <f>$I307/$H307</f>
        <v>#DIV/0!</v>
      </c>
      <c r="AA307" s="7" t="e">
        <f>$K307/$H307</f>
        <v>#DIV/0!</v>
      </c>
      <c r="AB307" s="7">
        <f>(Admin!$C$3*$K307)+(Admin!$C$4*$J307)+(Admin!$C$5*$L307)+(Admin!$C$6*$T307)+(Admin!$C$7*$Q307)+(Admin!$C$8*$M307)+(Admin!$C$9*$N307)+(Admin!$C$10*$O307)+(Admin!$C$11*$R307)+(Admin!$C$12*$S307)+(Admin!$C$13*$U307)</f>
        <v>66</v>
      </c>
    </row>
    <row r="308" spans="1:28" x14ac:dyDescent="0.25">
      <c r="A308" s="6" t="s">
        <v>1517</v>
      </c>
      <c r="B308" s="6" t="s">
        <v>42</v>
      </c>
      <c r="C308" s="6">
        <v>25</v>
      </c>
      <c r="D308" s="6">
        <v>1</v>
      </c>
      <c r="E308" s="6" t="s">
        <v>1518</v>
      </c>
      <c r="F308" s="6" t="s">
        <v>1488</v>
      </c>
      <c r="G308" s="6">
        <v>0</v>
      </c>
      <c r="H308" s="6">
        <v>0</v>
      </c>
      <c r="I308" s="6">
        <v>0</v>
      </c>
      <c r="J308" s="6">
        <v>0</v>
      </c>
      <c r="K308" s="6">
        <v>0</v>
      </c>
      <c r="L308" s="6">
        <v>0</v>
      </c>
      <c r="M308" s="6">
        <v>0</v>
      </c>
      <c r="N308" s="6">
        <v>0</v>
      </c>
      <c r="O308" s="6">
        <v>0</v>
      </c>
      <c r="P308" s="6">
        <v>0</v>
      </c>
      <c r="Q308" s="6">
        <v>0</v>
      </c>
      <c r="R308" s="6">
        <v>0</v>
      </c>
      <c r="S308" s="6">
        <v>0</v>
      </c>
      <c r="T308" s="6">
        <v>0</v>
      </c>
      <c r="U308" s="6">
        <v>0</v>
      </c>
      <c r="V308" s="6">
        <f>($J308*0.04)+($K308*4)+($L308*-2)+($N308*0.1)+($O308*6)+($Q308)+($R308*0.1)+($S308*6)+($T308*-2)</f>
        <v>0</v>
      </c>
      <c r="W308" s="6" t="e">
        <f>$P308/$H$33</f>
        <v>#DIV/0!</v>
      </c>
      <c r="X308" s="6" t="e">
        <f t="shared" si="16"/>
        <v>#DIV/0!</v>
      </c>
      <c r="Y308" s="6" t="e">
        <f t="shared" si="17"/>
        <v>#DIV/0!</v>
      </c>
      <c r="Z308" s="6" t="e">
        <f>$I308/$H308</f>
        <v>#DIV/0!</v>
      </c>
      <c r="AA308" s="6" t="e">
        <f>$K308/$H308</f>
        <v>#DIV/0!</v>
      </c>
      <c r="AB308" s="6">
        <f>(Admin!$C$3*$K308)+(Admin!$C$4*$J308)+(Admin!$C$5*$L308)+(Admin!$C$6*$T308)+(Admin!$C$7*$Q308)+(Admin!$C$8*$M308)+(Admin!$C$9*$N308)+(Admin!$C$10*$O308)+(Admin!$C$11*$R308)+(Admin!$C$12*$S308)+(Admin!$C$13*$U308)</f>
        <v>0</v>
      </c>
    </row>
    <row r="309" spans="1:28" x14ac:dyDescent="0.25">
      <c r="A309" s="7" t="s">
        <v>1519</v>
      </c>
      <c r="B309" s="7" t="s">
        <v>42</v>
      </c>
      <c r="C309" s="7">
        <v>25</v>
      </c>
      <c r="D309" s="7">
        <v>5</v>
      </c>
      <c r="E309" s="7" t="s">
        <v>75</v>
      </c>
      <c r="F309" s="7" t="s">
        <v>1488</v>
      </c>
      <c r="G309" s="7">
        <v>0</v>
      </c>
      <c r="H309" s="7">
        <v>0</v>
      </c>
      <c r="I309" s="7">
        <v>0</v>
      </c>
      <c r="J309" s="7">
        <v>0</v>
      </c>
      <c r="K309" s="7">
        <v>0</v>
      </c>
      <c r="L309" s="7">
        <v>0</v>
      </c>
      <c r="M309" s="7">
        <v>0</v>
      </c>
      <c r="N309" s="7">
        <v>0</v>
      </c>
      <c r="O309" s="7">
        <v>0</v>
      </c>
      <c r="P309" s="7">
        <v>0</v>
      </c>
      <c r="Q309" s="7">
        <v>0</v>
      </c>
      <c r="R309" s="7">
        <v>0</v>
      </c>
      <c r="S309" s="7">
        <v>0</v>
      </c>
      <c r="T309" s="7">
        <v>0</v>
      </c>
      <c r="U309" s="7">
        <v>0</v>
      </c>
      <c r="V309" s="7">
        <f>($J309*0.04)+($K309*4)+($L309*-2)+($N309*0.1)+($O309*6)+($Q309)+($R309*0.1)+($S309*6)+($T309*-2)</f>
        <v>0</v>
      </c>
      <c r="W309" s="7" t="e">
        <f>$P309/$H$33</f>
        <v>#DIV/0!</v>
      </c>
      <c r="X309" s="7" t="e">
        <f t="shared" si="16"/>
        <v>#DIV/0!</v>
      </c>
      <c r="Y309" s="7" t="e">
        <f t="shared" si="17"/>
        <v>#DIV/0!</v>
      </c>
      <c r="Z309" s="7" t="e">
        <f>$I309/$H309</f>
        <v>#DIV/0!</v>
      </c>
      <c r="AA309" s="7" t="e">
        <f>$K309/$H309</f>
        <v>#DIV/0!</v>
      </c>
      <c r="AB309" s="7">
        <f>(Admin!$C$3*$K309)+(Admin!$C$4*$J309)+(Admin!$C$5*$L309)+(Admin!$C$6*$T309)+(Admin!$C$7*$Q309)+(Admin!$C$8*$M309)+(Admin!$C$9*$N309)+(Admin!$C$10*$O309)+(Admin!$C$11*$R309)+(Admin!$C$12*$S309)+(Admin!$C$13*$U309)</f>
        <v>0</v>
      </c>
    </row>
    <row r="310" spans="1:28" x14ac:dyDescent="0.25">
      <c r="A310" s="6" t="s">
        <v>1520</v>
      </c>
      <c r="B310" s="6" t="s">
        <v>42</v>
      </c>
      <c r="C310" s="6">
        <v>26</v>
      </c>
      <c r="D310" s="6">
        <v>2</v>
      </c>
      <c r="E310" s="6" t="s">
        <v>325</v>
      </c>
      <c r="F310" s="6" t="s">
        <v>1488</v>
      </c>
      <c r="G310" s="6">
        <v>0</v>
      </c>
      <c r="H310" s="6">
        <v>0</v>
      </c>
      <c r="I310" s="6">
        <v>0</v>
      </c>
      <c r="J310" s="6">
        <v>0</v>
      </c>
      <c r="K310" s="6">
        <v>0</v>
      </c>
      <c r="L310" s="6">
        <v>0</v>
      </c>
      <c r="M310" s="6">
        <v>0</v>
      </c>
      <c r="N310" s="6">
        <v>0</v>
      </c>
      <c r="O310" s="6">
        <v>0</v>
      </c>
      <c r="P310" s="6">
        <v>0</v>
      </c>
      <c r="Q310" s="6">
        <v>0</v>
      </c>
      <c r="R310" s="6">
        <v>0</v>
      </c>
      <c r="S310" s="6">
        <v>0</v>
      </c>
      <c r="T310" s="6">
        <v>0</v>
      </c>
      <c r="U310" s="6">
        <v>0</v>
      </c>
      <c r="V310" s="6">
        <f>($J310*0.04)+($K310*4)+($L310*-2)+($N310*0.1)+($O310*6)+($Q310)+($R310*0.1)+($S310*6)+($T310*-2)</f>
        <v>0</v>
      </c>
      <c r="W310" s="6" t="e">
        <f>$P310/$H$33</f>
        <v>#DIV/0!</v>
      </c>
      <c r="X310" s="6" t="e">
        <f t="shared" si="16"/>
        <v>#DIV/0!</v>
      </c>
      <c r="Y310" s="6" t="e">
        <f t="shared" si="17"/>
        <v>#DIV/0!</v>
      </c>
      <c r="Z310" s="6" t="e">
        <f>$I310/$H310</f>
        <v>#DIV/0!</v>
      </c>
      <c r="AA310" s="6" t="e">
        <f>$K310/$H310</f>
        <v>#DIV/0!</v>
      </c>
      <c r="AB310" s="6">
        <f>(Admin!$C$3*$K310)+(Admin!$C$4*$J310)+(Admin!$C$5*$L310)+(Admin!$C$6*$T310)+(Admin!$C$7*$Q310)+(Admin!$C$8*$M310)+(Admin!$C$9*$N310)+(Admin!$C$10*$O310)+(Admin!$C$11*$R310)+(Admin!$C$12*$S310)+(Admin!$C$13*$U310)</f>
        <v>0</v>
      </c>
    </row>
    <row r="311" spans="1:28" x14ac:dyDescent="0.25">
      <c r="A311" s="7" t="s">
        <v>1521</v>
      </c>
      <c r="B311" s="7" t="s">
        <v>42</v>
      </c>
      <c r="C311" s="7">
        <v>22</v>
      </c>
      <c r="D311" s="7">
        <v>2</v>
      </c>
      <c r="E311" s="7" t="s">
        <v>83</v>
      </c>
      <c r="F311" s="7" t="s">
        <v>1488</v>
      </c>
      <c r="G311" s="7">
        <v>0</v>
      </c>
      <c r="H311" s="7">
        <v>0</v>
      </c>
      <c r="I311" s="7">
        <v>0</v>
      </c>
      <c r="J311" s="7">
        <v>0</v>
      </c>
      <c r="K311" s="7">
        <v>0</v>
      </c>
      <c r="L311" s="7">
        <v>0</v>
      </c>
      <c r="M311" s="7">
        <v>0</v>
      </c>
      <c r="N311" s="7">
        <v>0</v>
      </c>
      <c r="O311" s="7">
        <v>0</v>
      </c>
      <c r="P311" s="7">
        <v>0</v>
      </c>
      <c r="Q311" s="7">
        <v>0</v>
      </c>
      <c r="R311" s="7">
        <v>0</v>
      </c>
      <c r="S311" s="7">
        <v>0</v>
      </c>
      <c r="T311" s="7">
        <v>0</v>
      </c>
      <c r="U311" s="7">
        <v>0</v>
      </c>
      <c r="V311" s="7">
        <f>($J311*0.04)+($K311*4)+($L311*-2)+($N311*0.1)+($O311*6)+($Q311)+($R311*0.1)+($S311*6)+($T311*-2)</f>
        <v>0</v>
      </c>
      <c r="W311" s="7" t="e">
        <f>$P311/$H$33</f>
        <v>#DIV/0!</v>
      </c>
      <c r="X311" s="7" t="e">
        <f t="shared" si="16"/>
        <v>#DIV/0!</v>
      </c>
      <c r="Y311" s="7" t="e">
        <f t="shared" si="17"/>
        <v>#DIV/0!</v>
      </c>
      <c r="Z311" s="7" t="e">
        <f>$I311/$H311</f>
        <v>#DIV/0!</v>
      </c>
      <c r="AA311" s="7" t="e">
        <f>$K311/$H311</f>
        <v>#DIV/0!</v>
      </c>
      <c r="AB311" s="7">
        <f>(Admin!$C$3*$K311)+(Admin!$C$4*$J311)+(Admin!$C$5*$L311)+(Admin!$C$6*$T311)+(Admin!$C$7*$Q311)+(Admin!$C$8*$M311)+(Admin!$C$9*$N311)+(Admin!$C$10*$O311)+(Admin!$C$11*$R311)+(Admin!$C$12*$S311)+(Admin!$C$13*$U311)</f>
        <v>0</v>
      </c>
    </row>
    <row r="312" spans="1:28" x14ac:dyDescent="0.25">
      <c r="A312" s="6" t="s">
        <v>1522</v>
      </c>
      <c r="B312" s="6" t="s">
        <v>42</v>
      </c>
      <c r="C312" s="6">
        <v>25</v>
      </c>
      <c r="D312" s="6">
        <v>2</v>
      </c>
      <c r="E312" s="6" t="s">
        <v>127</v>
      </c>
      <c r="F312" s="6" t="s">
        <v>1488</v>
      </c>
      <c r="G312" s="6">
        <v>0</v>
      </c>
      <c r="H312" s="6">
        <v>0</v>
      </c>
      <c r="I312" s="6">
        <v>0</v>
      </c>
      <c r="J312" s="6">
        <v>0</v>
      </c>
      <c r="K312" s="6">
        <v>0</v>
      </c>
      <c r="L312" s="6">
        <v>0</v>
      </c>
      <c r="M312" s="6">
        <v>0</v>
      </c>
      <c r="N312" s="6">
        <v>0</v>
      </c>
      <c r="O312" s="6">
        <v>0</v>
      </c>
      <c r="P312" s="6">
        <v>0</v>
      </c>
      <c r="Q312" s="6">
        <v>0</v>
      </c>
      <c r="R312" s="6">
        <v>0</v>
      </c>
      <c r="S312" s="6">
        <v>0</v>
      </c>
      <c r="T312" s="6">
        <v>0</v>
      </c>
      <c r="U312" s="6">
        <v>0</v>
      </c>
      <c r="V312" s="6">
        <f>($J312*0.04)+($K312*4)+($L312*-2)+($N312*0.1)+($O312*6)+($Q312)+($R312*0.1)+($S312*6)+($T312*-2)</f>
        <v>0</v>
      </c>
      <c r="W312" s="6" t="e">
        <f>$P312/$H$33</f>
        <v>#DIV/0!</v>
      </c>
      <c r="X312" s="6" t="e">
        <f t="shared" si="16"/>
        <v>#DIV/0!</v>
      </c>
      <c r="Y312" s="6" t="e">
        <f t="shared" si="17"/>
        <v>#DIV/0!</v>
      </c>
      <c r="Z312" s="6" t="e">
        <f>$I312/$H312</f>
        <v>#DIV/0!</v>
      </c>
      <c r="AA312" s="6" t="e">
        <f>$K312/$H312</f>
        <v>#DIV/0!</v>
      </c>
      <c r="AB312" s="6">
        <f>(Admin!$C$3*$K312)+(Admin!$C$4*$J312)+(Admin!$C$5*$L312)+(Admin!$C$6*$T312)+(Admin!$C$7*$Q312)+(Admin!$C$8*$M312)+(Admin!$C$9*$N312)+(Admin!$C$10*$O312)+(Admin!$C$11*$R312)+(Admin!$C$12*$S312)+(Admin!$C$13*$U312)</f>
        <v>0</v>
      </c>
    </row>
    <row r="313" spans="1:28" x14ac:dyDescent="0.25">
      <c r="A313" s="7" t="s">
        <v>1523</v>
      </c>
      <c r="B313" s="7" t="s">
        <v>42</v>
      </c>
      <c r="C313" s="7">
        <v>24</v>
      </c>
      <c r="D313" s="7">
        <v>0</v>
      </c>
      <c r="E313" s="7" t="s">
        <v>399</v>
      </c>
      <c r="F313" s="7" t="s">
        <v>1488</v>
      </c>
      <c r="G313" s="7">
        <v>0</v>
      </c>
      <c r="H313" s="7">
        <v>0</v>
      </c>
      <c r="I313" s="7">
        <v>0</v>
      </c>
      <c r="J313" s="7">
        <v>0</v>
      </c>
      <c r="K313" s="7">
        <v>0</v>
      </c>
      <c r="L313" s="7">
        <v>0</v>
      </c>
      <c r="M313" s="7">
        <v>0</v>
      </c>
      <c r="N313" s="7">
        <v>0</v>
      </c>
      <c r="O313" s="7">
        <v>0</v>
      </c>
      <c r="P313" s="7">
        <v>0</v>
      </c>
      <c r="Q313" s="7">
        <v>0</v>
      </c>
      <c r="R313" s="7">
        <v>0</v>
      </c>
      <c r="S313" s="7">
        <v>0</v>
      </c>
      <c r="T313" s="7">
        <v>0</v>
      </c>
      <c r="U313" s="7">
        <v>0</v>
      </c>
      <c r="V313" s="7">
        <f>($J313*0.04)+($K313*4)+($L313*-2)+($N313*0.1)+($O313*6)+($Q313)+($R313*0.1)+($S313*6)+($T313*-2)</f>
        <v>0</v>
      </c>
      <c r="W313" s="7" t="e">
        <f>$P313/$H$33</f>
        <v>#DIV/0!</v>
      </c>
      <c r="X313" s="7" t="e">
        <f t="shared" si="16"/>
        <v>#DIV/0!</v>
      </c>
      <c r="Y313" s="7" t="e">
        <f t="shared" si="17"/>
        <v>#DIV/0!</v>
      </c>
      <c r="Z313" s="7" t="e">
        <f>$I313/$H313</f>
        <v>#DIV/0!</v>
      </c>
      <c r="AA313" s="7" t="e">
        <f>$K313/$H313</f>
        <v>#DIV/0!</v>
      </c>
      <c r="AB313" s="7">
        <f>(Admin!$C$3*$K313)+(Admin!$C$4*$J313)+(Admin!$C$5*$L313)+(Admin!$C$6*$T313)+(Admin!$C$7*$Q313)+(Admin!$C$8*$M313)+(Admin!$C$9*$N313)+(Admin!$C$10*$O313)+(Admin!$C$11*$R313)+(Admin!$C$12*$S313)+(Admin!$C$13*$U313)</f>
        <v>0</v>
      </c>
    </row>
    <row r="314" spans="1:28" x14ac:dyDescent="0.25">
      <c r="A314" s="6" t="s">
        <v>1524</v>
      </c>
      <c r="B314" s="6" t="s">
        <v>42</v>
      </c>
      <c r="C314" s="6">
        <v>27</v>
      </c>
      <c r="D314" s="6">
        <v>1</v>
      </c>
      <c r="E314" s="6" t="s">
        <v>1072</v>
      </c>
      <c r="F314" s="6" t="s">
        <v>1488</v>
      </c>
      <c r="G314" s="6">
        <v>0</v>
      </c>
      <c r="H314" s="6">
        <v>0</v>
      </c>
      <c r="I314" s="6">
        <v>0</v>
      </c>
      <c r="J314" s="6">
        <v>0</v>
      </c>
      <c r="K314" s="6">
        <v>0</v>
      </c>
      <c r="L314" s="6">
        <v>0</v>
      </c>
      <c r="M314" s="6">
        <v>0</v>
      </c>
      <c r="N314" s="6">
        <v>0</v>
      </c>
      <c r="O314" s="6">
        <v>0</v>
      </c>
      <c r="P314" s="6">
        <v>0</v>
      </c>
      <c r="Q314" s="6">
        <v>0</v>
      </c>
      <c r="R314" s="6">
        <v>0</v>
      </c>
      <c r="S314" s="6">
        <v>0</v>
      </c>
      <c r="T314" s="6">
        <v>0</v>
      </c>
      <c r="U314" s="6">
        <v>0</v>
      </c>
      <c r="V314" s="6">
        <f>($J314*0.04)+($K314*4)+($L314*-2)+($N314*0.1)+($O314*6)+($Q314)+($R314*0.1)+($S314*6)+($T314*-2)</f>
        <v>0</v>
      </c>
      <c r="W314" s="6" t="e">
        <f>$P314/$H$33</f>
        <v>#DIV/0!</v>
      </c>
      <c r="X314" s="6" t="e">
        <f t="shared" si="16"/>
        <v>#DIV/0!</v>
      </c>
      <c r="Y314" s="6" t="e">
        <f t="shared" si="17"/>
        <v>#DIV/0!</v>
      </c>
      <c r="Z314" s="6" t="e">
        <f>$I314/$H314</f>
        <v>#DIV/0!</v>
      </c>
      <c r="AA314" s="6" t="e">
        <f>$K314/$H314</f>
        <v>#DIV/0!</v>
      </c>
      <c r="AB314" s="6">
        <f>(Admin!$C$3*$K314)+(Admin!$C$4*$J314)+(Admin!$C$5*$L314)+(Admin!$C$6*$T314)+(Admin!$C$7*$Q314)+(Admin!$C$8*$M314)+(Admin!$C$9*$N314)+(Admin!$C$10*$O314)+(Admin!$C$11*$R314)+(Admin!$C$12*$S314)+(Admin!$C$13*$U314)</f>
        <v>0</v>
      </c>
    </row>
    <row r="315" spans="1:28" x14ac:dyDescent="0.25">
      <c r="A315" s="7" t="s">
        <v>1561</v>
      </c>
      <c r="B315" s="7" t="s">
        <v>42</v>
      </c>
      <c r="C315" s="7">
        <v>26</v>
      </c>
      <c r="D315" s="7">
        <v>5</v>
      </c>
      <c r="E315" s="7" t="s">
        <v>284</v>
      </c>
      <c r="F315" s="7" t="s">
        <v>1534</v>
      </c>
      <c r="G315" s="7">
        <v>0</v>
      </c>
      <c r="H315" s="7">
        <v>0</v>
      </c>
      <c r="I315" s="7">
        <v>0</v>
      </c>
      <c r="J315" s="7">
        <v>0</v>
      </c>
      <c r="K315" s="7">
        <v>0</v>
      </c>
      <c r="L315" s="7">
        <v>0</v>
      </c>
      <c r="M315" s="7">
        <v>0</v>
      </c>
      <c r="N315" s="7">
        <v>0</v>
      </c>
      <c r="O315" s="7">
        <v>0</v>
      </c>
      <c r="P315" s="7">
        <v>0</v>
      </c>
      <c r="Q315" s="7">
        <v>0</v>
      </c>
      <c r="R315" s="7">
        <v>0</v>
      </c>
      <c r="S315" s="7">
        <v>0</v>
      </c>
      <c r="T315" s="7">
        <v>0</v>
      </c>
      <c r="U315" s="7">
        <v>0</v>
      </c>
      <c r="V315" s="7">
        <f>($J315*0.04)+($K315*4)+($L315*-2)+($N315*0.1)+($O315*6)+($Q315)+($R315*0.1)+($S315*6)+($T315*-2)</f>
        <v>0</v>
      </c>
      <c r="W315" s="7" t="e">
        <f>$P315/$H$33</f>
        <v>#DIV/0!</v>
      </c>
      <c r="X315" s="7" t="e">
        <f t="shared" si="16"/>
        <v>#DIV/0!</v>
      </c>
      <c r="Y315" s="7" t="e">
        <f t="shared" si="17"/>
        <v>#DIV/0!</v>
      </c>
      <c r="Z315" s="7" t="e">
        <f>$I315/$H315</f>
        <v>#DIV/0!</v>
      </c>
      <c r="AA315" s="7" t="e">
        <f>$K315/$H315</f>
        <v>#DIV/0!</v>
      </c>
      <c r="AB315" s="7">
        <f>(Admin!$C$3*$K315)+(Admin!$C$4*$J315)+(Admin!$C$5*$L315)+(Admin!$C$6*$T315)+(Admin!$C$7*$Q315)+(Admin!$C$8*$M315)+(Admin!$C$9*$N315)+(Admin!$C$10*$O315)+(Admin!$C$11*$R315)+(Admin!$C$12*$S315)+(Admin!$C$13*$U315)</f>
        <v>0</v>
      </c>
    </row>
    <row r="316" spans="1:28" x14ac:dyDescent="0.25">
      <c r="A316" s="6" t="s">
        <v>1562</v>
      </c>
      <c r="B316" s="6" t="s">
        <v>42</v>
      </c>
      <c r="C316" s="6">
        <v>24</v>
      </c>
      <c r="D316" s="6">
        <v>2</v>
      </c>
      <c r="E316" s="6" t="s">
        <v>443</v>
      </c>
      <c r="F316" s="6" t="s">
        <v>1534</v>
      </c>
      <c r="G316" s="6">
        <v>0</v>
      </c>
      <c r="H316" s="6">
        <v>0</v>
      </c>
      <c r="I316" s="6">
        <v>0</v>
      </c>
      <c r="J316" s="6">
        <v>0</v>
      </c>
      <c r="K316" s="6">
        <v>0</v>
      </c>
      <c r="L316" s="6">
        <v>0</v>
      </c>
      <c r="M316" s="6">
        <v>0</v>
      </c>
      <c r="N316" s="6">
        <v>0</v>
      </c>
      <c r="O316" s="6">
        <v>0</v>
      </c>
      <c r="P316" s="6">
        <v>0</v>
      </c>
      <c r="Q316" s="6">
        <v>0</v>
      </c>
      <c r="R316" s="6">
        <v>0</v>
      </c>
      <c r="S316" s="6">
        <v>0</v>
      </c>
      <c r="T316" s="6">
        <v>0</v>
      </c>
      <c r="U316" s="6">
        <v>0</v>
      </c>
      <c r="V316" s="6">
        <f>($J316*0.04)+($K316*4)+($L316*-2)+($N316*0.1)+($O316*6)+($Q316)+($R316*0.1)+($S316*6)+($T316*-2)</f>
        <v>0</v>
      </c>
      <c r="W316" s="6" t="e">
        <f>$P316/$H$33</f>
        <v>#DIV/0!</v>
      </c>
      <c r="X316" s="6" t="e">
        <f t="shared" si="16"/>
        <v>#DIV/0!</v>
      </c>
      <c r="Y316" s="6" t="e">
        <f t="shared" si="17"/>
        <v>#DIV/0!</v>
      </c>
      <c r="Z316" s="6" t="e">
        <f>$I316/$H316</f>
        <v>#DIV/0!</v>
      </c>
      <c r="AA316" s="6" t="e">
        <f>$K316/$H316</f>
        <v>#DIV/0!</v>
      </c>
      <c r="AB316" s="6">
        <f>(Admin!$C$3*$K316)+(Admin!$C$4*$J316)+(Admin!$C$5*$L316)+(Admin!$C$6*$T316)+(Admin!$C$7*$Q316)+(Admin!$C$8*$M316)+(Admin!$C$9*$N316)+(Admin!$C$10*$O316)+(Admin!$C$11*$R316)+(Admin!$C$12*$S316)+(Admin!$C$13*$U316)</f>
        <v>0</v>
      </c>
    </row>
    <row r="317" spans="1:28" x14ac:dyDescent="0.25">
      <c r="A317" s="7" t="s">
        <v>1563</v>
      </c>
      <c r="B317" s="7" t="s">
        <v>42</v>
      </c>
      <c r="C317" s="7">
        <v>31</v>
      </c>
      <c r="D317" s="7">
        <v>10</v>
      </c>
      <c r="E317" s="7" t="s">
        <v>171</v>
      </c>
      <c r="F317" s="7" t="s">
        <v>1534</v>
      </c>
      <c r="G317" s="7">
        <v>0</v>
      </c>
      <c r="H317" s="7">
        <v>0</v>
      </c>
      <c r="I317" s="7">
        <v>0</v>
      </c>
      <c r="J317" s="7">
        <v>0</v>
      </c>
      <c r="K317" s="7">
        <v>0</v>
      </c>
      <c r="L317" s="7">
        <v>0</v>
      </c>
      <c r="M317" s="7">
        <v>0</v>
      </c>
      <c r="N317" s="7">
        <v>0</v>
      </c>
      <c r="O317" s="7">
        <v>0</v>
      </c>
      <c r="P317" s="7">
        <v>0</v>
      </c>
      <c r="Q317" s="7">
        <v>0</v>
      </c>
      <c r="R317" s="7">
        <v>0</v>
      </c>
      <c r="S317" s="7">
        <v>0</v>
      </c>
      <c r="T317" s="7">
        <v>0</v>
      </c>
      <c r="U317" s="7">
        <v>0</v>
      </c>
      <c r="V317" s="7">
        <f>($J317*0.04)+($K317*4)+($L317*-2)+($N317*0.1)+($O317*6)+($Q317)+($R317*0.1)+($S317*6)+($T317*-2)</f>
        <v>0</v>
      </c>
      <c r="W317" s="7" t="e">
        <f>$P317/$H$33</f>
        <v>#DIV/0!</v>
      </c>
      <c r="X317" s="7" t="e">
        <f t="shared" si="16"/>
        <v>#DIV/0!</v>
      </c>
      <c r="Y317" s="7" t="e">
        <f t="shared" si="17"/>
        <v>#DIV/0!</v>
      </c>
      <c r="Z317" s="7" t="e">
        <f>$I317/$H317</f>
        <v>#DIV/0!</v>
      </c>
      <c r="AA317" s="7" t="e">
        <f>$K317/$H317</f>
        <v>#DIV/0!</v>
      </c>
      <c r="AB317" s="7">
        <f>(Admin!$C$3*$K317)+(Admin!$C$4*$J317)+(Admin!$C$5*$L317)+(Admin!$C$6*$T317)+(Admin!$C$7*$Q317)+(Admin!$C$8*$M317)+(Admin!$C$9*$N317)+(Admin!$C$10*$O317)+(Admin!$C$11*$R317)+(Admin!$C$12*$S317)+(Admin!$C$13*$U317)</f>
        <v>0</v>
      </c>
    </row>
    <row r="318" spans="1:28" x14ac:dyDescent="0.25">
      <c r="A318" s="6" t="s">
        <v>1564</v>
      </c>
      <c r="B318" s="6" t="s">
        <v>42</v>
      </c>
      <c r="C318" s="6">
        <v>23</v>
      </c>
      <c r="D318" s="6">
        <v>0</v>
      </c>
      <c r="E318" s="6" t="s">
        <v>470</v>
      </c>
      <c r="F318" s="6" t="s">
        <v>1534</v>
      </c>
      <c r="G318" s="6">
        <v>0</v>
      </c>
      <c r="H318" s="6">
        <v>0</v>
      </c>
      <c r="I318" s="6">
        <v>0</v>
      </c>
      <c r="J318" s="6">
        <v>0</v>
      </c>
      <c r="K318" s="6">
        <v>0</v>
      </c>
      <c r="L318" s="6">
        <v>0</v>
      </c>
      <c r="M318" s="6">
        <v>0</v>
      </c>
      <c r="N318" s="6">
        <v>0</v>
      </c>
      <c r="O318" s="6">
        <v>0</v>
      </c>
      <c r="P318" s="6">
        <v>0</v>
      </c>
      <c r="Q318" s="6">
        <v>0</v>
      </c>
      <c r="R318" s="6">
        <v>0</v>
      </c>
      <c r="S318" s="6">
        <v>0</v>
      </c>
      <c r="T318" s="6">
        <v>0</v>
      </c>
      <c r="U318" s="6">
        <v>0</v>
      </c>
      <c r="V318" s="6">
        <f>($J318*0.04)+($K318*4)+($L318*-2)+($N318*0.1)+($O318*6)+($Q318)+($R318*0.1)+($S318*6)+($T318*-2)</f>
        <v>0</v>
      </c>
      <c r="W318" s="6" t="e">
        <f>$P318/$H$33</f>
        <v>#DIV/0!</v>
      </c>
      <c r="X318" s="6" t="e">
        <f t="shared" si="16"/>
        <v>#DIV/0!</v>
      </c>
      <c r="Y318" s="6" t="e">
        <f t="shared" si="17"/>
        <v>#DIV/0!</v>
      </c>
      <c r="Z318" s="6" t="e">
        <f>$I318/$H318</f>
        <v>#DIV/0!</v>
      </c>
      <c r="AA318" s="6" t="e">
        <f>$K318/$H318</f>
        <v>#DIV/0!</v>
      </c>
      <c r="AB318" s="6">
        <f>(Admin!$C$3*$K318)+(Admin!$C$4*$J318)+(Admin!$C$5*$L318)+(Admin!$C$6*$T318)+(Admin!$C$7*$Q318)+(Admin!$C$8*$M318)+(Admin!$C$9*$N318)+(Admin!$C$10*$O318)+(Admin!$C$11*$R318)+(Admin!$C$12*$S318)+(Admin!$C$13*$U318)</f>
        <v>0</v>
      </c>
    </row>
    <row r="319" spans="1:28" x14ac:dyDescent="0.25">
      <c r="A319" s="7" t="s">
        <v>1565</v>
      </c>
      <c r="B319" s="7" t="s">
        <v>42</v>
      </c>
      <c r="C319" s="7">
        <v>26</v>
      </c>
      <c r="D319" s="7">
        <v>3</v>
      </c>
      <c r="E319" s="7" t="s">
        <v>284</v>
      </c>
      <c r="F319" s="7" t="s">
        <v>1534</v>
      </c>
      <c r="G319" s="7">
        <v>0</v>
      </c>
      <c r="H319" s="7">
        <v>0</v>
      </c>
      <c r="I319" s="7">
        <v>0</v>
      </c>
      <c r="J319" s="7">
        <v>0</v>
      </c>
      <c r="K319" s="7">
        <v>0</v>
      </c>
      <c r="L319" s="7">
        <v>0</v>
      </c>
      <c r="M319" s="7">
        <v>0</v>
      </c>
      <c r="N319" s="7">
        <v>0</v>
      </c>
      <c r="O319" s="7">
        <v>0</v>
      </c>
      <c r="P319" s="7">
        <v>0</v>
      </c>
      <c r="Q319" s="7">
        <v>0</v>
      </c>
      <c r="R319" s="7">
        <v>0</v>
      </c>
      <c r="S319" s="7">
        <v>0</v>
      </c>
      <c r="T319" s="7">
        <v>0</v>
      </c>
      <c r="U319" s="7">
        <v>0</v>
      </c>
      <c r="V319" s="7">
        <f>($J319*0.04)+($K319*4)+($L319*-2)+($N319*0.1)+($O319*6)+($Q319)+($R319*0.1)+($S319*6)+($T319*-2)</f>
        <v>0</v>
      </c>
      <c r="W319" s="7" t="e">
        <f>$P319/$H$33</f>
        <v>#DIV/0!</v>
      </c>
      <c r="X319" s="7" t="e">
        <f t="shared" si="16"/>
        <v>#DIV/0!</v>
      </c>
      <c r="Y319" s="7" t="e">
        <f t="shared" si="17"/>
        <v>#DIV/0!</v>
      </c>
      <c r="Z319" s="7" t="e">
        <f>$I319/$H319</f>
        <v>#DIV/0!</v>
      </c>
      <c r="AA319" s="7" t="e">
        <f>$K319/$H319</f>
        <v>#DIV/0!</v>
      </c>
      <c r="AB319" s="7">
        <f>(Admin!$C$3*$K319)+(Admin!$C$4*$J319)+(Admin!$C$5*$L319)+(Admin!$C$6*$T319)+(Admin!$C$7*$Q319)+(Admin!$C$8*$M319)+(Admin!$C$9*$N319)+(Admin!$C$10*$O319)+(Admin!$C$11*$R319)+(Admin!$C$12*$S319)+(Admin!$C$13*$U319)</f>
        <v>0</v>
      </c>
    </row>
    <row r="320" spans="1:28" x14ac:dyDescent="0.25">
      <c r="A320" s="6" t="s">
        <v>1566</v>
      </c>
      <c r="B320" s="6" t="s">
        <v>42</v>
      </c>
      <c r="C320" s="6">
        <v>25</v>
      </c>
      <c r="D320" s="6">
        <v>3</v>
      </c>
      <c r="E320" s="6" t="s">
        <v>260</v>
      </c>
      <c r="F320" s="6" t="s">
        <v>1534</v>
      </c>
      <c r="G320" s="6">
        <v>0</v>
      </c>
      <c r="H320" s="6">
        <v>0</v>
      </c>
      <c r="I320" s="6">
        <v>0</v>
      </c>
      <c r="J320" s="6">
        <v>0</v>
      </c>
      <c r="K320" s="6">
        <v>0</v>
      </c>
      <c r="L320" s="6">
        <v>0</v>
      </c>
      <c r="M320" s="6">
        <v>0</v>
      </c>
      <c r="N320" s="6">
        <v>0</v>
      </c>
      <c r="O320" s="6">
        <v>0</v>
      </c>
      <c r="P320" s="6">
        <v>0</v>
      </c>
      <c r="Q320" s="6">
        <v>0</v>
      </c>
      <c r="R320" s="6">
        <v>0</v>
      </c>
      <c r="S320" s="6">
        <v>0</v>
      </c>
      <c r="T320" s="6">
        <v>0</v>
      </c>
      <c r="U320" s="6">
        <v>0</v>
      </c>
      <c r="V320" s="6">
        <f>($J320*0.04)+($K320*4)+($L320*-2)+($N320*0.1)+($O320*6)+($Q320)+($R320*0.1)+($S320*6)+($T320*-2)</f>
        <v>0</v>
      </c>
      <c r="W320" s="6" t="e">
        <f>$P320/$H$33</f>
        <v>#DIV/0!</v>
      </c>
      <c r="X320" s="6" t="e">
        <f t="shared" si="16"/>
        <v>#DIV/0!</v>
      </c>
      <c r="Y320" s="6" t="e">
        <f t="shared" si="17"/>
        <v>#DIV/0!</v>
      </c>
      <c r="Z320" s="6" t="e">
        <f>$I320/$H320</f>
        <v>#DIV/0!</v>
      </c>
      <c r="AA320" s="6" t="e">
        <f>$K320/$H320</f>
        <v>#DIV/0!</v>
      </c>
      <c r="AB320" s="6">
        <f>(Admin!$C$3*$K320)+(Admin!$C$4*$J320)+(Admin!$C$5*$L320)+(Admin!$C$6*$T320)+(Admin!$C$7*$Q320)+(Admin!$C$8*$M320)+(Admin!$C$9*$N320)+(Admin!$C$10*$O320)+(Admin!$C$11*$R320)+(Admin!$C$12*$S320)+(Admin!$C$13*$U320)</f>
        <v>0</v>
      </c>
    </row>
    <row r="321" spans="1:28" x14ac:dyDescent="0.25">
      <c r="A321" s="7" t="s">
        <v>1567</v>
      </c>
      <c r="B321" s="7" t="s">
        <v>42</v>
      </c>
      <c r="C321" s="7">
        <v>27</v>
      </c>
      <c r="D321" s="7">
        <v>4</v>
      </c>
      <c r="E321" s="7" t="s">
        <v>399</v>
      </c>
      <c r="F321" s="7" t="s">
        <v>1534</v>
      </c>
      <c r="G321" s="7">
        <v>0</v>
      </c>
      <c r="H321" s="7">
        <v>0</v>
      </c>
      <c r="I321" s="7">
        <v>0</v>
      </c>
      <c r="J321" s="7">
        <v>0</v>
      </c>
      <c r="K321" s="7">
        <v>0</v>
      </c>
      <c r="L321" s="7">
        <v>0</v>
      </c>
      <c r="M321" s="7">
        <v>0</v>
      </c>
      <c r="N321" s="7">
        <v>0</v>
      </c>
      <c r="O321" s="7">
        <v>0</v>
      </c>
      <c r="P321" s="7">
        <v>0</v>
      </c>
      <c r="Q321" s="7">
        <v>0</v>
      </c>
      <c r="R321" s="7">
        <v>0</v>
      </c>
      <c r="S321" s="7">
        <v>0</v>
      </c>
      <c r="T321" s="7">
        <v>0</v>
      </c>
      <c r="U321" s="7">
        <v>0</v>
      </c>
      <c r="V321" s="7">
        <f>($J321*0.04)+($K321*4)+($L321*-2)+($N321*0.1)+($O321*6)+($Q321)+($R321*0.1)+($S321*6)+($T321*-2)</f>
        <v>0</v>
      </c>
      <c r="W321" s="7" t="e">
        <f>$P321/$H$33</f>
        <v>#DIV/0!</v>
      </c>
      <c r="X321" s="7" t="e">
        <f t="shared" si="16"/>
        <v>#DIV/0!</v>
      </c>
      <c r="Y321" s="7" t="e">
        <f t="shared" si="17"/>
        <v>#DIV/0!</v>
      </c>
      <c r="Z321" s="7" t="e">
        <f>$I321/$H321</f>
        <v>#DIV/0!</v>
      </c>
      <c r="AA321" s="7" t="e">
        <f>$K321/$H321</f>
        <v>#DIV/0!</v>
      </c>
      <c r="AB321" s="7">
        <f>(Admin!$C$3*$K321)+(Admin!$C$4*$J321)+(Admin!$C$5*$L321)+(Admin!$C$6*$T321)+(Admin!$C$7*$Q321)+(Admin!$C$8*$M321)+(Admin!$C$9*$N321)+(Admin!$C$10*$O321)+(Admin!$C$11*$R321)+(Admin!$C$12*$S321)+(Admin!$C$13*$U321)</f>
        <v>0</v>
      </c>
    </row>
    <row r="322" spans="1:28" x14ac:dyDescent="0.25">
      <c r="A322" s="6" t="s">
        <v>1568</v>
      </c>
      <c r="B322" s="6" t="s">
        <v>42</v>
      </c>
      <c r="C322" s="6">
        <v>26</v>
      </c>
      <c r="D322" s="6">
        <v>1</v>
      </c>
      <c r="E322" s="6" t="s">
        <v>167</v>
      </c>
      <c r="F322" s="6" t="s">
        <v>1534</v>
      </c>
      <c r="G322" s="6">
        <v>0</v>
      </c>
      <c r="H322" s="6">
        <v>0</v>
      </c>
      <c r="I322" s="6">
        <v>0</v>
      </c>
      <c r="J322" s="6">
        <v>0</v>
      </c>
      <c r="K322" s="6">
        <v>0</v>
      </c>
      <c r="L322" s="6">
        <v>0</v>
      </c>
      <c r="M322" s="6">
        <v>0</v>
      </c>
      <c r="N322" s="6">
        <v>0</v>
      </c>
      <c r="O322" s="6">
        <v>0</v>
      </c>
      <c r="P322" s="6">
        <v>0</v>
      </c>
      <c r="Q322" s="6">
        <v>0</v>
      </c>
      <c r="R322" s="6">
        <v>0</v>
      </c>
      <c r="S322" s="6">
        <v>0</v>
      </c>
      <c r="T322" s="6">
        <v>0</v>
      </c>
      <c r="U322" s="6">
        <v>0</v>
      </c>
      <c r="V322" s="6">
        <f>($J322*0.04)+($K322*4)+($L322*-2)+($N322*0.1)+($O322*6)+($Q322)+($R322*0.1)+($S322*6)+($T322*-2)</f>
        <v>0</v>
      </c>
      <c r="W322" s="6" t="e">
        <f>$P322/$H$33</f>
        <v>#DIV/0!</v>
      </c>
      <c r="X322" s="6" t="e">
        <f t="shared" ref="X322:X362" si="18">$N322/$M322</f>
        <v>#DIV/0!</v>
      </c>
      <c r="Y322" s="6" t="e">
        <f t="shared" ref="Y322:Y362" si="19">$R322/$Q322</f>
        <v>#DIV/0!</v>
      </c>
      <c r="Z322" s="6" t="e">
        <f>$I322/$H322</f>
        <v>#DIV/0!</v>
      </c>
      <c r="AA322" s="6" t="e">
        <f>$K322/$H322</f>
        <v>#DIV/0!</v>
      </c>
      <c r="AB322" s="6">
        <f>(Admin!$C$3*$K322)+(Admin!$C$4*$J322)+(Admin!$C$5*$L322)+(Admin!$C$6*$T322)+(Admin!$C$7*$Q322)+(Admin!$C$8*$M322)+(Admin!$C$9*$N322)+(Admin!$C$10*$O322)+(Admin!$C$11*$R322)+(Admin!$C$12*$S322)+(Admin!$C$13*$U322)</f>
        <v>0</v>
      </c>
    </row>
    <row r="323" spans="1:28" x14ac:dyDescent="0.25">
      <c r="A323" s="7" t="s">
        <v>1569</v>
      </c>
      <c r="B323" s="7" t="s">
        <v>42</v>
      </c>
      <c r="C323" s="7">
        <v>24</v>
      </c>
      <c r="D323" s="7">
        <v>0</v>
      </c>
      <c r="E323" s="7" t="s">
        <v>1518</v>
      </c>
      <c r="F323" s="7" t="s">
        <v>1534</v>
      </c>
      <c r="G323" s="7">
        <v>0</v>
      </c>
      <c r="H323" s="7">
        <v>0</v>
      </c>
      <c r="I323" s="7">
        <v>0</v>
      </c>
      <c r="J323" s="7">
        <v>0</v>
      </c>
      <c r="K323" s="7">
        <v>0</v>
      </c>
      <c r="L323" s="7">
        <v>0</v>
      </c>
      <c r="M323" s="7">
        <v>0</v>
      </c>
      <c r="N323" s="7">
        <v>0</v>
      </c>
      <c r="O323" s="7">
        <v>0</v>
      </c>
      <c r="P323" s="7">
        <v>0</v>
      </c>
      <c r="Q323" s="7">
        <v>0</v>
      </c>
      <c r="R323" s="7">
        <v>0</v>
      </c>
      <c r="S323" s="7">
        <v>0</v>
      </c>
      <c r="T323" s="7">
        <v>0</v>
      </c>
      <c r="U323" s="7">
        <v>0</v>
      </c>
      <c r="V323" s="7">
        <f>($J323*0.04)+($K323*4)+($L323*-2)+($N323*0.1)+($O323*6)+($Q323)+($R323*0.1)+($S323*6)+($T323*-2)</f>
        <v>0</v>
      </c>
      <c r="W323" s="7" t="e">
        <f>$P323/$H$33</f>
        <v>#DIV/0!</v>
      </c>
      <c r="X323" s="7" t="e">
        <f t="shared" si="18"/>
        <v>#DIV/0!</v>
      </c>
      <c r="Y323" s="7" t="e">
        <f t="shared" si="19"/>
        <v>#DIV/0!</v>
      </c>
      <c r="Z323" s="7" t="e">
        <f>$I323/$H323</f>
        <v>#DIV/0!</v>
      </c>
      <c r="AA323" s="7" t="e">
        <f>$K323/$H323</f>
        <v>#DIV/0!</v>
      </c>
      <c r="AB323" s="7">
        <f>(Admin!$C$3*$K323)+(Admin!$C$4*$J323)+(Admin!$C$5*$L323)+(Admin!$C$6*$T323)+(Admin!$C$7*$Q323)+(Admin!$C$8*$M323)+(Admin!$C$9*$N323)+(Admin!$C$10*$O323)+(Admin!$C$11*$R323)+(Admin!$C$12*$S323)+(Admin!$C$13*$U323)</f>
        <v>0</v>
      </c>
    </row>
    <row r="324" spans="1:28" x14ac:dyDescent="0.25">
      <c r="A324" s="6" t="s">
        <v>1570</v>
      </c>
      <c r="B324" s="6" t="s">
        <v>42</v>
      </c>
      <c r="C324" s="6">
        <v>23</v>
      </c>
      <c r="D324" s="6">
        <v>0</v>
      </c>
      <c r="E324" s="6" t="s">
        <v>173</v>
      </c>
      <c r="F324" s="6" t="s">
        <v>1534</v>
      </c>
      <c r="G324" s="6">
        <v>0</v>
      </c>
      <c r="H324" s="6">
        <v>0</v>
      </c>
      <c r="I324" s="6">
        <v>0</v>
      </c>
      <c r="J324" s="6">
        <v>0</v>
      </c>
      <c r="K324" s="6">
        <v>0</v>
      </c>
      <c r="L324" s="6">
        <v>0</v>
      </c>
      <c r="M324" s="6">
        <v>0</v>
      </c>
      <c r="N324" s="6">
        <v>0</v>
      </c>
      <c r="O324" s="6">
        <v>0</v>
      </c>
      <c r="P324" s="6">
        <v>0</v>
      </c>
      <c r="Q324" s="6">
        <v>0</v>
      </c>
      <c r="R324" s="6">
        <v>0</v>
      </c>
      <c r="S324" s="6">
        <v>0</v>
      </c>
      <c r="T324" s="6">
        <v>0</v>
      </c>
      <c r="U324" s="6">
        <v>0</v>
      </c>
      <c r="V324" s="6">
        <f>($J324*0.04)+($K324*4)+($L324*-2)+($N324*0.1)+($O324*6)+($Q324)+($R324*0.1)+($S324*6)+($T324*-2)</f>
        <v>0</v>
      </c>
      <c r="W324" s="6" t="e">
        <f>$P324/$H$33</f>
        <v>#DIV/0!</v>
      </c>
      <c r="X324" s="6" t="e">
        <f t="shared" si="18"/>
        <v>#DIV/0!</v>
      </c>
      <c r="Y324" s="6" t="e">
        <f t="shared" si="19"/>
        <v>#DIV/0!</v>
      </c>
      <c r="Z324" s="6" t="e">
        <f>$I324/$H324</f>
        <v>#DIV/0!</v>
      </c>
      <c r="AA324" s="6" t="e">
        <f>$K324/$H324</f>
        <v>#DIV/0!</v>
      </c>
      <c r="AB324" s="6">
        <f>(Admin!$C$3*$K324)+(Admin!$C$4*$J324)+(Admin!$C$5*$L324)+(Admin!$C$6*$T324)+(Admin!$C$7*$Q324)+(Admin!$C$8*$M324)+(Admin!$C$9*$N324)+(Admin!$C$10*$O324)+(Admin!$C$11*$R324)+(Admin!$C$12*$S324)+(Admin!$C$13*$U324)</f>
        <v>0</v>
      </c>
    </row>
    <row r="325" spans="1:28" x14ac:dyDescent="0.25">
      <c r="A325" s="7" t="s">
        <v>1571</v>
      </c>
      <c r="B325" s="7" t="s">
        <v>42</v>
      </c>
      <c r="C325" s="7">
        <v>28</v>
      </c>
      <c r="D325" s="7">
        <v>6</v>
      </c>
      <c r="E325" s="7" t="s">
        <v>331</v>
      </c>
      <c r="F325" s="7" t="s">
        <v>1534</v>
      </c>
      <c r="G325" s="7">
        <v>0</v>
      </c>
      <c r="H325" s="7">
        <v>0</v>
      </c>
      <c r="I325" s="7">
        <v>0</v>
      </c>
      <c r="J325" s="7">
        <v>0</v>
      </c>
      <c r="K325" s="7">
        <v>0</v>
      </c>
      <c r="L325" s="7">
        <v>0</v>
      </c>
      <c r="M325" s="7">
        <v>5</v>
      </c>
      <c r="N325" s="7">
        <v>5</v>
      </c>
      <c r="O325" s="7">
        <v>5</v>
      </c>
      <c r="P325" s="7">
        <v>5</v>
      </c>
      <c r="Q325" s="7">
        <v>5</v>
      </c>
      <c r="R325" s="7">
        <v>5</v>
      </c>
      <c r="S325" s="7">
        <v>5</v>
      </c>
      <c r="T325" s="7">
        <v>5</v>
      </c>
      <c r="U325" s="7">
        <v>5</v>
      </c>
      <c r="V325" s="7">
        <f>($J325*0.04)+($K325*4)+($L325*-2)+($N325*0.1)+($O325*6)+($Q325)+($R325*0.1)+($S325*6)+($T325*-2)</f>
        <v>56</v>
      </c>
      <c r="W325" s="7" t="e">
        <f>$P325/$H$33</f>
        <v>#DIV/0!</v>
      </c>
      <c r="X325" s="7">
        <f t="shared" si="18"/>
        <v>1</v>
      </c>
      <c r="Y325" s="7">
        <f t="shared" si="19"/>
        <v>1</v>
      </c>
      <c r="Z325" s="7" t="e">
        <f>$I325/$H325</f>
        <v>#DIV/0!</v>
      </c>
      <c r="AA325" s="7" t="e">
        <f>$K325/$H325</f>
        <v>#DIV/0!</v>
      </c>
      <c r="AB325" s="7">
        <f>(Admin!$C$3*$K325)+(Admin!$C$4*$J325)+(Admin!$C$5*$L325)+(Admin!$C$6*$T325)+(Admin!$C$7*$Q325)+(Admin!$C$8*$M325)+(Admin!$C$9*$N325)+(Admin!$C$10*$O325)+(Admin!$C$11*$R325)+(Admin!$C$12*$S325)+(Admin!$C$13*$U325)</f>
        <v>66</v>
      </c>
    </row>
    <row r="326" spans="1:28" x14ac:dyDescent="0.25">
      <c r="A326" s="6" t="s">
        <v>1572</v>
      </c>
      <c r="B326" s="6" t="s">
        <v>42</v>
      </c>
      <c r="C326" s="6">
        <v>30</v>
      </c>
      <c r="D326" s="6">
        <v>7</v>
      </c>
      <c r="E326" s="6" t="s">
        <v>1031</v>
      </c>
      <c r="F326" s="6" t="s">
        <v>1534</v>
      </c>
      <c r="G326" s="6">
        <v>0</v>
      </c>
      <c r="H326" s="6">
        <v>0</v>
      </c>
      <c r="I326" s="6">
        <v>0</v>
      </c>
      <c r="J326" s="6">
        <v>0</v>
      </c>
      <c r="K326" s="6">
        <v>0</v>
      </c>
      <c r="L326" s="6">
        <v>0</v>
      </c>
      <c r="M326" s="6">
        <v>0</v>
      </c>
      <c r="N326" s="6">
        <v>0</v>
      </c>
      <c r="O326" s="6">
        <v>0</v>
      </c>
      <c r="P326" s="6">
        <v>0</v>
      </c>
      <c r="Q326" s="6">
        <v>0</v>
      </c>
      <c r="R326" s="6">
        <v>0</v>
      </c>
      <c r="S326" s="6">
        <v>0</v>
      </c>
      <c r="T326" s="6">
        <v>0</v>
      </c>
      <c r="U326" s="6">
        <v>0</v>
      </c>
      <c r="V326" s="6">
        <f>($J326*0.04)+($K326*4)+($L326*-2)+($N326*0.1)+($O326*6)+($Q326)+($R326*0.1)+($S326*6)+($T326*-2)</f>
        <v>0</v>
      </c>
      <c r="W326" s="6" t="e">
        <f>$P326/$H$33</f>
        <v>#DIV/0!</v>
      </c>
      <c r="X326" s="6" t="e">
        <f t="shared" si="18"/>
        <v>#DIV/0!</v>
      </c>
      <c r="Y326" s="6" t="e">
        <f t="shared" si="19"/>
        <v>#DIV/0!</v>
      </c>
      <c r="Z326" s="6" t="e">
        <f>$I326/$H326</f>
        <v>#DIV/0!</v>
      </c>
      <c r="AA326" s="6" t="e">
        <f>$K326/$H326</f>
        <v>#DIV/0!</v>
      </c>
      <c r="AB326" s="6">
        <f>(Admin!$C$3*$K326)+(Admin!$C$4*$J326)+(Admin!$C$5*$L326)+(Admin!$C$6*$T326)+(Admin!$C$7*$Q326)+(Admin!$C$8*$M326)+(Admin!$C$9*$N326)+(Admin!$C$10*$O326)+(Admin!$C$11*$R326)+(Admin!$C$12*$S326)+(Admin!$C$13*$U326)</f>
        <v>0</v>
      </c>
    </row>
    <row r="327" spans="1:28" x14ac:dyDescent="0.25">
      <c r="A327" s="7" t="s">
        <v>1610</v>
      </c>
      <c r="B327" s="7" t="s">
        <v>42</v>
      </c>
      <c r="C327" s="7">
        <v>30</v>
      </c>
      <c r="D327" s="7">
        <v>11</v>
      </c>
      <c r="E327" s="7" t="s">
        <v>446</v>
      </c>
      <c r="F327" s="7" t="s">
        <v>1584</v>
      </c>
      <c r="G327" s="7">
        <v>0</v>
      </c>
      <c r="H327" s="7">
        <v>0</v>
      </c>
      <c r="I327" s="7">
        <v>0</v>
      </c>
      <c r="J327" s="7">
        <v>0</v>
      </c>
      <c r="K327" s="7">
        <v>0</v>
      </c>
      <c r="L327" s="7">
        <v>0</v>
      </c>
      <c r="M327" s="7">
        <v>5</v>
      </c>
      <c r="N327" s="7">
        <v>5</v>
      </c>
      <c r="O327" s="7">
        <v>5</v>
      </c>
      <c r="P327" s="7">
        <v>5</v>
      </c>
      <c r="Q327" s="7">
        <v>5</v>
      </c>
      <c r="R327" s="7">
        <v>5</v>
      </c>
      <c r="S327" s="7">
        <v>5</v>
      </c>
      <c r="T327" s="7">
        <v>5</v>
      </c>
      <c r="U327" s="7">
        <v>5</v>
      </c>
      <c r="V327" s="7">
        <f>($J327*0.04)+($K327*4)+($L327*-2)+($N327*0.1)+($O327*6)+($Q327)+($R327*0.1)+($S327*6)+($T327*-2)</f>
        <v>56</v>
      </c>
      <c r="W327" s="7" t="e">
        <f>$P327/$H$33</f>
        <v>#DIV/0!</v>
      </c>
      <c r="X327" s="7">
        <f t="shared" si="18"/>
        <v>1</v>
      </c>
      <c r="Y327" s="7">
        <f t="shared" si="19"/>
        <v>1</v>
      </c>
      <c r="Z327" s="7" t="e">
        <f>$I327/$H327</f>
        <v>#DIV/0!</v>
      </c>
      <c r="AA327" s="7" t="e">
        <f>$K327/$H327</f>
        <v>#DIV/0!</v>
      </c>
      <c r="AB327" s="7">
        <f>(Admin!$C$3*$K327)+(Admin!$C$4*$J327)+(Admin!$C$5*$L327)+(Admin!$C$6*$T327)+(Admin!$C$7*$Q327)+(Admin!$C$8*$M327)+(Admin!$C$9*$N327)+(Admin!$C$10*$O327)+(Admin!$C$11*$R327)+(Admin!$C$12*$S327)+(Admin!$C$13*$U327)</f>
        <v>66</v>
      </c>
    </row>
    <row r="328" spans="1:28" x14ac:dyDescent="0.25">
      <c r="A328" s="6" t="s">
        <v>1611</v>
      </c>
      <c r="B328" s="6" t="s">
        <v>42</v>
      </c>
      <c r="C328" s="6">
        <v>28</v>
      </c>
      <c r="D328" s="6">
        <v>8</v>
      </c>
      <c r="E328" s="6" t="s">
        <v>79</v>
      </c>
      <c r="F328" s="6" t="s">
        <v>1584</v>
      </c>
      <c r="G328" s="6">
        <v>0</v>
      </c>
      <c r="H328" s="6">
        <v>0</v>
      </c>
      <c r="I328" s="6">
        <v>0</v>
      </c>
      <c r="J328" s="6">
        <v>0</v>
      </c>
      <c r="K328" s="6">
        <v>0</v>
      </c>
      <c r="L328" s="6">
        <v>0</v>
      </c>
      <c r="M328" s="6">
        <v>0</v>
      </c>
      <c r="N328" s="6">
        <v>0</v>
      </c>
      <c r="O328" s="6">
        <v>0</v>
      </c>
      <c r="P328" s="6">
        <v>0</v>
      </c>
      <c r="Q328" s="6">
        <v>0</v>
      </c>
      <c r="R328" s="6">
        <v>0</v>
      </c>
      <c r="S328" s="6">
        <v>0</v>
      </c>
      <c r="T328" s="6">
        <v>0</v>
      </c>
      <c r="U328" s="6">
        <v>0</v>
      </c>
      <c r="V328" s="6">
        <f>($J328*0.04)+($K328*4)+($L328*-2)+($N328*0.1)+($O328*6)+($Q328)+($R328*0.1)+($S328*6)+($T328*-2)</f>
        <v>0</v>
      </c>
      <c r="W328" s="6" t="e">
        <f>$P328/$H$33</f>
        <v>#DIV/0!</v>
      </c>
      <c r="X328" s="6" t="e">
        <f t="shared" si="18"/>
        <v>#DIV/0!</v>
      </c>
      <c r="Y328" s="6" t="e">
        <f t="shared" si="19"/>
        <v>#DIV/0!</v>
      </c>
      <c r="Z328" s="6" t="e">
        <f>$I328/$H328</f>
        <v>#DIV/0!</v>
      </c>
      <c r="AA328" s="6" t="e">
        <f>$K328/$H328</f>
        <v>#DIV/0!</v>
      </c>
      <c r="AB328" s="6">
        <f>(Admin!$C$3*$K328)+(Admin!$C$4*$J328)+(Admin!$C$5*$L328)+(Admin!$C$6*$T328)+(Admin!$C$7*$Q328)+(Admin!$C$8*$M328)+(Admin!$C$9*$N328)+(Admin!$C$10*$O328)+(Admin!$C$11*$R328)+(Admin!$C$12*$S328)+(Admin!$C$13*$U328)</f>
        <v>0</v>
      </c>
    </row>
    <row r="329" spans="1:28" x14ac:dyDescent="0.25">
      <c r="A329" s="7" t="s">
        <v>1612</v>
      </c>
      <c r="B329" s="7" t="s">
        <v>42</v>
      </c>
      <c r="C329" s="7">
        <v>23</v>
      </c>
      <c r="D329" s="7">
        <v>2</v>
      </c>
      <c r="E329" s="7" t="s">
        <v>269</v>
      </c>
      <c r="F329" s="7" t="s">
        <v>1584</v>
      </c>
      <c r="G329" s="7">
        <v>0</v>
      </c>
      <c r="H329" s="7">
        <v>0</v>
      </c>
      <c r="I329" s="7">
        <v>0</v>
      </c>
      <c r="J329" s="7">
        <v>0</v>
      </c>
      <c r="K329" s="7">
        <v>0</v>
      </c>
      <c r="L329" s="7">
        <v>0</v>
      </c>
      <c r="M329" s="7">
        <v>0</v>
      </c>
      <c r="N329" s="7">
        <v>0</v>
      </c>
      <c r="O329" s="7">
        <v>0</v>
      </c>
      <c r="P329" s="7">
        <v>0</v>
      </c>
      <c r="Q329" s="7">
        <v>0</v>
      </c>
      <c r="R329" s="7">
        <v>0</v>
      </c>
      <c r="S329" s="7">
        <v>0</v>
      </c>
      <c r="T329" s="7">
        <v>0</v>
      </c>
      <c r="U329" s="7">
        <v>0</v>
      </c>
      <c r="V329" s="7">
        <f>($J329*0.04)+($K329*4)+($L329*-2)+($N329*0.1)+($O329*6)+($Q329)+($R329*0.1)+($S329*6)+($T329*-2)</f>
        <v>0</v>
      </c>
      <c r="W329" s="7" t="e">
        <f>$P329/$H$33</f>
        <v>#DIV/0!</v>
      </c>
      <c r="X329" s="7" t="e">
        <f t="shared" si="18"/>
        <v>#DIV/0!</v>
      </c>
      <c r="Y329" s="7" t="e">
        <f t="shared" si="19"/>
        <v>#DIV/0!</v>
      </c>
      <c r="Z329" s="7" t="e">
        <f>$I329/$H329</f>
        <v>#DIV/0!</v>
      </c>
      <c r="AA329" s="7" t="e">
        <f>$K329/$H329</f>
        <v>#DIV/0!</v>
      </c>
      <c r="AB329" s="7">
        <f>(Admin!$C$3*$K329)+(Admin!$C$4*$J329)+(Admin!$C$5*$L329)+(Admin!$C$6*$T329)+(Admin!$C$7*$Q329)+(Admin!$C$8*$M329)+(Admin!$C$9*$N329)+(Admin!$C$10*$O329)+(Admin!$C$11*$R329)+(Admin!$C$12*$S329)+(Admin!$C$13*$U329)</f>
        <v>0</v>
      </c>
    </row>
    <row r="330" spans="1:28" x14ac:dyDescent="0.25">
      <c r="A330" s="6" t="s">
        <v>1613</v>
      </c>
      <c r="B330" s="6" t="s">
        <v>42</v>
      </c>
      <c r="C330" s="6">
        <v>22</v>
      </c>
      <c r="D330" s="6">
        <v>0</v>
      </c>
      <c r="E330" s="6" t="s">
        <v>1614</v>
      </c>
      <c r="F330" s="6" t="s">
        <v>1584</v>
      </c>
      <c r="G330" s="6">
        <v>0</v>
      </c>
      <c r="H330" s="6">
        <v>0</v>
      </c>
      <c r="I330" s="6">
        <v>0</v>
      </c>
      <c r="J330" s="6">
        <v>0</v>
      </c>
      <c r="K330" s="6">
        <v>0</v>
      </c>
      <c r="L330" s="6">
        <v>0</v>
      </c>
      <c r="M330" s="6">
        <v>0</v>
      </c>
      <c r="N330" s="6">
        <v>0</v>
      </c>
      <c r="O330" s="6">
        <v>0</v>
      </c>
      <c r="P330" s="6">
        <v>0</v>
      </c>
      <c r="Q330" s="6">
        <v>0</v>
      </c>
      <c r="R330" s="6">
        <v>0</v>
      </c>
      <c r="S330" s="6">
        <v>0</v>
      </c>
      <c r="T330" s="6">
        <v>0</v>
      </c>
      <c r="U330" s="6">
        <v>0</v>
      </c>
      <c r="V330" s="6">
        <f>($J330*0.04)+($K330*4)+($L330*-2)+($N330*0.1)+($O330*6)+($Q330)+($R330*0.1)+($S330*6)+($T330*-2)</f>
        <v>0</v>
      </c>
      <c r="W330" s="6" t="e">
        <f>$P330/$H$33</f>
        <v>#DIV/0!</v>
      </c>
      <c r="X330" s="6" t="e">
        <f t="shared" si="18"/>
        <v>#DIV/0!</v>
      </c>
      <c r="Y330" s="6" t="e">
        <f t="shared" si="19"/>
        <v>#DIV/0!</v>
      </c>
      <c r="Z330" s="6" t="e">
        <f>$I330/$H330</f>
        <v>#DIV/0!</v>
      </c>
      <c r="AA330" s="6" t="e">
        <f>$K330/$H330</f>
        <v>#DIV/0!</v>
      </c>
      <c r="AB330" s="6">
        <f>(Admin!$C$3*$K330)+(Admin!$C$4*$J330)+(Admin!$C$5*$L330)+(Admin!$C$6*$T330)+(Admin!$C$7*$Q330)+(Admin!$C$8*$M330)+(Admin!$C$9*$N330)+(Admin!$C$10*$O330)+(Admin!$C$11*$R330)+(Admin!$C$12*$S330)+(Admin!$C$13*$U330)</f>
        <v>0</v>
      </c>
    </row>
    <row r="331" spans="1:28" x14ac:dyDescent="0.25">
      <c r="A331" s="7" t="s">
        <v>1615</v>
      </c>
      <c r="B331" s="7" t="s">
        <v>42</v>
      </c>
      <c r="C331" s="7">
        <v>24</v>
      </c>
      <c r="D331" s="7">
        <v>1</v>
      </c>
      <c r="E331" s="7" t="s">
        <v>141</v>
      </c>
      <c r="F331" s="7" t="s">
        <v>1584</v>
      </c>
      <c r="G331" s="7">
        <v>0</v>
      </c>
      <c r="H331" s="7">
        <v>0</v>
      </c>
      <c r="I331" s="7">
        <v>0</v>
      </c>
      <c r="J331" s="7">
        <v>0</v>
      </c>
      <c r="K331" s="7">
        <v>0</v>
      </c>
      <c r="L331" s="7">
        <v>0</v>
      </c>
      <c r="M331" s="7">
        <v>0</v>
      </c>
      <c r="N331" s="7">
        <v>0</v>
      </c>
      <c r="O331" s="7">
        <v>0</v>
      </c>
      <c r="P331" s="7">
        <v>0</v>
      </c>
      <c r="Q331" s="7">
        <v>0</v>
      </c>
      <c r="R331" s="7">
        <v>0</v>
      </c>
      <c r="S331" s="7">
        <v>0</v>
      </c>
      <c r="T331" s="7">
        <v>0</v>
      </c>
      <c r="U331" s="7">
        <v>0</v>
      </c>
      <c r="V331" s="7">
        <f>($J331*0.04)+($K331*4)+($L331*-2)+($N331*0.1)+($O331*6)+($Q331)+($R331*0.1)+($S331*6)+($T331*-2)</f>
        <v>0</v>
      </c>
      <c r="W331" s="7" t="e">
        <f>$P331/$H$33</f>
        <v>#DIV/0!</v>
      </c>
      <c r="X331" s="7" t="e">
        <f t="shared" si="18"/>
        <v>#DIV/0!</v>
      </c>
      <c r="Y331" s="7" t="e">
        <f t="shared" si="19"/>
        <v>#DIV/0!</v>
      </c>
      <c r="Z331" s="7" t="e">
        <f>$I331/$H331</f>
        <v>#DIV/0!</v>
      </c>
      <c r="AA331" s="7" t="e">
        <f>$K331/$H331</f>
        <v>#DIV/0!</v>
      </c>
      <c r="AB331" s="7">
        <f>(Admin!$C$3*$K331)+(Admin!$C$4*$J331)+(Admin!$C$5*$L331)+(Admin!$C$6*$T331)+(Admin!$C$7*$Q331)+(Admin!$C$8*$M331)+(Admin!$C$9*$N331)+(Admin!$C$10*$O331)+(Admin!$C$11*$R331)+(Admin!$C$12*$S331)+(Admin!$C$13*$U331)</f>
        <v>0</v>
      </c>
    </row>
    <row r="332" spans="1:28" x14ac:dyDescent="0.25">
      <c r="A332" s="6" t="s">
        <v>1616</v>
      </c>
      <c r="B332" s="6" t="s">
        <v>42</v>
      </c>
      <c r="C332" s="6">
        <v>25</v>
      </c>
      <c r="D332" s="6">
        <v>0</v>
      </c>
      <c r="E332" s="6" t="s">
        <v>267</v>
      </c>
      <c r="F332" s="6" t="s">
        <v>1584</v>
      </c>
      <c r="G332" s="6">
        <v>0</v>
      </c>
      <c r="H332" s="6">
        <v>0</v>
      </c>
      <c r="I332" s="6">
        <v>0</v>
      </c>
      <c r="J332" s="6">
        <v>0</v>
      </c>
      <c r="K332" s="6">
        <v>0</v>
      </c>
      <c r="L332" s="6">
        <v>0</v>
      </c>
      <c r="M332" s="6">
        <v>0</v>
      </c>
      <c r="N332" s="6">
        <v>0</v>
      </c>
      <c r="O332" s="6">
        <v>0</v>
      </c>
      <c r="P332" s="6">
        <v>0</v>
      </c>
      <c r="Q332" s="6">
        <v>0</v>
      </c>
      <c r="R332" s="6">
        <v>0</v>
      </c>
      <c r="S332" s="6">
        <v>0</v>
      </c>
      <c r="T332" s="6">
        <v>0</v>
      </c>
      <c r="U332" s="6">
        <v>0</v>
      </c>
      <c r="V332" s="6">
        <f>($J332*0.04)+($K332*4)+($L332*-2)+($N332*0.1)+($O332*6)+($Q332)+($R332*0.1)+($S332*6)+($T332*-2)</f>
        <v>0</v>
      </c>
      <c r="W332" s="6" t="e">
        <f>$P332/$H$33</f>
        <v>#DIV/0!</v>
      </c>
      <c r="X332" s="6" t="e">
        <f t="shared" si="18"/>
        <v>#DIV/0!</v>
      </c>
      <c r="Y332" s="6" t="e">
        <f t="shared" si="19"/>
        <v>#DIV/0!</v>
      </c>
      <c r="Z332" s="6" t="e">
        <f>$I332/$H332</f>
        <v>#DIV/0!</v>
      </c>
      <c r="AA332" s="6" t="e">
        <f>$K332/$H332</f>
        <v>#DIV/0!</v>
      </c>
      <c r="AB332" s="6">
        <f>(Admin!$C$3*$K332)+(Admin!$C$4*$J332)+(Admin!$C$5*$L332)+(Admin!$C$6*$T332)+(Admin!$C$7*$Q332)+(Admin!$C$8*$M332)+(Admin!$C$9*$N332)+(Admin!$C$10*$O332)+(Admin!$C$11*$R332)+(Admin!$C$12*$S332)+(Admin!$C$13*$U332)</f>
        <v>0</v>
      </c>
    </row>
    <row r="333" spans="1:28" x14ac:dyDescent="0.25">
      <c r="A333" s="7" t="s">
        <v>1617</v>
      </c>
      <c r="B333" s="7" t="s">
        <v>42</v>
      </c>
      <c r="C333" s="7">
        <v>24</v>
      </c>
      <c r="D333" s="7">
        <v>0</v>
      </c>
      <c r="E333" s="7" t="s">
        <v>149</v>
      </c>
      <c r="F333" s="7" t="s">
        <v>1584</v>
      </c>
      <c r="G333" s="7">
        <v>0</v>
      </c>
      <c r="H333" s="7">
        <v>0</v>
      </c>
      <c r="I333" s="7">
        <v>0</v>
      </c>
      <c r="J333" s="7">
        <v>0</v>
      </c>
      <c r="K333" s="7">
        <v>0</v>
      </c>
      <c r="L333" s="7">
        <v>0</v>
      </c>
      <c r="M333" s="7">
        <v>0</v>
      </c>
      <c r="N333" s="7">
        <v>0</v>
      </c>
      <c r="O333" s="7">
        <v>0</v>
      </c>
      <c r="P333" s="7">
        <v>0</v>
      </c>
      <c r="Q333" s="7">
        <v>0</v>
      </c>
      <c r="R333" s="7">
        <v>0</v>
      </c>
      <c r="S333" s="7">
        <v>0</v>
      </c>
      <c r="T333" s="7">
        <v>0</v>
      </c>
      <c r="U333" s="7">
        <v>0</v>
      </c>
      <c r="V333" s="7">
        <f>($J333*0.04)+($K333*4)+($L333*-2)+($N333*0.1)+($O333*6)+($Q333)+($R333*0.1)+($S333*6)+($T333*-2)</f>
        <v>0</v>
      </c>
      <c r="W333" s="7" t="e">
        <f>$P333/$H$33</f>
        <v>#DIV/0!</v>
      </c>
      <c r="X333" s="7" t="e">
        <f t="shared" si="18"/>
        <v>#DIV/0!</v>
      </c>
      <c r="Y333" s="7" t="e">
        <f t="shared" si="19"/>
        <v>#DIV/0!</v>
      </c>
      <c r="Z333" s="7" t="e">
        <f>$I333/$H333</f>
        <v>#DIV/0!</v>
      </c>
      <c r="AA333" s="7" t="e">
        <f>$K333/$H333</f>
        <v>#DIV/0!</v>
      </c>
      <c r="AB333" s="7">
        <f>(Admin!$C$3*$K333)+(Admin!$C$4*$J333)+(Admin!$C$5*$L333)+(Admin!$C$6*$T333)+(Admin!$C$7*$Q333)+(Admin!$C$8*$M333)+(Admin!$C$9*$N333)+(Admin!$C$10*$O333)+(Admin!$C$11*$R333)+(Admin!$C$12*$S333)+(Admin!$C$13*$U333)</f>
        <v>0</v>
      </c>
    </row>
    <row r="334" spans="1:28" x14ac:dyDescent="0.25">
      <c r="A334" s="6" t="s">
        <v>1618</v>
      </c>
      <c r="B334" s="6" t="s">
        <v>42</v>
      </c>
      <c r="C334" s="6">
        <v>22</v>
      </c>
      <c r="D334" s="6">
        <v>0</v>
      </c>
      <c r="E334" s="6" t="s">
        <v>77</v>
      </c>
      <c r="F334" s="6" t="s">
        <v>1584</v>
      </c>
      <c r="G334" s="6">
        <v>0</v>
      </c>
      <c r="H334" s="6">
        <v>0</v>
      </c>
      <c r="I334" s="6">
        <v>0</v>
      </c>
      <c r="J334" s="6">
        <v>0</v>
      </c>
      <c r="K334" s="6">
        <v>0</v>
      </c>
      <c r="L334" s="6">
        <v>0</v>
      </c>
      <c r="M334" s="6">
        <v>0</v>
      </c>
      <c r="N334" s="6">
        <v>0</v>
      </c>
      <c r="O334" s="6">
        <v>0</v>
      </c>
      <c r="P334" s="6">
        <v>0</v>
      </c>
      <c r="Q334" s="6">
        <v>0</v>
      </c>
      <c r="R334" s="6">
        <v>0</v>
      </c>
      <c r="S334" s="6">
        <v>0</v>
      </c>
      <c r="T334" s="6">
        <v>0</v>
      </c>
      <c r="U334" s="6">
        <v>0</v>
      </c>
      <c r="V334" s="6">
        <f>($J334*0.04)+($K334*4)+($L334*-2)+($N334*0.1)+($O334*6)+($Q334)+($R334*0.1)+($S334*6)+($T334*-2)</f>
        <v>0</v>
      </c>
      <c r="W334" s="6" t="e">
        <f>$P334/$H$33</f>
        <v>#DIV/0!</v>
      </c>
      <c r="X334" s="6" t="e">
        <f t="shared" si="18"/>
        <v>#DIV/0!</v>
      </c>
      <c r="Y334" s="6" t="e">
        <f t="shared" si="19"/>
        <v>#DIV/0!</v>
      </c>
      <c r="Z334" s="6" t="e">
        <f>$I334/$H334</f>
        <v>#DIV/0!</v>
      </c>
      <c r="AA334" s="6" t="e">
        <f>$K334/$H334</f>
        <v>#DIV/0!</v>
      </c>
      <c r="AB334" s="6">
        <f>(Admin!$C$3*$K334)+(Admin!$C$4*$J334)+(Admin!$C$5*$L334)+(Admin!$C$6*$T334)+(Admin!$C$7*$Q334)+(Admin!$C$8*$M334)+(Admin!$C$9*$N334)+(Admin!$C$10*$O334)+(Admin!$C$11*$R334)+(Admin!$C$12*$S334)+(Admin!$C$13*$U334)</f>
        <v>0</v>
      </c>
    </row>
    <row r="335" spans="1:28" x14ac:dyDescent="0.25">
      <c r="A335" s="7" t="s">
        <v>1619</v>
      </c>
      <c r="B335" s="7" t="s">
        <v>42</v>
      </c>
      <c r="C335" s="7">
        <v>24</v>
      </c>
      <c r="D335" s="7">
        <v>1</v>
      </c>
      <c r="E335" s="7" t="s">
        <v>1577</v>
      </c>
      <c r="F335" s="7" t="s">
        <v>1584</v>
      </c>
      <c r="G335" s="7">
        <v>0</v>
      </c>
      <c r="H335" s="7">
        <v>0</v>
      </c>
      <c r="I335" s="7">
        <v>0</v>
      </c>
      <c r="J335" s="7">
        <v>0</v>
      </c>
      <c r="K335" s="7">
        <v>0</v>
      </c>
      <c r="L335" s="7">
        <v>0</v>
      </c>
      <c r="M335" s="7">
        <v>0</v>
      </c>
      <c r="N335" s="7">
        <v>0</v>
      </c>
      <c r="O335" s="7">
        <v>0</v>
      </c>
      <c r="P335" s="7">
        <v>0</v>
      </c>
      <c r="Q335" s="7">
        <v>0</v>
      </c>
      <c r="R335" s="7">
        <v>0</v>
      </c>
      <c r="S335" s="7">
        <v>0</v>
      </c>
      <c r="T335" s="7">
        <v>0</v>
      </c>
      <c r="U335" s="7">
        <v>0</v>
      </c>
      <c r="V335" s="7">
        <f>($J335*0.04)+($K335*4)+($L335*-2)+($N335*0.1)+($O335*6)+($Q335)+($R335*0.1)+($S335*6)+($T335*-2)</f>
        <v>0</v>
      </c>
      <c r="W335" s="7" t="e">
        <f>$P335/$H$33</f>
        <v>#DIV/0!</v>
      </c>
      <c r="X335" s="7" t="e">
        <f t="shared" si="18"/>
        <v>#DIV/0!</v>
      </c>
      <c r="Y335" s="7" t="e">
        <f t="shared" si="19"/>
        <v>#DIV/0!</v>
      </c>
      <c r="Z335" s="7" t="e">
        <f>$I335/$H335</f>
        <v>#DIV/0!</v>
      </c>
      <c r="AA335" s="7" t="e">
        <f>$K335/$H335</f>
        <v>#DIV/0!</v>
      </c>
      <c r="AB335" s="7">
        <f>(Admin!$C$3*$K335)+(Admin!$C$4*$J335)+(Admin!$C$5*$L335)+(Admin!$C$6*$T335)+(Admin!$C$7*$Q335)+(Admin!$C$8*$M335)+(Admin!$C$9*$N335)+(Admin!$C$10*$O335)+(Admin!$C$11*$R335)+(Admin!$C$12*$S335)+(Admin!$C$13*$U335)</f>
        <v>0</v>
      </c>
    </row>
    <row r="336" spans="1:28" x14ac:dyDescent="0.25">
      <c r="A336" s="6" t="s">
        <v>1620</v>
      </c>
      <c r="B336" s="6" t="s">
        <v>42</v>
      </c>
      <c r="C336" s="6">
        <v>23</v>
      </c>
      <c r="D336" s="6">
        <v>2</v>
      </c>
      <c r="E336" s="6" t="s">
        <v>104</v>
      </c>
      <c r="F336" s="6" t="s">
        <v>1584</v>
      </c>
      <c r="G336" s="6">
        <v>0</v>
      </c>
      <c r="H336" s="6">
        <v>0</v>
      </c>
      <c r="I336" s="6">
        <v>0</v>
      </c>
      <c r="J336" s="6">
        <v>0</v>
      </c>
      <c r="K336" s="6">
        <v>0</v>
      </c>
      <c r="L336" s="6">
        <v>0</v>
      </c>
      <c r="M336" s="6">
        <v>0</v>
      </c>
      <c r="N336" s="6">
        <v>0</v>
      </c>
      <c r="O336" s="6">
        <v>0</v>
      </c>
      <c r="P336" s="6">
        <v>0</v>
      </c>
      <c r="Q336" s="6">
        <v>0</v>
      </c>
      <c r="R336" s="6">
        <v>0</v>
      </c>
      <c r="S336" s="6">
        <v>0</v>
      </c>
      <c r="T336" s="6">
        <v>0</v>
      </c>
      <c r="U336" s="6">
        <v>0</v>
      </c>
      <c r="V336" s="6">
        <f>($J336*0.04)+($K336*4)+($L336*-2)+($N336*0.1)+($O336*6)+($Q336)+($R336*0.1)+($S336*6)+($T336*-2)</f>
        <v>0</v>
      </c>
      <c r="W336" s="6" t="e">
        <f>$P336/$H$33</f>
        <v>#DIV/0!</v>
      </c>
      <c r="X336" s="6" t="e">
        <f t="shared" si="18"/>
        <v>#DIV/0!</v>
      </c>
      <c r="Y336" s="6" t="e">
        <f t="shared" si="19"/>
        <v>#DIV/0!</v>
      </c>
      <c r="Z336" s="6" t="e">
        <f>$I336/$H336</f>
        <v>#DIV/0!</v>
      </c>
      <c r="AA336" s="6" t="e">
        <f>$K336/$H336</f>
        <v>#DIV/0!</v>
      </c>
      <c r="AB336" s="6">
        <f>(Admin!$C$3*$K336)+(Admin!$C$4*$J336)+(Admin!$C$5*$L336)+(Admin!$C$6*$T336)+(Admin!$C$7*$Q336)+(Admin!$C$8*$M336)+(Admin!$C$9*$N336)+(Admin!$C$10*$O336)+(Admin!$C$11*$R336)+(Admin!$C$12*$S336)+(Admin!$C$13*$U336)</f>
        <v>0</v>
      </c>
    </row>
    <row r="337" spans="1:28" x14ac:dyDescent="0.25">
      <c r="A337" s="7" t="s">
        <v>1621</v>
      </c>
      <c r="B337" s="7" t="s">
        <v>42</v>
      </c>
      <c r="C337" s="7">
        <v>31</v>
      </c>
      <c r="D337" s="7">
        <v>9</v>
      </c>
      <c r="E337" s="7" t="s">
        <v>57</v>
      </c>
      <c r="F337" s="7" t="s">
        <v>1584</v>
      </c>
      <c r="G337" s="7">
        <v>0</v>
      </c>
      <c r="H337" s="7">
        <v>0</v>
      </c>
      <c r="I337" s="7">
        <v>0</v>
      </c>
      <c r="J337" s="7">
        <v>0</v>
      </c>
      <c r="K337" s="7">
        <v>0</v>
      </c>
      <c r="L337" s="7">
        <v>0</v>
      </c>
      <c r="M337" s="7">
        <v>0</v>
      </c>
      <c r="N337" s="7">
        <v>0</v>
      </c>
      <c r="O337" s="7">
        <v>0</v>
      </c>
      <c r="P337" s="7">
        <v>0</v>
      </c>
      <c r="Q337" s="7">
        <v>0</v>
      </c>
      <c r="R337" s="7">
        <v>0</v>
      </c>
      <c r="S337" s="7">
        <v>0</v>
      </c>
      <c r="T337" s="7">
        <v>0</v>
      </c>
      <c r="U337" s="7">
        <v>0</v>
      </c>
      <c r="V337" s="7">
        <f>($J337*0.04)+($K337*4)+($L337*-2)+($N337*0.1)+($O337*6)+($Q337)+($R337*0.1)+($S337*6)+($T337*-2)</f>
        <v>0</v>
      </c>
      <c r="W337" s="7" t="e">
        <f>$P337/$H$33</f>
        <v>#DIV/0!</v>
      </c>
      <c r="X337" s="7" t="e">
        <f t="shared" si="18"/>
        <v>#DIV/0!</v>
      </c>
      <c r="Y337" s="7" t="e">
        <f t="shared" si="19"/>
        <v>#DIV/0!</v>
      </c>
      <c r="Z337" s="7" t="e">
        <f>$I337/$H337</f>
        <v>#DIV/0!</v>
      </c>
      <c r="AA337" s="7" t="e">
        <f>$K337/$H337</f>
        <v>#DIV/0!</v>
      </c>
      <c r="AB337" s="7">
        <f>(Admin!$C$3*$K337)+(Admin!$C$4*$J337)+(Admin!$C$5*$L337)+(Admin!$C$6*$T337)+(Admin!$C$7*$Q337)+(Admin!$C$8*$M337)+(Admin!$C$9*$N337)+(Admin!$C$10*$O337)+(Admin!$C$11*$R337)+(Admin!$C$12*$S337)+(Admin!$C$13*$U337)</f>
        <v>0</v>
      </c>
    </row>
    <row r="338" spans="1:28" x14ac:dyDescent="0.25">
      <c r="A338" s="6" t="s">
        <v>1622</v>
      </c>
      <c r="B338" s="6" t="s">
        <v>42</v>
      </c>
      <c r="C338" s="6">
        <v>28</v>
      </c>
      <c r="D338" s="6">
        <v>3</v>
      </c>
      <c r="E338" s="6" t="s">
        <v>329</v>
      </c>
      <c r="F338" s="6" t="s">
        <v>1584</v>
      </c>
      <c r="G338" s="6">
        <v>0</v>
      </c>
      <c r="H338" s="6">
        <v>0</v>
      </c>
      <c r="I338" s="6">
        <v>0</v>
      </c>
      <c r="J338" s="6">
        <v>0</v>
      </c>
      <c r="K338" s="6">
        <v>0</v>
      </c>
      <c r="L338" s="6">
        <v>0</v>
      </c>
      <c r="M338" s="6">
        <v>0</v>
      </c>
      <c r="N338" s="6">
        <v>0</v>
      </c>
      <c r="O338" s="6">
        <v>0</v>
      </c>
      <c r="P338" s="6">
        <v>0</v>
      </c>
      <c r="Q338" s="6">
        <v>0</v>
      </c>
      <c r="R338" s="6">
        <v>0</v>
      </c>
      <c r="S338" s="6">
        <v>0</v>
      </c>
      <c r="T338" s="6">
        <v>0</v>
      </c>
      <c r="U338" s="6">
        <v>0</v>
      </c>
      <c r="V338" s="6">
        <f>($J338*0.04)+($K338*4)+($L338*-2)+($N338*0.1)+($O338*6)+($Q338)+($R338*0.1)+($S338*6)+($T338*-2)</f>
        <v>0</v>
      </c>
      <c r="W338" s="6" t="e">
        <f>$P338/$H$33</f>
        <v>#DIV/0!</v>
      </c>
      <c r="X338" s="6" t="e">
        <f t="shared" si="18"/>
        <v>#DIV/0!</v>
      </c>
      <c r="Y338" s="6" t="e">
        <f t="shared" si="19"/>
        <v>#DIV/0!</v>
      </c>
      <c r="Z338" s="6" t="e">
        <f>$I338/$H338</f>
        <v>#DIV/0!</v>
      </c>
      <c r="AA338" s="6" t="e">
        <f>$K338/$H338</f>
        <v>#DIV/0!</v>
      </c>
      <c r="AB338" s="6">
        <f>(Admin!$C$3*$K338)+(Admin!$C$4*$J338)+(Admin!$C$5*$L338)+(Admin!$C$6*$T338)+(Admin!$C$7*$Q338)+(Admin!$C$8*$M338)+(Admin!$C$9*$N338)+(Admin!$C$10*$O338)+(Admin!$C$11*$R338)+(Admin!$C$12*$S338)+(Admin!$C$13*$U338)</f>
        <v>0</v>
      </c>
    </row>
    <row r="339" spans="1:28" x14ac:dyDescent="0.25">
      <c r="A339" s="7" t="s">
        <v>1659</v>
      </c>
      <c r="B339" s="7" t="s">
        <v>42</v>
      </c>
      <c r="C339" s="7">
        <v>29</v>
      </c>
      <c r="D339" s="7">
        <v>9</v>
      </c>
      <c r="E339" s="7" t="s">
        <v>67</v>
      </c>
      <c r="F339" s="7" t="s">
        <v>1633</v>
      </c>
      <c r="G339" s="7">
        <v>0</v>
      </c>
      <c r="H339" s="7">
        <v>0</v>
      </c>
      <c r="I339" s="7">
        <v>0</v>
      </c>
      <c r="J339" s="7">
        <v>0</v>
      </c>
      <c r="K339" s="7">
        <v>0</v>
      </c>
      <c r="L339" s="7">
        <v>0</v>
      </c>
      <c r="M339" s="7">
        <v>0</v>
      </c>
      <c r="N339" s="7">
        <v>0</v>
      </c>
      <c r="O339" s="7">
        <v>0</v>
      </c>
      <c r="P339" s="7">
        <v>0</v>
      </c>
      <c r="Q339" s="7">
        <v>0</v>
      </c>
      <c r="R339" s="7">
        <v>0</v>
      </c>
      <c r="S339" s="7">
        <v>0</v>
      </c>
      <c r="T339" s="7">
        <v>0</v>
      </c>
      <c r="U339" s="7">
        <v>0</v>
      </c>
      <c r="V339" s="7">
        <f>($J339*0.04)+($K339*4)+($L339*-2)+($N339*0.1)+($O339*6)+($Q339)+($R339*0.1)+($S339*6)+($T339*-2)</f>
        <v>0</v>
      </c>
      <c r="W339" s="7" t="e">
        <f>$P339/$H$33</f>
        <v>#DIV/0!</v>
      </c>
      <c r="X339" s="7" t="e">
        <f t="shared" si="18"/>
        <v>#DIV/0!</v>
      </c>
      <c r="Y339" s="7" t="e">
        <f t="shared" si="19"/>
        <v>#DIV/0!</v>
      </c>
      <c r="Z339" s="7" t="e">
        <f>$I339/$H339</f>
        <v>#DIV/0!</v>
      </c>
      <c r="AA339" s="7" t="e">
        <f>$K339/$H339</f>
        <v>#DIV/0!</v>
      </c>
      <c r="AB339" s="7">
        <f>(Admin!$C$3*$K339)+(Admin!$C$4*$J339)+(Admin!$C$5*$L339)+(Admin!$C$6*$T339)+(Admin!$C$7*$Q339)+(Admin!$C$8*$M339)+(Admin!$C$9*$N339)+(Admin!$C$10*$O339)+(Admin!$C$11*$R339)+(Admin!$C$12*$S339)+(Admin!$C$13*$U339)</f>
        <v>0</v>
      </c>
    </row>
    <row r="340" spans="1:28" x14ac:dyDescent="0.25">
      <c r="A340" s="6" t="s">
        <v>1660</v>
      </c>
      <c r="B340" s="6" t="s">
        <v>42</v>
      </c>
      <c r="C340" s="6">
        <v>24</v>
      </c>
      <c r="D340" s="6">
        <v>3</v>
      </c>
      <c r="E340" s="6" t="s">
        <v>346</v>
      </c>
      <c r="F340" s="6" t="s">
        <v>1633</v>
      </c>
      <c r="G340" s="6">
        <v>0</v>
      </c>
      <c r="H340" s="6">
        <v>0</v>
      </c>
      <c r="I340" s="6">
        <v>0</v>
      </c>
      <c r="J340" s="6">
        <v>0</v>
      </c>
      <c r="K340" s="6">
        <v>0</v>
      </c>
      <c r="L340" s="6">
        <v>0</v>
      </c>
      <c r="M340" s="6">
        <v>0</v>
      </c>
      <c r="N340" s="6">
        <v>0</v>
      </c>
      <c r="O340" s="6">
        <v>0</v>
      </c>
      <c r="P340" s="6">
        <v>0</v>
      </c>
      <c r="Q340" s="6">
        <v>0</v>
      </c>
      <c r="R340" s="6">
        <v>0</v>
      </c>
      <c r="S340" s="6">
        <v>0</v>
      </c>
      <c r="T340" s="6">
        <v>0</v>
      </c>
      <c r="U340" s="6">
        <v>0</v>
      </c>
      <c r="V340" s="6">
        <f>($J340*0.04)+($K340*4)+($L340*-2)+($N340*0.1)+($O340*6)+($Q340)+($R340*0.1)+($S340*6)+($T340*-2)</f>
        <v>0</v>
      </c>
      <c r="W340" s="6" t="e">
        <f>$P340/$H$33</f>
        <v>#DIV/0!</v>
      </c>
      <c r="X340" s="6" t="e">
        <f t="shared" si="18"/>
        <v>#DIV/0!</v>
      </c>
      <c r="Y340" s="6" t="e">
        <f t="shared" si="19"/>
        <v>#DIV/0!</v>
      </c>
      <c r="Z340" s="6" t="e">
        <f>$I340/$H340</f>
        <v>#DIV/0!</v>
      </c>
      <c r="AA340" s="6" t="e">
        <f>$K340/$H340</f>
        <v>#DIV/0!</v>
      </c>
      <c r="AB340" s="6">
        <f>(Admin!$C$3*$K340)+(Admin!$C$4*$J340)+(Admin!$C$5*$L340)+(Admin!$C$6*$T340)+(Admin!$C$7*$Q340)+(Admin!$C$8*$M340)+(Admin!$C$9*$N340)+(Admin!$C$10*$O340)+(Admin!$C$11*$R340)+(Admin!$C$12*$S340)+(Admin!$C$13*$U340)</f>
        <v>0</v>
      </c>
    </row>
    <row r="341" spans="1:28" x14ac:dyDescent="0.25">
      <c r="A341" s="7" t="s">
        <v>1661</v>
      </c>
      <c r="B341" s="7" t="s">
        <v>42</v>
      </c>
      <c r="C341" s="7">
        <v>25</v>
      </c>
      <c r="D341" s="7">
        <v>2</v>
      </c>
      <c r="E341" s="7" t="s">
        <v>1026</v>
      </c>
      <c r="F341" s="7" t="s">
        <v>1633</v>
      </c>
      <c r="G341" s="7">
        <v>0</v>
      </c>
      <c r="H341" s="7">
        <v>0</v>
      </c>
      <c r="I341" s="7">
        <v>0</v>
      </c>
      <c r="J341" s="7">
        <v>0</v>
      </c>
      <c r="K341" s="7">
        <v>0</v>
      </c>
      <c r="L341" s="7">
        <v>0</v>
      </c>
      <c r="M341" s="7">
        <v>0</v>
      </c>
      <c r="N341" s="7">
        <v>0</v>
      </c>
      <c r="O341" s="7">
        <v>0</v>
      </c>
      <c r="P341" s="7">
        <v>0</v>
      </c>
      <c r="Q341" s="7">
        <v>0</v>
      </c>
      <c r="R341" s="7">
        <v>0</v>
      </c>
      <c r="S341" s="7">
        <v>0</v>
      </c>
      <c r="T341" s="7">
        <v>0</v>
      </c>
      <c r="U341" s="7">
        <v>0</v>
      </c>
      <c r="V341" s="7">
        <f>($J341*0.04)+($K341*4)+($L341*-2)+($N341*0.1)+($O341*6)+($Q341)+($R341*0.1)+($S341*6)+($T341*-2)</f>
        <v>0</v>
      </c>
      <c r="W341" s="7" t="e">
        <f>$P341/$H$33</f>
        <v>#DIV/0!</v>
      </c>
      <c r="X341" s="7" t="e">
        <f t="shared" si="18"/>
        <v>#DIV/0!</v>
      </c>
      <c r="Y341" s="7" t="e">
        <f t="shared" si="19"/>
        <v>#DIV/0!</v>
      </c>
      <c r="Z341" s="7" t="e">
        <f>$I341/$H341</f>
        <v>#DIV/0!</v>
      </c>
      <c r="AA341" s="7" t="e">
        <f>$K341/$H341</f>
        <v>#DIV/0!</v>
      </c>
      <c r="AB341" s="7">
        <f>(Admin!$C$3*$K341)+(Admin!$C$4*$J341)+(Admin!$C$5*$L341)+(Admin!$C$6*$T341)+(Admin!$C$7*$Q341)+(Admin!$C$8*$M341)+(Admin!$C$9*$N341)+(Admin!$C$10*$O341)+(Admin!$C$11*$R341)+(Admin!$C$12*$S341)+(Admin!$C$13*$U341)</f>
        <v>0</v>
      </c>
    </row>
    <row r="342" spans="1:28" x14ac:dyDescent="0.25">
      <c r="A342" s="6" t="s">
        <v>1662</v>
      </c>
      <c r="B342" s="6" t="s">
        <v>42</v>
      </c>
      <c r="C342" s="6">
        <v>24</v>
      </c>
      <c r="D342" s="6">
        <v>1</v>
      </c>
      <c r="E342" s="6" t="s">
        <v>238</v>
      </c>
      <c r="F342" s="6" t="s">
        <v>1633</v>
      </c>
      <c r="G342" s="6">
        <v>0</v>
      </c>
      <c r="H342" s="6">
        <v>0</v>
      </c>
      <c r="I342" s="6">
        <v>0</v>
      </c>
      <c r="J342" s="6">
        <v>0</v>
      </c>
      <c r="K342" s="6">
        <v>0</v>
      </c>
      <c r="L342" s="6">
        <v>0</v>
      </c>
      <c r="M342" s="6">
        <v>0</v>
      </c>
      <c r="N342" s="6">
        <v>0</v>
      </c>
      <c r="O342" s="6">
        <v>0</v>
      </c>
      <c r="P342" s="6">
        <v>0</v>
      </c>
      <c r="Q342" s="6">
        <v>0</v>
      </c>
      <c r="R342" s="6">
        <v>0</v>
      </c>
      <c r="S342" s="6">
        <v>0</v>
      </c>
      <c r="T342" s="6">
        <v>0</v>
      </c>
      <c r="U342" s="6">
        <v>0</v>
      </c>
      <c r="V342" s="6">
        <f>($J342*0.04)+($K342*4)+($L342*-2)+($N342*0.1)+($O342*6)+($Q342)+($R342*0.1)+($S342*6)+($T342*-2)</f>
        <v>0</v>
      </c>
      <c r="W342" s="6" t="e">
        <f>$P342/$H$33</f>
        <v>#DIV/0!</v>
      </c>
      <c r="X342" s="6" t="e">
        <f t="shared" si="18"/>
        <v>#DIV/0!</v>
      </c>
      <c r="Y342" s="6" t="e">
        <f t="shared" si="19"/>
        <v>#DIV/0!</v>
      </c>
      <c r="Z342" s="6" t="e">
        <f>$I342/$H342</f>
        <v>#DIV/0!</v>
      </c>
      <c r="AA342" s="6" t="e">
        <f>$K342/$H342</f>
        <v>#DIV/0!</v>
      </c>
      <c r="AB342" s="6">
        <f>(Admin!$C$3*$K342)+(Admin!$C$4*$J342)+(Admin!$C$5*$L342)+(Admin!$C$6*$T342)+(Admin!$C$7*$Q342)+(Admin!$C$8*$M342)+(Admin!$C$9*$N342)+(Admin!$C$10*$O342)+(Admin!$C$11*$R342)+(Admin!$C$12*$S342)+(Admin!$C$13*$U342)</f>
        <v>0</v>
      </c>
    </row>
    <row r="343" spans="1:28" x14ac:dyDescent="0.25">
      <c r="A343" s="7" t="s">
        <v>1663</v>
      </c>
      <c r="B343" s="7" t="s">
        <v>42</v>
      </c>
      <c r="C343" s="7">
        <v>32</v>
      </c>
      <c r="D343" s="7">
        <v>11</v>
      </c>
      <c r="E343" s="7" t="s">
        <v>160</v>
      </c>
      <c r="F343" s="7" t="s">
        <v>1633</v>
      </c>
      <c r="G343" s="7">
        <v>0</v>
      </c>
      <c r="H343" s="7">
        <v>0</v>
      </c>
      <c r="I343" s="7">
        <v>0</v>
      </c>
      <c r="J343" s="7">
        <v>0</v>
      </c>
      <c r="K343" s="7">
        <v>0</v>
      </c>
      <c r="L343" s="7">
        <v>0</v>
      </c>
      <c r="M343" s="7">
        <v>5</v>
      </c>
      <c r="N343" s="7">
        <v>5</v>
      </c>
      <c r="O343" s="7">
        <v>5</v>
      </c>
      <c r="P343" s="7">
        <v>5</v>
      </c>
      <c r="Q343" s="7">
        <v>5</v>
      </c>
      <c r="R343" s="7">
        <v>5</v>
      </c>
      <c r="S343" s="7">
        <v>5</v>
      </c>
      <c r="T343" s="7">
        <v>5</v>
      </c>
      <c r="U343" s="7">
        <v>5</v>
      </c>
      <c r="V343" s="7">
        <f>($J343*0.04)+($K343*4)+($L343*-2)+($N343*0.1)+($O343*6)+($Q343)+($R343*0.1)+($S343*6)+($T343*-2)</f>
        <v>56</v>
      </c>
      <c r="W343" s="7" t="e">
        <f>$P343/$H$33</f>
        <v>#DIV/0!</v>
      </c>
      <c r="X343" s="7">
        <f t="shared" si="18"/>
        <v>1</v>
      </c>
      <c r="Y343" s="7">
        <f t="shared" si="19"/>
        <v>1</v>
      </c>
      <c r="Z343" s="7" t="e">
        <f>$I343/$H343</f>
        <v>#DIV/0!</v>
      </c>
      <c r="AA343" s="7" t="e">
        <f>$K343/$H343</f>
        <v>#DIV/0!</v>
      </c>
      <c r="AB343" s="7">
        <f>(Admin!$C$3*$K343)+(Admin!$C$4*$J343)+(Admin!$C$5*$L343)+(Admin!$C$6*$T343)+(Admin!$C$7*$Q343)+(Admin!$C$8*$M343)+(Admin!$C$9*$N343)+(Admin!$C$10*$O343)+(Admin!$C$11*$R343)+(Admin!$C$12*$S343)+(Admin!$C$13*$U343)</f>
        <v>66</v>
      </c>
    </row>
    <row r="344" spans="1:28" x14ac:dyDescent="0.25">
      <c r="A344" s="6" t="s">
        <v>1664</v>
      </c>
      <c r="B344" s="6" t="s">
        <v>42</v>
      </c>
      <c r="C344" s="6">
        <v>24</v>
      </c>
      <c r="D344" s="6">
        <v>0</v>
      </c>
      <c r="E344" s="6" t="s">
        <v>162</v>
      </c>
      <c r="F344" s="6" t="s">
        <v>1633</v>
      </c>
      <c r="G344" s="6">
        <v>0</v>
      </c>
      <c r="H344" s="6">
        <v>0</v>
      </c>
      <c r="I344" s="6">
        <v>0</v>
      </c>
      <c r="J344" s="6">
        <v>0</v>
      </c>
      <c r="K344" s="6">
        <v>0</v>
      </c>
      <c r="L344" s="6">
        <v>0</v>
      </c>
      <c r="M344" s="6">
        <v>0</v>
      </c>
      <c r="N344" s="6">
        <v>0</v>
      </c>
      <c r="O344" s="6">
        <v>0</v>
      </c>
      <c r="P344" s="6">
        <v>0</v>
      </c>
      <c r="Q344" s="6">
        <v>0</v>
      </c>
      <c r="R344" s="6">
        <v>0</v>
      </c>
      <c r="S344" s="6">
        <v>0</v>
      </c>
      <c r="T344" s="6">
        <v>0</v>
      </c>
      <c r="U344" s="6">
        <v>0</v>
      </c>
      <c r="V344" s="6">
        <f>($J344*0.04)+($K344*4)+($L344*-2)+($N344*0.1)+($O344*6)+($Q344)+($R344*0.1)+($S344*6)+($T344*-2)</f>
        <v>0</v>
      </c>
      <c r="W344" s="6" t="e">
        <f>$P344/$H$33</f>
        <v>#DIV/0!</v>
      </c>
      <c r="X344" s="6" t="e">
        <f t="shared" si="18"/>
        <v>#DIV/0!</v>
      </c>
      <c r="Y344" s="6" t="e">
        <f t="shared" si="19"/>
        <v>#DIV/0!</v>
      </c>
      <c r="Z344" s="6" t="e">
        <f>$I344/$H344</f>
        <v>#DIV/0!</v>
      </c>
      <c r="AA344" s="6" t="e">
        <f>$K344/$H344</f>
        <v>#DIV/0!</v>
      </c>
      <c r="AB344" s="6">
        <f>(Admin!$C$3*$K344)+(Admin!$C$4*$J344)+(Admin!$C$5*$L344)+(Admin!$C$6*$T344)+(Admin!$C$7*$Q344)+(Admin!$C$8*$M344)+(Admin!$C$9*$N344)+(Admin!$C$10*$O344)+(Admin!$C$11*$R344)+(Admin!$C$12*$S344)+(Admin!$C$13*$U344)</f>
        <v>0</v>
      </c>
    </row>
    <row r="345" spans="1:28" x14ac:dyDescent="0.25">
      <c r="A345" s="7" t="s">
        <v>1665</v>
      </c>
      <c r="B345" s="7" t="s">
        <v>42</v>
      </c>
      <c r="C345" s="7">
        <v>24</v>
      </c>
      <c r="D345" s="7">
        <v>2</v>
      </c>
      <c r="E345" s="7" t="s">
        <v>171</v>
      </c>
      <c r="F345" s="7" t="s">
        <v>1633</v>
      </c>
      <c r="G345" s="7">
        <v>0</v>
      </c>
      <c r="H345" s="7">
        <v>0</v>
      </c>
      <c r="I345" s="7">
        <v>0</v>
      </c>
      <c r="J345" s="7">
        <v>0</v>
      </c>
      <c r="K345" s="7">
        <v>0</v>
      </c>
      <c r="L345" s="7">
        <v>0</v>
      </c>
      <c r="M345" s="7">
        <v>0</v>
      </c>
      <c r="N345" s="7">
        <v>0</v>
      </c>
      <c r="O345" s="7">
        <v>0</v>
      </c>
      <c r="P345" s="7">
        <v>0</v>
      </c>
      <c r="Q345" s="7">
        <v>0</v>
      </c>
      <c r="R345" s="7">
        <v>0</v>
      </c>
      <c r="S345" s="7">
        <v>0</v>
      </c>
      <c r="T345" s="7">
        <v>0</v>
      </c>
      <c r="U345" s="7">
        <v>0</v>
      </c>
      <c r="V345" s="7">
        <f>($J345*0.04)+($K345*4)+($L345*-2)+($N345*0.1)+($O345*6)+($Q345)+($R345*0.1)+($S345*6)+($T345*-2)</f>
        <v>0</v>
      </c>
      <c r="W345" s="7" t="e">
        <f>$P345/$H$33</f>
        <v>#DIV/0!</v>
      </c>
      <c r="X345" s="7" t="e">
        <f t="shared" si="18"/>
        <v>#DIV/0!</v>
      </c>
      <c r="Y345" s="7" t="e">
        <f t="shared" si="19"/>
        <v>#DIV/0!</v>
      </c>
      <c r="Z345" s="7" t="e">
        <f>$I345/$H345</f>
        <v>#DIV/0!</v>
      </c>
      <c r="AA345" s="7" t="e">
        <f>$K345/$H345</f>
        <v>#DIV/0!</v>
      </c>
      <c r="AB345" s="7">
        <f>(Admin!$C$3*$K345)+(Admin!$C$4*$J345)+(Admin!$C$5*$L345)+(Admin!$C$6*$T345)+(Admin!$C$7*$Q345)+(Admin!$C$8*$M345)+(Admin!$C$9*$N345)+(Admin!$C$10*$O345)+(Admin!$C$11*$R345)+(Admin!$C$12*$S345)+(Admin!$C$13*$U345)</f>
        <v>0</v>
      </c>
    </row>
    <row r="346" spans="1:28" x14ac:dyDescent="0.25">
      <c r="A346" s="6" t="s">
        <v>1666</v>
      </c>
      <c r="B346" s="6" t="s">
        <v>42</v>
      </c>
      <c r="C346" s="6">
        <v>25</v>
      </c>
      <c r="D346" s="6">
        <v>2</v>
      </c>
      <c r="E346" s="6" t="s">
        <v>1667</v>
      </c>
      <c r="F346" s="6" t="s">
        <v>1633</v>
      </c>
      <c r="G346" s="6">
        <v>0</v>
      </c>
      <c r="H346" s="6">
        <v>0</v>
      </c>
      <c r="I346" s="6">
        <v>0</v>
      </c>
      <c r="J346" s="6">
        <v>0</v>
      </c>
      <c r="K346" s="6">
        <v>0</v>
      </c>
      <c r="L346" s="6">
        <v>0</v>
      </c>
      <c r="M346" s="6">
        <v>0</v>
      </c>
      <c r="N346" s="6">
        <v>0</v>
      </c>
      <c r="O346" s="6">
        <v>0</v>
      </c>
      <c r="P346" s="6">
        <v>0</v>
      </c>
      <c r="Q346" s="6">
        <v>0</v>
      </c>
      <c r="R346" s="6">
        <v>0</v>
      </c>
      <c r="S346" s="6">
        <v>0</v>
      </c>
      <c r="T346" s="6">
        <v>0</v>
      </c>
      <c r="U346" s="6">
        <v>0</v>
      </c>
      <c r="V346" s="6">
        <f>($J346*0.04)+($K346*4)+($L346*-2)+($N346*0.1)+($O346*6)+($Q346)+($R346*0.1)+($S346*6)+($T346*-2)</f>
        <v>0</v>
      </c>
      <c r="W346" s="6" t="e">
        <f>$P346/$H$33</f>
        <v>#DIV/0!</v>
      </c>
      <c r="X346" s="6" t="e">
        <f t="shared" si="18"/>
        <v>#DIV/0!</v>
      </c>
      <c r="Y346" s="6" t="e">
        <f t="shared" si="19"/>
        <v>#DIV/0!</v>
      </c>
      <c r="Z346" s="6" t="e">
        <f>$I346/$H346</f>
        <v>#DIV/0!</v>
      </c>
      <c r="AA346" s="6" t="e">
        <f>$K346/$H346</f>
        <v>#DIV/0!</v>
      </c>
      <c r="AB346" s="6">
        <f>(Admin!$C$3*$K346)+(Admin!$C$4*$J346)+(Admin!$C$5*$L346)+(Admin!$C$6*$T346)+(Admin!$C$7*$Q346)+(Admin!$C$8*$M346)+(Admin!$C$9*$N346)+(Admin!$C$10*$O346)+(Admin!$C$11*$R346)+(Admin!$C$12*$S346)+(Admin!$C$13*$U346)</f>
        <v>0</v>
      </c>
    </row>
    <row r="347" spans="1:28" x14ac:dyDescent="0.25">
      <c r="A347" s="7" t="s">
        <v>1668</v>
      </c>
      <c r="B347" s="7" t="s">
        <v>42</v>
      </c>
      <c r="C347" s="7">
        <v>24</v>
      </c>
      <c r="D347" s="7">
        <v>0</v>
      </c>
      <c r="E347" s="7" t="s">
        <v>608</v>
      </c>
      <c r="F347" s="7" t="s">
        <v>1633</v>
      </c>
      <c r="G347" s="7">
        <v>0</v>
      </c>
      <c r="H347" s="7">
        <v>0</v>
      </c>
      <c r="I347" s="7">
        <v>0</v>
      </c>
      <c r="J347" s="7">
        <v>0</v>
      </c>
      <c r="K347" s="7">
        <v>0</v>
      </c>
      <c r="L347" s="7">
        <v>0</v>
      </c>
      <c r="M347" s="7">
        <v>0</v>
      </c>
      <c r="N347" s="7">
        <v>0</v>
      </c>
      <c r="O347" s="7">
        <v>0</v>
      </c>
      <c r="P347" s="7">
        <v>0</v>
      </c>
      <c r="Q347" s="7">
        <v>0</v>
      </c>
      <c r="R347" s="7">
        <v>0</v>
      </c>
      <c r="S347" s="7">
        <v>0</v>
      </c>
      <c r="T347" s="7">
        <v>0</v>
      </c>
      <c r="U347" s="7">
        <v>0</v>
      </c>
      <c r="V347" s="7">
        <f>($J347*0.04)+($K347*4)+($L347*-2)+($N347*0.1)+($O347*6)+($Q347)+($R347*0.1)+($S347*6)+($T347*-2)</f>
        <v>0</v>
      </c>
      <c r="W347" s="7" t="e">
        <f>$P347/$H$33</f>
        <v>#DIV/0!</v>
      </c>
      <c r="X347" s="7" t="e">
        <f t="shared" si="18"/>
        <v>#DIV/0!</v>
      </c>
      <c r="Y347" s="7" t="e">
        <f t="shared" si="19"/>
        <v>#DIV/0!</v>
      </c>
      <c r="Z347" s="7" t="e">
        <f>$I347/$H347</f>
        <v>#DIV/0!</v>
      </c>
      <c r="AA347" s="7" t="e">
        <f>$K347/$H347</f>
        <v>#DIV/0!</v>
      </c>
      <c r="AB347" s="7">
        <f>(Admin!$C$3*$K347)+(Admin!$C$4*$J347)+(Admin!$C$5*$L347)+(Admin!$C$6*$T347)+(Admin!$C$7*$Q347)+(Admin!$C$8*$M347)+(Admin!$C$9*$N347)+(Admin!$C$10*$O347)+(Admin!$C$11*$R347)+(Admin!$C$12*$S347)+(Admin!$C$13*$U347)</f>
        <v>0</v>
      </c>
    </row>
    <row r="348" spans="1:28" x14ac:dyDescent="0.25">
      <c r="A348" s="6" t="s">
        <v>1669</v>
      </c>
      <c r="B348" s="6" t="s">
        <v>42</v>
      </c>
      <c r="C348" s="6">
        <v>25</v>
      </c>
      <c r="D348" s="6">
        <v>3</v>
      </c>
      <c r="E348" s="6" t="s">
        <v>384</v>
      </c>
      <c r="F348" s="6" t="s">
        <v>1633</v>
      </c>
      <c r="G348" s="6">
        <v>0</v>
      </c>
      <c r="H348" s="6">
        <v>0</v>
      </c>
      <c r="I348" s="6">
        <v>0</v>
      </c>
      <c r="J348" s="6">
        <v>0</v>
      </c>
      <c r="K348" s="6">
        <v>0</v>
      </c>
      <c r="L348" s="6">
        <v>0</v>
      </c>
      <c r="M348" s="6">
        <v>0</v>
      </c>
      <c r="N348" s="6">
        <v>0</v>
      </c>
      <c r="O348" s="6">
        <v>0</v>
      </c>
      <c r="P348" s="6">
        <v>0</v>
      </c>
      <c r="Q348" s="6">
        <v>0</v>
      </c>
      <c r="R348" s="6">
        <v>0</v>
      </c>
      <c r="S348" s="6">
        <v>0</v>
      </c>
      <c r="T348" s="6">
        <v>0</v>
      </c>
      <c r="U348" s="6">
        <v>0</v>
      </c>
      <c r="V348" s="6">
        <f>($J348*0.04)+($K348*4)+($L348*-2)+($N348*0.1)+($O348*6)+($Q348)+($R348*0.1)+($S348*6)+($T348*-2)</f>
        <v>0</v>
      </c>
      <c r="W348" s="6" t="e">
        <f>$P348/$H$33</f>
        <v>#DIV/0!</v>
      </c>
      <c r="X348" s="6" t="e">
        <f t="shared" si="18"/>
        <v>#DIV/0!</v>
      </c>
      <c r="Y348" s="6" t="e">
        <f t="shared" si="19"/>
        <v>#DIV/0!</v>
      </c>
      <c r="Z348" s="6" t="e">
        <f>$I348/$H348</f>
        <v>#DIV/0!</v>
      </c>
      <c r="AA348" s="6" t="e">
        <f>$K348/$H348</f>
        <v>#DIV/0!</v>
      </c>
      <c r="AB348" s="6">
        <f>(Admin!$C$3*$K348)+(Admin!$C$4*$J348)+(Admin!$C$5*$L348)+(Admin!$C$6*$T348)+(Admin!$C$7*$Q348)+(Admin!$C$8*$M348)+(Admin!$C$9*$N348)+(Admin!$C$10*$O348)+(Admin!$C$11*$R348)+(Admin!$C$12*$S348)+(Admin!$C$13*$U348)</f>
        <v>0</v>
      </c>
    </row>
    <row r="349" spans="1:28" x14ac:dyDescent="0.25">
      <c r="A349" s="7" t="s">
        <v>1670</v>
      </c>
      <c r="B349" s="7" t="s">
        <v>42</v>
      </c>
      <c r="C349" s="7">
        <v>29</v>
      </c>
      <c r="D349" s="7">
        <v>6</v>
      </c>
      <c r="E349" s="7" t="s">
        <v>137</v>
      </c>
      <c r="F349" s="7" t="s">
        <v>1633</v>
      </c>
      <c r="G349" s="7">
        <v>0</v>
      </c>
      <c r="H349" s="7">
        <v>0</v>
      </c>
      <c r="I349" s="7">
        <v>0</v>
      </c>
      <c r="J349" s="7">
        <v>0</v>
      </c>
      <c r="K349" s="7">
        <v>0</v>
      </c>
      <c r="L349" s="7">
        <v>0</v>
      </c>
      <c r="M349" s="7">
        <v>0</v>
      </c>
      <c r="N349" s="7">
        <v>0</v>
      </c>
      <c r="O349" s="7">
        <v>0</v>
      </c>
      <c r="P349" s="7">
        <v>0</v>
      </c>
      <c r="Q349" s="7">
        <v>0</v>
      </c>
      <c r="R349" s="7">
        <v>0</v>
      </c>
      <c r="S349" s="7">
        <v>0</v>
      </c>
      <c r="T349" s="7">
        <v>0</v>
      </c>
      <c r="U349" s="7">
        <v>0</v>
      </c>
      <c r="V349" s="7">
        <f>($J349*0.04)+($K349*4)+($L349*-2)+($N349*0.1)+($O349*6)+($Q349)+($R349*0.1)+($S349*6)+($T349*-2)</f>
        <v>0</v>
      </c>
      <c r="W349" s="7" t="e">
        <f>$P349/$H$33</f>
        <v>#DIV/0!</v>
      </c>
      <c r="X349" s="7" t="e">
        <f t="shared" si="18"/>
        <v>#DIV/0!</v>
      </c>
      <c r="Y349" s="7" t="e">
        <f t="shared" si="19"/>
        <v>#DIV/0!</v>
      </c>
      <c r="Z349" s="7" t="e">
        <f>$I349/$H349</f>
        <v>#DIV/0!</v>
      </c>
      <c r="AA349" s="7" t="e">
        <f>$K349/$H349</f>
        <v>#DIV/0!</v>
      </c>
      <c r="AB349" s="7">
        <f>(Admin!$C$3*$K349)+(Admin!$C$4*$J349)+(Admin!$C$5*$L349)+(Admin!$C$6*$T349)+(Admin!$C$7*$Q349)+(Admin!$C$8*$M349)+(Admin!$C$9*$N349)+(Admin!$C$10*$O349)+(Admin!$C$11*$R349)+(Admin!$C$12*$S349)+(Admin!$C$13*$U349)</f>
        <v>0</v>
      </c>
    </row>
    <row r="350" spans="1:28" x14ac:dyDescent="0.25">
      <c r="A350" s="6" t="s">
        <v>1671</v>
      </c>
      <c r="B350" s="6" t="s">
        <v>42</v>
      </c>
      <c r="C350" s="6">
        <v>24</v>
      </c>
      <c r="D350" s="6">
        <v>0</v>
      </c>
      <c r="E350" s="6" t="s">
        <v>667</v>
      </c>
      <c r="F350" s="6" t="s">
        <v>1633</v>
      </c>
      <c r="G350" s="6">
        <v>0</v>
      </c>
      <c r="H350" s="6">
        <v>0</v>
      </c>
      <c r="I350" s="6">
        <v>0</v>
      </c>
      <c r="J350" s="6">
        <v>0</v>
      </c>
      <c r="K350" s="6">
        <v>0</v>
      </c>
      <c r="L350" s="6">
        <v>0</v>
      </c>
      <c r="M350" s="6">
        <v>0</v>
      </c>
      <c r="N350" s="6">
        <v>0</v>
      </c>
      <c r="O350" s="6">
        <v>0</v>
      </c>
      <c r="P350" s="6">
        <v>0</v>
      </c>
      <c r="Q350" s="6">
        <v>0</v>
      </c>
      <c r="R350" s="6">
        <v>0</v>
      </c>
      <c r="S350" s="6">
        <v>0</v>
      </c>
      <c r="T350" s="6">
        <v>0</v>
      </c>
      <c r="U350" s="6">
        <v>0</v>
      </c>
      <c r="V350" s="6">
        <f>($J350*0.04)+($K350*4)+($L350*-2)+($N350*0.1)+($O350*6)+($Q350)+($R350*0.1)+($S350*6)+($T350*-2)</f>
        <v>0</v>
      </c>
      <c r="W350" s="6" t="e">
        <f>$P350/$H$33</f>
        <v>#DIV/0!</v>
      </c>
      <c r="X350" s="6" t="e">
        <f t="shared" si="18"/>
        <v>#DIV/0!</v>
      </c>
      <c r="Y350" s="6" t="e">
        <f t="shared" si="19"/>
        <v>#DIV/0!</v>
      </c>
      <c r="Z350" s="6" t="e">
        <f>$I350/$H350</f>
        <v>#DIV/0!</v>
      </c>
      <c r="AA350" s="6" t="e">
        <f>$K350/$H350</f>
        <v>#DIV/0!</v>
      </c>
      <c r="AB350" s="6">
        <f>(Admin!$C$3*$K350)+(Admin!$C$4*$J350)+(Admin!$C$5*$L350)+(Admin!$C$6*$T350)+(Admin!$C$7*$Q350)+(Admin!$C$8*$M350)+(Admin!$C$9*$N350)+(Admin!$C$10*$O350)+(Admin!$C$11*$R350)+(Admin!$C$12*$S350)+(Admin!$C$13*$U350)</f>
        <v>0</v>
      </c>
    </row>
    <row r="351" spans="1:28" x14ac:dyDescent="0.25">
      <c r="A351" s="7" t="s">
        <v>1706</v>
      </c>
      <c r="B351" s="7" t="s">
        <v>42</v>
      </c>
      <c r="C351" s="7">
        <v>24</v>
      </c>
      <c r="D351" s="7">
        <v>1</v>
      </c>
      <c r="E351" s="7" t="s">
        <v>384</v>
      </c>
      <c r="F351" s="7" t="s">
        <v>1680</v>
      </c>
      <c r="G351" s="7">
        <v>0</v>
      </c>
      <c r="H351" s="7">
        <v>0</v>
      </c>
      <c r="I351" s="7">
        <v>0</v>
      </c>
      <c r="J351" s="7">
        <v>0</v>
      </c>
      <c r="K351" s="7">
        <v>0</v>
      </c>
      <c r="L351" s="7">
        <v>0</v>
      </c>
      <c r="M351" s="7">
        <v>0</v>
      </c>
      <c r="N351" s="7">
        <v>0</v>
      </c>
      <c r="O351" s="7">
        <v>0</v>
      </c>
      <c r="P351" s="7">
        <v>0</v>
      </c>
      <c r="Q351" s="7">
        <v>0</v>
      </c>
      <c r="R351" s="7">
        <v>0</v>
      </c>
      <c r="S351" s="7">
        <v>0</v>
      </c>
      <c r="T351" s="7">
        <v>0</v>
      </c>
      <c r="U351" s="7">
        <v>0</v>
      </c>
      <c r="V351" s="7">
        <f>($J351*0.04)+($K351*4)+($L351*-2)+($N351*0.1)+($O351*6)+($Q351)+($R351*0.1)+($S351*6)+($T351*-2)</f>
        <v>0</v>
      </c>
      <c r="W351" s="7" t="e">
        <f>$P351/$H$33</f>
        <v>#DIV/0!</v>
      </c>
      <c r="X351" s="7" t="e">
        <f t="shared" si="18"/>
        <v>#DIV/0!</v>
      </c>
      <c r="Y351" s="7" t="e">
        <f t="shared" si="19"/>
        <v>#DIV/0!</v>
      </c>
      <c r="Z351" s="7" t="e">
        <f>$I351/$H351</f>
        <v>#DIV/0!</v>
      </c>
      <c r="AA351" s="7" t="e">
        <f>$K351/$H351</f>
        <v>#DIV/0!</v>
      </c>
      <c r="AB351" s="7">
        <f>(Admin!$C$3*$K351)+(Admin!$C$4*$J351)+(Admin!$C$5*$L351)+(Admin!$C$6*$T351)+(Admin!$C$7*$Q351)+(Admin!$C$8*$M351)+(Admin!$C$9*$N351)+(Admin!$C$10*$O351)+(Admin!$C$11*$R351)+(Admin!$C$12*$S351)+(Admin!$C$13*$U351)</f>
        <v>0</v>
      </c>
    </row>
    <row r="352" spans="1:28" x14ac:dyDescent="0.25">
      <c r="A352" s="6" t="s">
        <v>1707</v>
      </c>
      <c r="B352" s="6" t="s">
        <v>42</v>
      </c>
      <c r="C352" s="6">
        <v>24</v>
      </c>
      <c r="D352" s="6">
        <v>4</v>
      </c>
      <c r="E352" s="6" t="s">
        <v>65</v>
      </c>
      <c r="F352" s="6" t="s">
        <v>1680</v>
      </c>
      <c r="G352" s="6">
        <v>0</v>
      </c>
      <c r="H352" s="6">
        <v>0</v>
      </c>
      <c r="I352" s="6">
        <v>0</v>
      </c>
      <c r="J352" s="6">
        <v>0</v>
      </c>
      <c r="K352" s="6">
        <v>0</v>
      </c>
      <c r="L352" s="6">
        <v>0</v>
      </c>
      <c r="M352" s="6">
        <v>0</v>
      </c>
      <c r="N352" s="6">
        <v>0</v>
      </c>
      <c r="O352" s="6">
        <v>0</v>
      </c>
      <c r="P352" s="6">
        <v>0</v>
      </c>
      <c r="Q352" s="6">
        <v>0</v>
      </c>
      <c r="R352" s="6">
        <v>0</v>
      </c>
      <c r="S352" s="6">
        <v>0</v>
      </c>
      <c r="T352" s="6">
        <v>0</v>
      </c>
      <c r="U352" s="6">
        <v>0</v>
      </c>
      <c r="V352" s="6">
        <f>($J352*0.04)+($K352*4)+($L352*-2)+($N352*0.1)+($O352*6)+($Q352)+($R352*0.1)+($S352*6)+($T352*-2)</f>
        <v>0</v>
      </c>
      <c r="W352" s="6" t="e">
        <f>$P352/$H$33</f>
        <v>#DIV/0!</v>
      </c>
      <c r="X352" s="6" t="e">
        <f t="shared" si="18"/>
        <v>#DIV/0!</v>
      </c>
      <c r="Y352" s="6" t="e">
        <f t="shared" si="19"/>
        <v>#DIV/0!</v>
      </c>
      <c r="Z352" s="6" t="e">
        <f>$I352/$H352</f>
        <v>#DIV/0!</v>
      </c>
      <c r="AA352" s="6" t="e">
        <f>$K352/$H352</f>
        <v>#DIV/0!</v>
      </c>
      <c r="AB352" s="6">
        <f>(Admin!$C$3*$K352)+(Admin!$C$4*$J352)+(Admin!$C$5*$L352)+(Admin!$C$6*$T352)+(Admin!$C$7*$Q352)+(Admin!$C$8*$M352)+(Admin!$C$9*$N352)+(Admin!$C$10*$O352)+(Admin!$C$11*$R352)+(Admin!$C$12*$S352)+(Admin!$C$13*$U352)</f>
        <v>0</v>
      </c>
    </row>
    <row r="353" spans="1:28" x14ac:dyDescent="0.25">
      <c r="A353" s="7" t="s">
        <v>1708</v>
      </c>
      <c r="B353" s="7" t="s">
        <v>42</v>
      </c>
      <c r="C353" s="7">
        <v>31</v>
      </c>
      <c r="D353" s="7">
        <v>10</v>
      </c>
      <c r="E353" s="7" t="s">
        <v>664</v>
      </c>
      <c r="F353" s="7" t="s">
        <v>1680</v>
      </c>
      <c r="G353" s="7">
        <v>0</v>
      </c>
      <c r="H353" s="7">
        <v>0</v>
      </c>
      <c r="I353" s="7">
        <v>0</v>
      </c>
      <c r="J353" s="7">
        <v>0</v>
      </c>
      <c r="K353" s="7">
        <v>0</v>
      </c>
      <c r="L353" s="7">
        <v>0</v>
      </c>
      <c r="M353" s="7">
        <v>0</v>
      </c>
      <c r="N353" s="7">
        <v>0</v>
      </c>
      <c r="O353" s="7">
        <v>0</v>
      </c>
      <c r="P353" s="7">
        <v>0</v>
      </c>
      <c r="Q353" s="7">
        <v>0</v>
      </c>
      <c r="R353" s="7">
        <v>0</v>
      </c>
      <c r="S353" s="7">
        <v>0</v>
      </c>
      <c r="T353" s="7">
        <v>0</v>
      </c>
      <c r="U353" s="7">
        <v>0</v>
      </c>
      <c r="V353" s="7">
        <f>($J353*0.04)+($K353*4)+($L353*-2)+($N353*0.1)+($O353*6)+($Q353)+($R353*0.1)+($S353*6)+($T353*-2)</f>
        <v>0</v>
      </c>
      <c r="W353" s="7" t="e">
        <f>$P353/$H$33</f>
        <v>#DIV/0!</v>
      </c>
      <c r="X353" s="7" t="e">
        <f t="shared" si="18"/>
        <v>#DIV/0!</v>
      </c>
      <c r="Y353" s="7" t="e">
        <f t="shared" si="19"/>
        <v>#DIV/0!</v>
      </c>
      <c r="Z353" s="7" t="e">
        <f>$I353/$H353</f>
        <v>#DIV/0!</v>
      </c>
      <c r="AA353" s="7" t="e">
        <f>$K353/$H353</f>
        <v>#DIV/0!</v>
      </c>
      <c r="AB353" s="7">
        <f>(Admin!$C$3*$K353)+(Admin!$C$4*$J353)+(Admin!$C$5*$L353)+(Admin!$C$6*$T353)+(Admin!$C$7*$Q353)+(Admin!$C$8*$M353)+(Admin!$C$9*$N353)+(Admin!$C$10*$O353)+(Admin!$C$11*$R353)+(Admin!$C$12*$S353)+(Admin!$C$13*$U353)</f>
        <v>0</v>
      </c>
    </row>
    <row r="354" spans="1:28" x14ac:dyDescent="0.25">
      <c r="A354" s="6" t="s">
        <v>1709</v>
      </c>
      <c r="B354" s="6" t="s">
        <v>42</v>
      </c>
      <c r="C354" s="6">
        <v>27</v>
      </c>
      <c r="D354" s="6">
        <v>2</v>
      </c>
      <c r="E354" s="6" t="s">
        <v>1710</v>
      </c>
      <c r="F354" s="6" t="s">
        <v>1680</v>
      </c>
      <c r="G354" s="6">
        <v>0</v>
      </c>
      <c r="H354" s="6">
        <v>0</v>
      </c>
      <c r="I354" s="6">
        <v>0</v>
      </c>
      <c r="J354" s="6">
        <v>0</v>
      </c>
      <c r="K354" s="6">
        <v>0</v>
      </c>
      <c r="L354" s="6">
        <v>0</v>
      </c>
      <c r="M354" s="6">
        <v>0</v>
      </c>
      <c r="N354" s="6">
        <v>0</v>
      </c>
      <c r="O354" s="6">
        <v>0</v>
      </c>
      <c r="P354" s="6">
        <v>0</v>
      </c>
      <c r="Q354" s="6">
        <v>0</v>
      </c>
      <c r="R354" s="6">
        <v>0</v>
      </c>
      <c r="S354" s="6">
        <v>0</v>
      </c>
      <c r="T354" s="6">
        <v>0</v>
      </c>
      <c r="U354" s="6">
        <v>0</v>
      </c>
      <c r="V354" s="6">
        <f>($J354*0.04)+($K354*4)+($L354*-2)+($N354*0.1)+($O354*6)+($Q354)+($R354*0.1)+($S354*6)+($T354*-2)</f>
        <v>0</v>
      </c>
      <c r="W354" s="6" t="e">
        <f>$P354/$H$33</f>
        <v>#DIV/0!</v>
      </c>
      <c r="X354" s="6" t="e">
        <f t="shared" si="18"/>
        <v>#DIV/0!</v>
      </c>
      <c r="Y354" s="6" t="e">
        <f t="shared" si="19"/>
        <v>#DIV/0!</v>
      </c>
      <c r="Z354" s="6" t="e">
        <f>$I354/$H354</f>
        <v>#DIV/0!</v>
      </c>
      <c r="AA354" s="6" t="e">
        <f>$K354/$H354</f>
        <v>#DIV/0!</v>
      </c>
      <c r="AB354" s="6">
        <f>(Admin!$C$3*$K354)+(Admin!$C$4*$J354)+(Admin!$C$5*$L354)+(Admin!$C$6*$T354)+(Admin!$C$7*$Q354)+(Admin!$C$8*$M354)+(Admin!$C$9*$N354)+(Admin!$C$10*$O354)+(Admin!$C$11*$R354)+(Admin!$C$12*$S354)+(Admin!$C$13*$U354)</f>
        <v>0</v>
      </c>
    </row>
    <row r="355" spans="1:28" x14ac:dyDescent="0.25">
      <c r="A355" s="7" t="s">
        <v>1711</v>
      </c>
      <c r="B355" s="7" t="s">
        <v>42</v>
      </c>
      <c r="C355" s="7">
        <v>24</v>
      </c>
      <c r="D355" s="7">
        <v>3</v>
      </c>
      <c r="E355" s="7" t="s">
        <v>79</v>
      </c>
      <c r="F355" s="7" t="s">
        <v>1680</v>
      </c>
      <c r="G355" s="7">
        <v>0</v>
      </c>
      <c r="H355" s="7">
        <v>0</v>
      </c>
      <c r="I355" s="7">
        <v>0</v>
      </c>
      <c r="J355" s="7">
        <v>0</v>
      </c>
      <c r="K355" s="7">
        <v>0</v>
      </c>
      <c r="L355" s="7">
        <v>0</v>
      </c>
      <c r="M355" s="7">
        <v>0</v>
      </c>
      <c r="N355" s="7">
        <v>0</v>
      </c>
      <c r="O355" s="7">
        <v>0</v>
      </c>
      <c r="P355" s="7">
        <v>0</v>
      </c>
      <c r="Q355" s="7">
        <v>0</v>
      </c>
      <c r="R355" s="7">
        <v>0</v>
      </c>
      <c r="S355" s="7">
        <v>0</v>
      </c>
      <c r="T355" s="7">
        <v>0</v>
      </c>
      <c r="U355" s="7">
        <v>0</v>
      </c>
      <c r="V355" s="7">
        <f>($J355*0.04)+($K355*4)+($L355*-2)+($N355*0.1)+($O355*6)+($Q355)+($R355*0.1)+($S355*6)+($T355*-2)</f>
        <v>0</v>
      </c>
      <c r="W355" s="7" t="e">
        <f>$P355/$H$33</f>
        <v>#DIV/0!</v>
      </c>
      <c r="X355" s="7" t="e">
        <f t="shared" si="18"/>
        <v>#DIV/0!</v>
      </c>
      <c r="Y355" s="7" t="e">
        <f t="shared" si="19"/>
        <v>#DIV/0!</v>
      </c>
      <c r="Z355" s="7" t="e">
        <f>$I355/$H355</f>
        <v>#DIV/0!</v>
      </c>
      <c r="AA355" s="7" t="e">
        <f>$K355/$H355</f>
        <v>#DIV/0!</v>
      </c>
      <c r="AB355" s="7">
        <f>(Admin!$C$3*$K355)+(Admin!$C$4*$J355)+(Admin!$C$5*$L355)+(Admin!$C$6*$T355)+(Admin!$C$7*$Q355)+(Admin!$C$8*$M355)+(Admin!$C$9*$N355)+(Admin!$C$10*$O355)+(Admin!$C$11*$R355)+(Admin!$C$12*$S355)+(Admin!$C$13*$U355)</f>
        <v>0</v>
      </c>
    </row>
    <row r="356" spans="1:28" x14ac:dyDescent="0.25">
      <c r="A356" s="6" t="s">
        <v>1712</v>
      </c>
      <c r="B356" s="6" t="s">
        <v>42</v>
      </c>
      <c r="C356" s="6">
        <v>23</v>
      </c>
      <c r="D356" s="6">
        <v>0</v>
      </c>
      <c r="E356" s="6" t="s">
        <v>883</v>
      </c>
      <c r="F356" s="6" t="s">
        <v>1680</v>
      </c>
      <c r="G356" s="6">
        <v>0</v>
      </c>
      <c r="H356" s="6">
        <v>0</v>
      </c>
      <c r="I356" s="6">
        <v>0</v>
      </c>
      <c r="J356" s="6">
        <v>0</v>
      </c>
      <c r="K356" s="6">
        <v>0</v>
      </c>
      <c r="L356" s="6">
        <v>0</v>
      </c>
      <c r="M356" s="6">
        <v>0</v>
      </c>
      <c r="N356" s="6">
        <v>0</v>
      </c>
      <c r="O356" s="6">
        <v>0</v>
      </c>
      <c r="P356" s="6">
        <v>0</v>
      </c>
      <c r="Q356" s="6">
        <v>0</v>
      </c>
      <c r="R356" s="6">
        <v>0</v>
      </c>
      <c r="S356" s="6">
        <v>0</v>
      </c>
      <c r="T356" s="6">
        <v>0</v>
      </c>
      <c r="U356" s="6">
        <v>0</v>
      </c>
      <c r="V356" s="6">
        <f>($J356*0.04)+($K356*4)+($L356*-2)+($N356*0.1)+($O356*6)+($Q356)+($R356*0.1)+($S356*6)+($T356*-2)</f>
        <v>0</v>
      </c>
      <c r="W356" s="6" t="e">
        <f>$P356/$H$33</f>
        <v>#DIV/0!</v>
      </c>
      <c r="X356" s="6" t="e">
        <f t="shared" si="18"/>
        <v>#DIV/0!</v>
      </c>
      <c r="Y356" s="6" t="e">
        <f t="shared" si="19"/>
        <v>#DIV/0!</v>
      </c>
      <c r="Z356" s="6" t="e">
        <f>$I356/$H356</f>
        <v>#DIV/0!</v>
      </c>
      <c r="AA356" s="6" t="e">
        <f>$K356/$H356</f>
        <v>#DIV/0!</v>
      </c>
      <c r="AB356" s="6">
        <f>(Admin!$C$3*$K356)+(Admin!$C$4*$J356)+(Admin!$C$5*$L356)+(Admin!$C$6*$T356)+(Admin!$C$7*$Q356)+(Admin!$C$8*$M356)+(Admin!$C$9*$N356)+(Admin!$C$10*$O356)+(Admin!$C$11*$R356)+(Admin!$C$12*$S356)+(Admin!$C$13*$U356)</f>
        <v>0</v>
      </c>
    </row>
    <row r="357" spans="1:28" x14ac:dyDescent="0.25">
      <c r="A357" s="7" t="s">
        <v>1713</v>
      </c>
      <c r="B357" s="7" t="s">
        <v>42</v>
      </c>
      <c r="C357" s="7">
        <v>28</v>
      </c>
      <c r="D357" s="7">
        <v>6</v>
      </c>
      <c r="E357" s="7" t="s">
        <v>83</v>
      </c>
      <c r="F357" s="7" t="s">
        <v>1680</v>
      </c>
      <c r="G357" s="7">
        <v>0</v>
      </c>
      <c r="H357" s="7">
        <v>0</v>
      </c>
      <c r="I357" s="7">
        <v>0</v>
      </c>
      <c r="J357" s="7">
        <v>0</v>
      </c>
      <c r="K357" s="7">
        <v>0</v>
      </c>
      <c r="L357" s="7">
        <v>0</v>
      </c>
      <c r="M357" s="7">
        <v>5</v>
      </c>
      <c r="N357" s="7">
        <v>5</v>
      </c>
      <c r="O357" s="7">
        <v>5</v>
      </c>
      <c r="P357" s="7">
        <v>5</v>
      </c>
      <c r="Q357" s="7">
        <v>5</v>
      </c>
      <c r="R357" s="7">
        <v>5</v>
      </c>
      <c r="S357" s="7">
        <v>5</v>
      </c>
      <c r="T357" s="7">
        <v>5</v>
      </c>
      <c r="U357" s="7">
        <v>5</v>
      </c>
      <c r="V357" s="7">
        <f>($J357*0.04)+($K357*4)+($L357*-2)+($N357*0.1)+($O357*6)+($Q357)+($R357*0.1)+($S357*6)+($T357*-2)</f>
        <v>56</v>
      </c>
      <c r="W357" s="7" t="e">
        <f>$P357/$H$33</f>
        <v>#DIV/0!</v>
      </c>
      <c r="X357" s="7">
        <f t="shared" si="18"/>
        <v>1</v>
      </c>
      <c r="Y357" s="7">
        <f t="shared" si="19"/>
        <v>1</v>
      </c>
      <c r="Z357" s="7" t="e">
        <f>$I357/$H357</f>
        <v>#DIV/0!</v>
      </c>
      <c r="AA357" s="7" t="e">
        <f>$K357/$H357</f>
        <v>#DIV/0!</v>
      </c>
      <c r="AB357" s="7">
        <f>(Admin!$C$3*$K357)+(Admin!$C$4*$J357)+(Admin!$C$5*$L357)+(Admin!$C$6*$T357)+(Admin!$C$7*$Q357)+(Admin!$C$8*$M357)+(Admin!$C$9*$N357)+(Admin!$C$10*$O357)+(Admin!$C$11*$R357)+(Admin!$C$12*$S357)+(Admin!$C$13*$U357)</f>
        <v>66</v>
      </c>
    </row>
    <row r="358" spans="1:28" x14ac:dyDescent="0.25">
      <c r="A358" s="6" t="s">
        <v>1714</v>
      </c>
      <c r="B358" s="6" t="s">
        <v>42</v>
      </c>
      <c r="C358" s="6">
        <v>30</v>
      </c>
      <c r="D358" s="6">
        <v>6</v>
      </c>
      <c r="E358" s="6" t="s">
        <v>557</v>
      </c>
      <c r="F358" s="6" t="s">
        <v>1680</v>
      </c>
      <c r="G358" s="6">
        <v>0</v>
      </c>
      <c r="H358" s="6">
        <v>0</v>
      </c>
      <c r="I358" s="6">
        <v>0</v>
      </c>
      <c r="J358" s="6">
        <v>0</v>
      </c>
      <c r="K358" s="6">
        <v>0</v>
      </c>
      <c r="L358" s="6">
        <v>0</v>
      </c>
      <c r="M358" s="6">
        <v>0</v>
      </c>
      <c r="N358" s="6">
        <v>0</v>
      </c>
      <c r="O358" s="6">
        <v>0</v>
      </c>
      <c r="P358" s="6">
        <v>0</v>
      </c>
      <c r="Q358" s="6">
        <v>0</v>
      </c>
      <c r="R358" s="6">
        <v>0</v>
      </c>
      <c r="S358" s="6">
        <v>0</v>
      </c>
      <c r="T358" s="6">
        <v>0</v>
      </c>
      <c r="U358" s="6">
        <v>0</v>
      </c>
      <c r="V358" s="6">
        <f>($J358*0.04)+($K358*4)+($L358*-2)+($N358*0.1)+($O358*6)+($Q358)+($R358*0.1)+($S358*6)+($T358*-2)</f>
        <v>0</v>
      </c>
      <c r="W358" s="6" t="e">
        <f>$P358/$H$33</f>
        <v>#DIV/0!</v>
      </c>
      <c r="X358" s="6" t="e">
        <f t="shared" si="18"/>
        <v>#DIV/0!</v>
      </c>
      <c r="Y358" s="6" t="e">
        <f t="shared" si="19"/>
        <v>#DIV/0!</v>
      </c>
      <c r="Z358" s="6" t="e">
        <f>$I358/$H358</f>
        <v>#DIV/0!</v>
      </c>
      <c r="AA358" s="6" t="e">
        <f>$K358/$H358</f>
        <v>#DIV/0!</v>
      </c>
      <c r="AB358" s="6">
        <f>(Admin!$C$3*$K358)+(Admin!$C$4*$J358)+(Admin!$C$5*$L358)+(Admin!$C$6*$T358)+(Admin!$C$7*$Q358)+(Admin!$C$8*$M358)+(Admin!$C$9*$N358)+(Admin!$C$10*$O358)+(Admin!$C$11*$R358)+(Admin!$C$12*$S358)+(Admin!$C$13*$U358)</f>
        <v>0</v>
      </c>
    </row>
    <row r="359" spans="1:28" x14ac:dyDescent="0.25">
      <c r="A359" s="7" t="s">
        <v>1715</v>
      </c>
      <c r="B359" s="7" t="s">
        <v>42</v>
      </c>
      <c r="C359" s="7">
        <v>22</v>
      </c>
      <c r="D359" s="7">
        <v>0</v>
      </c>
      <c r="E359" s="7" t="s">
        <v>171</v>
      </c>
      <c r="F359" s="7" t="s">
        <v>1680</v>
      </c>
      <c r="G359" s="7">
        <v>0</v>
      </c>
      <c r="H359" s="7">
        <v>0</v>
      </c>
      <c r="I359" s="7">
        <v>0</v>
      </c>
      <c r="J359" s="7">
        <v>0</v>
      </c>
      <c r="K359" s="7">
        <v>0</v>
      </c>
      <c r="L359" s="7">
        <v>0</v>
      </c>
      <c r="M359" s="7">
        <v>0</v>
      </c>
      <c r="N359" s="7">
        <v>0</v>
      </c>
      <c r="O359" s="7">
        <v>0</v>
      </c>
      <c r="P359" s="7">
        <v>0</v>
      </c>
      <c r="Q359" s="7">
        <v>0</v>
      </c>
      <c r="R359" s="7">
        <v>0</v>
      </c>
      <c r="S359" s="7">
        <v>0</v>
      </c>
      <c r="T359" s="7">
        <v>0</v>
      </c>
      <c r="U359" s="7">
        <v>0</v>
      </c>
      <c r="V359" s="7">
        <f>($J359*0.04)+($K359*4)+($L359*-2)+($N359*0.1)+($O359*6)+($Q359)+($R359*0.1)+($S359*6)+($T359*-2)</f>
        <v>0</v>
      </c>
      <c r="W359" s="7" t="e">
        <f>$P359/$H$33</f>
        <v>#DIV/0!</v>
      </c>
      <c r="X359" s="7" t="e">
        <f t="shared" si="18"/>
        <v>#DIV/0!</v>
      </c>
      <c r="Y359" s="7" t="e">
        <f t="shared" si="19"/>
        <v>#DIV/0!</v>
      </c>
      <c r="Z359" s="7" t="e">
        <f>$I359/$H359</f>
        <v>#DIV/0!</v>
      </c>
      <c r="AA359" s="7" t="e">
        <f>$K359/$H359</f>
        <v>#DIV/0!</v>
      </c>
      <c r="AB359" s="7">
        <f>(Admin!$C$3*$K359)+(Admin!$C$4*$J359)+(Admin!$C$5*$L359)+(Admin!$C$6*$T359)+(Admin!$C$7*$Q359)+(Admin!$C$8*$M359)+(Admin!$C$9*$N359)+(Admin!$C$10*$O359)+(Admin!$C$11*$R359)+(Admin!$C$12*$S359)+(Admin!$C$13*$U359)</f>
        <v>0</v>
      </c>
    </row>
    <row r="360" spans="1:28" x14ac:dyDescent="0.25">
      <c r="A360" s="6" t="s">
        <v>1716</v>
      </c>
      <c r="B360" s="6" t="s">
        <v>42</v>
      </c>
      <c r="C360" s="6">
        <v>24</v>
      </c>
      <c r="D360" s="6">
        <v>2</v>
      </c>
      <c r="E360" s="6" t="s">
        <v>79</v>
      </c>
      <c r="F360" s="6" t="s">
        <v>1680</v>
      </c>
      <c r="G360" s="6">
        <v>0</v>
      </c>
      <c r="H360" s="6">
        <v>0</v>
      </c>
      <c r="I360" s="6">
        <v>0</v>
      </c>
      <c r="J360" s="6">
        <v>0</v>
      </c>
      <c r="K360" s="6">
        <v>0</v>
      </c>
      <c r="L360" s="6">
        <v>0</v>
      </c>
      <c r="M360" s="6">
        <v>0</v>
      </c>
      <c r="N360" s="6">
        <v>0</v>
      </c>
      <c r="O360" s="6">
        <v>0</v>
      </c>
      <c r="P360" s="6">
        <v>0</v>
      </c>
      <c r="Q360" s="6">
        <v>0</v>
      </c>
      <c r="R360" s="6">
        <v>0</v>
      </c>
      <c r="S360" s="6">
        <v>0</v>
      </c>
      <c r="T360" s="6">
        <v>0</v>
      </c>
      <c r="U360" s="6">
        <v>0</v>
      </c>
      <c r="V360" s="6">
        <f>($J360*0.04)+($K360*4)+($L360*-2)+($N360*0.1)+($O360*6)+($Q360)+($R360*0.1)+($S360*6)+($T360*-2)</f>
        <v>0</v>
      </c>
      <c r="W360" s="6" t="e">
        <f>$P360/$H$33</f>
        <v>#DIV/0!</v>
      </c>
      <c r="X360" s="6" t="e">
        <f t="shared" si="18"/>
        <v>#DIV/0!</v>
      </c>
      <c r="Y360" s="6" t="e">
        <f t="shared" si="19"/>
        <v>#DIV/0!</v>
      </c>
      <c r="Z360" s="6" t="e">
        <f>$I360/$H360</f>
        <v>#DIV/0!</v>
      </c>
      <c r="AA360" s="6" t="e">
        <f>$K360/$H360</f>
        <v>#DIV/0!</v>
      </c>
      <c r="AB360" s="6">
        <f>(Admin!$C$3*$K360)+(Admin!$C$4*$J360)+(Admin!$C$5*$L360)+(Admin!$C$6*$T360)+(Admin!$C$7*$Q360)+(Admin!$C$8*$M360)+(Admin!$C$9*$N360)+(Admin!$C$10*$O360)+(Admin!$C$11*$R360)+(Admin!$C$12*$S360)+(Admin!$C$13*$U360)</f>
        <v>0</v>
      </c>
    </row>
    <row r="361" spans="1:28" x14ac:dyDescent="0.25">
      <c r="A361" s="7" t="s">
        <v>1717</v>
      </c>
      <c r="B361" s="7" t="s">
        <v>42</v>
      </c>
      <c r="C361" s="7">
        <v>24</v>
      </c>
      <c r="D361" s="7">
        <v>1</v>
      </c>
      <c r="E361" s="7" t="s">
        <v>95</v>
      </c>
      <c r="F361" s="7" t="s">
        <v>1680</v>
      </c>
      <c r="G361" s="7">
        <v>0</v>
      </c>
      <c r="H361" s="7">
        <v>0</v>
      </c>
      <c r="I361" s="7">
        <v>0</v>
      </c>
      <c r="J361" s="7">
        <v>0</v>
      </c>
      <c r="K361" s="7">
        <v>0</v>
      </c>
      <c r="L361" s="7">
        <v>0</v>
      </c>
      <c r="M361" s="7">
        <v>0</v>
      </c>
      <c r="N361" s="7">
        <v>0</v>
      </c>
      <c r="O361" s="7">
        <v>0</v>
      </c>
      <c r="P361" s="7">
        <v>0</v>
      </c>
      <c r="Q361" s="7">
        <v>0</v>
      </c>
      <c r="R361" s="7">
        <v>0</v>
      </c>
      <c r="S361" s="7">
        <v>0</v>
      </c>
      <c r="T361" s="7">
        <v>0</v>
      </c>
      <c r="U361" s="7">
        <v>0</v>
      </c>
      <c r="V361" s="7">
        <f>($J361*0.04)+($K361*4)+($L361*-2)+($N361*0.1)+($O361*6)+($Q361)+($R361*0.1)+($S361*6)+($T361*-2)</f>
        <v>0</v>
      </c>
      <c r="W361" s="7" t="e">
        <f>$P361/$H$33</f>
        <v>#DIV/0!</v>
      </c>
      <c r="X361" s="7" t="e">
        <f t="shared" si="18"/>
        <v>#DIV/0!</v>
      </c>
      <c r="Y361" s="7" t="e">
        <f t="shared" si="19"/>
        <v>#DIV/0!</v>
      </c>
      <c r="Z361" s="7" t="e">
        <f>$I361/$H361</f>
        <v>#DIV/0!</v>
      </c>
      <c r="AA361" s="7" t="e">
        <f>$K361/$H361</f>
        <v>#DIV/0!</v>
      </c>
      <c r="AB361" s="7">
        <f>(Admin!$C$3*$K361)+(Admin!$C$4*$J361)+(Admin!$C$5*$L361)+(Admin!$C$6*$T361)+(Admin!$C$7*$Q361)+(Admin!$C$8*$M361)+(Admin!$C$9*$N361)+(Admin!$C$10*$O361)+(Admin!$C$11*$R361)+(Admin!$C$12*$S361)+(Admin!$C$13*$U361)</f>
        <v>0</v>
      </c>
    </row>
    <row r="362" spans="1:28" x14ac:dyDescent="0.25">
      <c r="A362" s="6" t="s">
        <v>1718</v>
      </c>
      <c r="B362" s="6" t="s">
        <v>42</v>
      </c>
      <c r="C362" s="6">
        <v>27</v>
      </c>
      <c r="D362" s="6">
        <v>6</v>
      </c>
      <c r="E362" s="6" t="s">
        <v>726</v>
      </c>
      <c r="F362" s="6" t="s">
        <v>1680</v>
      </c>
      <c r="G362" s="6">
        <v>0</v>
      </c>
      <c r="H362" s="6">
        <v>0</v>
      </c>
      <c r="I362" s="6">
        <v>0</v>
      </c>
      <c r="J362" s="6">
        <v>0</v>
      </c>
      <c r="K362" s="6">
        <v>0</v>
      </c>
      <c r="L362" s="6">
        <v>0</v>
      </c>
      <c r="M362" s="6">
        <v>0</v>
      </c>
      <c r="N362" s="6">
        <v>0</v>
      </c>
      <c r="O362" s="6">
        <v>0</v>
      </c>
      <c r="P362" s="6">
        <v>0</v>
      </c>
      <c r="Q362" s="6">
        <v>0</v>
      </c>
      <c r="R362" s="6">
        <v>0</v>
      </c>
      <c r="S362" s="6">
        <v>0</v>
      </c>
      <c r="T362" s="6">
        <v>0</v>
      </c>
      <c r="U362" s="6">
        <v>0</v>
      </c>
      <c r="V362" s="6">
        <f>($J362*0.04)+($K362*4)+($L362*-2)+($N362*0.1)+($O362*6)+($Q362)+($R362*0.1)+($S362*6)+($T362*-2)</f>
        <v>0</v>
      </c>
      <c r="W362" s="6" t="e">
        <f>$P362/$H$33</f>
        <v>#DIV/0!</v>
      </c>
      <c r="X362" s="6" t="e">
        <f t="shared" si="18"/>
        <v>#DIV/0!</v>
      </c>
      <c r="Y362" s="6" t="e">
        <f t="shared" si="19"/>
        <v>#DIV/0!</v>
      </c>
      <c r="Z362" s="6" t="e">
        <f>$I362/$H362</f>
        <v>#DIV/0!</v>
      </c>
      <c r="AA362" s="6" t="e">
        <f>$K362/$H362</f>
        <v>#DIV/0!</v>
      </c>
      <c r="AB362" s="6">
        <f>(Admin!$C$3*$K362)+(Admin!$C$4*$J362)+(Admin!$C$5*$L362)+(Admin!$C$6*$T362)+(Admin!$C$7*$Q362)+(Admin!$C$8*$M362)+(Admin!$C$9*$N362)+(Admin!$C$10*$O362)+(Admin!$C$11*$R362)+(Admin!$C$12*$S362)+(Admin!$C$13*$U362)</f>
        <v>0</v>
      </c>
    </row>
  </sheetData>
  <pageMargins left="0.7" right="0.7" top="0.75" bottom="0.75" header="0.3" footer="0.3"/>
  <pageSetup orientation="portrait" horizontalDpi="300" verticalDpi="300"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4DE26-07A3-4F99-B8BD-DC2A5F43E0DD}">
  <sheetPr codeName="Sheet37"/>
  <dimension ref="A1:AB170"/>
  <sheetViews>
    <sheetView topLeftCell="A118" workbookViewId="0"/>
  </sheetViews>
  <sheetFormatPr defaultRowHeight="15" x14ac:dyDescent="0.25"/>
  <cols>
    <col min="1" max="1" width="23.28515625" bestFit="1" customWidth="1"/>
    <col min="2" max="2" width="6.7109375" customWidth="1"/>
    <col min="3" max="3" width="6.5703125" customWidth="1"/>
    <col min="4" max="4" width="6.28515625" customWidth="1"/>
    <col min="5" max="5" width="20.7109375" bestFit="1" customWidth="1"/>
    <col min="6" max="6" width="7.7109375" customWidth="1"/>
    <col min="7" max="7" width="4.140625" customWidth="1"/>
    <col min="8" max="8" width="7.7109375" customWidth="1"/>
    <col min="9" max="9" width="6.85546875" customWidth="1"/>
    <col min="10" max="10" width="7.42578125" customWidth="1"/>
    <col min="11" max="11" width="7.140625" customWidth="1"/>
    <col min="12" max="12" width="5.5703125" customWidth="1"/>
    <col min="13" max="13" width="5.7109375" customWidth="1"/>
    <col min="14" max="14" width="7" customWidth="1"/>
    <col min="15" max="15" width="6.7109375" customWidth="1"/>
    <col min="16" max="16" width="5.5703125" customWidth="1"/>
    <col min="17" max="17" width="5.85546875" customWidth="1"/>
    <col min="18" max="18" width="9" customWidth="1"/>
    <col min="19" max="19" width="8.7109375" customWidth="1"/>
    <col min="20" max="20" width="6.7109375" customWidth="1"/>
    <col min="21" max="21" width="6.85546875" customWidth="1"/>
    <col min="22" max="22" width="7.85546875" customWidth="1"/>
    <col min="23" max="23" width="11.42578125" customWidth="1"/>
    <col min="24" max="25" width="7.7109375" bestFit="1" customWidth="1"/>
    <col min="26" max="26" width="10.5703125" customWidth="1"/>
    <col min="27" max="27" width="9.5703125" customWidth="1"/>
    <col min="28" max="28" width="11.28515625" customWidth="1"/>
  </cols>
  <sheetData>
    <row r="1" spans="1:28" x14ac:dyDescent="0.25">
      <c r="A1" s="8" t="s">
        <v>50</v>
      </c>
      <c r="B1" s="8" t="s">
        <v>51</v>
      </c>
      <c r="C1" s="8" t="s">
        <v>52</v>
      </c>
      <c r="D1" s="8" t="s">
        <v>53</v>
      </c>
      <c r="E1" s="8" t="s">
        <v>54</v>
      </c>
      <c r="F1" s="8" t="s">
        <v>47</v>
      </c>
      <c r="G1" s="8" t="s">
        <v>3</v>
      </c>
      <c r="H1" s="8" t="s">
        <v>4</v>
      </c>
      <c r="I1" s="8" t="s">
        <v>5</v>
      </c>
      <c r="J1" s="8" t="s">
        <v>6</v>
      </c>
      <c r="K1" s="8" t="s">
        <v>7</v>
      </c>
      <c r="L1" s="8" t="s">
        <v>8</v>
      </c>
      <c r="M1" s="8" t="s">
        <v>9</v>
      </c>
      <c r="N1" s="8" t="s">
        <v>10</v>
      </c>
      <c r="O1" s="8" t="s">
        <v>11</v>
      </c>
      <c r="P1" s="8" t="s">
        <v>12</v>
      </c>
      <c r="Q1" s="8" t="s">
        <v>13</v>
      </c>
      <c r="R1" s="8" t="s">
        <v>14</v>
      </c>
      <c r="S1" s="8" t="s">
        <v>15</v>
      </c>
      <c r="T1" s="8" t="s">
        <v>16</v>
      </c>
      <c r="U1" s="8" t="s">
        <v>17</v>
      </c>
      <c r="V1" s="8" t="s">
        <v>18</v>
      </c>
      <c r="W1" s="8" t="s">
        <v>19</v>
      </c>
      <c r="X1" s="8" t="s">
        <v>20</v>
      </c>
      <c r="Y1" s="8" t="s">
        <v>21</v>
      </c>
      <c r="Z1" s="8" t="s">
        <v>22</v>
      </c>
      <c r="AA1" s="8" t="s">
        <v>23</v>
      </c>
      <c r="AB1" s="8" t="s">
        <v>55</v>
      </c>
    </row>
    <row r="2" spans="1:28" x14ac:dyDescent="0.25">
      <c r="A2" s="6" t="s">
        <v>96</v>
      </c>
      <c r="B2" s="6" t="s">
        <v>37</v>
      </c>
      <c r="C2" s="6">
        <v>23</v>
      </c>
      <c r="D2" s="6">
        <v>2</v>
      </c>
      <c r="E2" s="6" t="s">
        <v>95</v>
      </c>
      <c r="F2" s="6" t="s">
        <v>25</v>
      </c>
      <c r="G2" s="6">
        <v>0</v>
      </c>
      <c r="H2" s="6">
        <v>0</v>
      </c>
      <c r="I2" s="6">
        <v>0</v>
      </c>
      <c r="J2" s="6">
        <v>0</v>
      </c>
      <c r="K2" s="6">
        <v>0</v>
      </c>
      <c r="L2" s="6">
        <v>0</v>
      </c>
      <c r="M2" s="6">
        <v>0</v>
      </c>
      <c r="N2" s="6">
        <v>0</v>
      </c>
      <c r="O2" s="6">
        <v>0</v>
      </c>
      <c r="P2" s="6">
        <v>0</v>
      </c>
      <c r="Q2" s="6">
        <v>0</v>
      </c>
      <c r="R2" s="6">
        <v>0</v>
      </c>
      <c r="S2" s="6">
        <v>0</v>
      </c>
      <c r="T2" s="6">
        <v>0</v>
      </c>
      <c r="U2" s="6">
        <v>0</v>
      </c>
      <c r="V2" s="6">
        <f t="shared" ref="V2:V22" si="0">($J2*0.04)+($K2*4)+($L2*-2)+($N2*0.1)+($O2*6)+($Q2)+($R2*0.1)+($S2*6)+($T2*-2)</f>
        <v>0</v>
      </c>
      <c r="W2" s="6" t="e">
        <f t="shared" ref="W2:W22" si="1">$P2/$H$33</f>
        <v>#DIV/0!</v>
      </c>
      <c r="X2" s="6" t="e">
        <f t="shared" ref="X2:X65" si="2">$N2/$M2</f>
        <v>#DIV/0!</v>
      </c>
      <c r="Y2" s="6" t="e">
        <f t="shared" ref="Y2:Y12" si="3">$R2/$Q2</f>
        <v>#DIV/0!</v>
      </c>
      <c r="Z2" s="6" t="e">
        <f t="shared" ref="Z2:Z22" si="4">$I2/$H2</f>
        <v>#DIV/0!</v>
      </c>
      <c r="AA2" s="6" t="e">
        <f t="shared" ref="AA2:AA22" si="5">$K2/$H2</f>
        <v>#DIV/0!</v>
      </c>
      <c r="AB2" s="6">
        <f>(Admin!$C$3*$K2)+(Admin!$C$4*$J2)+(Admin!$C$5*$L2)+(Admin!$C$6*$T2)+(Admin!$C$7*$Q2)+(Admin!$C$8*$M2)+(Admin!$C$9*$N2)+(Admin!$C$10*$O2)+(Admin!$C$11*$R2)+(Admin!$C$12*$S2)+(Admin!$C$13*$U2)</f>
        <v>0</v>
      </c>
    </row>
    <row r="3" spans="1:28" x14ac:dyDescent="0.25">
      <c r="A3" s="7" t="s">
        <v>97</v>
      </c>
      <c r="B3" s="7" t="s">
        <v>37</v>
      </c>
      <c r="C3" s="7">
        <v>24</v>
      </c>
      <c r="D3" s="7">
        <v>3</v>
      </c>
      <c r="E3" s="7" t="s">
        <v>98</v>
      </c>
      <c r="F3" s="7" t="s">
        <v>25</v>
      </c>
      <c r="G3" s="7">
        <v>0</v>
      </c>
      <c r="H3" s="7">
        <v>0</v>
      </c>
      <c r="I3" s="7">
        <v>0</v>
      </c>
      <c r="J3" s="7">
        <v>0</v>
      </c>
      <c r="K3" s="7">
        <v>0</v>
      </c>
      <c r="L3" s="7">
        <v>0</v>
      </c>
      <c r="M3" s="7">
        <v>5</v>
      </c>
      <c r="N3" s="7">
        <v>5</v>
      </c>
      <c r="O3" s="7">
        <v>5</v>
      </c>
      <c r="P3" s="7">
        <v>5</v>
      </c>
      <c r="Q3" s="7">
        <v>5</v>
      </c>
      <c r="R3" s="7">
        <v>5</v>
      </c>
      <c r="S3" s="7">
        <v>5</v>
      </c>
      <c r="T3" s="7">
        <v>5</v>
      </c>
      <c r="U3" s="7">
        <v>5</v>
      </c>
      <c r="V3" s="7">
        <f t="shared" si="0"/>
        <v>56</v>
      </c>
      <c r="W3" s="7" t="e">
        <f t="shared" si="1"/>
        <v>#DIV/0!</v>
      </c>
      <c r="X3" s="7">
        <f t="shared" si="2"/>
        <v>1</v>
      </c>
      <c r="Y3" s="7">
        <f t="shared" si="3"/>
        <v>1</v>
      </c>
      <c r="Z3" s="7" t="e">
        <f t="shared" si="4"/>
        <v>#DIV/0!</v>
      </c>
      <c r="AA3" s="7" t="e">
        <f t="shared" si="5"/>
        <v>#DIV/0!</v>
      </c>
      <c r="AB3" s="7">
        <f>(Admin!$C$3*$K3)+(Admin!$C$4*$J3)+(Admin!$C$5*$L3)+(Admin!$C$6*$T3)+(Admin!$C$7*$Q3)+(Admin!$C$8*$M3)+(Admin!$C$9*$N3)+(Admin!$C$10*$O3)+(Admin!$C$11*$R3)+(Admin!$C$12*$S3)+(Admin!$C$13*$U3)</f>
        <v>66</v>
      </c>
    </row>
    <row r="4" spans="1:28" x14ac:dyDescent="0.25">
      <c r="A4" s="6" t="s">
        <v>99</v>
      </c>
      <c r="B4" s="6" t="s">
        <v>37</v>
      </c>
      <c r="C4" s="6">
        <v>22</v>
      </c>
      <c r="D4" s="6">
        <v>0</v>
      </c>
      <c r="E4" s="6" t="s">
        <v>100</v>
      </c>
      <c r="F4" s="6" t="s">
        <v>25</v>
      </c>
      <c r="G4" s="6">
        <v>0</v>
      </c>
      <c r="H4" s="6">
        <v>0</v>
      </c>
      <c r="I4" s="6">
        <v>0</v>
      </c>
      <c r="J4" s="6">
        <v>0</v>
      </c>
      <c r="K4" s="6">
        <v>0</v>
      </c>
      <c r="L4" s="6">
        <v>0</v>
      </c>
      <c r="M4" s="6">
        <v>0</v>
      </c>
      <c r="N4" s="6">
        <v>0</v>
      </c>
      <c r="O4" s="6">
        <v>0</v>
      </c>
      <c r="P4" s="6">
        <v>0</v>
      </c>
      <c r="Q4" s="6">
        <v>0</v>
      </c>
      <c r="R4" s="6">
        <v>0</v>
      </c>
      <c r="S4" s="6">
        <v>0</v>
      </c>
      <c r="T4" s="6">
        <v>0</v>
      </c>
      <c r="U4" s="6">
        <v>0</v>
      </c>
      <c r="V4" s="6">
        <f t="shared" si="0"/>
        <v>0</v>
      </c>
      <c r="W4" s="6" t="e">
        <f t="shared" si="1"/>
        <v>#DIV/0!</v>
      </c>
      <c r="X4" s="6" t="e">
        <f t="shared" si="2"/>
        <v>#DIV/0!</v>
      </c>
      <c r="Y4" s="6" t="e">
        <f t="shared" si="3"/>
        <v>#DIV/0!</v>
      </c>
      <c r="Z4" s="6" t="e">
        <f t="shared" si="4"/>
        <v>#DIV/0!</v>
      </c>
      <c r="AA4" s="6" t="e">
        <f t="shared" si="5"/>
        <v>#DIV/0!</v>
      </c>
      <c r="AB4" s="6">
        <f>(Admin!$C$3*$K4)+(Admin!$C$4*$J4)+(Admin!$C$5*$L4)+(Admin!$C$6*$T4)+(Admin!$C$7*$Q4)+(Admin!$C$8*$M4)+(Admin!$C$9*$N4)+(Admin!$C$10*$O4)+(Admin!$C$11*$R4)+(Admin!$C$12*$S4)+(Admin!$C$13*$U4)</f>
        <v>0</v>
      </c>
    </row>
    <row r="5" spans="1:28" x14ac:dyDescent="0.25">
      <c r="A5" s="7" t="s">
        <v>101</v>
      </c>
      <c r="B5" s="7" t="s">
        <v>37</v>
      </c>
      <c r="C5" s="7">
        <v>27</v>
      </c>
      <c r="D5" s="7">
        <v>1</v>
      </c>
      <c r="E5" s="7" t="s">
        <v>102</v>
      </c>
      <c r="F5" s="7" t="s">
        <v>25</v>
      </c>
      <c r="G5" s="7">
        <v>0</v>
      </c>
      <c r="H5" s="7">
        <v>0</v>
      </c>
      <c r="I5" s="7">
        <v>0</v>
      </c>
      <c r="J5" s="7">
        <v>0</v>
      </c>
      <c r="K5" s="7">
        <v>0</v>
      </c>
      <c r="L5" s="7">
        <v>0</v>
      </c>
      <c r="M5" s="7">
        <v>0</v>
      </c>
      <c r="N5" s="7">
        <v>0</v>
      </c>
      <c r="O5" s="7">
        <v>0</v>
      </c>
      <c r="P5" s="7">
        <v>0</v>
      </c>
      <c r="Q5" s="7">
        <v>0</v>
      </c>
      <c r="R5" s="7">
        <v>0</v>
      </c>
      <c r="S5" s="7">
        <v>0</v>
      </c>
      <c r="T5" s="7">
        <v>0</v>
      </c>
      <c r="U5" s="7">
        <v>0</v>
      </c>
      <c r="V5" s="7">
        <f t="shared" si="0"/>
        <v>0</v>
      </c>
      <c r="W5" s="7" t="e">
        <f t="shared" si="1"/>
        <v>#DIV/0!</v>
      </c>
      <c r="X5" s="7" t="e">
        <f t="shared" si="2"/>
        <v>#DIV/0!</v>
      </c>
      <c r="Y5" s="7" t="e">
        <f t="shared" si="3"/>
        <v>#DIV/0!</v>
      </c>
      <c r="Z5" s="7" t="e">
        <f t="shared" si="4"/>
        <v>#DIV/0!</v>
      </c>
      <c r="AA5" s="7" t="e">
        <f t="shared" si="5"/>
        <v>#DIV/0!</v>
      </c>
      <c r="AB5" s="7">
        <f>(Admin!$C$3*$K5)+(Admin!$C$4*$J5)+(Admin!$C$5*$L5)+(Admin!$C$6*$T5)+(Admin!$C$7*$Q5)+(Admin!$C$8*$M5)+(Admin!$C$9*$N5)+(Admin!$C$10*$O5)+(Admin!$C$11*$R5)+(Admin!$C$12*$S5)+(Admin!$C$13*$U5)</f>
        <v>0</v>
      </c>
    </row>
    <row r="6" spans="1:28" x14ac:dyDescent="0.25">
      <c r="A6" s="6" t="s">
        <v>103</v>
      </c>
      <c r="B6" s="6" t="s">
        <v>37</v>
      </c>
      <c r="C6" s="6">
        <v>26</v>
      </c>
      <c r="D6" s="6">
        <v>1</v>
      </c>
      <c r="E6" s="6" t="s">
        <v>104</v>
      </c>
      <c r="F6" s="6" t="s">
        <v>25</v>
      </c>
      <c r="G6" s="6">
        <v>0</v>
      </c>
      <c r="H6" s="6">
        <v>0</v>
      </c>
      <c r="I6" s="6">
        <v>0</v>
      </c>
      <c r="J6" s="6">
        <v>0</v>
      </c>
      <c r="K6" s="6">
        <v>0</v>
      </c>
      <c r="L6" s="6">
        <v>0</v>
      </c>
      <c r="M6" s="6">
        <v>0</v>
      </c>
      <c r="N6" s="6">
        <v>0</v>
      </c>
      <c r="O6" s="6">
        <v>0</v>
      </c>
      <c r="P6" s="6">
        <v>0</v>
      </c>
      <c r="Q6" s="6">
        <v>0</v>
      </c>
      <c r="R6" s="6">
        <v>0</v>
      </c>
      <c r="S6" s="6">
        <v>0</v>
      </c>
      <c r="T6" s="6">
        <v>0</v>
      </c>
      <c r="U6" s="6">
        <v>0</v>
      </c>
      <c r="V6" s="6">
        <f t="shared" si="0"/>
        <v>0</v>
      </c>
      <c r="W6" s="6" t="e">
        <f t="shared" si="1"/>
        <v>#DIV/0!</v>
      </c>
      <c r="X6" s="6" t="e">
        <f t="shared" si="2"/>
        <v>#DIV/0!</v>
      </c>
      <c r="Y6" s="6" t="e">
        <f t="shared" si="3"/>
        <v>#DIV/0!</v>
      </c>
      <c r="Z6" s="6" t="e">
        <f t="shared" si="4"/>
        <v>#DIV/0!</v>
      </c>
      <c r="AA6" s="6" t="e">
        <f t="shared" si="5"/>
        <v>#DIV/0!</v>
      </c>
      <c r="AB6" s="6">
        <f>(Admin!$C$3*$K6)+(Admin!$C$4*$J6)+(Admin!$C$5*$L6)+(Admin!$C$6*$T6)+(Admin!$C$7*$Q6)+(Admin!$C$8*$M6)+(Admin!$C$9*$N6)+(Admin!$C$10*$O6)+(Admin!$C$11*$R6)+(Admin!$C$12*$S6)+(Admin!$C$13*$U6)</f>
        <v>0</v>
      </c>
    </row>
    <row r="7" spans="1:28" x14ac:dyDescent="0.25">
      <c r="A7" s="7" t="s">
        <v>168</v>
      </c>
      <c r="B7" s="7" t="s">
        <v>37</v>
      </c>
      <c r="C7" s="7">
        <v>29</v>
      </c>
      <c r="D7" s="7">
        <v>7</v>
      </c>
      <c r="E7" s="7" t="s">
        <v>169</v>
      </c>
      <c r="F7" s="7" t="s">
        <v>107</v>
      </c>
      <c r="G7" s="7">
        <v>0</v>
      </c>
      <c r="H7" s="7">
        <v>0</v>
      </c>
      <c r="I7" s="7">
        <v>0</v>
      </c>
      <c r="J7" s="7">
        <v>0</v>
      </c>
      <c r="K7" s="7">
        <v>0</v>
      </c>
      <c r="L7" s="7">
        <v>0</v>
      </c>
      <c r="M7" s="7">
        <v>0</v>
      </c>
      <c r="N7" s="7">
        <v>0</v>
      </c>
      <c r="O7" s="7">
        <v>0</v>
      </c>
      <c r="P7" s="7">
        <v>0</v>
      </c>
      <c r="Q7" s="7">
        <v>0</v>
      </c>
      <c r="R7" s="7">
        <v>0</v>
      </c>
      <c r="S7" s="7">
        <v>0</v>
      </c>
      <c r="T7" s="7">
        <v>0</v>
      </c>
      <c r="U7" s="7">
        <v>0</v>
      </c>
      <c r="V7" s="7">
        <f t="shared" si="0"/>
        <v>0</v>
      </c>
      <c r="W7" s="7" t="e">
        <f t="shared" si="1"/>
        <v>#DIV/0!</v>
      </c>
      <c r="X7" s="7" t="e">
        <f t="shared" si="2"/>
        <v>#DIV/0!</v>
      </c>
      <c r="Y7" s="7" t="e">
        <f t="shared" si="3"/>
        <v>#DIV/0!</v>
      </c>
      <c r="Z7" s="7" t="e">
        <f t="shared" si="4"/>
        <v>#DIV/0!</v>
      </c>
      <c r="AA7" s="7" t="e">
        <f t="shared" si="5"/>
        <v>#DIV/0!</v>
      </c>
      <c r="AB7" s="7">
        <f>(Admin!$C$3*$K7)+(Admin!$C$4*$J7)+(Admin!$C$5*$L7)+(Admin!$C$6*$T7)+(Admin!$C$7*$Q7)+(Admin!$C$8*$M7)+(Admin!$C$9*$N7)+(Admin!$C$10*$O7)+(Admin!$C$11*$R7)+(Admin!$C$12*$S7)+(Admin!$C$13*$U7)</f>
        <v>0</v>
      </c>
    </row>
    <row r="8" spans="1:28" x14ac:dyDescent="0.25">
      <c r="A8" s="6" t="s">
        <v>170</v>
      </c>
      <c r="B8" s="6" t="s">
        <v>37</v>
      </c>
      <c r="C8" s="6">
        <v>24</v>
      </c>
      <c r="D8" s="6">
        <v>3</v>
      </c>
      <c r="E8" s="6" t="s">
        <v>171</v>
      </c>
      <c r="F8" s="6" t="s">
        <v>107</v>
      </c>
      <c r="G8" s="6">
        <v>0</v>
      </c>
      <c r="H8" s="6">
        <v>0</v>
      </c>
      <c r="I8" s="6">
        <v>0</v>
      </c>
      <c r="J8" s="6">
        <v>0</v>
      </c>
      <c r="K8" s="6">
        <v>0</v>
      </c>
      <c r="L8" s="6">
        <v>0</v>
      </c>
      <c r="M8" s="6">
        <v>0</v>
      </c>
      <c r="N8" s="6">
        <v>0</v>
      </c>
      <c r="O8" s="6">
        <v>0</v>
      </c>
      <c r="P8" s="6">
        <v>0</v>
      </c>
      <c r="Q8" s="6">
        <v>0</v>
      </c>
      <c r="R8" s="6">
        <v>0</v>
      </c>
      <c r="S8" s="6">
        <v>0</v>
      </c>
      <c r="T8" s="6">
        <v>0</v>
      </c>
      <c r="U8" s="6">
        <v>0</v>
      </c>
      <c r="V8" s="6">
        <f t="shared" si="0"/>
        <v>0</v>
      </c>
      <c r="W8" s="6" t="e">
        <f t="shared" si="1"/>
        <v>#DIV/0!</v>
      </c>
      <c r="X8" s="6" t="e">
        <f t="shared" si="2"/>
        <v>#DIV/0!</v>
      </c>
      <c r="Y8" s="6" t="e">
        <f t="shared" si="3"/>
        <v>#DIV/0!</v>
      </c>
      <c r="Z8" s="6" t="e">
        <f t="shared" si="4"/>
        <v>#DIV/0!</v>
      </c>
      <c r="AA8" s="6" t="e">
        <f t="shared" si="5"/>
        <v>#DIV/0!</v>
      </c>
      <c r="AB8" s="6">
        <f>(Admin!$C$3*$K8)+(Admin!$C$4*$J8)+(Admin!$C$5*$L8)+(Admin!$C$6*$T8)+(Admin!$C$7*$Q8)+(Admin!$C$8*$M8)+(Admin!$C$9*$N8)+(Admin!$C$10*$O8)+(Admin!$C$11*$R8)+(Admin!$C$12*$S8)+(Admin!$C$13*$U8)</f>
        <v>0</v>
      </c>
    </row>
    <row r="9" spans="1:28" x14ac:dyDescent="0.25">
      <c r="A9" s="7" t="s">
        <v>172</v>
      </c>
      <c r="B9" s="7" t="s">
        <v>37</v>
      </c>
      <c r="C9" s="7">
        <v>23</v>
      </c>
      <c r="D9" s="7">
        <v>4</v>
      </c>
      <c r="E9" s="7" t="s">
        <v>173</v>
      </c>
      <c r="F9" s="7" t="s">
        <v>107</v>
      </c>
      <c r="G9" s="7">
        <v>0</v>
      </c>
      <c r="H9" s="7">
        <v>0</v>
      </c>
      <c r="I9" s="7">
        <v>0</v>
      </c>
      <c r="J9" s="7">
        <v>0</v>
      </c>
      <c r="K9" s="7">
        <v>0</v>
      </c>
      <c r="L9" s="7">
        <v>0</v>
      </c>
      <c r="M9" s="7">
        <v>5</v>
      </c>
      <c r="N9" s="7">
        <v>5</v>
      </c>
      <c r="O9" s="7">
        <v>5</v>
      </c>
      <c r="P9" s="7">
        <v>5</v>
      </c>
      <c r="Q9" s="7">
        <v>5</v>
      </c>
      <c r="R9" s="7">
        <v>5</v>
      </c>
      <c r="S9" s="7">
        <v>5</v>
      </c>
      <c r="T9" s="7">
        <v>5</v>
      </c>
      <c r="U9" s="7">
        <v>5</v>
      </c>
      <c r="V9" s="7">
        <f t="shared" si="0"/>
        <v>56</v>
      </c>
      <c r="W9" s="7" t="e">
        <f t="shared" si="1"/>
        <v>#DIV/0!</v>
      </c>
      <c r="X9" s="7">
        <f>$N9/$M9</f>
        <v>1</v>
      </c>
      <c r="Y9" s="7">
        <f t="shared" si="3"/>
        <v>1</v>
      </c>
      <c r="Z9" s="7" t="e">
        <f t="shared" si="4"/>
        <v>#DIV/0!</v>
      </c>
      <c r="AA9" s="7" t="e">
        <f t="shared" si="5"/>
        <v>#DIV/0!</v>
      </c>
      <c r="AB9" s="7">
        <f>(Admin!$C$3*$K9)+(Admin!$C$4*$J9)+(Admin!$C$5*$L9)+(Admin!$C$6*$T9)+(Admin!$C$7*$Q9)+(Admin!$C$8*$M9)+(Admin!$C$9*$N9)+(Admin!$C$10*$O9)+(Admin!$C$11*$R9)+(Admin!$C$12*$S9)+(Admin!$C$13*$U9)</f>
        <v>66</v>
      </c>
    </row>
    <row r="10" spans="1:28" x14ac:dyDescent="0.25">
      <c r="A10" s="6" t="s">
        <v>174</v>
      </c>
      <c r="B10" s="6" t="s">
        <v>37</v>
      </c>
      <c r="C10" s="6">
        <v>24</v>
      </c>
      <c r="D10" s="6">
        <v>0</v>
      </c>
      <c r="E10" s="6" t="s">
        <v>57</v>
      </c>
      <c r="F10" s="6" t="s">
        <v>107</v>
      </c>
      <c r="G10" s="6">
        <v>0</v>
      </c>
      <c r="H10" s="6">
        <v>0</v>
      </c>
      <c r="I10" s="6">
        <v>0</v>
      </c>
      <c r="J10" s="6">
        <v>0</v>
      </c>
      <c r="K10" s="6">
        <v>0</v>
      </c>
      <c r="L10" s="6">
        <v>0</v>
      </c>
      <c r="M10" s="6">
        <v>0</v>
      </c>
      <c r="N10" s="6">
        <v>0</v>
      </c>
      <c r="O10" s="6">
        <v>0</v>
      </c>
      <c r="P10" s="6">
        <v>0</v>
      </c>
      <c r="Q10" s="6">
        <v>0</v>
      </c>
      <c r="R10" s="6">
        <v>0</v>
      </c>
      <c r="S10" s="6">
        <v>0</v>
      </c>
      <c r="T10" s="6">
        <v>0</v>
      </c>
      <c r="U10" s="6">
        <v>0</v>
      </c>
      <c r="V10" s="6">
        <f t="shared" si="0"/>
        <v>0</v>
      </c>
      <c r="W10" s="6" t="e">
        <f t="shared" si="1"/>
        <v>#DIV/0!</v>
      </c>
      <c r="X10" s="6" t="e">
        <f t="shared" si="2"/>
        <v>#DIV/0!</v>
      </c>
      <c r="Y10" s="6" t="e">
        <f t="shared" si="3"/>
        <v>#DIV/0!</v>
      </c>
      <c r="Z10" s="6" t="e">
        <f t="shared" si="4"/>
        <v>#DIV/0!</v>
      </c>
      <c r="AA10" s="6" t="e">
        <f t="shared" si="5"/>
        <v>#DIV/0!</v>
      </c>
      <c r="AB10" s="6">
        <f>(Admin!$C$3*$K10)+(Admin!$C$4*$J10)+(Admin!$C$5*$L10)+(Admin!$C$6*$T10)+(Admin!$C$7*$Q10)+(Admin!$C$8*$M10)+(Admin!$C$9*$N10)+(Admin!$C$10*$O10)+(Admin!$C$11*$R10)+(Admin!$C$12*$S10)+(Admin!$C$13*$U10)</f>
        <v>0</v>
      </c>
    </row>
    <row r="11" spans="1:28" x14ac:dyDescent="0.25">
      <c r="A11" s="7" t="s">
        <v>175</v>
      </c>
      <c r="B11" s="7" t="s">
        <v>37</v>
      </c>
      <c r="C11" s="7">
        <v>28</v>
      </c>
      <c r="D11" s="7">
        <v>4</v>
      </c>
      <c r="E11" s="7" t="s">
        <v>176</v>
      </c>
      <c r="F11" s="7" t="s">
        <v>107</v>
      </c>
      <c r="G11" s="7">
        <v>0</v>
      </c>
      <c r="H11" s="7">
        <v>0</v>
      </c>
      <c r="I11" s="7">
        <v>0</v>
      </c>
      <c r="J11" s="7">
        <v>0</v>
      </c>
      <c r="K11" s="7">
        <v>0</v>
      </c>
      <c r="L11" s="7">
        <v>0</v>
      </c>
      <c r="M11" s="7">
        <v>0</v>
      </c>
      <c r="N11" s="7">
        <v>0</v>
      </c>
      <c r="O11" s="7">
        <v>0</v>
      </c>
      <c r="P11" s="7">
        <v>0</v>
      </c>
      <c r="Q11" s="7">
        <v>0</v>
      </c>
      <c r="R11" s="7">
        <v>0</v>
      </c>
      <c r="S11" s="7">
        <v>0</v>
      </c>
      <c r="T11" s="7">
        <v>0</v>
      </c>
      <c r="U11" s="7">
        <v>0</v>
      </c>
      <c r="V11" s="7">
        <f t="shared" si="0"/>
        <v>0</v>
      </c>
      <c r="W11" s="7" t="e">
        <f t="shared" si="1"/>
        <v>#DIV/0!</v>
      </c>
      <c r="X11" s="7" t="e">
        <f t="shared" si="2"/>
        <v>#DIV/0!</v>
      </c>
      <c r="Y11" s="7" t="e">
        <f t="shared" si="3"/>
        <v>#DIV/0!</v>
      </c>
      <c r="Z11" s="7" t="e">
        <f t="shared" si="4"/>
        <v>#DIV/0!</v>
      </c>
      <c r="AA11" s="7" t="e">
        <f t="shared" si="5"/>
        <v>#DIV/0!</v>
      </c>
      <c r="AB11" s="7">
        <f>(Admin!$C$3*$K11)+(Admin!$C$4*$J11)+(Admin!$C$5*$L11)+(Admin!$C$6*$T11)+(Admin!$C$7*$Q11)+(Admin!$C$8*$M11)+(Admin!$C$9*$N11)+(Admin!$C$10*$O11)+(Admin!$C$11*$R11)+(Admin!$C$12*$S11)+(Admin!$C$13*$U11)</f>
        <v>0</v>
      </c>
    </row>
    <row r="12" spans="1:28" x14ac:dyDescent="0.25">
      <c r="A12" s="6" t="s">
        <v>228</v>
      </c>
      <c r="B12" s="6" t="s">
        <v>37</v>
      </c>
      <c r="C12" s="6">
        <v>28</v>
      </c>
      <c r="D12" s="6">
        <v>7</v>
      </c>
      <c r="E12" s="6" t="s">
        <v>57</v>
      </c>
      <c r="F12" s="6" t="s">
        <v>179</v>
      </c>
      <c r="G12" s="6">
        <v>0</v>
      </c>
      <c r="H12" s="6">
        <v>0</v>
      </c>
      <c r="I12" s="6">
        <v>0</v>
      </c>
      <c r="J12" s="6">
        <v>0</v>
      </c>
      <c r="K12" s="6">
        <v>0</v>
      </c>
      <c r="L12" s="6">
        <v>0</v>
      </c>
      <c r="M12" s="6">
        <v>0</v>
      </c>
      <c r="N12" s="6">
        <v>5</v>
      </c>
      <c r="O12" s="6">
        <v>5</v>
      </c>
      <c r="P12" s="6">
        <v>5</v>
      </c>
      <c r="Q12" s="6">
        <v>5</v>
      </c>
      <c r="R12" s="6">
        <v>5</v>
      </c>
      <c r="S12" s="6">
        <v>5</v>
      </c>
      <c r="T12" s="6">
        <v>5</v>
      </c>
      <c r="U12" s="6">
        <v>5</v>
      </c>
      <c r="V12" s="6">
        <f t="shared" si="0"/>
        <v>56</v>
      </c>
      <c r="W12" s="6" t="e">
        <f t="shared" si="1"/>
        <v>#DIV/0!</v>
      </c>
      <c r="X12" s="6" t="e">
        <f t="shared" si="2"/>
        <v>#DIV/0!</v>
      </c>
      <c r="Y12" s="6">
        <f>$R12/$Q12</f>
        <v>1</v>
      </c>
      <c r="Z12" s="6" t="e">
        <f t="shared" si="4"/>
        <v>#DIV/0!</v>
      </c>
      <c r="AA12" s="6" t="e">
        <f t="shared" si="5"/>
        <v>#DIV/0!</v>
      </c>
      <c r="AB12" s="6">
        <f>(Admin!$C$3*$K12)+(Admin!$C$4*$J12)+(Admin!$C$5*$L12)+(Admin!$C$6*$T12)+(Admin!$C$7*$Q12)+(Admin!$C$8*$M12)+(Admin!$C$9*$N12)+(Admin!$C$10*$O12)+(Admin!$C$11*$R12)+(Admin!$C$12*$S12)+(Admin!$C$13*$U12)</f>
        <v>66</v>
      </c>
    </row>
    <row r="13" spans="1:28" x14ac:dyDescent="0.25">
      <c r="A13" s="7" t="s">
        <v>229</v>
      </c>
      <c r="B13" s="7" t="s">
        <v>37</v>
      </c>
      <c r="C13" s="7">
        <v>24</v>
      </c>
      <c r="D13" s="7">
        <v>0</v>
      </c>
      <c r="E13" s="7" t="s">
        <v>230</v>
      </c>
      <c r="F13" s="7" t="s">
        <v>179</v>
      </c>
      <c r="G13" s="7">
        <v>0</v>
      </c>
      <c r="H13" s="7">
        <v>0</v>
      </c>
      <c r="I13" s="7">
        <v>0</v>
      </c>
      <c r="J13" s="7">
        <v>0</v>
      </c>
      <c r="K13" s="7">
        <v>0</v>
      </c>
      <c r="L13" s="7">
        <v>0</v>
      </c>
      <c r="M13" s="7">
        <v>0</v>
      </c>
      <c r="N13" s="7">
        <v>0</v>
      </c>
      <c r="O13" s="7">
        <v>0</v>
      </c>
      <c r="P13" s="7">
        <v>0</v>
      </c>
      <c r="Q13" s="7">
        <v>0</v>
      </c>
      <c r="R13" s="7">
        <v>0</v>
      </c>
      <c r="S13" s="7">
        <v>0</v>
      </c>
      <c r="T13" s="7">
        <v>0</v>
      </c>
      <c r="U13" s="7">
        <v>0</v>
      </c>
      <c r="V13" s="7">
        <f t="shared" si="0"/>
        <v>0</v>
      </c>
      <c r="W13" s="7" t="e">
        <f t="shared" si="1"/>
        <v>#DIV/0!</v>
      </c>
      <c r="X13" s="7" t="e">
        <f t="shared" si="2"/>
        <v>#DIV/0!</v>
      </c>
      <c r="Y13" s="7" t="e">
        <f t="shared" ref="Y13:Y76" si="6">$R13/$Q13</f>
        <v>#DIV/0!</v>
      </c>
      <c r="Z13" s="7" t="e">
        <f t="shared" si="4"/>
        <v>#DIV/0!</v>
      </c>
      <c r="AA13" s="7" t="e">
        <f t="shared" si="5"/>
        <v>#DIV/0!</v>
      </c>
      <c r="AB13" s="7">
        <f>(Admin!$C$3*$K13)+(Admin!$C$4*$J13)+(Admin!$C$5*$L13)+(Admin!$C$6*$T13)+(Admin!$C$7*$Q13)+(Admin!$C$8*$M13)+(Admin!$C$9*$N13)+(Admin!$C$10*$O13)+(Admin!$C$11*$R13)+(Admin!$C$12*$S13)+(Admin!$C$13*$U13)</f>
        <v>0</v>
      </c>
    </row>
    <row r="14" spans="1:28" x14ac:dyDescent="0.25">
      <c r="A14" s="6" t="s">
        <v>231</v>
      </c>
      <c r="B14" s="6" t="s">
        <v>37</v>
      </c>
      <c r="C14" s="6">
        <v>25</v>
      </c>
      <c r="D14" s="6">
        <v>3</v>
      </c>
      <c r="E14" s="6" t="s">
        <v>232</v>
      </c>
      <c r="F14" s="6" t="s">
        <v>179</v>
      </c>
      <c r="G14" s="6">
        <v>0</v>
      </c>
      <c r="H14" s="6">
        <v>0</v>
      </c>
      <c r="I14" s="6">
        <v>0</v>
      </c>
      <c r="J14" s="6">
        <v>0</v>
      </c>
      <c r="K14" s="6">
        <v>0</v>
      </c>
      <c r="L14" s="6">
        <v>0</v>
      </c>
      <c r="M14" s="6">
        <v>0</v>
      </c>
      <c r="N14" s="6">
        <v>0</v>
      </c>
      <c r="O14" s="6">
        <v>0</v>
      </c>
      <c r="P14" s="6">
        <v>0</v>
      </c>
      <c r="Q14" s="6">
        <v>0</v>
      </c>
      <c r="R14" s="6">
        <v>0</v>
      </c>
      <c r="S14" s="6">
        <v>0</v>
      </c>
      <c r="T14" s="6">
        <v>0</v>
      </c>
      <c r="U14" s="6">
        <v>0</v>
      </c>
      <c r="V14" s="6">
        <f t="shared" si="0"/>
        <v>0</v>
      </c>
      <c r="W14" s="6" t="e">
        <f t="shared" si="1"/>
        <v>#DIV/0!</v>
      </c>
      <c r="X14" s="6" t="e">
        <f t="shared" si="2"/>
        <v>#DIV/0!</v>
      </c>
      <c r="Y14" s="6" t="e">
        <f t="shared" si="6"/>
        <v>#DIV/0!</v>
      </c>
      <c r="Z14" s="6" t="e">
        <f t="shared" si="4"/>
        <v>#DIV/0!</v>
      </c>
      <c r="AA14" s="6" t="e">
        <f t="shared" si="5"/>
        <v>#DIV/0!</v>
      </c>
      <c r="AB14" s="6">
        <f>(Admin!$C$3*$K14)+(Admin!$C$4*$J14)+(Admin!$C$5*$L14)+(Admin!$C$6*$T14)+(Admin!$C$7*$Q14)+(Admin!$C$8*$M14)+(Admin!$C$9*$N14)+(Admin!$C$10*$O14)+(Admin!$C$11*$R14)+(Admin!$C$12*$S14)+(Admin!$C$13*$U14)</f>
        <v>0</v>
      </c>
    </row>
    <row r="15" spans="1:28" x14ac:dyDescent="0.25">
      <c r="A15" s="7" t="s">
        <v>233</v>
      </c>
      <c r="B15" s="7" t="s">
        <v>37</v>
      </c>
      <c r="C15" s="7">
        <v>24</v>
      </c>
      <c r="D15" s="7">
        <v>3</v>
      </c>
      <c r="E15" s="7" t="s">
        <v>234</v>
      </c>
      <c r="F15" s="7" t="s">
        <v>179</v>
      </c>
      <c r="G15" s="7">
        <v>0</v>
      </c>
      <c r="H15" s="7">
        <v>0</v>
      </c>
      <c r="I15" s="7">
        <v>0</v>
      </c>
      <c r="J15" s="7">
        <v>0</v>
      </c>
      <c r="K15" s="7">
        <v>0</v>
      </c>
      <c r="L15" s="7">
        <v>0</v>
      </c>
      <c r="M15" s="7">
        <v>0</v>
      </c>
      <c r="N15" s="7">
        <v>0</v>
      </c>
      <c r="O15" s="7">
        <v>0</v>
      </c>
      <c r="P15" s="7">
        <v>0</v>
      </c>
      <c r="Q15" s="7">
        <v>0</v>
      </c>
      <c r="R15" s="7">
        <v>0</v>
      </c>
      <c r="S15" s="7">
        <v>0</v>
      </c>
      <c r="T15" s="7">
        <v>0</v>
      </c>
      <c r="U15" s="7">
        <v>0</v>
      </c>
      <c r="V15" s="7">
        <f t="shared" si="0"/>
        <v>0</v>
      </c>
      <c r="W15" s="7" t="e">
        <f t="shared" si="1"/>
        <v>#DIV/0!</v>
      </c>
      <c r="X15" s="7" t="e">
        <f t="shared" si="2"/>
        <v>#DIV/0!</v>
      </c>
      <c r="Y15" s="7" t="e">
        <f t="shared" si="6"/>
        <v>#DIV/0!</v>
      </c>
      <c r="Z15" s="7" t="e">
        <f t="shared" si="4"/>
        <v>#DIV/0!</v>
      </c>
      <c r="AA15" s="7" t="e">
        <f t="shared" si="5"/>
        <v>#DIV/0!</v>
      </c>
      <c r="AB15" s="7">
        <f>(Admin!$C$3*$K15)+(Admin!$C$4*$J15)+(Admin!$C$5*$L15)+(Admin!$C$6*$T15)+(Admin!$C$7*$Q15)+(Admin!$C$8*$M15)+(Admin!$C$9*$N15)+(Admin!$C$10*$O15)+(Admin!$C$11*$R15)+(Admin!$C$12*$S15)+(Admin!$C$13*$U15)</f>
        <v>0</v>
      </c>
    </row>
    <row r="16" spans="1:28" x14ac:dyDescent="0.25">
      <c r="A16" s="6" t="s">
        <v>235</v>
      </c>
      <c r="B16" s="6" t="s">
        <v>37</v>
      </c>
      <c r="C16" s="6">
        <v>23</v>
      </c>
      <c r="D16" s="6">
        <v>0</v>
      </c>
      <c r="E16" s="6" t="s">
        <v>236</v>
      </c>
      <c r="F16" s="6" t="s">
        <v>179</v>
      </c>
      <c r="G16" s="6">
        <v>0</v>
      </c>
      <c r="H16" s="6">
        <v>0</v>
      </c>
      <c r="I16" s="6">
        <v>0</v>
      </c>
      <c r="J16" s="6">
        <v>0</v>
      </c>
      <c r="K16" s="6">
        <v>0</v>
      </c>
      <c r="L16" s="6">
        <v>0</v>
      </c>
      <c r="M16" s="6">
        <v>0</v>
      </c>
      <c r="N16" s="6">
        <v>0</v>
      </c>
      <c r="O16" s="6">
        <v>0</v>
      </c>
      <c r="P16" s="6">
        <v>0</v>
      </c>
      <c r="Q16" s="6">
        <v>0</v>
      </c>
      <c r="R16" s="6">
        <v>0</v>
      </c>
      <c r="S16" s="6">
        <v>0</v>
      </c>
      <c r="T16" s="6">
        <v>0</v>
      </c>
      <c r="U16" s="6">
        <v>0</v>
      </c>
      <c r="V16" s="6">
        <f t="shared" si="0"/>
        <v>0</v>
      </c>
      <c r="W16" s="6" t="e">
        <f t="shared" si="1"/>
        <v>#DIV/0!</v>
      </c>
      <c r="X16" s="6" t="e">
        <f t="shared" si="2"/>
        <v>#DIV/0!</v>
      </c>
      <c r="Y16" s="6" t="e">
        <f t="shared" si="6"/>
        <v>#DIV/0!</v>
      </c>
      <c r="Z16" s="6" t="e">
        <f t="shared" si="4"/>
        <v>#DIV/0!</v>
      </c>
      <c r="AA16" s="6" t="e">
        <f t="shared" si="5"/>
        <v>#DIV/0!</v>
      </c>
      <c r="AB16" s="6">
        <f>(Admin!$C$3*$K16)+(Admin!$C$4*$J16)+(Admin!$C$5*$L16)+(Admin!$C$6*$T16)+(Admin!$C$7*$Q16)+(Admin!$C$8*$M16)+(Admin!$C$9*$N16)+(Admin!$C$10*$O16)+(Admin!$C$11*$R16)+(Admin!$C$12*$S16)+(Admin!$C$13*$U16)</f>
        <v>0</v>
      </c>
    </row>
    <row r="17" spans="1:28" x14ac:dyDescent="0.25">
      <c r="A17" s="7" t="s">
        <v>237</v>
      </c>
      <c r="B17" s="7" t="s">
        <v>37</v>
      </c>
      <c r="C17" s="7">
        <v>26</v>
      </c>
      <c r="D17" s="7">
        <v>0</v>
      </c>
      <c r="E17" s="7" t="s">
        <v>238</v>
      </c>
      <c r="F17" s="7" t="s">
        <v>179</v>
      </c>
      <c r="G17" s="7">
        <v>0</v>
      </c>
      <c r="H17" s="7">
        <v>0</v>
      </c>
      <c r="I17" s="7">
        <v>0</v>
      </c>
      <c r="J17" s="7">
        <v>0</v>
      </c>
      <c r="K17" s="7">
        <v>0</v>
      </c>
      <c r="L17" s="7">
        <v>0</v>
      </c>
      <c r="M17" s="7">
        <v>0</v>
      </c>
      <c r="N17" s="7">
        <v>0</v>
      </c>
      <c r="O17" s="7">
        <v>0</v>
      </c>
      <c r="P17" s="7">
        <v>0</v>
      </c>
      <c r="Q17" s="7">
        <v>0</v>
      </c>
      <c r="R17" s="7">
        <v>0</v>
      </c>
      <c r="S17" s="7">
        <v>0</v>
      </c>
      <c r="T17" s="7">
        <v>0</v>
      </c>
      <c r="U17" s="7">
        <v>0</v>
      </c>
      <c r="V17" s="7">
        <f t="shared" si="0"/>
        <v>0</v>
      </c>
      <c r="W17" s="7" t="e">
        <f t="shared" si="1"/>
        <v>#DIV/0!</v>
      </c>
      <c r="X17" s="7" t="e">
        <f t="shared" si="2"/>
        <v>#DIV/0!</v>
      </c>
      <c r="Y17" s="7" t="e">
        <f t="shared" si="6"/>
        <v>#DIV/0!</v>
      </c>
      <c r="Z17" s="7" t="e">
        <f t="shared" si="4"/>
        <v>#DIV/0!</v>
      </c>
      <c r="AA17" s="7" t="e">
        <f t="shared" si="5"/>
        <v>#DIV/0!</v>
      </c>
      <c r="AB17" s="7">
        <f>(Admin!$C$3*$K17)+(Admin!$C$4*$J17)+(Admin!$C$5*$L17)+(Admin!$C$6*$T17)+(Admin!$C$7*$Q17)+(Admin!$C$8*$M17)+(Admin!$C$9*$N17)+(Admin!$C$10*$O17)+(Admin!$C$11*$R17)+(Admin!$C$12*$S17)+(Admin!$C$13*$U17)</f>
        <v>0</v>
      </c>
    </row>
    <row r="18" spans="1:28" x14ac:dyDescent="0.25">
      <c r="A18" s="6" t="s">
        <v>287</v>
      </c>
      <c r="B18" s="6" t="s">
        <v>37</v>
      </c>
      <c r="C18" s="6">
        <v>26</v>
      </c>
      <c r="D18" s="6">
        <v>2</v>
      </c>
      <c r="E18" s="6" t="s">
        <v>288</v>
      </c>
      <c r="F18" s="6" t="s">
        <v>241</v>
      </c>
      <c r="G18" s="6">
        <v>0</v>
      </c>
      <c r="H18" s="6">
        <v>0</v>
      </c>
      <c r="I18" s="6">
        <v>0</v>
      </c>
      <c r="J18" s="6">
        <v>0</v>
      </c>
      <c r="K18" s="6">
        <v>0</v>
      </c>
      <c r="L18" s="6">
        <v>0</v>
      </c>
      <c r="M18" s="6">
        <v>0</v>
      </c>
      <c r="N18" s="6">
        <v>0</v>
      </c>
      <c r="O18" s="6">
        <v>0</v>
      </c>
      <c r="P18" s="6">
        <v>0</v>
      </c>
      <c r="Q18" s="6">
        <v>0</v>
      </c>
      <c r="R18" s="6">
        <v>0</v>
      </c>
      <c r="S18" s="6">
        <v>0</v>
      </c>
      <c r="T18" s="6">
        <v>0</v>
      </c>
      <c r="U18" s="6">
        <v>0</v>
      </c>
      <c r="V18" s="6">
        <f t="shared" si="0"/>
        <v>0</v>
      </c>
      <c r="W18" s="6" t="e">
        <f t="shared" si="1"/>
        <v>#DIV/0!</v>
      </c>
      <c r="X18" s="6" t="e">
        <f t="shared" si="2"/>
        <v>#DIV/0!</v>
      </c>
      <c r="Y18" s="6" t="e">
        <f t="shared" si="6"/>
        <v>#DIV/0!</v>
      </c>
      <c r="Z18" s="6" t="e">
        <f t="shared" si="4"/>
        <v>#DIV/0!</v>
      </c>
      <c r="AA18" s="6" t="e">
        <f t="shared" si="5"/>
        <v>#DIV/0!</v>
      </c>
      <c r="AB18" s="6">
        <f>(Admin!$C$3*$K18)+(Admin!$C$4*$J18)+(Admin!$C$5*$L18)+(Admin!$C$6*$T18)+(Admin!$C$7*$Q18)+(Admin!$C$8*$M18)+(Admin!$C$9*$N18)+(Admin!$C$10*$O18)+(Admin!$C$11*$R18)+(Admin!$C$12*$S18)+(Admin!$C$13*$U18)</f>
        <v>0</v>
      </c>
    </row>
    <row r="19" spans="1:28" x14ac:dyDescent="0.25">
      <c r="A19" s="7" t="s">
        <v>289</v>
      </c>
      <c r="B19" s="7" t="s">
        <v>37</v>
      </c>
      <c r="C19" s="7">
        <v>24</v>
      </c>
      <c r="D19" s="7">
        <v>2</v>
      </c>
      <c r="E19" s="7" t="s">
        <v>290</v>
      </c>
      <c r="F19" s="7" t="s">
        <v>241</v>
      </c>
      <c r="G19" s="7">
        <v>0</v>
      </c>
      <c r="H19" s="7">
        <v>0</v>
      </c>
      <c r="I19" s="7">
        <v>0</v>
      </c>
      <c r="J19" s="7">
        <v>0</v>
      </c>
      <c r="K19" s="7">
        <v>0</v>
      </c>
      <c r="L19" s="7">
        <v>0</v>
      </c>
      <c r="M19" s="7">
        <v>5</v>
      </c>
      <c r="N19" s="7">
        <v>5</v>
      </c>
      <c r="O19" s="7">
        <v>5</v>
      </c>
      <c r="P19" s="7">
        <v>5</v>
      </c>
      <c r="Q19" s="7">
        <v>5</v>
      </c>
      <c r="R19" s="7">
        <v>5</v>
      </c>
      <c r="S19" s="7">
        <v>5</v>
      </c>
      <c r="T19" s="7">
        <v>5</v>
      </c>
      <c r="U19" s="7">
        <v>5</v>
      </c>
      <c r="V19" s="7">
        <f t="shared" si="0"/>
        <v>56</v>
      </c>
      <c r="W19" s="7" t="e">
        <f t="shared" si="1"/>
        <v>#DIV/0!</v>
      </c>
      <c r="X19" s="7">
        <f t="shared" si="2"/>
        <v>1</v>
      </c>
      <c r="Y19" s="7">
        <f t="shared" si="6"/>
        <v>1</v>
      </c>
      <c r="Z19" s="7" t="e">
        <f t="shared" si="4"/>
        <v>#DIV/0!</v>
      </c>
      <c r="AA19" s="7" t="e">
        <f t="shared" si="5"/>
        <v>#DIV/0!</v>
      </c>
      <c r="AB19" s="7">
        <f>(Admin!$C$3*$K19)+(Admin!$C$4*$J19)+(Admin!$C$5*$L19)+(Admin!$C$6*$T19)+(Admin!$C$7*$Q19)+(Admin!$C$8*$M19)+(Admin!$C$9*$N19)+(Admin!$C$10*$O19)+(Admin!$C$11*$R19)+(Admin!$C$12*$S19)+(Admin!$C$13*$U19)</f>
        <v>66</v>
      </c>
    </row>
    <row r="20" spans="1:28" x14ac:dyDescent="0.25">
      <c r="A20" s="6" t="s">
        <v>291</v>
      </c>
      <c r="B20" s="6" t="s">
        <v>37</v>
      </c>
      <c r="C20" s="6">
        <v>27</v>
      </c>
      <c r="D20" s="6">
        <v>6</v>
      </c>
      <c r="E20" s="6" t="s">
        <v>224</v>
      </c>
      <c r="F20" s="6" t="s">
        <v>241</v>
      </c>
      <c r="G20" s="6">
        <v>0</v>
      </c>
      <c r="H20" s="6">
        <v>0</v>
      </c>
      <c r="I20" s="6">
        <v>0</v>
      </c>
      <c r="J20" s="6">
        <v>0</v>
      </c>
      <c r="K20" s="6">
        <v>0</v>
      </c>
      <c r="L20" s="6">
        <v>0</v>
      </c>
      <c r="M20" s="6">
        <v>0</v>
      </c>
      <c r="N20" s="6">
        <v>0</v>
      </c>
      <c r="O20" s="6">
        <v>0</v>
      </c>
      <c r="P20" s="6">
        <v>0</v>
      </c>
      <c r="Q20" s="6">
        <v>0</v>
      </c>
      <c r="R20" s="6">
        <v>0</v>
      </c>
      <c r="S20" s="6">
        <v>0</v>
      </c>
      <c r="T20" s="6">
        <v>0</v>
      </c>
      <c r="U20" s="6">
        <v>0</v>
      </c>
      <c r="V20" s="6">
        <f t="shared" si="0"/>
        <v>0</v>
      </c>
      <c r="W20" s="6" t="e">
        <f t="shared" si="1"/>
        <v>#DIV/0!</v>
      </c>
      <c r="X20" s="6" t="e">
        <f t="shared" si="2"/>
        <v>#DIV/0!</v>
      </c>
      <c r="Y20" s="6" t="e">
        <f t="shared" si="6"/>
        <v>#DIV/0!</v>
      </c>
      <c r="Z20" s="6" t="e">
        <f t="shared" si="4"/>
        <v>#DIV/0!</v>
      </c>
      <c r="AA20" s="6" t="e">
        <f t="shared" si="5"/>
        <v>#DIV/0!</v>
      </c>
      <c r="AB20" s="6">
        <f>(Admin!$C$3*$K20)+(Admin!$C$4*$J20)+(Admin!$C$5*$L20)+(Admin!$C$6*$T20)+(Admin!$C$7*$Q20)+(Admin!$C$8*$M20)+(Admin!$C$9*$N20)+(Admin!$C$10*$O20)+(Admin!$C$11*$R20)+(Admin!$C$12*$S20)+(Admin!$C$13*$U20)</f>
        <v>0</v>
      </c>
    </row>
    <row r="21" spans="1:28" x14ac:dyDescent="0.25">
      <c r="A21" s="7" t="s">
        <v>292</v>
      </c>
      <c r="B21" s="7" t="s">
        <v>37</v>
      </c>
      <c r="C21" s="7">
        <v>25</v>
      </c>
      <c r="D21" s="7">
        <v>4</v>
      </c>
      <c r="E21" s="7" t="s">
        <v>171</v>
      </c>
      <c r="F21" s="7" t="s">
        <v>241</v>
      </c>
      <c r="G21" s="7">
        <v>0</v>
      </c>
      <c r="H21" s="7">
        <v>0</v>
      </c>
      <c r="I21" s="7">
        <v>0</v>
      </c>
      <c r="J21" s="7">
        <v>0</v>
      </c>
      <c r="K21" s="7">
        <v>0</v>
      </c>
      <c r="L21" s="7">
        <v>0</v>
      </c>
      <c r="M21" s="7">
        <v>0</v>
      </c>
      <c r="N21" s="7">
        <v>0</v>
      </c>
      <c r="O21" s="7">
        <v>0</v>
      </c>
      <c r="P21" s="7">
        <v>0</v>
      </c>
      <c r="Q21" s="7">
        <v>0</v>
      </c>
      <c r="R21" s="7">
        <v>0</v>
      </c>
      <c r="S21" s="7">
        <v>0</v>
      </c>
      <c r="T21" s="7">
        <v>0</v>
      </c>
      <c r="U21" s="7">
        <v>0</v>
      </c>
      <c r="V21" s="7">
        <f t="shared" si="0"/>
        <v>0</v>
      </c>
      <c r="W21" s="7" t="e">
        <f t="shared" si="1"/>
        <v>#DIV/0!</v>
      </c>
      <c r="X21" s="7" t="e">
        <f t="shared" si="2"/>
        <v>#DIV/0!</v>
      </c>
      <c r="Y21" s="7" t="e">
        <f t="shared" si="6"/>
        <v>#DIV/0!</v>
      </c>
      <c r="Z21" s="7" t="e">
        <f t="shared" si="4"/>
        <v>#DIV/0!</v>
      </c>
      <c r="AA21" s="7" t="e">
        <f t="shared" si="5"/>
        <v>#DIV/0!</v>
      </c>
      <c r="AB21" s="7">
        <f>(Admin!$C$3*$K21)+(Admin!$C$4*$J21)+(Admin!$C$5*$L21)+(Admin!$C$6*$T21)+(Admin!$C$7*$Q21)+(Admin!$C$8*$M21)+(Admin!$C$9*$N21)+(Admin!$C$10*$O21)+(Admin!$C$11*$R21)+(Admin!$C$12*$S21)+(Admin!$C$13*$U21)</f>
        <v>0</v>
      </c>
    </row>
    <row r="22" spans="1:28" x14ac:dyDescent="0.25">
      <c r="A22" s="6" t="s">
        <v>345</v>
      </c>
      <c r="B22" s="6" t="s">
        <v>37</v>
      </c>
      <c r="C22" s="6">
        <v>26</v>
      </c>
      <c r="D22" s="6">
        <v>4</v>
      </c>
      <c r="E22" s="6" t="s">
        <v>346</v>
      </c>
      <c r="F22" s="6" t="s">
        <v>295</v>
      </c>
      <c r="G22" s="6">
        <v>0</v>
      </c>
      <c r="H22" s="6">
        <v>0</v>
      </c>
      <c r="I22" s="6">
        <v>0</v>
      </c>
      <c r="J22" s="6">
        <v>0</v>
      </c>
      <c r="K22" s="6">
        <v>0</v>
      </c>
      <c r="L22" s="6">
        <v>0</v>
      </c>
      <c r="M22" s="6">
        <v>0</v>
      </c>
      <c r="N22" s="6">
        <v>0</v>
      </c>
      <c r="O22" s="6">
        <v>0</v>
      </c>
      <c r="P22" s="6">
        <v>0</v>
      </c>
      <c r="Q22" s="6">
        <v>0</v>
      </c>
      <c r="R22" s="6">
        <v>0</v>
      </c>
      <c r="S22" s="6">
        <v>0</v>
      </c>
      <c r="T22" s="6">
        <v>0</v>
      </c>
      <c r="U22" s="6">
        <v>0</v>
      </c>
      <c r="V22" s="6">
        <f>($J22*0.04)+($K22*4)+($L22*-2)+($N22*0.1)+($O22*6)+($Q22)+($R22*0.1)+($S22*6)+($T22*-2)</f>
        <v>0</v>
      </c>
      <c r="W22" s="6" t="e">
        <f>$P22/$H$33</f>
        <v>#DIV/0!</v>
      </c>
      <c r="X22" s="6" t="e">
        <f t="shared" si="2"/>
        <v>#DIV/0!</v>
      </c>
      <c r="Y22" s="6" t="e">
        <f t="shared" si="6"/>
        <v>#DIV/0!</v>
      </c>
      <c r="Z22" s="6" t="e">
        <f>$I22/$H22</f>
        <v>#DIV/0!</v>
      </c>
      <c r="AA22" s="6" t="e">
        <f>$K22/$H22</f>
        <v>#DIV/0!</v>
      </c>
      <c r="AB22" s="6">
        <f>(Admin!$C$3*$K22)+(Admin!$C$4*$J22)+(Admin!$C$5*$L22)+(Admin!$C$6*$T22)+(Admin!$C$7*$Q22)+(Admin!$C$8*$M22)+(Admin!$C$9*$N22)+(Admin!$C$10*$O22)+(Admin!$C$11*$R22)+(Admin!$C$12*$S22)+(Admin!$C$13*$U22)</f>
        <v>0</v>
      </c>
    </row>
    <row r="23" spans="1:28" x14ac:dyDescent="0.25">
      <c r="A23" s="7" t="s">
        <v>347</v>
      </c>
      <c r="B23" s="7" t="s">
        <v>37</v>
      </c>
      <c r="C23" s="7">
        <v>27</v>
      </c>
      <c r="D23" s="7">
        <v>5</v>
      </c>
      <c r="E23" s="7" t="s">
        <v>348</v>
      </c>
      <c r="F23" s="7" t="s">
        <v>295</v>
      </c>
      <c r="G23" s="7">
        <v>0</v>
      </c>
      <c r="H23" s="7">
        <v>0</v>
      </c>
      <c r="I23" s="7">
        <v>0</v>
      </c>
      <c r="J23" s="7">
        <v>0</v>
      </c>
      <c r="K23" s="7">
        <v>0</v>
      </c>
      <c r="L23" s="7">
        <v>0</v>
      </c>
      <c r="M23" s="7">
        <v>0</v>
      </c>
      <c r="N23" s="7">
        <v>0</v>
      </c>
      <c r="O23" s="7">
        <v>0</v>
      </c>
      <c r="P23" s="7">
        <v>0</v>
      </c>
      <c r="Q23" s="7">
        <v>0</v>
      </c>
      <c r="R23" s="7">
        <v>0</v>
      </c>
      <c r="S23" s="7">
        <v>0</v>
      </c>
      <c r="T23" s="7">
        <v>0</v>
      </c>
      <c r="U23" s="7">
        <v>0</v>
      </c>
      <c r="V23" s="7">
        <f>($J23*0.04)+($K23*4)+($L23*-2)+($N23*0.1)+($O23*6)+($Q23)+($R23*0.1)+($S23*6)+($T23*-2)</f>
        <v>0</v>
      </c>
      <c r="W23" s="7" t="e">
        <f>$P23/$H$33</f>
        <v>#DIV/0!</v>
      </c>
      <c r="X23" s="7" t="e">
        <f t="shared" si="2"/>
        <v>#DIV/0!</v>
      </c>
      <c r="Y23" s="7" t="e">
        <f t="shared" si="6"/>
        <v>#DIV/0!</v>
      </c>
      <c r="Z23" s="7" t="e">
        <f>$I23/$H23</f>
        <v>#DIV/0!</v>
      </c>
      <c r="AA23" s="7" t="e">
        <f>$K23/$H23</f>
        <v>#DIV/0!</v>
      </c>
      <c r="AB23" s="7">
        <f>(Admin!$C$3*$K23)+(Admin!$C$4*$J23)+(Admin!$C$5*$L23)+(Admin!$C$6*$T23)+(Admin!$C$7*$Q23)+(Admin!$C$8*$M23)+(Admin!$C$9*$N23)+(Admin!$C$10*$O23)+(Admin!$C$11*$R23)+(Admin!$C$12*$S23)+(Admin!$C$13*$U23)</f>
        <v>0</v>
      </c>
    </row>
    <row r="24" spans="1:28" x14ac:dyDescent="0.25">
      <c r="A24" s="6" t="s">
        <v>349</v>
      </c>
      <c r="B24" s="6" t="s">
        <v>37</v>
      </c>
      <c r="C24" s="6">
        <v>32</v>
      </c>
      <c r="D24" s="6">
        <v>8</v>
      </c>
      <c r="E24" s="6" t="s">
        <v>350</v>
      </c>
      <c r="F24" s="6" t="s">
        <v>295</v>
      </c>
      <c r="G24" s="6">
        <v>0</v>
      </c>
      <c r="H24" s="6">
        <v>0</v>
      </c>
      <c r="I24" s="6">
        <v>0</v>
      </c>
      <c r="J24" s="6">
        <v>0</v>
      </c>
      <c r="K24" s="6">
        <v>0</v>
      </c>
      <c r="L24" s="6">
        <v>0</v>
      </c>
      <c r="M24" s="6">
        <v>0</v>
      </c>
      <c r="N24" s="6">
        <v>0</v>
      </c>
      <c r="O24" s="6">
        <v>0</v>
      </c>
      <c r="P24" s="6">
        <v>0</v>
      </c>
      <c r="Q24" s="6">
        <v>0</v>
      </c>
      <c r="R24" s="6">
        <v>0</v>
      </c>
      <c r="S24" s="6">
        <v>0</v>
      </c>
      <c r="T24" s="6">
        <v>0</v>
      </c>
      <c r="U24" s="6">
        <v>0</v>
      </c>
      <c r="V24" s="6">
        <f>($J24*0.04)+($K24*4)+($L24*-2)+($N24*0.1)+($O24*6)+($Q24)+($R24*0.1)+($S24*6)+($T24*-2)</f>
        <v>0</v>
      </c>
      <c r="W24" s="6" t="e">
        <f>$P24/$H$33</f>
        <v>#DIV/0!</v>
      </c>
      <c r="X24" s="6" t="e">
        <f t="shared" si="2"/>
        <v>#DIV/0!</v>
      </c>
      <c r="Y24" s="6" t="e">
        <f t="shared" si="6"/>
        <v>#DIV/0!</v>
      </c>
      <c r="Z24" s="6" t="e">
        <f>$I24/$H24</f>
        <v>#DIV/0!</v>
      </c>
      <c r="AA24" s="6" t="e">
        <f>$K24/$H24</f>
        <v>#DIV/0!</v>
      </c>
      <c r="AB24" s="6">
        <f>(Admin!$C$3*$K24)+(Admin!$C$4*$J24)+(Admin!$C$5*$L24)+(Admin!$C$6*$T24)+(Admin!$C$7*$Q24)+(Admin!$C$8*$M24)+(Admin!$C$9*$N24)+(Admin!$C$10*$O24)+(Admin!$C$11*$R24)+(Admin!$C$12*$S24)+(Admin!$C$13*$U24)</f>
        <v>0</v>
      </c>
    </row>
    <row r="25" spans="1:28" x14ac:dyDescent="0.25">
      <c r="A25" s="7" t="s">
        <v>351</v>
      </c>
      <c r="B25" s="7" t="s">
        <v>37</v>
      </c>
      <c r="C25" s="7">
        <v>21</v>
      </c>
      <c r="D25" s="7">
        <v>0</v>
      </c>
      <c r="E25" s="7" t="s">
        <v>139</v>
      </c>
      <c r="F25" s="7" t="s">
        <v>295</v>
      </c>
      <c r="G25" s="7">
        <v>0</v>
      </c>
      <c r="H25" s="7">
        <v>0</v>
      </c>
      <c r="I25" s="7">
        <v>0</v>
      </c>
      <c r="J25" s="7">
        <v>0</v>
      </c>
      <c r="K25" s="7">
        <v>0</v>
      </c>
      <c r="L25" s="7">
        <v>0</v>
      </c>
      <c r="M25" s="7">
        <v>5</v>
      </c>
      <c r="N25" s="7">
        <v>5</v>
      </c>
      <c r="O25" s="7">
        <v>5</v>
      </c>
      <c r="P25" s="7">
        <v>5</v>
      </c>
      <c r="Q25" s="7">
        <v>5</v>
      </c>
      <c r="R25" s="7">
        <v>5</v>
      </c>
      <c r="S25" s="7">
        <v>5</v>
      </c>
      <c r="T25" s="7">
        <v>5</v>
      </c>
      <c r="U25" s="7">
        <v>5</v>
      </c>
      <c r="V25" s="7">
        <f>($J25*0.04)+($K25*4)+($L25*-2)+($N25*0.1)+($O25*6)+($Q25)+($R25*0.1)+($S25*6)+($T25*-2)</f>
        <v>56</v>
      </c>
      <c r="W25" s="7" t="e">
        <f>$P25/$H$33</f>
        <v>#DIV/0!</v>
      </c>
      <c r="X25" s="7">
        <f t="shared" si="2"/>
        <v>1</v>
      </c>
      <c r="Y25" s="7">
        <f t="shared" si="6"/>
        <v>1</v>
      </c>
      <c r="Z25" s="7" t="e">
        <f>$I25/$H25</f>
        <v>#DIV/0!</v>
      </c>
      <c r="AA25" s="7" t="e">
        <f>$K25/$H25</f>
        <v>#DIV/0!</v>
      </c>
      <c r="AB25" s="7">
        <f>(Admin!$C$3*$K25)+(Admin!$C$4*$J25)+(Admin!$C$5*$L25)+(Admin!$C$6*$T25)+(Admin!$C$7*$Q25)+(Admin!$C$8*$M25)+(Admin!$C$9*$N25)+(Admin!$C$10*$O25)+(Admin!$C$11*$R25)+(Admin!$C$12*$S25)+(Admin!$C$13*$U25)</f>
        <v>66</v>
      </c>
    </row>
    <row r="26" spans="1:28" x14ac:dyDescent="0.25">
      <c r="A26" s="6" t="s">
        <v>352</v>
      </c>
      <c r="B26" s="6" t="s">
        <v>37</v>
      </c>
      <c r="C26" s="6">
        <v>27</v>
      </c>
      <c r="D26" s="6">
        <v>3</v>
      </c>
      <c r="E26" s="6" t="s">
        <v>333</v>
      </c>
      <c r="F26" s="6" t="s">
        <v>295</v>
      </c>
      <c r="G26" s="6">
        <v>0</v>
      </c>
      <c r="H26" s="6">
        <v>0</v>
      </c>
      <c r="I26" s="6">
        <v>0</v>
      </c>
      <c r="J26" s="6">
        <v>0</v>
      </c>
      <c r="K26" s="6">
        <v>0</v>
      </c>
      <c r="L26" s="6">
        <v>0</v>
      </c>
      <c r="M26" s="6">
        <v>0</v>
      </c>
      <c r="N26" s="6">
        <v>0</v>
      </c>
      <c r="O26" s="6">
        <v>0</v>
      </c>
      <c r="P26" s="6">
        <v>0</v>
      </c>
      <c r="Q26" s="6">
        <v>0</v>
      </c>
      <c r="R26" s="6">
        <v>0</v>
      </c>
      <c r="S26" s="6">
        <v>0</v>
      </c>
      <c r="T26" s="6">
        <v>0</v>
      </c>
      <c r="U26" s="6">
        <v>0</v>
      </c>
      <c r="V26" s="6">
        <f>($J26*0.04)+($K26*4)+($L26*-2)+($N26*0.1)+($O26*6)+($Q26)+($R26*0.1)+($S26*6)+($T26*-2)</f>
        <v>0</v>
      </c>
      <c r="W26" s="6" t="e">
        <f>$P26/$H$33</f>
        <v>#DIV/0!</v>
      </c>
      <c r="X26" s="6" t="e">
        <f t="shared" si="2"/>
        <v>#DIV/0!</v>
      </c>
      <c r="Y26" s="6" t="e">
        <f t="shared" si="6"/>
        <v>#DIV/0!</v>
      </c>
      <c r="Z26" s="6" t="e">
        <f>$I26/$H26</f>
        <v>#DIV/0!</v>
      </c>
      <c r="AA26" s="6" t="e">
        <f>$K26/$H26</f>
        <v>#DIV/0!</v>
      </c>
      <c r="AB26" s="6">
        <f>(Admin!$C$3*$K26)+(Admin!$C$4*$J26)+(Admin!$C$5*$L26)+(Admin!$C$6*$T26)+(Admin!$C$7*$Q26)+(Admin!$C$8*$M26)+(Admin!$C$9*$N26)+(Admin!$C$10*$O26)+(Admin!$C$11*$R26)+(Admin!$C$12*$S26)+(Admin!$C$13*$U26)</f>
        <v>0</v>
      </c>
    </row>
    <row r="27" spans="1:28" x14ac:dyDescent="0.25">
      <c r="A27" s="7" t="s">
        <v>353</v>
      </c>
      <c r="B27" s="7" t="s">
        <v>37</v>
      </c>
      <c r="C27" s="7">
        <v>28</v>
      </c>
      <c r="D27" s="7">
        <v>7</v>
      </c>
      <c r="E27" s="7" t="s">
        <v>354</v>
      </c>
      <c r="F27" s="7" t="s">
        <v>295</v>
      </c>
      <c r="G27" s="7">
        <v>0</v>
      </c>
      <c r="H27" s="7">
        <v>0</v>
      </c>
      <c r="I27" s="7">
        <v>0</v>
      </c>
      <c r="J27" s="7">
        <v>0</v>
      </c>
      <c r="K27" s="7">
        <v>0</v>
      </c>
      <c r="L27" s="7">
        <v>0</v>
      </c>
      <c r="M27" s="7">
        <v>0</v>
      </c>
      <c r="N27" s="7">
        <v>0</v>
      </c>
      <c r="O27" s="7">
        <v>0</v>
      </c>
      <c r="P27" s="7">
        <v>0</v>
      </c>
      <c r="Q27" s="7">
        <v>0</v>
      </c>
      <c r="R27" s="7">
        <v>0</v>
      </c>
      <c r="S27" s="7">
        <v>0</v>
      </c>
      <c r="T27" s="7">
        <v>0</v>
      </c>
      <c r="U27" s="7">
        <v>0</v>
      </c>
      <c r="V27" s="7">
        <f>($J27*0.04)+($K27*4)+($L27*-2)+($N27*0.1)+($O27*6)+($Q27)+($R27*0.1)+($S27*6)+($T27*-2)</f>
        <v>0</v>
      </c>
      <c r="W27" s="7" t="e">
        <f>$P27/$H$33</f>
        <v>#DIV/0!</v>
      </c>
      <c r="X27" s="7" t="e">
        <f t="shared" si="2"/>
        <v>#DIV/0!</v>
      </c>
      <c r="Y27" s="7" t="e">
        <f t="shared" si="6"/>
        <v>#DIV/0!</v>
      </c>
      <c r="Z27" s="7" t="e">
        <f>$I27/$H27</f>
        <v>#DIV/0!</v>
      </c>
      <c r="AA27" s="7" t="e">
        <f>$K27/$H27</f>
        <v>#DIV/0!</v>
      </c>
      <c r="AB27" s="7">
        <f>(Admin!$C$3*$K27)+(Admin!$C$4*$J27)+(Admin!$C$5*$L27)+(Admin!$C$6*$T27)+(Admin!$C$7*$Q27)+(Admin!$C$8*$M27)+(Admin!$C$9*$N27)+(Admin!$C$10*$O27)+(Admin!$C$11*$R27)+(Admin!$C$12*$S27)+(Admin!$C$13*$U27)</f>
        <v>0</v>
      </c>
    </row>
    <row r="28" spans="1:28" x14ac:dyDescent="0.25">
      <c r="A28" s="6" t="s">
        <v>407</v>
      </c>
      <c r="B28" s="6" t="s">
        <v>37</v>
      </c>
      <c r="C28" s="6">
        <v>24</v>
      </c>
      <c r="D28" s="6">
        <v>0</v>
      </c>
      <c r="E28" s="6" t="s">
        <v>145</v>
      </c>
      <c r="F28" s="6" t="s">
        <v>357</v>
      </c>
      <c r="G28" s="6">
        <v>0</v>
      </c>
      <c r="H28" s="6">
        <v>0</v>
      </c>
      <c r="I28" s="6">
        <v>0</v>
      </c>
      <c r="J28" s="6">
        <v>0</v>
      </c>
      <c r="K28" s="6">
        <v>0</v>
      </c>
      <c r="L28" s="6">
        <v>0</v>
      </c>
      <c r="M28" s="6">
        <v>0</v>
      </c>
      <c r="N28" s="6">
        <v>0</v>
      </c>
      <c r="O28" s="6">
        <v>0</v>
      </c>
      <c r="P28" s="6">
        <v>0</v>
      </c>
      <c r="Q28" s="6">
        <v>0</v>
      </c>
      <c r="R28" s="6">
        <v>0</v>
      </c>
      <c r="S28" s="6">
        <v>0</v>
      </c>
      <c r="T28" s="6">
        <v>0</v>
      </c>
      <c r="U28" s="6">
        <v>0</v>
      </c>
      <c r="V28" s="6">
        <f>($J28*0.04)+($K28*4)+($L28*-2)+($N28*0.1)+($O28*6)+($Q28)+($R28*0.1)+($S28*6)+($T28*-2)</f>
        <v>0</v>
      </c>
      <c r="W28" s="6" t="e">
        <f>$P28/$H$33</f>
        <v>#DIV/0!</v>
      </c>
      <c r="X28" s="6" t="e">
        <f t="shared" si="2"/>
        <v>#DIV/0!</v>
      </c>
      <c r="Y28" s="6" t="e">
        <f t="shared" si="6"/>
        <v>#DIV/0!</v>
      </c>
      <c r="Z28" s="6" t="e">
        <f>$I28/$H28</f>
        <v>#DIV/0!</v>
      </c>
      <c r="AA28" s="6" t="e">
        <f>$K28/$H28</f>
        <v>#DIV/0!</v>
      </c>
      <c r="AB28" s="6">
        <f>(Admin!$C$3*$K28)+(Admin!$C$4*$J28)+(Admin!$C$5*$L28)+(Admin!$C$6*$T28)+(Admin!$C$7*$Q28)+(Admin!$C$8*$M28)+(Admin!$C$9*$N28)+(Admin!$C$10*$O28)+(Admin!$C$11*$R28)+(Admin!$C$12*$S28)+(Admin!$C$13*$U28)</f>
        <v>0</v>
      </c>
    </row>
    <row r="29" spans="1:28" x14ac:dyDescent="0.25">
      <c r="A29" s="7" t="s">
        <v>408</v>
      </c>
      <c r="B29" s="7" t="s">
        <v>37</v>
      </c>
      <c r="C29" s="7">
        <v>27</v>
      </c>
      <c r="D29" s="7">
        <v>3</v>
      </c>
      <c r="E29" s="7" t="s">
        <v>348</v>
      </c>
      <c r="F29" s="7" t="s">
        <v>357</v>
      </c>
      <c r="G29" s="7">
        <v>0</v>
      </c>
      <c r="H29" s="7">
        <v>0</v>
      </c>
      <c r="I29" s="7">
        <v>0</v>
      </c>
      <c r="J29" s="7">
        <v>0</v>
      </c>
      <c r="K29" s="7">
        <v>0</v>
      </c>
      <c r="L29" s="7">
        <v>0</v>
      </c>
      <c r="M29" s="7">
        <v>0</v>
      </c>
      <c r="N29" s="7">
        <v>0</v>
      </c>
      <c r="O29" s="7">
        <v>0</v>
      </c>
      <c r="P29" s="7">
        <v>0</v>
      </c>
      <c r="Q29" s="7">
        <v>0</v>
      </c>
      <c r="R29" s="7">
        <v>0</v>
      </c>
      <c r="S29" s="7">
        <v>0</v>
      </c>
      <c r="T29" s="7">
        <v>0</v>
      </c>
      <c r="U29" s="7">
        <v>0</v>
      </c>
      <c r="V29" s="7">
        <f>($J29*0.04)+($K29*4)+($L29*-2)+($N29*0.1)+($O29*6)+($Q29)+($R29*0.1)+($S29*6)+($T29*-2)</f>
        <v>0</v>
      </c>
      <c r="W29" s="7" t="e">
        <f>$P29/$H$33</f>
        <v>#DIV/0!</v>
      </c>
      <c r="X29" s="7" t="e">
        <f t="shared" si="2"/>
        <v>#DIV/0!</v>
      </c>
      <c r="Y29" s="7" t="e">
        <f t="shared" si="6"/>
        <v>#DIV/0!</v>
      </c>
      <c r="Z29" s="7" t="e">
        <f>$I29/$H29</f>
        <v>#DIV/0!</v>
      </c>
      <c r="AA29" s="7" t="e">
        <f>$K29/$H29</f>
        <v>#DIV/0!</v>
      </c>
      <c r="AB29" s="7">
        <f>(Admin!$C$3*$K29)+(Admin!$C$4*$J29)+(Admin!$C$5*$L29)+(Admin!$C$6*$T29)+(Admin!$C$7*$Q29)+(Admin!$C$8*$M29)+(Admin!$C$9*$N29)+(Admin!$C$10*$O29)+(Admin!$C$11*$R29)+(Admin!$C$12*$S29)+(Admin!$C$13*$U29)</f>
        <v>0</v>
      </c>
    </row>
    <row r="30" spans="1:28" x14ac:dyDescent="0.25">
      <c r="A30" s="6" t="s">
        <v>409</v>
      </c>
      <c r="B30" s="6" t="s">
        <v>37</v>
      </c>
      <c r="C30" s="6">
        <v>30</v>
      </c>
      <c r="D30" s="6">
        <v>8</v>
      </c>
      <c r="E30" s="6" t="s">
        <v>410</v>
      </c>
      <c r="F30" s="6" t="s">
        <v>357</v>
      </c>
      <c r="G30" s="6">
        <v>0</v>
      </c>
      <c r="H30" s="6">
        <v>0</v>
      </c>
      <c r="I30" s="6">
        <v>0</v>
      </c>
      <c r="J30" s="6">
        <v>0</v>
      </c>
      <c r="K30" s="6">
        <v>0</v>
      </c>
      <c r="L30" s="6">
        <v>0</v>
      </c>
      <c r="M30" s="6">
        <v>5</v>
      </c>
      <c r="N30" s="6">
        <v>5</v>
      </c>
      <c r="O30" s="6">
        <v>5</v>
      </c>
      <c r="P30" s="6">
        <v>5</v>
      </c>
      <c r="Q30" s="6">
        <v>5</v>
      </c>
      <c r="R30" s="6">
        <v>5</v>
      </c>
      <c r="S30" s="6">
        <v>5</v>
      </c>
      <c r="T30" s="6">
        <v>5</v>
      </c>
      <c r="U30" s="6">
        <v>5</v>
      </c>
      <c r="V30" s="6">
        <f>($J30*0.04)+($K30*4)+($L30*-2)+($N30*0.1)+($O30*6)+($Q30)+($R30*0.1)+($S30*6)+($T30*-2)</f>
        <v>56</v>
      </c>
      <c r="W30" s="6" t="e">
        <f>$P30/$H$33</f>
        <v>#DIV/0!</v>
      </c>
      <c r="X30" s="6">
        <f t="shared" si="2"/>
        <v>1</v>
      </c>
      <c r="Y30" s="6">
        <f t="shared" si="6"/>
        <v>1</v>
      </c>
      <c r="Z30" s="6" t="e">
        <f>$I30/$H30</f>
        <v>#DIV/0!</v>
      </c>
      <c r="AA30" s="6" t="e">
        <f>$K30/$H30</f>
        <v>#DIV/0!</v>
      </c>
      <c r="AB30" s="6">
        <f>(Admin!$C$3*$K30)+(Admin!$C$4*$J30)+(Admin!$C$5*$L30)+(Admin!$C$6*$T30)+(Admin!$C$7*$Q30)+(Admin!$C$8*$M30)+(Admin!$C$9*$N30)+(Admin!$C$10*$O30)+(Admin!$C$11*$R30)+(Admin!$C$12*$S30)+(Admin!$C$13*$U30)</f>
        <v>66</v>
      </c>
    </row>
    <row r="31" spans="1:28" x14ac:dyDescent="0.25">
      <c r="A31" s="7" t="s">
        <v>411</v>
      </c>
      <c r="B31" s="7" t="s">
        <v>37</v>
      </c>
      <c r="C31" s="7">
        <v>25</v>
      </c>
      <c r="D31" s="7">
        <v>5</v>
      </c>
      <c r="E31" s="7" t="s">
        <v>73</v>
      </c>
      <c r="F31" s="7" t="s">
        <v>357</v>
      </c>
      <c r="G31" s="7">
        <v>0</v>
      </c>
      <c r="H31" s="7">
        <v>0</v>
      </c>
      <c r="I31" s="7">
        <v>0</v>
      </c>
      <c r="J31" s="7">
        <v>0</v>
      </c>
      <c r="K31" s="7">
        <v>0</v>
      </c>
      <c r="L31" s="7">
        <v>0</v>
      </c>
      <c r="M31" s="7">
        <v>0</v>
      </c>
      <c r="N31" s="7">
        <v>0</v>
      </c>
      <c r="O31" s="7">
        <v>0</v>
      </c>
      <c r="P31" s="7">
        <v>0</v>
      </c>
      <c r="Q31" s="7">
        <v>0</v>
      </c>
      <c r="R31" s="7">
        <v>0</v>
      </c>
      <c r="S31" s="7">
        <v>0</v>
      </c>
      <c r="T31" s="7">
        <v>0</v>
      </c>
      <c r="U31" s="7">
        <v>0</v>
      </c>
      <c r="V31" s="7">
        <f>($J31*0.04)+($K31*4)+($L31*-2)+($N31*0.1)+($O31*6)+($Q31)+($R31*0.1)+($S31*6)+($T31*-2)</f>
        <v>0</v>
      </c>
      <c r="W31" s="7" t="e">
        <f>$P31/$H$33</f>
        <v>#DIV/0!</v>
      </c>
      <c r="X31" s="7" t="e">
        <f t="shared" si="2"/>
        <v>#DIV/0!</v>
      </c>
      <c r="Y31" s="7" t="e">
        <f t="shared" si="6"/>
        <v>#DIV/0!</v>
      </c>
      <c r="Z31" s="7" t="e">
        <f>$I31/$H31</f>
        <v>#DIV/0!</v>
      </c>
      <c r="AA31" s="7" t="e">
        <f>$K31/$H31</f>
        <v>#DIV/0!</v>
      </c>
      <c r="AB31" s="7">
        <f>(Admin!$C$3*$K31)+(Admin!$C$4*$J31)+(Admin!$C$5*$L31)+(Admin!$C$6*$T31)+(Admin!$C$7*$Q31)+(Admin!$C$8*$M31)+(Admin!$C$9*$N31)+(Admin!$C$10*$O31)+(Admin!$C$11*$R31)+(Admin!$C$12*$S31)+(Admin!$C$13*$U31)</f>
        <v>0</v>
      </c>
    </row>
    <row r="32" spans="1:28" x14ac:dyDescent="0.25">
      <c r="A32" s="6" t="s">
        <v>412</v>
      </c>
      <c r="B32" s="6" t="s">
        <v>37</v>
      </c>
      <c r="C32" s="6">
        <v>40</v>
      </c>
      <c r="D32" s="6">
        <v>19</v>
      </c>
      <c r="E32" s="6" t="s">
        <v>384</v>
      </c>
      <c r="F32" s="6" t="s">
        <v>357</v>
      </c>
      <c r="G32" s="6">
        <v>0</v>
      </c>
      <c r="H32" s="6">
        <v>0</v>
      </c>
      <c r="I32" s="6">
        <v>0</v>
      </c>
      <c r="J32" s="6">
        <v>0</v>
      </c>
      <c r="K32" s="6">
        <v>0</v>
      </c>
      <c r="L32" s="6">
        <v>0</v>
      </c>
      <c r="M32" s="6">
        <v>0</v>
      </c>
      <c r="N32" s="6">
        <v>0</v>
      </c>
      <c r="O32" s="6">
        <v>0</v>
      </c>
      <c r="P32" s="6">
        <v>0</v>
      </c>
      <c r="Q32" s="6">
        <v>0</v>
      </c>
      <c r="R32" s="6">
        <v>0</v>
      </c>
      <c r="S32" s="6">
        <v>0</v>
      </c>
      <c r="T32" s="6">
        <v>0</v>
      </c>
      <c r="U32" s="6">
        <v>0</v>
      </c>
      <c r="V32" s="6">
        <f>($J32*0.04)+($K32*4)+($L32*-2)+($N32*0.1)+($O32*6)+($Q32)+($R32*0.1)+($S32*6)+($T32*-2)</f>
        <v>0</v>
      </c>
      <c r="W32" s="6" t="e">
        <f>$P32/$H$33</f>
        <v>#DIV/0!</v>
      </c>
      <c r="X32" s="6" t="e">
        <f t="shared" si="2"/>
        <v>#DIV/0!</v>
      </c>
      <c r="Y32" s="6" t="e">
        <f t="shared" si="6"/>
        <v>#DIV/0!</v>
      </c>
      <c r="Z32" s="6" t="e">
        <f>$I32/$H32</f>
        <v>#DIV/0!</v>
      </c>
      <c r="AA32" s="6" t="e">
        <f>$K32/$H32</f>
        <v>#DIV/0!</v>
      </c>
      <c r="AB32" s="6">
        <f>(Admin!$C$3*$K32)+(Admin!$C$4*$J32)+(Admin!$C$5*$L32)+(Admin!$C$6*$T32)+(Admin!$C$7*$Q32)+(Admin!$C$8*$M32)+(Admin!$C$9*$N32)+(Admin!$C$10*$O32)+(Admin!$C$11*$R32)+(Admin!$C$12*$S32)+(Admin!$C$13*$U32)</f>
        <v>0</v>
      </c>
    </row>
    <row r="33" spans="1:28" x14ac:dyDescent="0.25">
      <c r="A33" s="7" t="s">
        <v>463</v>
      </c>
      <c r="B33" s="7" t="s">
        <v>37</v>
      </c>
      <c r="C33" s="7">
        <v>23</v>
      </c>
      <c r="D33" s="7">
        <v>0</v>
      </c>
      <c r="E33" s="7" t="s">
        <v>338</v>
      </c>
      <c r="F33" s="7" t="s">
        <v>415</v>
      </c>
      <c r="G33" s="7">
        <v>0</v>
      </c>
      <c r="H33" s="7">
        <v>0</v>
      </c>
      <c r="I33" s="7">
        <v>0</v>
      </c>
      <c r="J33" s="7">
        <v>0</v>
      </c>
      <c r="K33" s="7">
        <v>0</v>
      </c>
      <c r="L33" s="7">
        <v>0</v>
      </c>
      <c r="M33" s="7">
        <v>0</v>
      </c>
      <c r="N33" s="7">
        <v>0</v>
      </c>
      <c r="O33" s="7">
        <v>0</v>
      </c>
      <c r="P33" s="7">
        <v>0</v>
      </c>
      <c r="Q33" s="7">
        <v>0</v>
      </c>
      <c r="R33" s="7">
        <v>0</v>
      </c>
      <c r="S33" s="7">
        <v>0</v>
      </c>
      <c r="T33" s="7">
        <v>0</v>
      </c>
      <c r="U33" s="7">
        <v>0</v>
      </c>
      <c r="V33" s="7">
        <f>($J33*0.04)+($K33*4)+($L33*-2)+($N33*0.1)+($O33*6)+($Q33)+($R33*0.1)+($S33*6)+($T33*-2)</f>
        <v>0</v>
      </c>
      <c r="W33" s="7" t="e">
        <f>$P33/$H$33</f>
        <v>#DIV/0!</v>
      </c>
      <c r="X33" s="7" t="e">
        <f t="shared" si="2"/>
        <v>#DIV/0!</v>
      </c>
      <c r="Y33" s="7" t="e">
        <f t="shared" si="6"/>
        <v>#DIV/0!</v>
      </c>
      <c r="Z33" s="7" t="e">
        <f>$I33/$H33</f>
        <v>#DIV/0!</v>
      </c>
      <c r="AA33" s="7" t="e">
        <f>$K33/$H33</f>
        <v>#DIV/0!</v>
      </c>
      <c r="AB33" s="7">
        <f>(Admin!$C$3*$K33)+(Admin!$C$4*$J33)+(Admin!$C$5*$L33)+(Admin!$C$6*$T33)+(Admin!$C$7*$Q33)+(Admin!$C$8*$M33)+(Admin!$C$9*$N33)+(Admin!$C$10*$O33)+(Admin!$C$11*$R33)+(Admin!$C$12*$S33)+(Admin!$C$13*$U33)</f>
        <v>0</v>
      </c>
    </row>
    <row r="34" spans="1:28" x14ac:dyDescent="0.25">
      <c r="A34" s="6" t="s">
        <v>464</v>
      </c>
      <c r="B34" s="6" t="s">
        <v>37</v>
      </c>
      <c r="C34" s="6">
        <v>28</v>
      </c>
      <c r="D34" s="6">
        <v>7</v>
      </c>
      <c r="E34" s="6" t="s">
        <v>79</v>
      </c>
      <c r="F34" s="6" t="s">
        <v>415</v>
      </c>
      <c r="G34" s="6">
        <v>0</v>
      </c>
      <c r="H34" s="6">
        <v>0</v>
      </c>
      <c r="I34" s="6">
        <v>0</v>
      </c>
      <c r="J34" s="6">
        <v>0</v>
      </c>
      <c r="K34" s="6">
        <v>0</v>
      </c>
      <c r="L34" s="6">
        <v>0</v>
      </c>
      <c r="M34" s="6">
        <v>5</v>
      </c>
      <c r="N34" s="6">
        <v>5</v>
      </c>
      <c r="O34" s="6">
        <v>5</v>
      </c>
      <c r="P34" s="6">
        <v>5</v>
      </c>
      <c r="Q34" s="6">
        <v>5</v>
      </c>
      <c r="R34" s="6">
        <v>5</v>
      </c>
      <c r="S34" s="6">
        <v>5</v>
      </c>
      <c r="T34" s="6">
        <v>5</v>
      </c>
      <c r="U34" s="6">
        <v>5</v>
      </c>
      <c r="V34" s="6">
        <f>($J34*0.04)+($K34*4)+($L34*-2)+($N34*0.1)+($O34*6)+($Q34)+($R34*0.1)+($S34*6)+($T34*-2)</f>
        <v>56</v>
      </c>
      <c r="W34" s="6" t="e">
        <f>$P34/$H$33</f>
        <v>#DIV/0!</v>
      </c>
      <c r="X34" s="6">
        <f t="shared" si="2"/>
        <v>1</v>
      </c>
      <c r="Y34" s="6">
        <f t="shared" si="6"/>
        <v>1</v>
      </c>
      <c r="Z34" s="6" t="e">
        <f>$I34/$H34</f>
        <v>#DIV/0!</v>
      </c>
      <c r="AA34" s="6" t="e">
        <f>$K34/$H34</f>
        <v>#DIV/0!</v>
      </c>
      <c r="AB34" s="6">
        <f>(Admin!$C$3*$K34)+(Admin!$C$4*$J34)+(Admin!$C$5*$L34)+(Admin!$C$6*$T34)+(Admin!$C$7*$Q34)+(Admin!$C$8*$M34)+(Admin!$C$9*$N34)+(Admin!$C$10*$O34)+(Admin!$C$11*$R34)+(Admin!$C$12*$S34)+(Admin!$C$13*$U34)</f>
        <v>66</v>
      </c>
    </row>
    <row r="35" spans="1:28" x14ac:dyDescent="0.25">
      <c r="A35" s="7" t="s">
        <v>465</v>
      </c>
      <c r="B35" s="7" t="s">
        <v>37</v>
      </c>
      <c r="C35" s="7">
        <v>24</v>
      </c>
      <c r="D35" s="7">
        <v>0</v>
      </c>
      <c r="E35" s="7" t="s">
        <v>466</v>
      </c>
      <c r="F35" s="7" t="s">
        <v>415</v>
      </c>
      <c r="G35" s="7">
        <v>0</v>
      </c>
      <c r="H35" s="7">
        <v>0</v>
      </c>
      <c r="I35" s="7">
        <v>0</v>
      </c>
      <c r="J35" s="7">
        <v>0</v>
      </c>
      <c r="K35" s="7">
        <v>0</v>
      </c>
      <c r="L35" s="7">
        <v>0</v>
      </c>
      <c r="M35" s="7">
        <v>0</v>
      </c>
      <c r="N35" s="7">
        <v>0</v>
      </c>
      <c r="O35" s="7">
        <v>0</v>
      </c>
      <c r="P35" s="7">
        <v>0</v>
      </c>
      <c r="Q35" s="7">
        <v>0</v>
      </c>
      <c r="R35" s="7">
        <v>0</v>
      </c>
      <c r="S35" s="7">
        <v>0</v>
      </c>
      <c r="T35" s="7">
        <v>0</v>
      </c>
      <c r="U35" s="7">
        <v>0</v>
      </c>
      <c r="V35" s="7">
        <f>($J35*0.04)+($K35*4)+($L35*-2)+($N35*0.1)+($O35*6)+($Q35)+($R35*0.1)+($S35*6)+($T35*-2)</f>
        <v>0</v>
      </c>
      <c r="W35" s="7" t="e">
        <f>$P35/$H$33</f>
        <v>#DIV/0!</v>
      </c>
      <c r="X35" s="7" t="e">
        <f t="shared" si="2"/>
        <v>#DIV/0!</v>
      </c>
      <c r="Y35" s="7" t="e">
        <f t="shared" si="6"/>
        <v>#DIV/0!</v>
      </c>
      <c r="Z35" s="7" t="e">
        <f>$I35/$H35</f>
        <v>#DIV/0!</v>
      </c>
      <c r="AA35" s="7" t="e">
        <f>$K35/$H35</f>
        <v>#DIV/0!</v>
      </c>
      <c r="AB35" s="7">
        <f>(Admin!$C$3*$K35)+(Admin!$C$4*$J35)+(Admin!$C$5*$L35)+(Admin!$C$6*$T35)+(Admin!$C$7*$Q35)+(Admin!$C$8*$M35)+(Admin!$C$9*$N35)+(Admin!$C$10*$O35)+(Admin!$C$11*$R35)+(Admin!$C$12*$S35)+(Admin!$C$13*$U35)</f>
        <v>0</v>
      </c>
    </row>
    <row r="36" spans="1:28" x14ac:dyDescent="0.25">
      <c r="A36" s="6" t="s">
        <v>467</v>
      </c>
      <c r="B36" s="6" t="s">
        <v>37</v>
      </c>
      <c r="C36" s="6">
        <v>29</v>
      </c>
      <c r="D36" s="6">
        <v>5</v>
      </c>
      <c r="E36" s="6" t="s">
        <v>468</v>
      </c>
      <c r="F36" s="6" t="s">
        <v>415</v>
      </c>
      <c r="G36" s="6">
        <v>0</v>
      </c>
      <c r="H36" s="6">
        <v>0</v>
      </c>
      <c r="I36" s="6">
        <v>0</v>
      </c>
      <c r="J36" s="6">
        <v>0</v>
      </c>
      <c r="K36" s="6">
        <v>0</v>
      </c>
      <c r="L36" s="6">
        <v>0</v>
      </c>
      <c r="M36" s="6">
        <v>0</v>
      </c>
      <c r="N36" s="6">
        <v>0</v>
      </c>
      <c r="O36" s="6">
        <v>0</v>
      </c>
      <c r="P36" s="6">
        <v>0</v>
      </c>
      <c r="Q36" s="6">
        <v>0</v>
      </c>
      <c r="R36" s="6">
        <v>0</v>
      </c>
      <c r="S36" s="6">
        <v>0</v>
      </c>
      <c r="T36" s="6">
        <v>0</v>
      </c>
      <c r="U36" s="6">
        <v>0</v>
      </c>
      <c r="V36" s="6">
        <f>($J36*0.04)+($K36*4)+($L36*-2)+($N36*0.1)+($O36*6)+($Q36)+($R36*0.1)+($S36*6)+($T36*-2)</f>
        <v>0</v>
      </c>
      <c r="W36" s="6" t="e">
        <f>$P36/$H$33</f>
        <v>#DIV/0!</v>
      </c>
      <c r="X36" s="6" t="e">
        <f t="shared" si="2"/>
        <v>#DIV/0!</v>
      </c>
      <c r="Y36" s="6" t="e">
        <f t="shared" si="6"/>
        <v>#DIV/0!</v>
      </c>
      <c r="Z36" s="6" t="e">
        <f>$I36/$H36</f>
        <v>#DIV/0!</v>
      </c>
      <c r="AA36" s="6" t="e">
        <f>$K36/$H36</f>
        <v>#DIV/0!</v>
      </c>
      <c r="AB36" s="6">
        <f>(Admin!$C$3*$K36)+(Admin!$C$4*$J36)+(Admin!$C$5*$L36)+(Admin!$C$6*$T36)+(Admin!$C$7*$Q36)+(Admin!$C$8*$M36)+(Admin!$C$9*$N36)+(Admin!$C$10*$O36)+(Admin!$C$11*$R36)+(Admin!$C$12*$S36)+(Admin!$C$13*$U36)</f>
        <v>0</v>
      </c>
    </row>
    <row r="37" spans="1:28" x14ac:dyDescent="0.25">
      <c r="A37" s="7" t="s">
        <v>469</v>
      </c>
      <c r="B37" s="7" t="s">
        <v>37</v>
      </c>
      <c r="C37" s="7">
        <v>25</v>
      </c>
      <c r="D37" s="7">
        <v>0</v>
      </c>
      <c r="E37" s="7" t="s">
        <v>470</v>
      </c>
      <c r="F37" s="7" t="s">
        <v>415</v>
      </c>
      <c r="G37" s="7">
        <v>0</v>
      </c>
      <c r="H37" s="7">
        <v>0</v>
      </c>
      <c r="I37" s="7">
        <v>0</v>
      </c>
      <c r="J37" s="7">
        <v>0</v>
      </c>
      <c r="K37" s="7">
        <v>0</v>
      </c>
      <c r="L37" s="7">
        <v>0</v>
      </c>
      <c r="M37" s="7">
        <v>0</v>
      </c>
      <c r="N37" s="7">
        <v>0</v>
      </c>
      <c r="O37" s="7">
        <v>0</v>
      </c>
      <c r="P37" s="7">
        <v>0</v>
      </c>
      <c r="Q37" s="7">
        <v>0</v>
      </c>
      <c r="R37" s="7">
        <v>0</v>
      </c>
      <c r="S37" s="7">
        <v>0</v>
      </c>
      <c r="T37" s="7">
        <v>0</v>
      </c>
      <c r="U37" s="7">
        <v>0</v>
      </c>
      <c r="V37" s="7">
        <f>($J37*0.04)+($K37*4)+($L37*-2)+($N37*0.1)+($O37*6)+($Q37)+($R37*0.1)+($S37*6)+($T37*-2)</f>
        <v>0</v>
      </c>
      <c r="W37" s="7" t="e">
        <f>$P37/$H$33</f>
        <v>#DIV/0!</v>
      </c>
      <c r="X37" s="7" t="e">
        <f t="shared" si="2"/>
        <v>#DIV/0!</v>
      </c>
      <c r="Y37" s="7" t="e">
        <f t="shared" si="6"/>
        <v>#DIV/0!</v>
      </c>
      <c r="Z37" s="7" t="e">
        <f>$I37/$H37</f>
        <v>#DIV/0!</v>
      </c>
      <c r="AA37" s="7" t="e">
        <f>$K37/$H37</f>
        <v>#DIV/0!</v>
      </c>
      <c r="AB37" s="7">
        <f>(Admin!$C$3*$K37)+(Admin!$C$4*$J37)+(Admin!$C$5*$L37)+(Admin!$C$6*$T37)+(Admin!$C$7*$Q37)+(Admin!$C$8*$M37)+(Admin!$C$9*$N37)+(Admin!$C$10*$O37)+(Admin!$C$11*$R37)+(Admin!$C$12*$S37)+(Admin!$C$13*$U37)</f>
        <v>0</v>
      </c>
    </row>
    <row r="38" spans="1:28" x14ac:dyDescent="0.25">
      <c r="A38" s="6" t="s">
        <v>519</v>
      </c>
      <c r="B38" s="6" t="s">
        <v>37</v>
      </c>
      <c r="C38" s="6">
        <v>32</v>
      </c>
      <c r="D38" s="6">
        <v>7</v>
      </c>
      <c r="E38" s="6" t="s">
        <v>520</v>
      </c>
      <c r="F38" s="6" t="s">
        <v>473</v>
      </c>
      <c r="G38" s="6">
        <v>0</v>
      </c>
      <c r="H38" s="6">
        <v>0</v>
      </c>
      <c r="I38" s="6">
        <v>0</v>
      </c>
      <c r="J38" s="6">
        <v>0</v>
      </c>
      <c r="K38" s="6">
        <v>0</v>
      </c>
      <c r="L38" s="6">
        <v>0</v>
      </c>
      <c r="M38" s="6">
        <v>0</v>
      </c>
      <c r="N38" s="6">
        <v>0</v>
      </c>
      <c r="O38" s="6">
        <v>0</v>
      </c>
      <c r="P38" s="6">
        <v>0</v>
      </c>
      <c r="Q38" s="6">
        <v>0</v>
      </c>
      <c r="R38" s="6">
        <v>0</v>
      </c>
      <c r="S38" s="6">
        <v>0</v>
      </c>
      <c r="T38" s="6">
        <v>0</v>
      </c>
      <c r="U38" s="6">
        <v>0</v>
      </c>
      <c r="V38" s="6">
        <f>($J38*0.04)+($K38*4)+($L38*-2)+($N38*0.1)+($O38*6)+($Q38)+($R38*0.1)+($S38*6)+($T38*-2)</f>
        <v>0</v>
      </c>
      <c r="W38" s="6" t="e">
        <f>$P38/$H$33</f>
        <v>#DIV/0!</v>
      </c>
      <c r="X38" s="6" t="e">
        <f t="shared" si="2"/>
        <v>#DIV/0!</v>
      </c>
      <c r="Y38" s="6" t="e">
        <f t="shared" si="6"/>
        <v>#DIV/0!</v>
      </c>
      <c r="Z38" s="6" t="e">
        <f>$I38/$H38</f>
        <v>#DIV/0!</v>
      </c>
      <c r="AA38" s="6" t="e">
        <f>$K38/$H38</f>
        <v>#DIV/0!</v>
      </c>
      <c r="AB38" s="6">
        <f>(Admin!$C$3*$K38)+(Admin!$C$4*$J38)+(Admin!$C$5*$L38)+(Admin!$C$6*$T38)+(Admin!$C$7*$Q38)+(Admin!$C$8*$M38)+(Admin!$C$9*$N38)+(Admin!$C$10*$O38)+(Admin!$C$11*$R38)+(Admin!$C$12*$S38)+(Admin!$C$13*$U38)</f>
        <v>0</v>
      </c>
    </row>
    <row r="39" spans="1:28" x14ac:dyDescent="0.25">
      <c r="A39" s="7" t="s">
        <v>521</v>
      </c>
      <c r="B39" s="7" t="s">
        <v>37</v>
      </c>
      <c r="C39" s="7">
        <v>24</v>
      </c>
      <c r="D39" s="7">
        <v>1</v>
      </c>
      <c r="E39" s="7" t="s">
        <v>522</v>
      </c>
      <c r="F39" s="7" t="s">
        <v>473</v>
      </c>
      <c r="G39" s="7">
        <v>0</v>
      </c>
      <c r="H39" s="7">
        <v>0</v>
      </c>
      <c r="I39" s="7">
        <v>0</v>
      </c>
      <c r="J39" s="7">
        <v>0</v>
      </c>
      <c r="K39" s="7">
        <v>0</v>
      </c>
      <c r="L39" s="7">
        <v>0</v>
      </c>
      <c r="M39" s="7">
        <v>0</v>
      </c>
      <c r="N39" s="7">
        <v>0</v>
      </c>
      <c r="O39" s="7">
        <v>0</v>
      </c>
      <c r="P39" s="7">
        <v>0</v>
      </c>
      <c r="Q39" s="7">
        <v>0</v>
      </c>
      <c r="R39" s="7">
        <v>0</v>
      </c>
      <c r="S39" s="7">
        <v>0</v>
      </c>
      <c r="T39" s="7">
        <v>0</v>
      </c>
      <c r="U39" s="7">
        <v>0</v>
      </c>
      <c r="V39" s="7">
        <f>($J39*0.04)+($K39*4)+($L39*-2)+($N39*0.1)+($O39*6)+($Q39)+($R39*0.1)+($S39*6)+($T39*-2)</f>
        <v>0</v>
      </c>
      <c r="W39" s="7" t="e">
        <f>$P39/$H$33</f>
        <v>#DIV/0!</v>
      </c>
      <c r="X39" s="7" t="e">
        <f t="shared" si="2"/>
        <v>#DIV/0!</v>
      </c>
      <c r="Y39" s="7" t="e">
        <f t="shared" si="6"/>
        <v>#DIV/0!</v>
      </c>
      <c r="Z39" s="7" t="e">
        <f>$I39/$H39</f>
        <v>#DIV/0!</v>
      </c>
      <c r="AA39" s="7" t="e">
        <f>$K39/$H39</f>
        <v>#DIV/0!</v>
      </c>
      <c r="AB39" s="7">
        <f>(Admin!$C$3*$K39)+(Admin!$C$4*$J39)+(Admin!$C$5*$L39)+(Admin!$C$6*$T39)+(Admin!$C$7*$Q39)+(Admin!$C$8*$M39)+(Admin!$C$9*$N39)+(Admin!$C$10*$O39)+(Admin!$C$11*$R39)+(Admin!$C$12*$S39)+(Admin!$C$13*$U39)</f>
        <v>0</v>
      </c>
    </row>
    <row r="40" spans="1:28" x14ac:dyDescent="0.25">
      <c r="A40" s="6" t="s">
        <v>523</v>
      </c>
      <c r="B40" s="6" t="s">
        <v>37</v>
      </c>
      <c r="C40" s="6">
        <v>28</v>
      </c>
      <c r="D40" s="6">
        <v>8</v>
      </c>
      <c r="E40" s="6" t="s">
        <v>69</v>
      </c>
      <c r="F40" s="6" t="s">
        <v>473</v>
      </c>
      <c r="G40" s="6">
        <v>0</v>
      </c>
      <c r="H40" s="6">
        <v>0</v>
      </c>
      <c r="I40" s="6">
        <v>0</v>
      </c>
      <c r="J40" s="6">
        <v>0</v>
      </c>
      <c r="K40" s="6">
        <v>0</v>
      </c>
      <c r="L40" s="6">
        <v>0</v>
      </c>
      <c r="M40" s="6">
        <v>5</v>
      </c>
      <c r="N40" s="6">
        <v>5</v>
      </c>
      <c r="O40" s="6">
        <v>5</v>
      </c>
      <c r="P40" s="6">
        <v>5</v>
      </c>
      <c r="Q40" s="6">
        <v>5</v>
      </c>
      <c r="R40" s="6">
        <v>5</v>
      </c>
      <c r="S40" s="6">
        <v>5</v>
      </c>
      <c r="T40" s="6">
        <v>5</v>
      </c>
      <c r="U40" s="6">
        <v>5</v>
      </c>
      <c r="V40" s="6">
        <f>($J40*0.04)+($K40*4)+($L40*-2)+($N40*0.1)+($O40*6)+($Q40)+($R40*0.1)+($S40*6)+($T40*-2)</f>
        <v>56</v>
      </c>
      <c r="W40" s="6" t="e">
        <f>$P40/$H$33</f>
        <v>#DIV/0!</v>
      </c>
      <c r="X40" s="6">
        <f t="shared" si="2"/>
        <v>1</v>
      </c>
      <c r="Y40" s="6">
        <f t="shared" si="6"/>
        <v>1</v>
      </c>
      <c r="Z40" s="6" t="e">
        <f>$I40/$H40</f>
        <v>#DIV/0!</v>
      </c>
      <c r="AA40" s="6" t="e">
        <f>$K40/$H40</f>
        <v>#DIV/0!</v>
      </c>
      <c r="AB40" s="6">
        <f>(Admin!$C$3*$K40)+(Admin!$C$4*$J40)+(Admin!$C$5*$L40)+(Admin!$C$6*$T40)+(Admin!$C$7*$Q40)+(Admin!$C$8*$M40)+(Admin!$C$9*$N40)+(Admin!$C$10*$O40)+(Admin!$C$11*$R40)+(Admin!$C$12*$S40)+(Admin!$C$13*$U40)</f>
        <v>66</v>
      </c>
    </row>
    <row r="41" spans="1:28" x14ac:dyDescent="0.25">
      <c r="A41" s="7" t="s">
        <v>576</v>
      </c>
      <c r="B41" s="7" t="s">
        <v>37</v>
      </c>
      <c r="C41" s="7">
        <v>25</v>
      </c>
      <c r="D41" s="7">
        <v>1</v>
      </c>
      <c r="E41" s="7" t="s">
        <v>399</v>
      </c>
      <c r="F41" s="7" t="s">
        <v>526</v>
      </c>
      <c r="G41" s="7">
        <v>0</v>
      </c>
      <c r="H41" s="7">
        <v>0</v>
      </c>
      <c r="I41" s="7">
        <v>0</v>
      </c>
      <c r="J41" s="7">
        <v>0</v>
      </c>
      <c r="K41" s="7">
        <v>0</v>
      </c>
      <c r="L41" s="7">
        <v>0</v>
      </c>
      <c r="M41" s="7">
        <v>0</v>
      </c>
      <c r="N41" s="7">
        <v>0</v>
      </c>
      <c r="O41" s="7">
        <v>0</v>
      </c>
      <c r="P41" s="7">
        <v>0</v>
      </c>
      <c r="Q41" s="7">
        <v>0</v>
      </c>
      <c r="R41" s="7">
        <v>0</v>
      </c>
      <c r="S41" s="7">
        <v>0</v>
      </c>
      <c r="T41" s="7">
        <v>0</v>
      </c>
      <c r="U41" s="7">
        <v>0</v>
      </c>
      <c r="V41" s="7">
        <f>($J41*0.04)+($K41*4)+($L41*-2)+($N41*0.1)+($O41*6)+($Q41)+($R41*0.1)+($S41*6)+($T41*-2)</f>
        <v>0</v>
      </c>
      <c r="W41" s="7" t="e">
        <f>$P41/$H$33</f>
        <v>#DIV/0!</v>
      </c>
      <c r="X41" s="7" t="e">
        <f t="shared" si="2"/>
        <v>#DIV/0!</v>
      </c>
      <c r="Y41" s="7" t="e">
        <f t="shared" si="6"/>
        <v>#DIV/0!</v>
      </c>
      <c r="Z41" s="7" t="e">
        <f>$I41/$H41</f>
        <v>#DIV/0!</v>
      </c>
      <c r="AA41" s="7" t="e">
        <f>$K41/$H41</f>
        <v>#DIV/0!</v>
      </c>
      <c r="AB41" s="7">
        <f>(Admin!$C$3*$K41)+(Admin!$C$4*$J41)+(Admin!$C$5*$L41)+(Admin!$C$6*$T41)+(Admin!$C$7*$Q41)+(Admin!$C$8*$M41)+(Admin!$C$9*$N41)+(Admin!$C$10*$O41)+(Admin!$C$11*$R41)+(Admin!$C$12*$S41)+(Admin!$C$13*$U41)</f>
        <v>0</v>
      </c>
    </row>
    <row r="42" spans="1:28" x14ac:dyDescent="0.25">
      <c r="A42" s="6" t="s">
        <v>577</v>
      </c>
      <c r="B42" s="6" t="s">
        <v>37</v>
      </c>
      <c r="C42" s="6">
        <v>25</v>
      </c>
      <c r="D42" s="6">
        <v>3</v>
      </c>
      <c r="E42" s="6" t="s">
        <v>462</v>
      </c>
      <c r="F42" s="6" t="s">
        <v>526</v>
      </c>
      <c r="G42" s="6">
        <v>0</v>
      </c>
      <c r="H42" s="6">
        <v>0</v>
      </c>
      <c r="I42" s="6">
        <v>0</v>
      </c>
      <c r="J42" s="6">
        <v>0</v>
      </c>
      <c r="K42" s="6">
        <v>0</v>
      </c>
      <c r="L42" s="6">
        <v>0</v>
      </c>
      <c r="M42" s="6">
        <v>5</v>
      </c>
      <c r="N42" s="6">
        <v>5</v>
      </c>
      <c r="O42" s="6">
        <v>5</v>
      </c>
      <c r="P42" s="6">
        <v>5</v>
      </c>
      <c r="Q42" s="6">
        <v>5</v>
      </c>
      <c r="R42" s="6">
        <v>5</v>
      </c>
      <c r="S42" s="6">
        <v>5</v>
      </c>
      <c r="T42" s="6">
        <v>5</v>
      </c>
      <c r="U42" s="6">
        <v>5</v>
      </c>
      <c r="V42" s="6">
        <f>($J42*0.04)+($K42*4)+($L42*-2)+($N42*0.1)+($O42*6)+($Q42)+($R42*0.1)+($S42*6)+($T42*-2)</f>
        <v>56</v>
      </c>
      <c r="W42" s="6" t="e">
        <f>$P42/$H$33</f>
        <v>#DIV/0!</v>
      </c>
      <c r="X42" s="6">
        <f t="shared" si="2"/>
        <v>1</v>
      </c>
      <c r="Y42" s="6">
        <f t="shared" si="6"/>
        <v>1</v>
      </c>
      <c r="Z42" s="6" t="e">
        <f>$I42/$H42</f>
        <v>#DIV/0!</v>
      </c>
      <c r="AA42" s="6" t="e">
        <f>$K42/$H42</f>
        <v>#DIV/0!</v>
      </c>
      <c r="AB42" s="6">
        <f>(Admin!$C$3*$K42)+(Admin!$C$4*$J42)+(Admin!$C$5*$L42)+(Admin!$C$6*$T42)+(Admin!$C$7*$Q42)+(Admin!$C$8*$M42)+(Admin!$C$9*$N42)+(Admin!$C$10*$O42)+(Admin!$C$11*$R42)+(Admin!$C$12*$S42)+(Admin!$C$13*$U42)</f>
        <v>66</v>
      </c>
    </row>
    <row r="43" spans="1:28" x14ac:dyDescent="0.25">
      <c r="A43" s="7" t="s">
        <v>578</v>
      </c>
      <c r="B43" s="7" t="s">
        <v>37</v>
      </c>
      <c r="C43" s="7">
        <v>25</v>
      </c>
      <c r="D43" s="7">
        <v>3</v>
      </c>
      <c r="E43" s="7" t="s">
        <v>354</v>
      </c>
      <c r="F43" s="7" t="s">
        <v>526</v>
      </c>
      <c r="G43" s="7">
        <v>0</v>
      </c>
      <c r="H43" s="7">
        <v>0</v>
      </c>
      <c r="I43" s="7">
        <v>0</v>
      </c>
      <c r="J43" s="7">
        <v>0</v>
      </c>
      <c r="K43" s="7">
        <v>0</v>
      </c>
      <c r="L43" s="7">
        <v>0</v>
      </c>
      <c r="M43" s="7">
        <v>0</v>
      </c>
      <c r="N43" s="7">
        <v>0</v>
      </c>
      <c r="O43" s="7">
        <v>0</v>
      </c>
      <c r="P43" s="7">
        <v>0</v>
      </c>
      <c r="Q43" s="7">
        <v>0</v>
      </c>
      <c r="R43" s="7">
        <v>0</v>
      </c>
      <c r="S43" s="7">
        <v>0</v>
      </c>
      <c r="T43" s="7">
        <v>0</v>
      </c>
      <c r="U43" s="7">
        <v>0</v>
      </c>
      <c r="V43" s="7">
        <f>($J43*0.04)+($K43*4)+($L43*-2)+($N43*0.1)+($O43*6)+($Q43)+($R43*0.1)+($S43*6)+($T43*-2)</f>
        <v>0</v>
      </c>
      <c r="W43" s="7" t="e">
        <f>$P43/$H$33</f>
        <v>#DIV/0!</v>
      </c>
      <c r="X43" s="7" t="e">
        <f t="shared" si="2"/>
        <v>#DIV/0!</v>
      </c>
      <c r="Y43" s="7" t="e">
        <f t="shared" si="6"/>
        <v>#DIV/0!</v>
      </c>
      <c r="Z43" s="7" t="e">
        <f>$I43/$H43</f>
        <v>#DIV/0!</v>
      </c>
      <c r="AA43" s="7" t="e">
        <f>$K43/$H43</f>
        <v>#DIV/0!</v>
      </c>
      <c r="AB43" s="7">
        <f>(Admin!$C$3*$K43)+(Admin!$C$4*$J43)+(Admin!$C$5*$L43)+(Admin!$C$6*$T43)+(Admin!$C$7*$Q43)+(Admin!$C$8*$M43)+(Admin!$C$9*$N43)+(Admin!$C$10*$O43)+(Admin!$C$11*$R43)+(Admin!$C$12*$S43)+(Admin!$C$13*$U43)</f>
        <v>0</v>
      </c>
    </row>
    <row r="44" spans="1:28" x14ac:dyDescent="0.25">
      <c r="A44" s="6" t="s">
        <v>579</v>
      </c>
      <c r="B44" s="6" t="s">
        <v>37</v>
      </c>
      <c r="C44" s="6">
        <v>25</v>
      </c>
      <c r="D44" s="6">
        <v>0</v>
      </c>
      <c r="E44" s="6" t="s">
        <v>520</v>
      </c>
      <c r="F44" s="6" t="s">
        <v>526</v>
      </c>
      <c r="G44" s="6">
        <v>0</v>
      </c>
      <c r="H44" s="6">
        <v>0</v>
      </c>
      <c r="I44" s="6">
        <v>0</v>
      </c>
      <c r="J44" s="6">
        <v>0</v>
      </c>
      <c r="K44" s="6">
        <v>0</v>
      </c>
      <c r="L44" s="6">
        <v>0</v>
      </c>
      <c r="M44" s="6">
        <v>0</v>
      </c>
      <c r="N44" s="6">
        <v>0</v>
      </c>
      <c r="O44" s="6">
        <v>0</v>
      </c>
      <c r="P44" s="6">
        <v>0</v>
      </c>
      <c r="Q44" s="6">
        <v>0</v>
      </c>
      <c r="R44" s="6">
        <v>0</v>
      </c>
      <c r="S44" s="6">
        <v>0</v>
      </c>
      <c r="T44" s="6">
        <v>0</v>
      </c>
      <c r="U44" s="6">
        <v>0</v>
      </c>
      <c r="V44" s="6">
        <f>($J44*0.04)+($K44*4)+($L44*-2)+($N44*0.1)+($O44*6)+($Q44)+($R44*0.1)+($S44*6)+($T44*-2)</f>
        <v>0</v>
      </c>
      <c r="W44" s="6" t="e">
        <f>$P44/$H$33</f>
        <v>#DIV/0!</v>
      </c>
      <c r="X44" s="6" t="e">
        <f t="shared" si="2"/>
        <v>#DIV/0!</v>
      </c>
      <c r="Y44" s="6" t="e">
        <f t="shared" si="6"/>
        <v>#DIV/0!</v>
      </c>
      <c r="Z44" s="6" t="e">
        <f>$I44/$H44</f>
        <v>#DIV/0!</v>
      </c>
      <c r="AA44" s="6" t="e">
        <f>$K44/$H44</f>
        <v>#DIV/0!</v>
      </c>
      <c r="AB44" s="6">
        <f>(Admin!$C$3*$K44)+(Admin!$C$4*$J44)+(Admin!$C$5*$L44)+(Admin!$C$6*$T44)+(Admin!$C$7*$Q44)+(Admin!$C$8*$M44)+(Admin!$C$9*$N44)+(Admin!$C$10*$O44)+(Admin!$C$11*$R44)+(Admin!$C$12*$S44)+(Admin!$C$13*$U44)</f>
        <v>0</v>
      </c>
    </row>
    <row r="45" spans="1:28" x14ac:dyDescent="0.25">
      <c r="A45" s="7" t="s">
        <v>580</v>
      </c>
      <c r="B45" s="7" t="s">
        <v>37</v>
      </c>
      <c r="C45" s="7">
        <v>25</v>
      </c>
      <c r="D45" s="7">
        <v>2</v>
      </c>
      <c r="E45" s="7" t="s">
        <v>443</v>
      </c>
      <c r="F45" s="7" t="s">
        <v>526</v>
      </c>
      <c r="G45" s="7">
        <v>0</v>
      </c>
      <c r="H45" s="7">
        <v>0</v>
      </c>
      <c r="I45" s="7">
        <v>0</v>
      </c>
      <c r="J45" s="7">
        <v>0</v>
      </c>
      <c r="K45" s="7">
        <v>0</v>
      </c>
      <c r="L45" s="7">
        <v>0</v>
      </c>
      <c r="M45" s="7">
        <v>0</v>
      </c>
      <c r="N45" s="7">
        <v>0</v>
      </c>
      <c r="O45" s="7">
        <v>0</v>
      </c>
      <c r="P45" s="7">
        <v>0</v>
      </c>
      <c r="Q45" s="7">
        <v>0</v>
      </c>
      <c r="R45" s="7">
        <v>0</v>
      </c>
      <c r="S45" s="7">
        <v>0</v>
      </c>
      <c r="T45" s="7">
        <v>0</v>
      </c>
      <c r="U45" s="7">
        <v>0</v>
      </c>
      <c r="V45" s="7">
        <f>($J45*0.04)+($K45*4)+($L45*-2)+($N45*0.1)+($O45*6)+($Q45)+($R45*0.1)+($S45*6)+($T45*-2)</f>
        <v>0</v>
      </c>
      <c r="W45" s="7" t="e">
        <f>$P45/$H$33</f>
        <v>#DIV/0!</v>
      </c>
      <c r="X45" s="7" t="e">
        <f t="shared" si="2"/>
        <v>#DIV/0!</v>
      </c>
      <c r="Y45" s="7" t="e">
        <f t="shared" si="6"/>
        <v>#DIV/0!</v>
      </c>
      <c r="Z45" s="7" t="e">
        <f>$I45/$H45</f>
        <v>#DIV/0!</v>
      </c>
      <c r="AA45" s="7" t="e">
        <f>$K45/$H45</f>
        <v>#DIV/0!</v>
      </c>
      <c r="AB45" s="7">
        <f>(Admin!$C$3*$K45)+(Admin!$C$4*$J45)+(Admin!$C$5*$L45)+(Admin!$C$6*$T45)+(Admin!$C$7*$Q45)+(Admin!$C$8*$M45)+(Admin!$C$9*$N45)+(Admin!$C$10*$O45)+(Admin!$C$11*$R45)+(Admin!$C$12*$S45)+(Admin!$C$13*$U45)</f>
        <v>0</v>
      </c>
    </row>
    <row r="46" spans="1:28" x14ac:dyDescent="0.25">
      <c r="A46" s="6" t="s">
        <v>581</v>
      </c>
      <c r="B46" s="6" t="s">
        <v>37</v>
      </c>
      <c r="C46" s="6">
        <v>24</v>
      </c>
      <c r="D46" s="6">
        <v>0</v>
      </c>
      <c r="E46" s="6" t="s">
        <v>214</v>
      </c>
      <c r="F46" s="6" t="s">
        <v>526</v>
      </c>
      <c r="G46" s="6">
        <v>0</v>
      </c>
      <c r="H46" s="6">
        <v>0</v>
      </c>
      <c r="I46" s="6">
        <v>0</v>
      </c>
      <c r="J46" s="6">
        <v>0</v>
      </c>
      <c r="K46" s="6">
        <v>0</v>
      </c>
      <c r="L46" s="6">
        <v>0</v>
      </c>
      <c r="M46" s="6">
        <v>0</v>
      </c>
      <c r="N46" s="6">
        <v>0</v>
      </c>
      <c r="O46" s="6">
        <v>0</v>
      </c>
      <c r="P46" s="6">
        <v>0</v>
      </c>
      <c r="Q46" s="6">
        <v>0</v>
      </c>
      <c r="R46" s="6">
        <v>0</v>
      </c>
      <c r="S46" s="6">
        <v>0</v>
      </c>
      <c r="T46" s="6">
        <v>0</v>
      </c>
      <c r="U46" s="6">
        <v>0</v>
      </c>
      <c r="V46" s="6">
        <f>($J46*0.04)+($K46*4)+($L46*-2)+($N46*0.1)+($O46*6)+($Q46)+($R46*0.1)+($S46*6)+($T46*-2)</f>
        <v>0</v>
      </c>
      <c r="W46" s="6" t="e">
        <f>$P46/$H$33</f>
        <v>#DIV/0!</v>
      </c>
      <c r="X46" s="6" t="e">
        <f t="shared" si="2"/>
        <v>#DIV/0!</v>
      </c>
      <c r="Y46" s="6" t="e">
        <f t="shared" si="6"/>
        <v>#DIV/0!</v>
      </c>
      <c r="Z46" s="6" t="e">
        <f>$I46/$H46</f>
        <v>#DIV/0!</v>
      </c>
      <c r="AA46" s="6" t="e">
        <f>$K46/$H46</f>
        <v>#DIV/0!</v>
      </c>
      <c r="AB46" s="6">
        <f>(Admin!$C$3*$K46)+(Admin!$C$4*$J46)+(Admin!$C$5*$L46)+(Admin!$C$6*$T46)+(Admin!$C$7*$Q46)+(Admin!$C$8*$M46)+(Admin!$C$9*$N46)+(Admin!$C$10*$O46)+(Admin!$C$11*$R46)+(Admin!$C$12*$S46)+(Admin!$C$13*$U46)</f>
        <v>0</v>
      </c>
    </row>
    <row r="47" spans="1:28" x14ac:dyDescent="0.25">
      <c r="A47" s="7" t="s">
        <v>625</v>
      </c>
      <c r="B47" s="7" t="s">
        <v>37</v>
      </c>
      <c r="C47" s="7">
        <v>25</v>
      </c>
      <c r="D47" s="7">
        <v>2</v>
      </c>
      <c r="E47" s="7" t="s">
        <v>331</v>
      </c>
      <c r="F47" s="7" t="s">
        <v>585</v>
      </c>
      <c r="G47" s="7">
        <v>0</v>
      </c>
      <c r="H47" s="7">
        <v>0</v>
      </c>
      <c r="I47" s="7">
        <v>0</v>
      </c>
      <c r="J47" s="7">
        <v>0</v>
      </c>
      <c r="K47" s="7">
        <v>0</v>
      </c>
      <c r="L47" s="7">
        <v>0</v>
      </c>
      <c r="M47" s="7">
        <v>0</v>
      </c>
      <c r="N47" s="7">
        <v>0</v>
      </c>
      <c r="O47" s="7">
        <v>0</v>
      </c>
      <c r="P47" s="7">
        <v>0</v>
      </c>
      <c r="Q47" s="7">
        <v>0</v>
      </c>
      <c r="R47" s="7">
        <v>0</v>
      </c>
      <c r="S47" s="7">
        <v>0</v>
      </c>
      <c r="T47" s="7">
        <v>0</v>
      </c>
      <c r="U47" s="7">
        <v>0</v>
      </c>
      <c r="V47" s="7">
        <f>($J47*0.04)+($K47*4)+($L47*-2)+($N47*0.1)+($O47*6)+($Q47)+($R47*0.1)+($S47*6)+($T47*-2)</f>
        <v>0</v>
      </c>
      <c r="W47" s="7" t="e">
        <f>$P47/$H$33</f>
        <v>#DIV/0!</v>
      </c>
      <c r="X47" s="7" t="e">
        <f t="shared" si="2"/>
        <v>#DIV/0!</v>
      </c>
      <c r="Y47" s="7" t="e">
        <f t="shared" si="6"/>
        <v>#DIV/0!</v>
      </c>
      <c r="Z47" s="7" t="e">
        <f>$I47/$H47</f>
        <v>#DIV/0!</v>
      </c>
      <c r="AA47" s="7" t="e">
        <f>$K47/$H47</f>
        <v>#DIV/0!</v>
      </c>
      <c r="AB47" s="7">
        <f>(Admin!$C$3*$K47)+(Admin!$C$4*$J47)+(Admin!$C$5*$L47)+(Admin!$C$6*$T47)+(Admin!$C$7*$Q47)+(Admin!$C$8*$M47)+(Admin!$C$9*$N47)+(Admin!$C$10*$O47)+(Admin!$C$11*$R47)+(Admin!$C$12*$S47)+(Admin!$C$13*$U47)</f>
        <v>0</v>
      </c>
    </row>
    <row r="48" spans="1:28" x14ac:dyDescent="0.25">
      <c r="A48" s="6" t="s">
        <v>626</v>
      </c>
      <c r="B48" s="6" t="s">
        <v>37</v>
      </c>
      <c r="C48" s="6">
        <v>24</v>
      </c>
      <c r="D48" s="6">
        <v>3</v>
      </c>
      <c r="E48" s="6" t="s">
        <v>384</v>
      </c>
      <c r="F48" s="6" t="s">
        <v>585</v>
      </c>
      <c r="G48" s="6">
        <v>0</v>
      </c>
      <c r="H48" s="6">
        <v>0</v>
      </c>
      <c r="I48" s="6">
        <v>0</v>
      </c>
      <c r="J48" s="6">
        <v>0</v>
      </c>
      <c r="K48" s="6">
        <v>0</v>
      </c>
      <c r="L48" s="6">
        <v>0</v>
      </c>
      <c r="M48" s="6">
        <v>5</v>
      </c>
      <c r="N48" s="6">
        <v>5</v>
      </c>
      <c r="O48" s="6">
        <v>5</v>
      </c>
      <c r="P48" s="6">
        <v>5</v>
      </c>
      <c r="Q48" s="6">
        <v>5</v>
      </c>
      <c r="R48" s="6">
        <v>5</v>
      </c>
      <c r="S48" s="6">
        <v>5</v>
      </c>
      <c r="T48" s="6">
        <v>5</v>
      </c>
      <c r="U48" s="6">
        <v>5</v>
      </c>
      <c r="V48" s="6">
        <f>($J48*0.04)+($K48*4)+($L48*-2)+($N48*0.1)+($O48*6)+($Q48)+($R48*0.1)+($S48*6)+($T48*-2)</f>
        <v>56</v>
      </c>
      <c r="W48" s="6" t="e">
        <f>$P48/$H$33</f>
        <v>#DIV/0!</v>
      </c>
      <c r="X48" s="6">
        <f t="shared" si="2"/>
        <v>1</v>
      </c>
      <c r="Y48" s="6">
        <f t="shared" si="6"/>
        <v>1</v>
      </c>
      <c r="Z48" s="6" t="e">
        <f>$I48/$H48</f>
        <v>#DIV/0!</v>
      </c>
      <c r="AA48" s="6" t="e">
        <f>$K48/$H48</f>
        <v>#DIV/0!</v>
      </c>
      <c r="AB48" s="6">
        <f>(Admin!$C$3*$K48)+(Admin!$C$4*$J48)+(Admin!$C$5*$L48)+(Admin!$C$6*$T48)+(Admin!$C$7*$Q48)+(Admin!$C$8*$M48)+(Admin!$C$9*$N48)+(Admin!$C$10*$O48)+(Admin!$C$11*$R48)+(Admin!$C$12*$S48)+(Admin!$C$13*$U48)</f>
        <v>66</v>
      </c>
    </row>
    <row r="49" spans="1:28" x14ac:dyDescent="0.25">
      <c r="A49" s="7" t="s">
        <v>627</v>
      </c>
      <c r="B49" s="7" t="s">
        <v>37</v>
      </c>
      <c r="C49" s="7">
        <v>26</v>
      </c>
      <c r="D49" s="7">
        <v>1</v>
      </c>
      <c r="E49" s="7" t="s">
        <v>552</v>
      </c>
      <c r="F49" s="7" t="s">
        <v>585</v>
      </c>
      <c r="G49" s="7">
        <v>0</v>
      </c>
      <c r="H49" s="7">
        <v>0</v>
      </c>
      <c r="I49" s="7">
        <v>0</v>
      </c>
      <c r="J49" s="7">
        <v>0</v>
      </c>
      <c r="K49" s="7">
        <v>0</v>
      </c>
      <c r="L49" s="7">
        <v>0</v>
      </c>
      <c r="M49" s="7">
        <v>0</v>
      </c>
      <c r="N49" s="7">
        <v>0</v>
      </c>
      <c r="O49" s="7">
        <v>0</v>
      </c>
      <c r="P49" s="7">
        <v>0</v>
      </c>
      <c r="Q49" s="7">
        <v>0</v>
      </c>
      <c r="R49" s="7">
        <v>0</v>
      </c>
      <c r="S49" s="7">
        <v>0</v>
      </c>
      <c r="T49" s="7">
        <v>0</v>
      </c>
      <c r="U49" s="7">
        <v>0</v>
      </c>
      <c r="V49" s="7">
        <f>($J49*0.04)+($K49*4)+($L49*-2)+($N49*0.1)+($O49*6)+($Q49)+($R49*0.1)+($S49*6)+($T49*-2)</f>
        <v>0</v>
      </c>
      <c r="W49" s="7" t="e">
        <f>$P49/$H$33</f>
        <v>#DIV/0!</v>
      </c>
      <c r="X49" s="7" t="e">
        <f t="shared" si="2"/>
        <v>#DIV/0!</v>
      </c>
      <c r="Y49" s="7" t="e">
        <f t="shared" si="6"/>
        <v>#DIV/0!</v>
      </c>
      <c r="Z49" s="7" t="e">
        <f>$I49/$H49</f>
        <v>#DIV/0!</v>
      </c>
      <c r="AA49" s="7" t="e">
        <f>$K49/$H49</f>
        <v>#DIV/0!</v>
      </c>
      <c r="AB49" s="7">
        <f>(Admin!$C$3*$K49)+(Admin!$C$4*$J49)+(Admin!$C$5*$L49)+(Admin!$C$6*$T49)+(Admin!$C$7*$Q49)+(Admin!$C$8*$M49)+(Admin!$C$9*$N49)+(Admin!$C$10*$O49)+(Admin!$C$11*$R49)+(Admin!$C$12*$S49)+(Admin!$C$13*$U49)</f>
        <v>0</v>
      </c>
    </row>
    <row r="50" spans="1:28" x14ac:dyDescent="0.25">
      <c r="A50" s="6" t="s">
        <v>628</v>
      </c>
      <c r="B50" s="6" t="s">
        <v>37</v>
      </c>
      <c r="C50" s="6">
        <v>26</v>
      </c>
      <c r="D50" s="6">
        <v>2</v>
      </c>
      <c r="E50" s="6" t="s">
        <v>67</v>
      </c>
      <c r="F50" s="6" t="s">
        <v>585</v>
      </c>
      <c r="G50" s="6">
        <v>0</v>
      </c>
      <c r="H50" s="6">
        <v>0</v>
      </c>
      <c r="I50" s="6">
        <v>0</v>
      </c>
      <c r="J50" s="6">
        <v>0</v>
      </c>
      <c r="K50" s="6">
        <v>0</v>
      </c>
      <c r="L50" s="6">
        <v>0</v>
      </c>
      <c r="M50" s="6">
        <v>0</v>
      </c>
      <c r="N50" s="6">
        <v>0</v>
      </c>
      <c r="O50" s="6">
        <v>0</v>
      </c>
      <c r="P50" s="6">
        <v>0</v>
      </c>
      <c r="Q50" s="6">
        <v>0</v>
      </c>
      <c r="R50" s="6">
        <v>0</v>
      </c>
      <c r="S50" s="6">
        <v>0</v>
      </c>
      <c r="T50" s="6">
        <v>0</v>
      </c>
      <c r="U50" s="6">
        <v>0</v>
      </c>
      <c r="V50" s="6">
        <f>($J50*0.04)+($K50*4)+($L50*-2)+($N50*0.1)+($O50*6)+($Q50)+($R50*0.1)+($S50*6)+($T50*-2)</f>
        <v>0</v>
      </c>
      <c r="W50" s="6" t="e">
        <f>$P50/$H$33</f>
        <v>#DIV/0!</v>
      </c>
      <c r="X50" s="6" t="e">
        <f t="shared" si="2"/>
        <v>#DIV/0!</v>
      </c>
      <c r="Y50" s="6" t="e">
        <f t="shared" si="6"/>
        <v>#DIV/0!</v>
      </c>
      <c r="Z50" s="6" t="e">
        <f>$I50/$H50</f>
        <v>#DIV/0!</v>
      </c>
      <c r="AA50" s="6" t="e">
        <f>$K50/$H50</f>
        <v>#DIV/0!</v>
      </c>
      <c r="AB50" s="6">
        <f>(Admin!$C$3*$K50)+(Admin!$C$4*$J50)+(Admin!$C$5*$L50)+(Admin!$C$6*$T50)+(Admin!$C$7*$Q50)+(Admin!$C$8*$M50)+(Admin!$C$9*$N50)+(Admin!$C$10*$O50)+(Admin!$C$11*$R50)+(Admin!$C$12*$S50)+(Admin!$C$13*$U50)</f>
        <v>0</v>
      </c>
    </row>
    <row r="51" spans="1:28" x14ac:dyDescent="0.25">
      <c r="A51" s="7" t="s">
        <v>629</v>
      </c>
      <c r="B51" s="7" t="s">
        <v>37</v>
      </c>
      <c r="C51" s="7">
        <v>27</v>
      </c>
      <c r="D51" s="7">
        <v>5</v>
      </c>
      <c r="E51" s="7" t="s">
        <v>630</v>
      </c>
      <c r="F51" s="7" t="s">
        <v>585</v>
      </c>
      <c r="G51" s="7">
        <v>0</v>
      </c>
      <c r="H51" s="7">
        <v>0</v>
      </c>
      <c r="I51" s="7">
        <v>0</v>
      </c>
      <c r="J51" s="7">
        <v>0</v>
      </c>
      <c r="K51" s="7">
        <v>0</v>
      </c>
      <c r="L51" s="7">
        <v>0</v>
      </c>
      <c r="M51" s="7">
        <v>0</v>
      </c>
      <c r="N51" s="7">
        <v>0</v>
      </c>
      <c r="O51" s="7">
        <v>0</v>
      </c>
      <c r="P51" s="7">
        <v>0</v>
      </c>
      <c r="Q51" s="7">
        <v>0</v>
      </c>
      <c r="R51" s="7">
        <v>0</v>
      </c>
      <c r="S51" s="7">
        <v>0</v>
      </c>
      <c r="T51" s="7">
        <v>0</v>
      </c>
      <c r="U51" s="7">
        <v>0</v>
      </c>
      <c r="V51" s="7">
        <f>($J51*0.04)+($K51*4)+($L51*-2)+($N51*0.1)+($O51*6)+($Q51)+($R51*0.1)+($S51*6)+($T51*-2)</f>
        <v>0</v>
      </c>
      <c r="W51" s="7" t="e">
        <f>$P51/$H$33</f>
        <v>#DIV/0!</v>
      </c>
      <c r="X51" s="7" t="e">
        <f t="shared" si="2"/>
        <v>#DIV/0!</v>
      </c>
      <c r="Y51" s="7" t="e">
        <f t="shared" si="6"/>
        <v>#DIV/0!</v>
      </c>
      <c r="Z51" s="7" t="e">
        <f>$I51/$H51</f>
        <v>#DIV/0!</v>
      </c>
      <c r="AA51" s="7" t="e">
        <f>$K51/$H51</f>
        <v>#DIV/0!</v>
      </c>
      <c r="AB51" s="7">
        <f>(Admin!$C$3*$K51)+(Admin!$C$4*$J51)+(Admin!$C$5*$L51)+(Admin!$C$6*$T51)+(Admin!$C$7*$Q51)+(Admin!$C$8*$M51)+(Admin!$C$9*$N51)+(Admin!$C$10*$O51)+(Admin!$C$11*$R51)+(Admin!$C$12*$S51)+(Admin!$C$13*$U51)</f>
        <v>0</v>
      </c>
    </row>
    <row r="52" spans="1:28" x14ac:dyDescent="0.25">
      <c r="A52" s="6" t="s">
        <v>677</v>
      </c>
      <c r="B52" s="6" t="s">
        <v>37</v>
      </c>
      <c r="C52" s="6">
        <v>29</v>
      </c>
      <c r="D52" s="6">
        <v>3</v>
      </c>
      <c r="E52" s="6" t="s">
        <v>338</v>
      </c>
      <c r="F52" s="6" t="s">
        <v>633</v>
      </c>
      <c r="G52" s="6">
        <v>0</v>
      </c>
      <c r="H52" s="6">
        <v>0</v>
      </c>
      <c r="I52" s="6">
        <v>0</v>
      </c>
      <c r="J52" s="6">
        <v>0</v>
      </c>
      <c r="K52" s="6">
        <v>0</v>
      </c>
      <c r="L52" s="6">
        <v>0</v>
      </c>
      <c r="M52" s="6">
        <v>0</v>
      </c>
      <c r="N52" s="6">
        <v>0</v>
      </c>
      <c r="O52" s="6">
        <v>0</v>
      </c>
      <c r="P52" s="6">
        <v>0</v>
      </c>
      <c r="Q52" s="6">
        <v>0</v>
      </c>
      <c r="R52" s="6">
        <v>0</v>
      </c>
      <c r="S52" s="6">
        <v>0</v>
      </c>
      <c r="T52" s="6">
        <v>0</v>
      </c>
      <c r="U52" s="6">
        <v>0</v>
      </c>
      <c r="V52" s="6">
        <f>($J52*0.04)+($K52*4)+($L52*-2)+($N52*0.1)+($O52*6)+($Q52)+($R52*0.1)+($S52*6)+($T52*-2)</f>
        <v>0</v>
      </c>
      <c r="W52" s="6" t="e">
        <f>$P52/$H$33</f>
        <v>#DIV/0!</v>
      </c>
      <c r="X52" s="6" t="e">
        <f t="shared" si="2"/>
        <v>#DIV/0!</v>
      </c>
      <c r="Y52" s="6" t="e">
        <f t="shared" si="6"/>
        <v>#DIV/0!</v>
      </c>
      <c r="Z52" s="6" t="e">
        <f>$I52/$H52</f>
        <v>#DIV/0!</v>
      </c>
      <c r="AA52" s="6" t="e">
        <f>$K52/$H52</f>
        <v>#DIV/0!</v>
      </c>
      <c r="AB52" s="6">
        <f>(Admin!$C$3*$K52)+(Admin!$C$4*$J52)+(Admin!$C$5*$L52)+(Admin!$C$6*$T52)+(Admin!$C$7*$Q52)+(Admin!$C$8*$M52)+(Admin!$C$9*$N52)+(Admin!$C$10*$O52)+(Admin!$C$11*$R52)+(Admin!$C$12*$S52)+(Admin!$C$13*$U52)</f>
        <v>0</v>
      </c>
    </row>
    <row r="53" spans="1:28" x14ac:dyDescent="0.25">
      <c r="A53" s="7" t="s">
        <v>678</v>
      </c>
      <c r="B53" s="7" t="s">
        <v>37</v>
      </c>
      <c r="C53" s="7">
        <v>23</v>
      </c>
      <c r="D53" s="7">
        <v>2</v>
      </c>
      <c r="E53" s="7" t="s">
        <v>338</v>
      </c>
      <c r="F53" s="7" t="s">
        <v>633</v>
      </c>
      <c r="G53" s="7">
        <v>0</v>
      </c>
      <c r="H53" s="7">
        <v>0</v>
      </c>
      <c r="I53" s="7">
        <v>0</v>
      </c>
      <c r="J53" s="7">
        <v>0</v>
      </c>
      <c r="K53" s="7">
        <v>0</v>
      </c>
      <c r="L53" s="7">
        <v>0</v>
      </c>
      <c r="M53" s="7">
        <v>5</v>
      </c>
      <c r="N53" s="7">
        <v>5</v>
      </c>
      <c r="O53" s="7">
        <v>5</v>
      </c>
      <c r="P53" s="7">
        <v>5</v>
      </c>
      <c r="Q53" s="7">
        <v>5</v>
      </c>
      <c r="R53" s="7">
        <v>5</v>
      </c>
      <c r="S53" s="7">
        <v>5</v>
      </c>
      <c r="T53" s="7">
        <v>5</v>
      </c>
      <c r="U53" s="7">
        <v>5</v>
      </c>
      <c r="V53" s="7">
        <f>($J53*0.04)+($K53*4)+($L53*-2)+($N53*0.1)+($O53*6)+($Q53)+($R53*0.1)+($S53*6)+($T53*-2)</f>
        <v>56</v>
      </c>
      <c r="W53" s="7" t="e">
        <f>$P53/$H$33</f>
        <v>#DIV/0!</v>
      </c>
      <c r="X53" s="7">
        <f t="shared" si="2"/>
        <v>1</v>
      </c>
      <c r="Y53" s="7">
        <f t="shared" si="6"/>
        <v>1</v>
      </c>
      <c r="Z53" s="7" t="e">
        <f>$I53/$H53</f>
        <v>#DIV/0!</v>
      </c>
      <c r="AA53" s="7" t="e">
        <f>$K53/$H53</f>
        <v>#DIV/0!</v>
      </c>
      <c r="AB53" s="7">
        <f>(Admin!$C$3*$K53)+(Admin!$C$4*$J53)+(Admin!$C$5*$L53)+(Admin!$C$6*$T53)+(Admin!$C$7*$Q53)+(Admin!$C$8*$M53)+(Admin!$C$9*$N53)+(Admin!$C$10*$O53)+(Admin!$C$11*$R53)+(Admin!$C$12*$S53)+(Admin!$C$13*$U53)</f>
        <v>66</v>
      </c>
    </row>
    <row r="54" spans="1:28" x14ac:dyDescent="0.25">
      <c r="A54" s="6" t="s">
        <v>679</v>
      </c>
      <c r="B54" s="6" t="s">
        <v>37</v>
      </c>
      <c r="C54" s="6">
        <v>26</v>
      </c>
      <c r="D54" s="6">
        <v>5</v>
      </c>
      <c r="E54" s="6" t="s">
        <v>443</v>
      </c>
      <c r="F54" s="6" t="s">
        <v>633</v>
      </c>
      <c r="G54" s="6">
        <v>0</v>
      </c>
      <c r="H54" s="6">
        <v>0</v>
      </c>
      <c r="I54" s="6">
        <v>0</v>
      </c>
      <c r="J54" s="6">
        <v>0</v>
      </c>
      <c r="K54" s="6">
        <v>0</v>
      </c>
      <c r="L54" s="6">
        <v>0</v>
      </c>
      <c r="M54" s="6">
        <v>0</v>
      </c>
      <c r="N54" s="6">
        <v>0</v>
      </c>
      <c r="O54" s="6">
        <v>0</v>
      </c>
      <c r="P54" s="6">
        <v>0</v>
      </c>
      <c r="Q54" s="6">
        <v>0</v>
      </c>
      <c r="R54" s="6">
        <v>0</v>
      </c>
      <c r="S54" s="6">
        <v>0</v>
      </c>
      <c r="T54" s="6">
        <v>0</v>
      </c>
      <c r="U54" s="6">
        <v>0</v>
      </c>
      <c r="V54" s="6">
        <f>($J54*0.04)+($K54*4)+($L54*-2)+($N54*0.1)+($O54*6)+($Q54)+($R54*0.1)+($S54*6)+($T54*-2)</f>
        <v>0</v>
      </c>
      <c r="W54" s="6" t="e">
        <f>$P54/$H$33</f>
        <v>#DIV/0!</v>
      </c>
      <c r="X54" s="6" t="e">
        <f t="shared" si="2"/>
        <v>#DIV/0!</v>
      </c>
      <c r="Y54" s="6" t="e">
        <f t="shared" si="6"/>
        <v>#DIV/0!</v>
      </c>
      <c r="Z54" s="6" t="e">
        <f>$I54/$H54</f>
        <v>#DIV/0!</v>
      </c>
      <c r="AA54" s="6" t="e">
        <f>$K54/$H54</f>
        <v>#DIV/0!</v>
      </c>
      <c r="AB54" s="6">
        <f>(Admin!$C$3*$K54)+(Admin!$C$4*$J54)+(Admin!$C$5*$L54)+(Admin!$C$6*$T54)+(Admin!$C$7*$Q54)+(Admin!$C$8*$M54)+(Admin!$C$9*$N54)+(Admin!$C$10*$O54)+(Admin!$C$11*$R54)+(Admin!$C$12*$S54)+(Admin!$C$13*$U54)</f>
        <v>0</v>
      </c>
    </row>
    <row r="55" spans="1:28" x14ac:dyDescent="0.25">
      <c r="A55" s="7" t="s">
        <v>680</v>
      </c>
      <c r="B55" s="7" t="s">
        <v>37</v>
      </c>
      <c r="C55" s="7">
        <v>24</v>
      </c>
      <c r="D55" s="7">
        <v>3</v>
      </c>
      <c r="E55" s="7" t="s">
        <v>317</v>
      </c>
      <c r="F55" s="7" t="s">
        <v>633</v>
      </c>
      <c r="G55" s="7">
        <v>0</v>
      </c>
      <c r="H55" s="7">
        <v>0</v>
      </c>
      <c r="I55" s="7">
        <v>0</v>
      </c>
      <c r="J55" s="7">
        <v>0</v>
      </c>
      <c r="K55" s="7">
        <v>0</v>
      </c>
      <c r="L55" s="7">
        <v>0</v>
      </c>
      <c r="M55" s="7">
        <v>0</v>
      </c>
      <c r="N55" s="7">
        <v>0</v>
      </c>
      <c r="O55" s="7">
        <v>0</v>
      </c>
      <c r="P55" s="7">
        <v>0</v>
      </c>
      <c r="Q55" s="7">
        <v>0</v>
      </c>
      <c r="R55" s="7">
        <v>0</v>
      </c>
      <c r="S55" s="7">
        <v>0</v>
      </c>
      <c r="T55" s="7">
        <v>0</v>
      </c>
      <c r="U55" s="7">
        <v>0</v>
      </c>
      <c r="V55" s="7">
        <f>($J55*0.04)+($K55*4)+($L55*-2)+($N55*0.1)+($O55*6)+($Q55)+($R55*0.1)+($S55*6)+($T55*-2)</f>
        <v>0</v>
      </c>
      <c r="W55" s="7" t="e">
        <f>$P55/$H$33</f>
        <v>#DIV/0!</v>
      </c>
      <c r="X55" s="7" t="e">
        <f t="shared" si="2"/>
        <v>#DIV/0!</v>
      </c>
      <c r="Y55" s="7" t="e">
        <f t="shared" si="6"/>
        <v>#DIV/0!</v>
      </c>
      <c r="Z55" s="7" t="e">
        <f>$I55/$H55</f>
        <v>#DIV/0!</v>
      </c>
      <c r="AA55" s="7" t="e">
        <f>$K55/$H55</f>
        <v>#DIV/0!</v>
      </c>
      <c r="AB55" s="7">
        <f>(Admin!$C$3*$K55)+(Admin!$C$4*$J55)+(Admin!$C$5*$L55)+(Admin!$C$6*$T55)+(Admin!$C$7*$Q55)+(Admin!$C$8*$M55)+(Admin!$C$9*$N55)+(Admin!$C$10*$O55)+(Admin!$C$11*$R55)+(Admin!$C$12*$S55)+(Admin!$C$13*$U55)</f>
        <v>0</v>
      </c>
    </row>
    <row r="56" spans="1:28" x14ac:dyDescent="0.25">
      <c r="A56" s="6" t="s">
        <v>681</v>
      </c>
      <c r="B56" s="6" t="s">
        <v>37</v>
      </c>
      <c r="C56" s="6">
        <v>25</v>
      </c>
      <c r="D56" s="6">
        <v>4</v>
      </c>
      <c r="E56" s="6" t="s">
        <v>73</v>
      </c>
      <c r="F56" s="6" t="s">
        <v>633</v>
      </c>
      <c r="G56" s="6">
        <v>0</v>
      </c>
      <c r="H56" s="6">
        <v>0</v>
      </c>
      <c r="I56" s="6">
        <v>0</v>
      </c>
      <c r="J56" s="6">
        <v>0</v>
      </c>
      <c r="K56" s="6">
        <v>0</v>
      </c>
      <c r="L56" s="6">
        <v>0</v>
      </c>
      <c r="M56" s="6">
        <v>0</v>
      </c>
      <c r="N56" s="6">
        <v>0</v>
      </c>
      <c r="O56" s="6">
        <v>0</v>
      </c>
      <c r="P56" s="6">
        <v>0</v>
      </c>
      <c r="Q56" s="6">
        <v>0</v>
      </c>
      <c r="R56" s="6">
        <v>0</v>
      </c>
      <c r="S56" s="6">
        <v>0</v>
      </c>
      <c r="T56" s="6">
        <v>0</v>
      </c>
      <c r="U56" s="6">
        <v>0</v>
      </c>
      <c r="V56" s="6">
        <f>($J56*0.04)+($K56*4)+($L56*-2)+($N56*0.1)+($O56*6)+($Q56)+($R56*0.1)+($S56*6)+($T56*-2)</f>
        <v>0</v>
      </c>
      <c r="W56" s="6" t="e">
        <f>$P56/$H$33</f>
        <v>#DIV/0!</v>
      </c>
      <c r="X56" s="6" t="e">
        <f t="shared" si="2"/>
        <v>#DIV/0!</v>
      </c>
      <c r="Y56" s="6" t="e">
        <f t="shared" si="6"/>
        <v>#DIV/0!</v>
      </c>
      <c r="Z56" s="6" t="e">
        <f>$I56/$H56</f>
        <v>#DIV/0!</v>
      </c>
      <c r="AA56" s="6" t="e">
        <f>$K56/$H56</f>
        <v>#DIV/0!</v>
      </c>
      <c r="AB56" s="6">
        <f>(Admin!$C$3*$K56)+(Admin!$C$4*$J56)+(Admin!$C$5*$L56)+(Admin!$C$6*$T56)+(Admin!$C$7*$Q56)+(Admin!$C$8*$M56)+(Admin!$C$9*$N56)+(Admin!$C$10*$O56)+(Admin!$C$11*$R56)+(Admin!$C$12*$S56)+(Admin!$C$13*$U56)</f>
        <v>0</v>
      </c>
    </row>
    <row r="57" spans="1:28" x14ac:dyDescent="0.25">
      <c r="A57" s="7" t="s">
        <v>727</v>
      </c>
      <c r="B57" s="7" t="s">
        <v>37</v>
      </c>
      <c r="C57" s="7">
        <v>27</v>
      </c>
      <c r="D57" s="7">
        <v>5</v>
      </c>
      <c r="E57" s="7" t="s">
        <v>508</v>
      </c>
      <c r="F57" s="7" t="s">
        <v>684</v>
      </c>
      <c r="G57" s="7">
        <v>0</v>
      </c>
      <c r="H57" s="7">
        <v>0</v>
      </c>
      <c r="I57" s="7">
        <v>0</v>
      </c>
      <c r="J57" s="7">
        <v>0</v>
      </c>
      <c r="K57" s="7">
        <v>0</v>
      </c>
      <c r="L57" s="7">
        <v>0</v>
      </c>
      <c r="M57" s="7">
        <v>0</v>
      </c>
      <c r="N57" s="7">
        <v>0</v>
      </c>
      <c r="O57" s="7">
        <v>0</v>
      </c>
      <c r="P57" s="7">
        <v>0</v>
      </c>
      <c r="Q57" s="7">
        <v>0</v>
      </c>
      <c r="R57" s="7">
        <v>0</v>
      </c>
      <c r="S57" s="7">
        <v>0</v>
      </c>
      <c r="T57" s="7">
        <v>0</v>
      </c>
      <c r="U57" s="7">
        <v>0</v>
      </c>
      <c r="V57" s="7">
        <f>($J57*0.04)+($K57*4)+($L57*-2)+($N57*0.1)+($O57*6)+($Q57)+($R57*0.1)+($S57*6)+($T57*-2)</f>
        <v>0</v>
      </c>
      <c r="W57" s="7" t="e">
        <f>$P57/$H$33</f>
        <v>#DIV/0!</v>
      </c>
      <c r="X57" s="7" t="e">
        <f t="shared" si="2"/>
        <v>#DIV/0!</v>
      </c>
      <c r="Y57" s="7" t="e">
        <f t="shared" si="6"/>
        <v>#DIV/0!</v>
      </c>
      <c r="Z57" s="7" t="e">
        <f>$I57/$H57</f>
        <v>#DIV/0!</v>
      </c>
      <c r="AA57" s="7" t="e">
        <f>$K57/$H57</f>
        <v>#DIV/0!</v>
      </c>
      <c r="AB57" s="7">
        <f>(Admin!$C$3*$K57)+(Admin!$C$4*$J57)+(Admin!$C$5*$L57)+(Admin!$C$6*$T57)+(Admin!$C$7*$Q57)+(Admin!$C$8*$M57)+(Admin!$C$9*$N57)+(Admin!$C$10*$O57)+(Admin!$C$11*$R57)+(Admin!$C$12*$S57)+(Admin!$C$13*$U57)</f>
        <v>0</v>
      </c>
    </row>
    <row r="58" spans="1:28" x14ac:dyDescent="0.25">
      <c r="A58" s="6" t="s">
        <v>728</v>
      </c>
      <c r="B58" s="6" t="s">
        <v>37</v>
      </c>
      <c r="C58" s="6">
        <v>23</v>
      </c>
      <c r="D58" s="6">
        <v>2</v>
      </c>
      <c r="E58" s="6" t="s">
        <v>504</v>
      </c>
      <c r="F58" s="6" t="s">
        <v>684</v>
      </c>
      <c r="G58" s="6">
        <v>0</v>
      </c>
      <c r="H58" s="6">
        <v>0</v>
      </c>
      <c r="I58" s="6">
        <v>0</v>
      </c>
      <c r="J58" s="6">
        <v>0</v>
      </c>
      <c r="K58" s="6">
        <v>0</v>
      </c>
      <c r="L58" s="6">
        <v>0</v>
      </c>
      <c r="M58" s="6">
        <v>0</v>
      </c>
      <c r="N58" s="6">
        <v>0</v>
      </c>
      <c r="O58" s="6">
        <v>0</v>
      </c>
      <c r="P58" s="6">
        <v>0</v>
      </c>
      <c r="Q58" s="6">
        <v>0</v>
      </c>
      <c r="R58" s="6">
        <v>0</v>
      </c>
      <c r="S58" s="6">
        <v>0</v>
      </c>
      <c r="T58" s="6">
        <v>0</v>
      </c>
      <c r="U58" s="6">
        <v>0</v>
      </c>
      <c r="V58" s="6">
        <f>($J58*0.04)+($K58*4)+($L58*-2)+($N58*0.1)+($O58*6)+($Q58)+($R58*0.1)+($S58*6)+($T58*-2)</f>
        <v>0</v>
      </c>
      <c r="W58" s="6" t="e">
        <f>$P58/$H$33</f>
        <v>#DIV/0!</v>
      </c>
      <c r="X58" s="6" t="e">
        <f t="shared" si="2"/>
        <v>#DIV/0!</v>
      </c>
      <c r="Y58" s="6" t="e">
        <f t="shared" si="6"/>
        <v>#DIV/0!</v>
      </c>
      <c r="Z58" s="6" t="e">
        <f>$I58/$H58</f>
        <v>#DIV/0!</v>
      </c>
      <c r="AA58" s="6" t="e">
        <f>$K58/$H58</f>
        <v>#DIV/0!</v>
      </c>
      <c r="AB58" s="6">
        <f>(Admin!$C$3*$K58)+(Admin!$C$4*$J58)+(Admin!$C$5*$L58)+(Admin!$C$6*$T58)+(Admin!$C$7*$Q58)+(Admin!$C$8*$M58)+(Admin!$C$9*$N58)+(Admin!$C$10*$O58)+(Admin!$C$11*$R58)+(Admin!$C$12*$S58)+(Admin!$C$13*$U58)</f>
        <v>0</v>
      </c>
    </row>
    <row r="59" spans="1:28" x14ac:dyDescent="0.25">
      <c r="A59" s="7" t="s">
        <v>729</v>
      </c>
      <c r="B59" s="7" t="s">
        <v>37</v>
      </c>
      <c r="C59" s="7">
        <v>23</v>
      </c>
      <c r="D59" s="7">
        <v>2</v>
      </c>
      <c r="E59" s="7" t="s">
        <v>238</v>
      </c>
      <c r="F59" s="7" t="s">
        <v>684</v>
      </c>
      <c r="G59" s="7">
        <v>0</v>
      </c>
      <c r="H59" s="7">
        <v>0</v>
      </c>
      <c r="I59" s="7">
        <v>0</v>
      </c>
      <c r="J59" s="7">
        <v>0</v>
      </c>
      <c r="K59" s="7">
        <v>0</v>
      </c>
      <c r="L59" s="7">
        <v>0</v>
      </c>
      <c r="M59" s="7">
        <v>5</v>
      </c>
      <c r="N59" s="7">
        <v>5</v>
      </c>
      <c r="O59" s="7">
        <v>5</v>
      </c>
      <c r="P59" s="7">
        <v>5</v>
      </c>
      <c r="Q59" s="7">
        <v>5</v>
      </c>
      <c r="R59" s="7">
        <v>5</v>
      </c>
      <c r="S59" s="7">
        <v>5</v>
      </c>
      <c r="T59" s="7">
        <v>5</v>
      </c>
      <c r="U59" s="7">
        <v>5</v>
      </c>
      <c r="V59" s="7">
        <f>($J59*0.04)+($K59*4)+($L59*-2)+($N59*0.1)+($O59*6)+($Q59)+($R59*0.1)+($S59*6)+($T59*-2)</f>
        <v>56</v>
      </c>
      <c r="W59" s="7" t="e">
        <f>$P59/$H$33</f>
        <v>#DIV/0!</v>
      </c>
      <c r="X59" s="7">
        <f t="shared" si="2"/>
        <v>1</v>
      </c>
      <c r="Y59" s="7">
        <f t="shared" si="6"/>
        <v>1</v>
      </c>
      <c r="Z59" s="7" t="e">
        <f>$I59/$H59</f>
        <v>#DIV/0!</v>
      </c>
      <c r="AA59" s="7" t="e">
        <f>$K59/$H59</f>
        <v>#DIV/0!</v>
      </c>
      <c r="AB59" s="7">
        <f>(Admin!$C$3*$K59)+(Admin!$C$4*$J59)+(Admin!$C$5*$L59)+(Admin!$C$6*$T59)+(Admin!$C$7*$Q59)+(Admin!$C$8*$M59)+(Admin!$C$9*$N59)+(Admin!$C$10*$O59)+(Admin!$C$11*$R59)+(Admin!$C$12*$S59)+(Admin!$C$13*$U59)</f>
        <v>66</v>
      </c>
    </row>
    <row r="60" spans="1:28" x14ac:dyDescent="0.25">
      <c r="A60" s="6" t="s">
        <v>730</v>
      </c>
      <c r="B60" s="6" t="s">
        <v>37</v>
      </c>
      <c r="C60" s="6">
        <v>24</v>
      </c>
      <c r="D60" s="6">
        <v>2</v>
      </c>
      <c r="E60" s="6" t="s">
        <v>731</v>
      </c>
      <c r="F60" s="6" t="s">
        <v>684</v>
      </c>
      <c r="G60" s="6">
        <v>0</v>
      </c>
      <c r="H60" s="6">
        <v>0</v>
      </c>
      <c r="I60" s="6">
        <v>0</v>
      </c>
      <c r="J60" s="6">
        <v>0</v>
      </c>
      <c r="K60" s="6">
        <v>0</v>
      </c>
      <c r="L60" s="6">
        <v>0</v>
      </c>
      <c r="M60" s="6">
        <v>0</v>
      </c>
      <c r="N60" s="6">
        <v>0</v>
      </c>
      <c r="O60" s="6">
        <v>0</v>
      </c>
      <c r="P60" s="6">
        <v>0</v>
      </c>
      <c r="Q60" s="6">
        <v>0</v>
      </c>
      <c r="R60" s="6">
        <v>0</v>
      </c>
      <c r="S60" s="6">
        <v>0</v>
      </c>
      <c r="T60" s="6">
        <v>0</v>
      </c>
      <c r="U60" s="6">
        <v>0</v>
      </c>
      <c r="V60" s="6">
        <f>($J60*0.04)+($K60*4)+($L60*-2)+($N60*0.1)+($O60*6)+($Q60)+($R60*0.1)+($S60*6)+($T60*-2)</f>
        <v>0</v>
      </c>
      <c r="W60" s="6" t="e">
        <f>$P60/$H$33</f>
        <v>#DIV/0!</v>
      </c>
      <c r="X60" s="6" t="e">
        <f t="shared" si="2"/>
        <v>#DIV/0!</v>
      </c>
      <c r="Y60" s="6" t="e">
        <f t="shared" si="6"/>
        <v>#DIV/0!</v>
      </c>
      <c r="Z60" s="6" t="e">
        <f>$I60/$H60</f>
        <v>#DIV/0!</v>
      </c>
      <c r="AA60" s="6" t="e">
        <f>$K60/$H60</f>
        <v>#DIV/0!</v>
      </c>
      <c r="AB60" s="6">
        <f>(Admin!$C$3*$K60)+(Admin!$C$4*$J60)+(Admin!$C$5*$L60)+(Admin!$C$6*$T60)+(Admin!$C$7*$Q60)+(Admin!$C$8*$M60)+(Admin!$C$9*$N60)+(Admin!$C$10*$O60)+(Admin!$C$11*$R60)+(Admin!$C$12*$S60)+(Admin!$C$13*$U60)</f>
        <v>0</v>
      </c>
    </row>
    <row r="61" spans="1:28" x14ac:dyDescent="0.25">
      <c r="A61" s="7" t="s">
        <v>732</v>
      </c>
      <c r="B61" s="7" t="s">
        <v>37</v>
      </c>
      <c r="C61" s="7">
        <v>24</v>
      </c>
      <c r="D61" s="7">
        <v>0</v>
      </c>
      <c r="E61" s="7" t="s">
        <v>284</v>
      </c>
      <c r="F61" s="7" t="s">
        <v>684</v>
      </c>
      <c r="G61" s="7">
        <v>0</v>
      </c>
      <c r="H61" s="7">
        <v>0</v>
      </c>
      <c r="I61" s="7">
        <v>0</v>
      </c>
      <c r="J61" s="7">
        <v>0</v>
      </c>
      <c r="K61" s="7">
        <v>0</v>
      </c>
      <c r="L61" s="7">
        <v>0</v>
      </c>
      <c r="M61" s="7">
        <v>0</v>
      </c>
      <c r="N61" s="7">
        <v>0</v>
      </c>
      <c r="O61" s="7">
        <v>0</v>
      </c>
      <c r="P61" s="7">
        <v>0</v>
      </c>
      <c r="Q61" s="7">
        <v>0</v>
      </c>
      <c r="R61" s="7">
        <v>0</v>
      </c>
      <c r="S61" s="7">
        <v>0</v>
      </c>
      <c r="T61" s="7">
        <v>0</v>
      </c>
      <c r="U61" s="7">
        <v>0</v>
      </c>
      <c r="V61" s="7">
        <f>($J61*0.04)+($K61*4)+($L61*-2)+($N61*0.1)+($O61*6)+($Q61)+($R61*0.1)+($S61*6)+($T61*-2)</f>
        <v>0</v>
      </c>
      <c r="W61" s="7" t="e">
        <f>$P61/$H$33</f>
        <v>#DIV/0!</v>
      </c>
      <c r="X61" s="7" t="e">
        <f t="shared" si="2"/>
        <v>#DIV/0!</v>
      </c>
      <c r="Y61" s="7" t="e">
        <f t="shared" si="6"/>
        <v>#DIV/0!</v>
      </c>
      <c r="Z61" s="7" t="e">
        <f>$I61/$H61</f>
        <v>#DIV/0!</v>
      </c>
      <c r="AA61" s="7" t="e">
        <f>$K61/$H61</f>
        <v>#DIV/0!</v>
      </c>
      <c r="AB61" s="7">
        <f>(Admin!$C$3*$K61)+(Admin!$C$4*$J61)+(Admin!$C$5*$L61)+(Admin!$C$6*$T61)+(Admin!$C$7*$Q61)+(Admin!$C$8*$M61)+(Admin!$C$9*$N61)+(Admin!$C$10*$O61)+(Admin!$C$11*$R61)+(Admin!$C$12*$S61)+(Admin!$C$13*$U61)</f>
        <v>0</v>
      </c>
    </row>
    <row r="62" spans="1:28" x14ac:dyDescent="0.25">
      <c r="A62" s="6" t="s">
        <v>778</v>
      </c>
      <c r="B62" s="6" t="s">
        <v>37</v>
      </c>
      <c r="C62" s="6">
        <v>24</v>
      </c>
      <c r="D62" s="6">
        <v>4</v>
      </c>
      <c r="E62" s="6" t="s">
        <v>69</v>
      </c>
      <c r="F62" s="6" t="s">
        <v>735</v>
      </c>
      <c r="G62" s="6">
        <v>0</v>
      </c>
      <c r="H62" s="6">
        <v>0</v>
      </c>
      <c r="I62" s="6">
        <v>0</v>
      </c>
      <c r="J62" s="6">
        <v>0</v>
      </c>
      <c r="K62" s="6">
        <v>0</v>
      </c>
      <c r="L62" s="6">
        <v>0</v>
      </c>
      <c r="M62" s="6">
        <v>0</v>
      </c>
      <c r="N62" s="6">
        <v>0</v>
      </c>
      <c r="O62" s="6">
        <v>0</v>
      </c>
      <c r="P62" s="6">
        <v>0</v>
      </c>
      <c r="Q62" s="6">
        <v>0</v>
      </c>
      <c r="R62" s="6">
        <v>0</v>
      </c>
      <c r="S62" s="6">
        <v>0</v>
      </c>
      <c r="T62" s="6">
        <v>0</v>
      </c>
      <c r="U62" s="6">
        <v>0</v>
      </c>
      <c r="V62" s="6">
        <f>($J62*0.04)+($K62*4)+($L62*-2)+($N62*0.1)+($O62*6)+($Q62)+($R62*0.1)+($S62*6)+($T62*-2)</f>
        <v>0</v>
      </c>
      <c r="W62" s="6" t="e">
        <f>$P62/$H$33</f>
        <v>#DIV/0!</v>
      </c>
      <c r="X62" s="6" t="e">
        <f t="shared" si="2"/>
        <v>#DIV/0!</v>
      </c>
      <c r="Y62" s="6" t="e">
        <f t="shared" si="6"/>
        <v>#DIV/0!</v>
      </c>
      <c r="Z62" s="6" t="e">
        <f>$I62/$H62</f>
        <v>#DIV/0!</v>
      </c>
      <c r="AA62" s="6" t="e">
        <f>$K62/$H62</f>
        <v>#DIV/0!</v>
      </c>
      <c r="AB62" s="6">
        <f>(Admin!$C$3*$K62)+(Admin!$C$4*$J62)+(Admin!$C$5*$L62)+(Admin!$C$6*$T62)+(Admin!$C$7*$Q62)+(Admin!$C$8*$M62)+(Admin!$C$9*$N62)+(Admin!$C$10*$O62)+(Admin!$C$11*$R62)+(Admin!$C$12*$S62)+(Admin!$C$13*$U62)</f>
        <v>0</v>
      </c>
    </row>
    <row r="63" spans="1:28" x14ac:dyDescent="0.25">
      <c r="A63" s="7" t="s">
        <v>779</v>
      </c>
      <c r="B63" s="7" t="s">
        <v>37</v>
      </c>
      <c r="C63" s="7">
        <v>25</v>
      </c>
      <c r="D63" s="7">
        <v>2</v>
      </c>
      <c r="E63" s="7" t="s">
        <v>317</v>
      </c>
      <c r="F63" s="7" t="s">
        <v>735</v>
      </c>
      <c r="G63" s="7">
        <v>0</v>
      </c>
      <c r="H63" s="7">
        <v>0</v>
      </c>
      <c r="I63" s="7">
        <v>0</v>
      </c>
      <c r="J63" s="7">
        <v>0</v>
      </c>
      <c r="K63" s="7">
        <v>0</v>
      </c>
      <c r="L63" s="7">
        <v>0</v>
      </c>
      <c r="M63" s="7">
        <v>0</v>
      </c>
      <c r="N63" s="7">
        <v>0</v>
      </c>
      <c r="O63" s="7">
        <v>0</v>
      </c>
      <c r="P63" s="7">
        <v>0</v>
      </c>
      <c r="Q63" s="7">
        <v>0</v>
      </c>
      <c r="R63" s="7">
        <v>0</v>
      </c>
      <c r="S63" s="7">
        <v>0</v>
      </c>
      <c r="T63" s="7">
        <v>0</v>
      </c>
      <c r="U63" s="7">
        <v>0</v>
      </c>
      <c r="V63" s="7">
        <f>($J63*0.04)+($K63*4)+($L63*-2)+($N63*0.1)+($O63*6)+($Q63)+($R63*0.1)+($S63*6)+($T63*-2)</f>
        <v>0</v>
      </c>
      <c r="W63" s="7" t="e">
        <f>$P63/$H$33</f>
        <v>#DIV/0!</v>
      </c>
      <c r="X63" s="7" t="e">
        <f t="shared" si="2"/>
        <v>#DIV/0!</v>
      </c>
      <c r="Y63" s="7" t="e">
        <f t="shared" si="6"/>
        <v>#DIV/0!</v>
      </c>
      <c r="Z63" s="7" t="e">
        <f>$I63/$H63</f>
        <v>#DIV/0!</v>
      </c>
      <c r="AA63" s="7" t="e">
        <f>$K63/$H63</f>
        <v>#DIV/0!</v>
      </c>
      <c r="AB63" s="7">
        <f>(Admin!$C$3*$K63)+(Admin!$C$4*$J63)+(Admin!$C$5*$L63)+(Admin!$C$6*$T63)+(Admin!$C$7*$Q63)+(Admin!$C$8*$M63)+(Admin!$C$9*$N63)+(Admin!$C$10*$O63)+(Admin!$C$11*$R63)+(Admin!$C$12*$S63)+(Admin!$C$13*$U63)</f>
        <v>0</v>
      </c>
    </row>
    <row r="64" spans="1:28" x14ac:dyDescent="0.25">
      <c r="A64" s="6" t="s">
        <v>780</v>
      </c>
      <c r="B64" s="6" t="s">
        <v>37</v>
      </c>
      <c r="C64" s="6">
        <v>24</v>
      </c>
      <c r="D64" s="6">
        <v>3</v>
      </c>
      <c r="E64" s="6" t="s">
        <v>238</v>
      </c>
      <c r="F64" s="6" t="s">
        <v>735</v>
      </c>
      <c r="G64" s="6">
        <v>0</v>
      </c>
      <c r="H64" s="6">
        <v>0</v>
      </c>
      <c r="I64" s="6">
        <v>0</v>
      </c>
      <c r="J64" s="6">
        <v>0</v>
      </c>
      <c r="K64" s="6">
        <v>0</v>
      </c>
      <c r="L64" s="6">
        <v>0</v>
      </c>
      <c r="M64" s="6">
        <v>0</v>
      </c>
      <c r="N64" s="6">
        <v>0</v>
      </c>
      <c r="O64" s="6">
        <v>0</v>
      </c>
      <c r="P64" s="6">
        <v>0</v>
      </c>
      <c r="Q64" s="6">
        <v>0</v>
      </c>
      <c r="R64" s="6">
        <v>0</v>
      </c>
      <c r="S64" s="6">
        <v>0</v>
      </c>
      <c r="T64" s="6">
        <v>0</v>
      </c>
      <c r="U64" s="6">
        <v>0</v>
      </c>
      <c r="V64" s="6">
        <f>($J64*0.04)+($K64*4)+($L64*-2)+($N64*0.1)+($O64*6)+($Q64)+($R64*0.1)+($S64*6)+($T64*-2)</f>
        <v>0</v>
      </c>
      <c r="W64" s="6" t="e">
        <f>$P64/$H$33</f>
        <v>#DIV/0!</v>
      </c>
      <c r="X64" s="6" t="e">
        <f t="shared" si="2"/>
        <v>#DIV/0!</v>
      </c>
      <c r="Y64" s="6" t="e">
        <f t="shared" si="6"/>
        <v>#DIV/0!</v>
      </c>
      <c r="Z64" s="6" t="e">
        <f>$I64/$H64</f>
        <v>#DIV/0!</v>
      </c>
      <c r="AA64" s="6" t="e">
        <f>$K64/$H64</f>
        <v>#DIV/0!</v>
      </c>
      <c r="AB64" s="6">
        <f>(Admin!$C$3*$K64)+(Admin!$C$4*$J64)+(Admin!$C$5*$L64)+(Admin!$C$6*$T64)+(Admin!$C$7*$Q64)+(Admin!$C$8*$M64)+(Admin!$C$9*$N64)+(Admin!$C$10*$O64)+(Admin!$C$11*$R64)+(Admin!$C$12*$S64)+(Admin!$C$13*$U64)</f>
        <v>0</v>
      </c>
    </row>
    <row r="65" spans="1:28" x14ac:dyDescent="0.25">
      <c r="A65" s="7" t="s">
        <v>781</v>
      </c>
      <c r="B65" s="7" t="s">
        <v>37</v>
      </c>
      <c r="C65" s="7">
        <v>28</v>
      </c>
      <c r="D65" s="7">
        <v>7</v>
      </c>
      <c r="E65" s="7" t="s">
        <v>95</v>
      </c>
      <c r="F65" s="7" t="s">
        <v>735</v>
      </c>
      <c r="G65" s="7">
        <v>0</v>
      </c>
      <c r="H65" s="7">
        <v>0</v>
      </c>
      <c r="I65" s="7">
        <v>0</v>
      </c>
      <c r="J65" s="7">
        <v>0</v>
      </c>
      <c r="K65" s="7">
        <v>0</v>
      </c>
      <c r="L65" s="7">
        <v>0</v>
      </c>
      <c r="M65" s="7">
        <v>5</v>
      </c>
      <c r="N65" s="7">
        <v>5</v>
      </c>
      <c r="O65" s="7">
        <v>5</v>
      </c>
      <c r="P65" s="7">
        <v>5</v>
      </c>
      <c r="Q65" s="7">
        <v>5</v>
      </c>
      <c r="R65" s="7">
        <v>5</v>
      </c>
      <c r="S65" s="7">
        <v>5</v>
      </c>
      <c r="T65" s="7">
        <v>5</v>
      </c>
      <c r="U65" s="7">
        <v>5</v>
      </c>
      <c r="V65" s="7">
        <f>($J65*0.04)+($K65*4)+($L65*-2)+($N65*0.1)+($O65*6)+($Q65)+($R65*0.1)+($S65*6)+($T65*-2)</f>
        <v>56</v>
      </c>
      <c r="W65" s="7" t="e">
        <f>$P65/$H$33</f>
        <v>#DIV/0!</v>
      </c>
      <c r="X65" s="7">
        <f t="shared" si="2"/>
        <v>1</v>
      </c>
      <c r="Y65" s="7">
        <f t="shared" si="6"/>
        <v>1</v>
      </c>
      <c r="Z65" s="7" t="e">
        <f>$I65/$H65</f>
        <v>#DIV/0!</v>
      </c>
      <c r="AA65" s="7" t="e">
        <f>$K65/$H65</f>
        <v>#DIV/0!</v>
      </c>
      <c r="AB65" s="7">
        <f>(Admin!$C$3*$K65)+(Admin!$C$4*$J65)+(Admin!$C$5*$L65)+(Admin!$C$6*$T65)+(Admin!$C$7*$Q65)+(Admin!$C$8*$M65)+(Admin!$C$9*$N65)+(Admin!$C$10*$O65)+(Admin!$C$11*$R65)+(Admin!$C$12*$S65)+(Admin!$C$13*$U65)</f>
        <v>66</v>
      </c>
    </row>
    <row r="66" spans="1:28" x14ac:dyDescent="0.25">
      <c r="A66" s="6" t="s">
        <v>831</v>
      </c>
      <c r="B66" s="6" t="s">
        <v>37</v>
      </c>
      <c r="C66" s="6">
        <v>30</v>
      </c>
      <c r="D66" s="6">
        <v>7</v>
      </c>
      <c r="E66" s="6" t="s">
        <v>832</v>
      </c>
      <c r="F66" s="6" t="s">
        <v>784</v>
      </c>
      <c r="G66" s="6">
        <v>0</v>
      </c>
      <c r="H66" s="6">
        <v>0</v>
      </c>
      <c r="I66" s="6">
        <v>0</v>
      </c>
      <c r="J66" s="6">
        <v>0</v>
      </c>
      <c r="K66" s="6">
        <v>0</v>
      </c>
      <c r="L66" s="6">
        <v>0</v>
      </c>
      <c r="M66" s="6">
        <v>5</v>
      </c>
      <c r="N66" s="6">
        <v>5</v>
      </c>
      <c r="O66" s="6">
        <v>5</v>
      </c>
      <c r="P66" s="6">
        <v>5</v>
      </c>
      <c r="Q66" s="6">
        <v>5</v>
      </c>
      <c r="R66" s="6">
        <v>5</v>
      </c>
      <c r="S66" s="6">
        <v>5</v>
      </c>
      <c r="T66" s="6">
        <v>5</v>
      </c>
      <c r="U66" s="6">
        <v>5</v>
      </c>
      <c r="V66" s="6">
        <f>($J66*0.04)+($K66*4)+($L66*-2)+($N66*0.1)+($O66*6)+($Q66)+($R66*0.1)+($S66*6)+($T66*-2)</f>
        <v>56</v>
      </c>
      <c r="W66" s="6" t="e">
        <f>$P66/$H$33</f>
        <v>#DIV/0!</v>
      </c>
      <c r="X66" s="6">
        <f t="shared" ref="X66:X129" si="7">$N66/$M66</f>
        <v>1</v>
      </c>
      <c r="Y66" s="6">
        <f t="shared" si="6"/>
        <v>1</v>
      </c>
      <c r="Z66" s="6" t="e">
        <f>$I66/$H66</f>
        <v>#DIV/0!</v>
      </c>
      <c r="AA66" s="6" t="e">
        <f>$K66/$H66</f>
        <v>#DIV/0!</v>
      </c>
      <c r="AB66" s="6">
        <f>(Admin!$C$3*$K66)+(Admin!$C$4*$J66)+(Admin!$C$5*$L66)+(Admin!$C$6*$T66)+(Admin!$C$7*$Q66)+(Admin!$C$8*$M66)+(Admin!$C$9*$N66)+(Admin!$C$10*$O66)+(Admin!$C$11*$R66)+(Admin!$C$12*$S66)+(Admin!$C$13*$U66)</f>
        <v>66</v>
      </c>
    </row>
    <row r="67" spans="1:28" x14ac:dyDescent="0.25">
      <c r="A67" s="7" t="s">
        <v>833</v>
      </c>
      <c r="B67" s="7" t="s">
        <v>37</v>
      </c>
      <c r="C67" s="7">
        <v>26</v>
      </c>
      <c r="D67" s="7">
        <v>4</v>
      </c>
      <c r="E67" s="7" t="s">
        <v>260</v>
      </c>
      <c r="F67" s="7" t="s">
        <v>784</v>
      </c>
      <c r="G67" s="7">
        <v>0</v>
      </c>
      <c r="H67" s="7">
        <v>0</v>
      </c>
      <c r="I67" s="7">
        <v>0</v>
      </c>
      <c r="J67" s="7">
        <v>0</v>
      </c>
      <c r="K67" s="7">
        <v>0</v>
      </c>
      <c r="L67" s="7">
        <v>0</v>
      </c>
      <c r="M67" s="7">
        <v>0</v>
      </c>
      <c r="N67" s="7">
        <v>0</v>
      </c>
      <c r="O67" s="7">
        <v>0</v>
      </c>
      <c r="P67" s="7">
        <v>0</v>
      </c>
      <c r="Q67" s="7">
        <v>0</v>
      </c>
      <c r="R67" s="7">
        <v>0</v>
      </c>
      <c r="S67" s="7">
        <v>0</v>
      </c>
      <c r="T67" s="7">
        <v>0</v>
      </c>
      <c r="U67" s="7">
        <v>0</v>
      </c>
      <c r="V67" s="7">
        <f>($J67*0.04)+($K67*4)+($L67*-2)+($N67*0.1)+($O67*6)+($Q67)+($R67*0.1)+($S67*6)+($T67*-2)</f>
        <v>0</v>
      </c>
      <c r="W67" s="7" t="e">
        <f>$P67/$H$33</f>
        <v>#DIV/0!</v>
      </c>
      <c r="X67" s="7" t="e">
        <f t="shared" si="7"/>
        <v>#DIV/0!</v>
      </c>
      <c r="Y67" s="7" t="e">
        <f t="shared" si="6"/>
        <v>#DIV/0!</v>
      </c>
      <c r="Z67" s="7" t="e">
        <f>$I67/$H67</f>
        <v>#DIV/0!</v>
      </c>
      <c r="AA67" s="7" t="e">
        <f>$K67/$H67</f>
        <v>#DIV/0!</v>
      </c>
      <c r="AB67" s="7">
        <f>(Admin!$C$3*$K67)+(Admin!$C$4*$J67)+(Admin!$C$5*$L67)+(Admin!$C$6*$T67)+(Admin!$C$7*$Q67)+(Admin!$C$8*$M67)+(Admin!$C$9*$N67)+(Admin!$C$10*$O67)+(Admin!$C$11*$R67)+(Admin!$C$12*$S67)+(Admin!$C$13*$U67)</f>
        <v>0</v>
      </c>
    </row>
    <row r="68" spans="1:28" x14ac:dyDescent="0.25">
      <c r="A68" s="6" t="s">
        <v>834</v>
      </c>
      <c r="B68" s="6" t="s">
        <v>37</v>
      </c>
      <c r="C68" s="6">
        <v>25</v>
      </c>
      <c r="D68" s="6">
        <v>2</v>
      </c>
      <c r="E68" s="6" t="s">
        <v>69</v>
      </c>
      <c r="F68" s="6" t="s">
        <v>784</v>
      </c>
      <c r="G68" s="6">
        <v>0</v>
      </c>
      <c r="H68" s="6">
        <v>0</v>
      </c>
      <c r="I68" s="6">
        <v>0</v>
      </c>
      <c r="J68" s="6">
        <v>0</v>
      </c>
      <c r="K68" s="6">
        <v>0</v>
      </c>
      <c r="L68" s="6">
        <v>0</v>
      </c>
      <c r="M68" s="6">
        <v>0</v>
      </c>
      <c r="N68" s="6">
        <v>0</v>
      </c>
      <c r="O68" s="6">
        <v>0</v>
      </c>
      <c r="P68" s="6">
        <v>0</v>
      </c>
      <c r="Q68" s="6">
        <v>0</v>
      </c>
      <c r="R68" s="6">
        <v>0</v>
      </c>
      <c r="S68" s="6">
        <v>0</v>
      </c>
      <c r="T68" s="6">
        <v>0</v>
      </c>
      <c r="U68" s="6">
        <v>0</v>
      </c>
      <c r="V68" s="6">
        <f>($J68*0.04)+($K68*4)+($L68*-2)+($N68*0.1)+($O68*6)+($Q68)+($R68*0.1)+($S68*6)+($T68*-2)</f>
        <v>0</v>
      </c>
      <c r="W68" s="6" t="e">
        <f>$P68/$H$33</f>
        <v>#DIV/0!</v>
      </c>
      <c r="X68" s="6" t="e">
        <f t="shared" si="7"/>
        <v>#DIV/0!</v>
      </c>
      <c r="Y68" s="6" t="e">
        <f t="shared" si="6"/>
        <v>#DIV/0!</v>
      </c>
      <c r="Z68" s="6" t="e">
        <f>$I68/$H68</f>
        <v>#DIV/0!</v>
      </c>
      <c r="AA68" s="6" t="e">
        <f>$K68/$H68</f>
        <v>#DIV/0!</v>
      </c>
      <c r="AB68" s="6">
        <f>(Admin!$C$3*$K68)+(Admin!$C$4*$J68)+(Admin!$C$5*$L68)+(Admin!$C$6*$T68)+(Admin!$C$7*$Q68)+(Admin!$C$8*$M68)+(Admin!$C$9*$N68)+(Admin!$C$10*$O68)+(Admin!$C$11*$R68)+(Admin!$C$12*$S68)+(Admin!$C$13*$U68)</f>
        <v>0</v>
      </c>
    </row>
    <row r="69" spans="1:28" x14ac:dyDescent="0.25">
      <c r="A69" s="7" t="s">
        <v>835</v>
      </c>
      <c r="B69" s="7" t="s">
        <v>37</v>
      </c>
      <c r="C69" s="7">
        <v>24</v>
      </c>
      <c r="D69" s="7">
        <v>1</v>
      </c>
      <c r="E69" s="7" t="s">
        <v>836</v>
      </c>
      <c r="F69" s="7" t="s">
        <v>784</v>
      </c>
      <c r="G69" s="7">
        <v>0</v>
      </c>
      <c r="H69" s="7">
        <v>0</v>
      </c>
      <c r="I69" s="7">
        <v>0</v>
      </c>
      <c r="J69" s="7">
        <v>0</v>
      </c>
      <c r="K69" s="7">
        <v>0</v>
      </c>
      <c r="L69" s="7">
        <v>0</v>
      </c>
      <c r="M69" s="7">
        <v>0</v>
      </c>
      <c r="N69" s="7">
        <v>0</v>
      </c>
      <c r="O69" s="7">
        <v>0</v>
      </c>
      <c r="P69" s="7">
        <v>0</v>
      </c>
      <c r="Q69" s="7">
        <v>0</v>
      </c>
      <c r="R69" s="7">
        <v>0</v>
      </c>
      <c r="S69" s="7">
        <v>0</v>
      </c>
      <c r="T69" s="7">
        <v>0</v>
      </c>
      <c r="U69" s="7">
        <v>0</v>
      </c>
      <c r="V69" s="7">
        <f>($J69*0.04)+($K69*4)+($L69*-2)+($N69*0.1)+($O69*6)+($Q69)+($R69*0.1)+($S69*6)+($T69*-2)</f>
        <v>0</v>
      </c>
      <c r="W69" s="7" t="e">
        <f>$P69/$H$33</f>
        <v>#DIV/0!</v>
      </c>
      <c r="X69" s="7" t="e">
        <f t="shared" si="7"/>
        <v>#DIV/0!</v>
      </c>
      <c r="Y69" s="7" t="e">
        <f t="shared" si="6"/>
        <v>#DIV/0!</v>
      </c>
      <c r="Z69" s="7" t="e">
        <f>$I69/$H69</f>
        <v>#DIV/0!</v>
      </c>
      <c r="AA69" s="7" t="e">
        <f>$K69/$H69</f>
        <v>#DIV/0!</v>
      </c>
      <c r="AB69" s="7">
        <f>(Admin!$C$3*$K69)+(Admin!$C$4*$J69)+(Admin!$C$5*$L69)+(Admin!$C$6*$T69)+(Admin!$C$7*$Q69)+(Admin!$C$8*$M69)+(Admin!$C$9*$N69)+(Admin!$C$10*$O69)+(Admin!$C$11*$R69)+(Admin!$C$12*$S69)+(Admin!$C$13*$U69)</f>
        <v>0</v>
      </c>
    </row>
    <row r="70" spans="1:28" x14ac:dyDescent="0.25">
      <c r="A70" s="6" t="s">
        <v>837</v>
      </c>
      <c r="B70" s="6" t="s">
        <v>37</v>
      </c>
      <c r="C70" s="6">
        <v>26</v>
      </c>
      <c r="D70" s="6">
        <v>3</v>
      </c>
      <c r="E70" s="6" t="s">
        <v>608</v>
      </c>
      <c r="F70" s="6" t="s">
        <v>784</v>
      </c>
      <c r="G70" s="6">
        <v>0</v>
      </c>
      <c r="H70" s="6">
        <v>0</v>
      </c>
      <c r="I70" s="6">
        <v>0</v>
      </c>
      <c r="J70" s="6">
        <v>0</v>
      </c>
      <c r="K70" s="6">
        <v>0</v>
      </c>
      <c r="L70" s="6">
        <v>0</v>
      </c>
      <c r="M70" s="6">
        <v>0</v>
      </c>
      <c r="N70" s="6">
        <v>0</v>
      </c>
      <c r="O70" s="6">
        <v>0</v>
      </c>
      <c r="P70" s="6">
        <v>0</v>
      </c>
      <c r="Q70" s="6">
        <v>0</v>
      </c>
      <c r="R70" s="6">
        <v>0</v>
      </c>
      <c r="S70" s="6">
        <v>0</v>
      </c>
      <c r="T70" s="6">
        <v>0</v>
      </c>
      <c r="U70" s="6">
        <v>0</v>
      </c>
      <c r="V70" s="6">
        <f>($J70*0.04)+($K70*4)+($L70*-2)+($N70*0.1)+($O70*6)+($Q70)+($R70*0.1)+($S70*6)+($T70*-2)</f>
        <v>0</v>
      </c>
      <c r="W70" s="6" t="e">
        <f>$P70/$H$33</f>
        <v>#DIV/0!</v>
      </c>
      <c r="X70" s="6" t="e">
        <f t="shared" si="7"/>
        <v>#DIV/0!</v>
      </c>
      <c r="Y70" s="6" t="e">
        <f t="shared" si="6"/>
        <v>#DIV/0!</v>
      </c>
      <c r="Z70" s="6" t="e">
        <f>$I70/$H70</f>
        <v>#DIV/0!</v>
      </c>
      <c r="AA70" s="6" t="e">
        <f>$K70/$H70</f>
        <v>#DIV/0!</v>
      </c>
      <c r="AB70" s="6">
        <f>(Admin!$C$3*$K70)+(Admin!$C$4*$J70)+(Admin!$C$5*$L70)+(Admin!$C$6*$T70)+(Admin!$C$7*$Q70)+(Admin!$C$8*$M70)+(Admin!$C$9*$N70)+(Admin!$C$10*$O70)+(Admin!$C$11*$R70)+(Admin!$C$12*$S70)+(Admin!$C$13*$U70)</f>
        <v>0</v>
      </c>
    </row>
    <row r="71" spans="1:28" x14ac:dyDescent="0.25">
      <c r="A71" s="7" t="s">
        <v>838</v>
      </c>
      <c r="B71" s="7" t="s">
        <v>37</v>
      </c>
      <c r="C71" s="7">
        <v>32</v>
      </c>
      <c r="D71" s="7">
        <v>8</v>
      </c>
      <c r="E71" s="7" t="s">
        <v>839</v>
      </c>
      <c r="F71" s="7" t="s">
        <v>784</v>
      </c>
      <c r="G71" s="7">
        <v>0</v>
      </c>
      <c r="H71" s="7">
        <v>0</v>
      </c>
      <c r="I71" s="7">
        <v>0</v>
      </c>
      <c r="J71" s="7">
        <v>0</v>
      </c>
      <c r="K71" s="7">
        <v>0</v>
      </c>
      <c r="L71" s="7">
        <v>0</v>
      </c>
      <c r="M71" s="7">
        <v>0</v>
      </c>
      <c r="N71" s="7">
        <v>0</v>
      </c>
      <c r="O71" s="7">
        <v>0</v>
      </c>
      <c r="P71" s="7">
        <v>0</v>
      </c>
      <c r="Q71" s="7">
        <v>0</v>
      </c>
      <c r="R71" s="7">
        <v>0</v>
      </c>
      <c r="S71" s="7">
        <v>0</v>
      </c>
      <c r="T71" s="7">
        <v>0</v>
      </c>
      <c r="U71" s="7">
        <v>0</v>
      </c>
      <c r="V71" s="7">
        <f>($J71*0.04)+($K71*4)+($L71*-2)+($N71*0.1)+($O71*6)+($Q71)+($R71*0.1)+($S71*6)+($T71*-2)</f>
        <v>0</v>
      </c>
      <c r="W71" s="7" t="e">
        <f>$P71/$H$33</f>
        <v>#DIV/0!</v>
      </c>
      <c r="X71" s="7" t="e">
        <f t="shared" si="7"/>
        <v>#DIV/0!</v>
      </c>
      <c r="Y71" s="7" t="e">
        <f t="shared" si="6"/>
        <v>#DIV/0!</v>
      </c>
      <c r="Z71" s="7" t="e">
        <f>$I71/$H71</f>
        <v>#DIV/0!</v>
      </c>
      <c r="AA71" s="7" t="e">
        <f>$K71/$H71</f>
        <v>#DIV/0!</v>
      </c>
      <c r="AB71" s="7">
        <f>(Admin!$C$3*$K71)+(Admin!$C$4*$J71)+(Admin!$C$5*$L71)+(Admin!$C$6*$T71)+(Admin!$C$7*$Q71)+(Admin!$C$8*$M71)+(Admin!$C$9*$N71)+(Admin!$C$10*$O71)+(Admin!$C$11*$R71)+(Admin!$C$12*$S71)+(Admin!$C$13*$U71)</f>
        <v>0</v>
      </c>
    </row>
    <row r="72" spans="1:28" x14ac:dyDescent="0.25">
      <c r="A72" s="6" t="s">
        <v>886</v>
      </c>
      <c r="B72" s="6" t="s">
        <v>37</v>
      </c>
      <c r="C72" s="6">
        <v>24</v>
      </c>
      <c r="D72" s="6">
        <v>0</v>
      </c>
      <c r="E72" s="6" t="s">
        <v>222</v>
      </c>
      <c r="F72" s="6" t="s">
        <v>842</v>
      </c>
      <c r="G72" s="6">
        <v>0</v>
      </c>
      <c r="H72" s="6">
        <v>0</v>
      </c>
      <c r="I72" s="6">
        <v>0</v>
      </c>
      <c r="J72" s="6">
        <v>0</v>
      </c>
      <c r="K72" s="6">
        <v>0</v>
      </c>
      <c r="L72" s="6">
        <v>0</v>
      </c>
      <c r="M72" s="6">
        <v>0</v>
      </c>
      <c r="N72" s="6">
        <v>0</v>
      </c>
      <c r="O72" s="6">
        <v>0</v>
      </c>
      <c r="P72" s="6">
        <v>0</v>
      </c>
      <c r="Q72" s="6">
        <v>0</v>
      </c>
      <c r="R72" s="6">
        <v>0</v>
      </c>
      <c r="S72" s="6">
        <v>0</v>
      </c>
      <c r="T72" s="6">
        <v>0</v>
      </c>
      <c r="U72" s="6">
        <v>0</v>
      </c>
      <c r="V72" s="6">
        <f>($J72*0.04)+($K72*4)+($L72*-2)+($N72*0.1)+($O72*6)+($Q72)+($R72*0.1)+($S72*6)+($T72*-2)</f>
        <v>0</v>
      </c>
      <c r="W72" s="6" t="e">
        <f>$P72/$H$33</f>
        <v>#DIV/0!</v>
      </c>
      <c r="X72" s="6" t="e">
        <f t="shared" si="7"/>
        <v>#DIV/0!</v>
      </c>
      <c r="Y72" s="6" t="e">
        <f t="shared" si="6"/>
        <v>#DIV/0!</v>
      </c>
      <c r="Z72" s="6" t="e">
        <f>$I72/$H72</f>
        <v>#DIV/0!</v>
      </c>
      <c r="AA72" s="6" t="e">
        <f>$K72/$H72</f>
        <v>#DIV/0!</v>
      </c>
      <c r="AB72" s="6">
        <f>(Admin!$C$3*$K72)+(Admin!$C$4*$J72)+(Admin!$C$5*$L72)+(Admin!$C$6*$T72)+(Admin!$C$7*$Q72)+(Admin!$C$8*$M72)+(Admin!$C$9*$N72)+(Admin!$C$10*$O72)+(Admin!$C$11*$R72)+(Admin!$C$12*$S72)+(Admin!$C$13*$U72)</f>
        <v>0</v>
      </c>
    </row>
    <row r="73" spans="1:28" x14ac:dyDescent="0.25">
      <c r="A73" s="7" t="s">
        <v>887</v>
      </c>
      <c r="B73" s="7" t="s">
        <v>37</v>
      </c>
      <c r="C73" s="7">
        <v>27</v>
      </c>
      <c r="D73" s="7">
        <v>4</v>
      </c>
      <c r="E73" s="7" t="s">
        <v>59</v>
      </c>
      <c r="F73" s="7" t="s">
        <v>842</v>
      </c>
      <c r="G73" s="7">
        <v>0</v>
      </c>
      <c r="H73" s="7">
        <v>0</v>
      </c>
      <c r="I73" s="7">
        <v>0</v>
      </c>
      <c r="J73" s="7">
        <v>0</v>
      </c>
      <c r="K73" s="7">
        <v>0</v>
      </c>
      <c r="L73" s="7">
        <v>0</v>
      </c>
      <c r="M73" s="7">
        <v>0</v>
      </c>
      <c r="N73" s="7">
        <v>0</v>
      </c>
      <c r="O73" s="7">
        <v>0</v>
      </c>
      <c r="P73" s="7">
        <v>0</v>
      </c>
      <c r="Q73" s="7">
        <v>0</v>
      </c>
      <c r="R73" s="7">
        <v>0</v>
      </c>
      <c r="S73" s="7">
        <v>0</v>
      </c>
      <c r="T73" s="7">
        <v>0</v>
      </c>
      <c r="U73" s="7">
        <v>0</v>
      </c>
      <c r="V73" s="7">
        <f>($J73*0.04)+($K73*4)+($L73*-2)+($N73*0.1)+($O73*6)+($Q73)+($R73*0.1)+($S73*6)+($T73*-2)</f>
        <v>0</v>
      </c>
      <c r="W73" s="7" t="e">
        <f>$P73/$H$33</f>
        <v>#DIV/0!</v>
      </c>
      <c r="X73" s="7" t="e">
        <f t="shared" si="7"/>
        <v>#DIV/0!</v>
      </c>
      <c r="Y73" s="7" t="e">
        <f t="shared" si="6"/>
        <v>#DIV/0!</v>
      </c>
      <c r="Z73" s="7" t="e">
        <f>$I73/$H73</f>
        <v>#DIV/0!</v>
      </c>
      <c r="AA73" s="7" t="e">
        <f>$K73/$H73</f>
        <v>#DIV/0!</v>
      </c>
      <c r="AB73" s="7">
        <f>(Admin!$C$3*$K73)+(Admin!$C$4*$J73)+(Admin!$C$5*$L73)+(Admin!$C$6*$T73)+(Admin!$C$7*$Q73)+(Admin!$C$8*$M73)+(Admin!$C$9*$N73)+(Admin!$C$10*$O73)+(Admin!$C$11*$R73)+(Admin!$C$12*$S73)+(Admin!$C$13*$U73)</f>
        <v>0</v>
      </c>
    </row>
    <row r="74" spans="1:28" x14ac:dyDescent="0.25">
      <c r="A74" s="6" t="s">
        <v>888</v>
      </c>
      <c r="B74" s="6" t="s">
        <v>37</v>
      </c>
      <c r="C74" s="6">
        <v>29</v>
      </c>
      <c r="D74" s="6">
        <v>8</v>
      </c>
      <c r="E74" s="6" t="s">
        <v>224</v>
      </c>
      <c r="F74" s="6" t="s">
        <v>842</v>
      </c>
      <c r="G74" s="6">
        <v>0</v>
      </c>
      <c r="H74" s="6">
        <v>0</v>
      </c>
      <c r="I74" s="6">
        <v>0</v>
      </c>
      <c r="J74" s="6">
        <v>0</v>
      </c>
      <c r="K74" s="6">
        <v>0</v>
      </c>
      <c r="L74" s="6">
        <v>0</v>
      </c>
      <c r="M74" s="6">
        <v>5</v>
      </c>
      <c r="N74" s="6">
        <v>5</v>
      </c>
      <c r="O74" s="6">
        <v>5</v>
      </c>
      <c r="P74" s="6">
        <v>5</v>
      </c>
      <c r="Q74" s="6">
        <v>5</v>
      </c>
      <c r="R74" s="6">
        <v>5</v>
      </c>
      <c r="S74" s="6">
        <v>5</v>
      </c>
      <c r="T74" s="6">
        <v>5</v>
      </c>
      <c r="U74" s="6">
        <v>5</v>
      </c>
      <c r="V74" s="6">
        <f>($J74*0.04)+($K74*4)+($L74*-2)+($N74*0.1)+($O74*6)+($Q74)+($R74*0.1)+($S74*6)+($T74*-2)</f>
        <v>56</v>
      </c>
      <c r="W74" s="6" t="e">
        <f>$P74/$H$33</f>
        <v>#DIV/0!</v>
      </c>
      <c r="X74" s="6">
        <f t="shared" si="7"/>
        <v>1</v>
      </c>
      <c r="Y74" s="6">
        <f t="shared" si="6"/>
        <v>1</v>
      </c>
      <c r="Z74" s="6" t="e">
        <f>$I74/$H74</f>
        <v>#DIV/0!</v>
      </c>
      <c r="AA74" s="6" t="e">
        <f>$K74/$H74</f>
        <v>#DIV/0!</v>
      </c>
      <c r="AB74" s="6">
        <f>(Admin!$C$3*$K74)+(Admin!$C$4*$J74)+(Admin!$C$5*$L74)+(Admin!$C$6*$T74)+(Admin!$C$7*$Q74)+(Admin!$C$8*$M74)+(Admin!$C$9*$N74)+(Admin!$C$10*$O74)+(Admin!$C$11*$R74)+(Admin!$C$12*$S74)+(Admin!$C$13*$U74)</f>
        <v>66</v>
      </c>
    </row>
    <row r="75" spans="1:28" x14ac:dyDescent="0.25">
      <c r="A75" s="7" t="s">
        <v>889</v>
      </c>
      <c r="B75" s="7" t="s">
        <v>37</v>
      </c>
      <c r="C75" s="7">
        <v>26</v>
      </c>
      <c r="D75" s="7">
        <v>4</v>
      </c>
      <c r="E75" s="7" t="s">
        <v>83</v>
      </c>
      <c r="F75" s="7" t="s">
        <v>842</v>
      </c>
      <c r="G75" s="7">
        <v>0</v>
      </c>
      <c r="H75" s="7">
        <v>0</v>
      </c>
      <c r="I75" s="7">
        <v>0</v>
      </c>
      <c r="J75" s="7">
        <v>0</v>
      </c>
      <c r="K75" s="7">
        <v>0</v>
      </c>
      <c r="L75" s="7">
        <v>0</v>
      </c>
      <c r="M75" s="7">
        <v>0</v>
      </c>
      <c r="N75" s="7">
        <v>0</v>
      </c>
      <c r="O75" s="7">
        <v>0</v>
      </c>
      <c r="P75" s="7">
        <v>0</v>
      </c>
      <c r="Q75" s="7">
        <v>0</v>
      </c>
      <c r="R75" s="7">
        <v>0</v>
      </c>
      <c r="S75" s="7">
        <v>0</v>
      </c>
      <c r="T75" s="7">
        <v>0</v>
      </c>
      <c r="U75" s="7">
        <v>0</v>
      </c>
      <c r="V75" s="7">
        <f>($J75*0.04)+($K75*4)+($L75*-2)+($N75*0.1)+($O75*6)+($Q75)+($R75*0.1)+($S75*6)+($T75*-2)</f>
        <v>0</v>
      </c>
      <c r="W75" s="7" t="e">
        <f>$P75/$H$33</f>
        <v>#DIV/0!</v>
      </c>
      <c r="X75" s="7" t="e">
        <f t="shared" si="7"/>
        <v>#DIV/0!</v>
      </c>
      <c r="Y75" s="7" t="e">
        <f t="shared" si="6"/>
        <v>#DIV/0!</v>
      </c>
      <c r="Z75" s="7" t="e">
        <f>$I75/$H75</f>
        <v>#DIV/0!</v>
      </c>
      <c r="AA75" s="7" t="e">
        <f>$K75/$H75</f>
        <v>#DIV/0!</v>
      </c>
      <c r="AB75" s="7">
        <f>(Admin!$C$3*$K75)+(Admin!$C$4*$J75)+(Admin!$C$5*$L75)+(Admin!$C$6*$T75)+(Admin!$C$7*$Q75)+(Admin!$C$8*$M75)+(Admin!$C$9*$N75)+(Admin!$C$10*$O75)+(Admin!$C$11*$R75)+(Admin!$C$12*$S75)+(Admin!$C$13*$U75)</f>
        <v>0</v>
      </c>
    </row>
    <row r="76" spans="1:28" x14ac:dyDescent="0.25">
      <c r="A76" s="6" t="s">
        <v>890</v>
      </c>
      <c r="B76" s="6" t="s">
        <v>37</v>
      </c>
      <c r="C76" s="6">
        <v>24</v>
      </c>
      <c r="D76" s="6">
        <v>0</v>
      </c>
      <c r="E76" s="6" t="s">
        <v>102</v>
      </c>
      <c r="F76" s="6" t="s">
        <v>842</v>
      </c>
      <c r="G76" s="6">
        <v>0</v>
      </c>
      <c r="H76" s="6">
        <v>0</v>
      </c>
      <c r="I76" s="6">
        <v>0</v>
      </c>
      <c r="J76" s="6">
        <v>0</v>
      </c>
      <c r="K76" s="6">
        <v>0</v>
      </c>
      <c r="L76" s="6">
        <v>0</v>
      </c>
      <c r="M76" s="6">
        <v>0</v>
      </c>
      <c r="N76" s="6">
        <v>0</v>
      </c>
      <c r="O76" s="6">
        <v>0</v>
      </c>
      <c r="P76" s="6">
        <v>0</v>
      </c>
      <c r="Q76" s="6">
        <v>0</v>
      </c>
      <c r="R76" s="6">
        <v>0</v>
      </c>
      <c r="S76" s="6">
        <v>0</v>
      </c>
      <c r="T76" s="6">
        <v>0</v>
      </c>
      <c r="U76" s="6">
        <v>0</v>
      </c>
      <c r="V76" s="6">
        <f>($J76*0.04)+($K76*4)+($L76*-2)+($N76*0.1)+($O76*6)+($Q76)+($R76*0.1)+($S76*6)+($T76*-2)</f>
        <v>0</v>
      </c>
      <c r="W76" s="6" t="e">
        <f>$P76/$H$33</f>
        <v>#DIV/0!</v>
      </c>
      <c r="X76" s="6" t="e">
        <f t="shared" si="7"/>
        <v>#DIV/0!</v>
      </c>
      <c r="Y76" s="6" t="e">
        <f t="shared" si="6"/>
        <v>#DIV/0!</v>
      </c>
      <c r="Z76" s="6" t="e">
        <f>$I76/$H76</f>
        <v>#DIV/0!</v>
      </c>
      <c r="AA76" s="6" t="e">
        <f>$K76/$H76</f>
        <v>#DIV/0!</v>
      </c>
      <c r="AB76" s="6">
        <f>(Admin!$C$3*$K76)+(Admin!$C$4*$J76)+(Admin!$C$5*$L76)+(Admin!$C$6*$T76)+(Admin!$C$7*$Q76)+(Admin!$C$8*$M76)+(Admin!$C$9*$N76)+(Admin!$C$10*$O76)+(Admin!$C$11*$R76)+(Admin!$C$12*$S76)+(Admin!$C$13*$U76)</f>
        <v>0</v>
      </c>
    </row>
    <row r="77" spans="1:28" x14ac:dyDescent="0.25">
      <c r="A77" s="7" t="s">
        <v>891</v>
      </c>
      <c r="B77" s="7" t="s">
        <v>37</v>
      </c>
      <c r="C77" s="7">
        <v>28</v>
      </c>
      <c r="D77" s="7">
        <v>3</v>
      </c>
      <c r="E77" s="7" t="s">
        <v>220</v>
      </c>
      <c r="F77" s="7" t="s">
        <v>842</v>
      </c>
      <c r="G77" s="7">
        <v>0</v>
      </c>
      <c r="H77" s="7">
        <v>0</v>
      </c>
      <c r="I77" s="7">
        <v>0</v>
      </c>
      <c r="J77" s="7">
        <v>0</v>
      </c>
      <c r="K77" s="7">
        <v>0</v>
      </c>
      <c r="L77" s="7">
        <v>0</v>
      </c>
      <c r="M77" s="7">
        <v>0</v>
      </c>
      <c r="N77" s="7">
        <v>0</v>
      </c>
      <c r="O77" s="7">
        <v>0</v>
      </c>
      <c r="P77" s="7">
        <v>0</v>
      </c>
      <c r="Q77" s="7">
        <v>0</v>
      </c>
      <c r="R77" s="7">
        <v>0</v>
      </c>
      <c r="S77" s="7">
        <v>0</v>
      </c>
      <c r="T77" s="7">
        <v>0</v>
      </c>
      <c r="U77" s="7">
        <v>0</v>
      </c>
      <c r="V77" s="7">
        <f>($J77*0.04)+($K77*4)+($L77*-2)+($N77*0.1)+($O77*6)+($Q77)+($R77*0.1)+($S77*6)+($T77*-2)</f>
        <v>0</v>
      </c>
      <c r="W77" s="7" t="e">
        <f>$P77/$H$33</f>
        <v>#DIV/0!</v>
      </c>
      <c r="X77" s="7" t="e">
        <f t="shared" si="7"/>
        <v>#DIV/0!</v>
      </c>
      <c r="Y77" s="7" t="e">
        <f t="shared" ref="Y77:Y140" si="8">$R77/$Q77</f>
        <v>#DIV/0!</v>
      </c>
      <c r="Z77" s="7" t="e">
        <f>$I77/$H77</f>
        <v>#DIV/0!</v>
      </c>
      <c r="AA77" s="7" t="e">
        <f>$K77/$H77</f>
        <v>#DIV/0!</v>
      </c>
      <c r="AB77" s="7">
        <f>(Admin!$C$3*$K77)+(Admin!$C$4*$J77)+(Admin!$C$5*$L77)+(Admin!$C$6*$T77)+(Admin!$C$7*$Q77)+(Admin!$C$8*$M77)+(Admin!$C$9*$N77)+(Admin!$C$10*$O77)+(Admin!$C$11*$R77)+(Admin!$C$12*$S77)+(Admin!$C$13*$U77)</f>
        <v>0</v>
      </c>
    </row>
    <row r="78" spans="1:28" x14ac:dyDescent="0.25">
      <c r="A78" s="6" t="s">
        <v>892</v>
      </c>
      <c r="B78" s="6" t="s">
        <v>37</v>
      </c>
      <c r="C78" s="6">
        <v>26</v>
      </c>
      <c r="D78" s="6">
        <v>1</v>
      </c>
      <c r="E78" s="6" t="s">
        <v>893</v>
      </c>
      <c r="F78" s="6" t="s">
        <v>842</v>
      </c>
      <c r="G78" s="6">
        <v>0</v>
      </c>
      <c r="H78" s="6">
        <v>0</v>
      </c>
      <c r="I78" s="6">
        <v>0</v>
      </c>
      <c r="J78" s="6">
        <v>0</v>
      </c>
      <c r="K78" s="6">
        <v>0</v>
      </c>
      <c r="L78" s="6">
        <v>0</v>
      </c>
      <c r="M78" s="6">
        <v>0</v>
      </c>
      <c r="N78" s="6">
        <v>0</v>
      </c>
      <c r="O78" s="6">
        <v>0</v>
      </c>
      <c r="P78" s="6">
        <v>0</v>
      </c>
      <c r="Q78" s="6">
        <v>0</v>
      </c>
      <c r="R78" s="6">
        <v>0</v>
      </c>
      <c r="S78" s="6">
        <v>0</v>
      </c>
      <c r="T78" s="6">
        <v>0</v>
      </c>
      <c r="U78" s="6">
        <v>0</v>
      </c>
      <c r="V78" s="6">
        <f>($J78*0.04)+($K78*4)+($L78*-2)+($N78*0.1)+($O78*6)+($Q78)+($R78*0.1)+($S78*6)+($T78*-2)</f>
        <v>0</v>
      </c>
      <c r="W78" s="6" t="e">
        <f>$P78/$H$33</f>
        <v>#DIV/0!</v>
      </c>
      <c r="X78" s="6" t="e">
        <f t="shared" si="7"/>
        <v>#DIV/0!</v>
      </c>
      <c r="Y78" s="6" t="e">
        <f t="shared" si="8"/>
        <v>#DIV/0!</v>
      </c>
      <c r="Z78" s="6" t="e">
        <f>$I78/$H78</f>
        <v>#DIV/0!</v>
      </c>
      <c r="AA78" s="6" t="e">
        <f>$K78/$H78</f>
        <v>#DIV/0!</v>
      </c>
      <c r="AB78" s="6">
        <f>(Admin!$C$3*$K78)+(Admin!$C$4*$J78)+(Admin!$C$5*$L78)+(Admin!$C$6*$T78)+(Admin!$C$7*$Q78)+(Admin!$C$8*$M78)+(Admin!$C$9*$N78)+(Admin!$C$10*$O78)+(Admin!$C$11*$R78)+(Admin!$C$12*$S78)+(Admin!$C$13*$U78)</f>
        <v>0</v>
      </c>
    </row>
    <row r="79" spans="1:28" x14ac:dyDescent="0.25">
      <c r="A79" s="7" t="s">
        <v>943</v>
      </c>
      <c r="B79" s="7" t="s">
        <v>37</v>
      </c>
      <c r="C79" s="7"/>
      <c r="D79" s="7">
        <v>0</v>
      </c>
      <c r="E79" s="7" t="s">
        <v>915</v>
      </c>
      <c r="F79" s="7" t="s">
        <v>896</v>
      </c>
      <c r="G79" s="7">
        <v>0</v>
      </c>
      <c r="H79" s="7">
        <v>0</v>
      </c>
      <c r="I79" s="7">
        <v>0</v>
      </c>
      <c r="J79" s="7">
        <v>0</v>
      </c>
      <c r="K79" s="7">
        <v>0</v>
      </c>
      <c r="L79" s="7">
        <v>0</v>
      </c>
      <c r="M79" s="7">
        <v>0</v>
      </c>
      <c r="N79" s="7">
        <v>0</v>
      </c>
      <c r="O79" s="7">
        <v>0</v>
      </c>
      <c r="P79" s="7">
        <v>0</v>
      </c>
      <c r="Q79" s="7">
        <v>0</v>
      </c>
      <c r="R79" s="7">
        <v>0</v>
      </c>
      <c r="S79" s="7">
        <v>0</v>
      </c>
      <c r="T79" s="7">
        <v>0</v>
      </c>
      <c r="U79" s="7">
        <v>0</v>
      </c>
      <c r="V79" s="7">
        <f t="shared" ref="V79:V84" si="9">($J79*0.04)+($K79*4)+($L79*-2)+($N79*0.1)+($O79*6)+($Q79)+($R79*0.1)+($S79*6)+($T79*-2)</f>
        <v>0</v>
      </c>
      <c r="W79" s="7" t="e">
        <f t="shared" ref="W79:W84" si="10">$P79/$H$33</f>
        <v>#DIV/0!</v>
      </c>
      <c r="X79" s="7" t="e">
        <f t="shared" si="7"/>
        <v>#DIV/0!</v>
      </c>
      <c r="Y79" s="7" t="e">
        <f t="shared" si="8"/>
        <v>#DIV/0!</v>
      </c>
      <c r="Z79" s="7" t="e">
        <f t="shared" ref="Z79:Z84" si="11">$I79/$H79</f>
        <v>#DIV/0!</v>
      </c>
      <c r="AA79" s="7" t="e">
        <f t="shared" ref="AA79:AA84" si="12">$K79/$H79</f>
        <v>#DIV/0!</v>
      </c>
      <c r="AB79" s="7">
        <f>(Admin!$C$3*$K79)+(Admin!$C$4*$J79)+(Admin!$C$5*$L79)+(Admin!$C$6*$T79)+(Admin!$C$7*$Q79)+(Admin!$C$8*$M79)+(Admin!$C$9*$N79)+(Admin!$C$10*$O79)+(Admin!$C$11*$R79)+(Admin!$C$12*$S79)+(Admin!$C$13*$U79)</f>
        <v>0</v>
      </c>
    </row>
    <row r="80" spans="1:28" x14ac:dyDescent="0.25">
      <c r="A80" s="6" t="s">
        <v>944</v>
      </c>
      <c r="B80" s="6" t="s">
        <v>37</v>
      </c>
      <c r="C80" s="6">
        <v>25</v>
      </c>
      <c r="D80" s="6">
        <v>4</v>
      </c>
      <c r="E80" s="6" t="s">
        <v>664</v>
      </c>
      <c r="F80" s="6" t="s">
        <v>896</v>
      </c>
      <c r="G80" s="6">
        <v>0</v>
      </c>
      <c r="H80" s="6">
        <v>0</v>
      </c>
      <c r="I80" s="6">
        <v>0</v>
      </c>
      <c r="J80" s="6">
        <v>0</v>
      </c>
      <c r="K80" s="6">
        <v>0</v>
      </c>
      <c r="L80" s="6">
        <v>0</v>
      </c>
      <c r="M80" s="6">
        <v>0</v>
      </c>
      <c r="N80" s="6">
        <v>0</v>
      </c>
      <c r="O80" s="6">
        <v>0</v>
      </c>
      <c r="P80" s="6">
        <v>0</v>
      </c>
      <c r="Q80" s="6">
        <v>0</v>
      </c>
      <c r="R80" s="6">
        <v>0</v>
      </c>
      <c r="S80" s="6">
        <v>0</v>
      </c>
      <c r="T80" s="6">
        <v>0</v>
      </c>
      <c r="U80" s="6">
        <v>0</v>
      </c>
      <c r="V80" s="6">
        <f t="shared" si="9"/>
        <v>0</v>
      </c>
      <c r="W80" s="6" t="e">
        <f t="shared" si="10"/>
        <v>#DIV/0!</v>
      </c>
      <c r="X80" s="6" t="e">
        <f t="shared" si="7"/>
        <v>#DIV/0!</v>
      </c>
      <c r="Y80" s="6" t="e">
        <f t="shared" si="8"/>
        <v>#DIV/0!</v>
      </c>
      <c r="Z80" s="6" t="e">
        <f t="shared" si="11"/>
        <v>#DIV/0!</v>
      </c>
      <c r="AA80" s="6" t="e">
        <f t="shared" si="12"/>
        <v>#DIV/0!</v>
      </c>
      <c r="AB80" s="6">
        <f>(Admin!$C$3*$K80)+(Admin!$C$4*$J80)+(Admin!$C$5*$L80)+(Admin!$C$6*$T80)+(Admin!$C$7*$Q80)+(Admin!$C$8*$M80)+(Admin!$C$9*$N80)+(Admin!$C$10*$O80)+(Admin!$C$11*$R80)+(Admin!$C$12*$S80)+(Admin!$C$13*$U80)</f>
        <v>0</v>
      </c>
    </row>
    <row r="81" spans="1:28" x14ac:dyDescent="0.25">
      <c r="A81" s="7" t="s">
        <v>945</v>
      </c>
      <c r="B81" s="7" t="s">
        <v>37</v>
      </c>
      <c r="C81" s="7">
        <v>34</v>
      </c>
      <c r="D81" s="7">
        <v>12</v>
      </c>
      <c r="E81" s="7" t="s">
        <v>59</v>
      </c>
      <c r="F81" s="7" t="s">
        <v>896</v>
      </c>
      <c r="G81" s="7">
        <v>0</v>
      </c>
      <c r="H81" s="7">
        <v>0</v>
      </c>
      <c r="I81" s="7">
        <v>0</v>
      </c>
      <c r="J81" s="7">
        <v>0</v>
      </c>
      <c r="K81" s="7">
        <v>0</v>
      </c>
      <c r="L81" s="7">
        <v>0</v>
      </c>
      <c r="M81" s="7">
        <v>5</v>
      </c>
      <c r="N81" s="7">
        <v>5</v>
      </c>
      <c r="O81" s="7">
        <v>5</v>
      </c>
      <c r="P81" s="7">
        <v>5</v>
      </c>
      <c r="Q81" s="7">
        <v>5</v>
      </c>
      <c r="R81" s="7">
        <v>5</v>
      </c>
      <c r="S81" s="7">
        <v>5</v>
      </c>
      <c r="T81" s="7">
        <v>5</v>
      </c>
      <c r="U81" s="7">
        <v>5</v>
      </c>
      <c r="V81" s="7">
        <f t="shared" si="9"/>
        <v>56</v>
      </c>
      <c r="W81" s="7" t="e">
        <f t="shared" si="10"/>
        <v>#DIV/0!</v>
      </c>
      <c r="X81" s="7">
        <f t="shared" si="7"/>
        <v>1</v>
      </c>
      <c r="Y81" s="7">
        <f t="shared" si="8"/>
        <v>1</v>
      </c>
      <c r="Z81" s="7" t="e">
        <f t="shared" si="11"/>
        <v>#DIV/0!</v>
      </c>
      <c r="AA81" s="7" t="e">
        <f t="shared" si="12"/>
        <v>#DIV/0!</v>
      </c>
      <c r="AB81" s="7">
        <f>(Admin!$C$3*$K81)+(Admin!$C$4*$J81)+(Admin!$C$5*$L81)+(Admin!$C$6*$T81)+(Admin!$C$7*$Q81)+(Admin!$C$8*$M81)+(Admin!$C$9*$N81)+(Admin!$C$10*$O81)+(Admin!$C$11*$R81)+(Admin!$C$12*$S81)+(Admin!$C$13*$U81)</f>
        <v>66</v>
      </c>
    </row>
    <row r="82" spans="1:28" x14ac:dyDescent="0.25">
      <c r="A82" s="6" t="s">
        <v>946</v>
      </c>
      <c r="B82" s="6" t="s">
        <v>37</v>
      </c>
      <c r="C82" s="6">
        <v>25</v>
      </c>
      <c r="D82" s="6">
        <v>6</v>
      </c>
      <c r="E82" s="6" t="s">
        <v>137</v>
      </c>
      <c r="F82" s="6" t="s">
        <v>896</v>
      </c>
      <c r="G82" s="6">
        <v>0</v>
      </c>
      <c r="H82" s="6">
        <v>0</v>
      </c>
      <c r="I82" s="6">
        <v>0</v>
      </c>
      <c r="J82" s="6">
        <v>0</v>
      </c>
      <c r="K82" s="6">
        <v>0</v>
      </c>
      <c r="L82" s="6">
        <v>0</v>
      </c>
      <c r="M82" s="6">
        <v>0</v>
      </c>
      <c r="N82" s="6">
        <v>0</v>
      </c>
      <c r="O82" s="6">
        <v>0</v>
      </c>
      <c r="P82" s="6">
        <v>0</v>
      </c>
      <c r="Q82" s="6">
        <v>0</v>
      </c>
      <c r="R82" s="6">
        <v>0</v>
      </c>
      <c r="S82" s="6">
        <v>0</v>
      </c>
      <c r="T82" s="6">
        <v>0</v>
      </c>
      <c r="U82" s="6">
        <v>0</v>
      </c>
      <c r="V82" s="6">
        <f t="shared" si="9"/>
        <v>0</v>
      </c>
      <c r="W82" s="6" t="e">
        <f t="shared" si="10"/>
        <v>#DIV/0!</v>
      </c>
      <c r="X82" s="6" t="e">
        <f t="shared" si="7"/>
        <v>#DIV/0!</v>
      </c>
      <c r="Y82" s="6" t="e">
        <f t="shared" si="8"/>
        <v>#DIV/0!</v>
      </c>
      <c r="Z82" s="6" t="e">
        <f t="shared" si="11"/>
        <v>#DIV/0!</v>
      </c>
      <c r="AA82" s="6" t="e">
        <f t="shared" si="12"/>
        <v>#DIV/0!</v>
      </c>
      <c r="AB82" s="6">
        <f>(Admin!$C$3*$K82)+(Admin!$C$4*$J82)+(Admin!$C$5*$L82)+(Admin!$C$6*$T82)+(Admin!$C$7*$Q82)+(Admin!$C$8*$M82)+(Admin!$C$9*$N82)+(Admin!$C$10*$O82)+(Admin!$C$11*$R82)+(Admin!$C$12*$S82)+(Admin!$C$13*$U82)</f>
        <v>0</v>
      </c>
    </row>
    <row r="83" spans="1:28" x14ac:dyDescent="0.25">
      <c r="A83" s="7" t="s">
        <v>947</v>
      </c>
      <c r="B83" s="7" t="s">
        <v>37</v>
      </c>
      <c r="C83" s="7"/>
      <c r="D83" s="7">
        <v>0</v>
      </c>
      <c r="E83" s="7" t="s">
        <v>176</v>
      </c>
      <c r="F83" s="7" t="s">
        <v>896</v>
      </c>
      <c r="G83" s="7">
        <v>0</v>
      </c>
      <c r="H83" s="7">
        <v>0</v>
      </c>
      <c r="I83" s="7">
        <v>0</v>
      </c>
      <c r="J83" s="7">
        <v>0</v>
      </c>
      <c r="K83" s="7">
        <v>0</v>
      </c>
      <c r="L83" s="7">
        <v>0</v>
      </c>
      <c r="M83" s="7">
        <v>0</v>
      </c>
      <c r="N83" s="7">
        <v>0</v>
      </c>
      <c r="O83" s="7">
        <v>0</v>
      </c>
      <c r="P83" s="7">
        <v>0</v>
      </c>
      <c r="Q83" s="7">
        <v>0</v>
      </c>
      <c r="R83" s="7">
        <v>0</v>
      </c>
      <c r="S83" s="7">
        <v>0</v>
      </c>
      <c r="T83" s="7">
        <v>0</v>
      </c>
      <c r="U83" s="7">
        <v>0</v>
      </c>
      <c r="V83" s="7">
        <f t="shared" si="9"/>
        <v>0</v>
      </c>
      <c r="W83" s="7" t="e">
        <f t="shared" si="10"/>
        <v>#DIV/0!</v>
      </c>
      <c r="X83" s="7" t="e">
        <f t="shared" si="7"/>
        <v>#DIV/0!</v>
      </c>
      <c r="Y83" s="7" t="e">
        <f t="shared" si="8"/>
        <v>#DIV/0!</v>
      </c>
      <c r="Z83" s="7" t="e">
        <f t="shared" si="11"/>
        <v>#DIV/0!</v>
      </c>
      <c r="AA83" s="7" t="e">
        <f t="shared" si="12"/>
        <v>#DIV/0!</v>
      </c>
      <c r="AB83" s="7">
        <f>(Admin!$C$3*$K83)+(Admin!$C$4*$J83)+(Admin!$C$5*$L83)+(Admin!$C$6*$T83)+(Admin!$C$7*$Q83)+(Admin!$C$8*$M83)+(Admin!$C$9*$N83)+(Admin!$C$10*$O83)+(Admin!$C$11*$R83)+(Admin!$C$12*$S83)+(Admin!$C$13*$U83)</f>
        <v>0</v>
      </c>
    </row>
    <row r="84" spans="1:28" x14ac:dyDescent="0.25">
      <c r="A84" s="6" t="s">
        <v>994</v>
      </c>
      <c r="B84" s="6" t="s">
        <v>37</v>
      </c>
      <c r="C84" s="6">
        <v>23</v>
      </c>
      <c r="D84" s="6">
        <v>0</v>
      </c>
      <c r="E84" s="6" t="s">
        <v>508</v>
      </c>
      <c r="F84" s="6" t="s">
        <v>950</v>
      </c>
      <c r="G84" s="6">
        <v>0</v>
      </c>
      <c r="H84" s="6">
        <v>0</v>
      </c>
      <c r="I84" s="6">
        <v>0</v>
      </c>
      <c r="J84" s="6">
        <v>0</v>
      </c>
      <c r="K84" s="6">
        <v>0</v>
      </c>
      <c r="L84" s="6">
        <v>0</v>
      </c>
      <c r="M84" s="6">
        <v>0</v>
      </c>
      <c r="N84" s="6">
        <v>0</v>
      </c>
      <c r="O84" s="6">
        <v>0</v>
      </c>
      <c r="P84" s="6">
        <v>0</v>
      </c>
      <c r="Q84" s="6">
        <v>0</v>
      </c>
      <c r="R84" s="6">
        <v>0</v>
      </c>
      <c r="S84" s="6">
        <v>0</v>
      </c>
      <c r="T84" s="6">
        <v>0</v>
      </c>
      <c r="U84" s="6">
        <v>0</v>
      </c>
      <c r="V84" s="6">
        <f>($J84*0.04)+($K84*4)+($L84*-2)+($N84*0.1)+($O84*6)+($Q84)+($R84*0.1)+($S84*6)+($T84*-2)</f>
        <v>0</v>
      </c>
      <c r="W84" s="6" t="e">
        <f>$P84/$H$33</f>
        <v>#DIV/0!</v>
      </c>
      <c r="X84" s="6" t="e">
        <f t="shared" si="7"/>
        <v>#DIV/0!</v>
      </c>
      <c r="Y84" s="6" t="e">
        <f t="shared" si="8"/>
        <v>#DIV/0!</v>
      </c>
      <c r="Z84" s="6" t="e">
        <f>$I84/$H84</f>
        <v>#DIV/0!</v>
      </c>
      <c r="AA84" s="6" t="e">
        <f>$K84/$H84</f>
        <v>#DIV/0!</v>
      </c>
      <c r="AB84" s="6">
        <f>(Admin!$C$3*$K84)+(Admin!$C$4*$J84)+(Admin!$C$5*$L84)+(Admin!$C$6*$T84)+(Admin!$C$7*$Q84)+(Admin!$C$8*$M84)+(Admin!$C$9*$N84)+(Admin!$C$10*$O84)+(Admin!$C$11*$R84)+(Admin!$C$12*$S84)+(Admin!$C$13*$U84)</f>
        <v>0</v>
      </c>
    </row>
    <row r="85" spans="1:28" x14ac:dyDescent="0.25">
      <c r="A85" s="7" t="s">
        <v>995</v>
      </c>
      <c r="B85" s="7" t="s">
        <v>37</v>
      </c>
      <c r="C85" s="7">
        <v>28</v>
      </c>
      <c r="D85" s="7">
        <v>7</v>
      </c>
      <c r="E85" s="7" t="s">
        <v>77</v>
      </c>
      <c r="F85" s="7" t="s">
        <v>950</v>
      </c>
      <c r="G85" s="7">
        <v>0</v>
      </c>
      <c r="H85" s="7">
        <v>0</v>
      </c>
      <c r="I85" s="7">
        <v>0</v>
      </c>
      <c r="J85" s="7">
        <v>0</v>
      </c>
      <c r="K85" s="7">
        <v>0</v>
      </c>
      <c r="L85" s="7">
        <v>0</v>
      </c>
      <c r="M85" s="7">
        <v>5</v>
      </c>
      <c r="N85" s="7">
        <v>5</v>
      </c>
      <c r="O85" s="7">
        <v>5</v>
      </c>
      <c r="P85" s="7">
        <v>5</v>
      </c>
      <c r="Q85" s="7">
        <v>5</v>
      </c>
      <c r="R85" s="7">
        <v>5</v>
      </c>
      <c r="S85" s="7">
        <v>5</v>
      </c>
      <c r="T85" s="7">
        <v>5</v>
      </c>
      <c r="U85" s="7">
        <v>5</v>
      </c>
      <c r="V85" s="7">
        <f>($J85*0.04)+($K85*4)+($L85*-2)+($N85*0.1)+($O85*6)+($Q85)+($R85*0.1)+($S85*6)+($T85*-2)</f>
        <v>56</v>
      </c>
      <c r="W85" s="7" t="e">
        <f>$P85/$H$33</f>
        <v>#DIV/0!</v>
      </c>
      <c r="X85" s="7">
        <f t="shared" si="7"/>
        <v>1</v>
      </c>
      <c r="Y85" s="7">
        <f t="shared" si="8"/>
        <v>1</v>
      </c>
      <c r="Z85" s="7" t="e">
        <f>$I85/$H85</f>
        <v>#DIV/0!</v>
      </c>
      <c r="AA85" s="7" t="e">
        <f>$K85/$H85</f>
        <v>#DIV/0!</v>
      </c>
      <c r="AB85" s="7">
        <f>(Admin!$C$3*$K85)+(Admin!$C$4*$J85)+(Admin!$C$5*$L85)+(Admin!$C$6*$T85)+(Admin!$C$7*$Q85)+(Admin!$C$8*$M85)+(Admin!$C$9*$N85)+(Admin!$C$10*$O85)+(Admin!$C$11*$R85)+(Admin!$C$12*$S85)+(Admin!$C$13*$U85)</f>
        <v>66</v>
      </c>
    </row>
    <row r="86" spans="1:28" x14ac:dyDescent="0.25">
      <c r="A86" s="6" t="s">
        <v>996</v>
      </c>
      <c r="B86" s="6" t="s">
        <v>37</v>
      </c>
      <c r="C86" s="6">
        <v>24</v>
      </c>
      <c r="D86" s="6">
        <v>0</v>
      </c>
      <c r="E86" s="6" t="s">
        <v>504</v>
      </c>
      <c r="F86" s="6" t="s">
        <v>950</v>
      </c>
      <c r="G86" s="6">
        <v>0</v>
      </c>
      <c r="H86" s="6">
        <v>0</v>
      </c>
      <c r="I86" s="6">
        <v>0</v>
      </c>
      <c r="J86" s="6">
        <v>0</v>
      </c>
      <c r="K86" s="6">
        <v>0</v>
      </c>
      <c r="L86" s="6">
        <v>0</v>
      </c>
      <c r="M86" s="6">
        <v>0</v>
      </c>
      <c r="N86" s="6">
        <v>0</v>
      </c>
      <c r="O86" s="6">
        <v>0</v>
      </c>
      <c r="P86" s="6">
        <v>0</v>
      </c>
      <c r="Q86" s="6">
        <v>0</v>
      </c>
      <c r="R86" s="6">
        <v>0</v>
      </c>
      <c r="S86" s="6">
        <v>0</v>
      </c>
      <c r="T86" s="6">
        <v>0</v>
      </c>
      <c r="U86" s="6">
        <v>0</v>
      </c>
      <c r="V86" s="6">
        <f>($J86*0.04)+($K86*4)+($L86*-2)+($N86*0.1)+($O86*6)+($Q86)+($R86*0.1)+($S86*6)+($T86*-2)</f>
        <v>0</v>
      </c>
      <c r="W86" s="6" t="e">
        <f>$P86/$H$33</f>
        <v>#DIV/0!</v>
      </c>
      <c r="X86" s="6" t="e">
        <f t="shared" si="7"/>
        <v>#DIV/0!</v>
      </c>
      <c r="Y86" s="6" t="e">
        <f t="shared" si="8"/>
        <v>#DIV/0!</v>
      </c>
      <c r="Z86" s="6" t="e">
        <f>$I86/$H86</f>
        <v>#DIV/0!</v>
      </c>
      <c r="AA86" s="6" t="e">
        <f>$K86/$H86</f>
        <v>#DIV/0!</v>
      </c>
      <c r="AB86" s="6">
        <f>(Admin!$C$3*$K86)+(Admin!$C$4*$J86)+(Admin!$C$5*$L86)+(Admin!$C$6*$T86)+(Admin!$C$7*$Q86)+(Admin!$C$8*$M86)+(Admin!$C$9*$N86)+(Admin!$C$10*$O86)+(Admin!$C$11*$R86)+(Admin!$C$12*$S86)+(Admin!$C$13*$U86)</f>
        <v>0</v>
      </c>
    </row>
    <row r="87" spans="1:28" x14ac:dyDescent="0.25">
      <c r="A87" s="7" t="s">
        <v>997</v>
      </c>
      <c r="B87" s="7" t="s">
        <v>37</v>
      </c>
      <c r="C87" s="7">
        <v>30</v>
      </c>
      <c r="D87" s="7">
        <v>7</v>
      </c>
      <c r="E87" s="7" t="s">
        <v>331</v>
      </c>
      <c r="F87" s="7" t="s">
        <v>950</v>
      </c>
      <c r="G87" s="7">
        <v>0</v>
      </c>
      <c r="H87" s="7">
        <v>0</v>
      </c>
      <c r="I87" s="7">
        <v>0</v>
      </c>
      <c r="J87" s="7">
        <v>0</v>
      </c>
      <c r="K87" s="7">
        <v>0</v>
      </c>
      <c r="L87" s="7">
        <v>0</v>
      </c>
      <c r="M87" s="7">
        <v>0</v>
      </c>
      <c r="N87" s="7">
        <v>0</v>
      </c>
      <c r="O87" s="7">
        <v>0</v>
      </c>
      <c r="P87" s="7">
        <v>0</v>
      </c>
      <c r="Q87" s="7">
        <v>0</v>
      </c>
      <c r="R87" s="7">
        <v>0</v>
      </c>
      <c r="S87" s="7">
        <v>0</v>
      </c>
      <c r="T87" s="7">
        <v>0</v>
      </c>
      <c r="U87" s="7">
        <v>0</v>
      </c>
      <c r="V87" s="7">
        <f>($J87*0.04)+($K87*4)+($L87*-2)+($N87*0.1)+($O87*6)+($Q87)+($R87*0.1)+($S87*6)+($T87*-2)</f>
        <v>0</v>
      </c>
      <c r="W87" s="7" t="e">
        <f>$P87/$H$33</f>
        <v>#DIV/0!</v>
      </c>
      <c r="X87" s="7" t="e">
        <f t="shared" si="7"/>
        <v>#DIV/0!</v>
      </c>
      <c r="Y87" s="7" t="e">
        <f t="shared" si="8"/>
        <v>#DIV/0!</v>
      </c>
      <c r="Z87" s="7" t="e">
        <f>$I87/$H87</f>
        <v>#DIV/0!</v>
      </c>
      <c r="AA87" s="7" t="e">
        <f>$K87/$H87</f>
        <v>#DIV/0!</v>
      </c>
      <c r="AB87" s="7">
        <f>(Admin!$C$3*$K87)+(Admin!$C$4*$J87)+(Admin!$C$5*$L87)+(Admin!$C$6*$T87)+(Admin!$C$7*$Q87)+(Admin!$C$8*$M87)+(Admin!$C$9*$N87)+(Admin!$C$10*$O87)+(Admin!$C$11*$R87)+(Admin!$C$12*$S87)+(Admin!$C$13*$U87)</f>
        <v>0</v>
      </c>
    </row>
    <row r="88" spans="1:28" x14ac:dyDescent="0.25">
      <c r="A88" s="6" t="s">
        <v>998</v>
      </c>
      <c r="B88" s="6" t="s">
        <v>37</v>
      </c>
      <c r="C88" s="6">
        <v>25</v>
      </c>
      <c r="D88" s="6">
        <v>1</v>
      </c>
      <c r="E88" s="6" t="s">
        <v>443</v>
      </c>
      <c r="F88" s="6" t="s">
        <v>950</v>
      </c>
      <c r="G88" s="6">
        <v>0</v>
      </c>
      <c r="H88" s="6">
        <v>0</v>
      </c>
      <c r="I88" s="6">
        <v>0</v>
      </c>
      <c r="J88" s="6">
        <v>0</v>
      </c>
      <c r="K88" s="6">
        <v>0</v>
      </c>
      <c r="L88" s="6">
        <v>0</v>
      </c>
      <c r="M88" s="6">
        <v>0</v>
      </c>
      <c r="N88" s="6">
        <v>0</v>
      </c>
      <c r="O88" s="6">
        <v>0</v>
      </c>
      <c r="P88" s="6">
        <v>0</v>
      </c>
      <c r="Q88" s="6">
        <v>0</v>
      </c>
      <c r="R88" s="6">
        <v>0</v>
      </c>
      <c r="S88" s="6">
        <v>0</v>
      </c>
      <c r="T88" s="6">
        <v>0</v>
      </c>
      <c r="U88" s="6">
        <v>0</v>
      </c>
      <c r="V88" s="6">
        <f>($J88*0.04)+($K88*4)+($L88*-2)+($N88*0.1)+($O88*6)+($Q88)+($R88*0.1)+($S88*6)+($T88*-2)</f>
        <v>0</v>
      </c>
      <c r="W88" s="6" t="e">
        <f>$P88/$H$33</f>
        <v>#DIV/0!</v>
      </c>
      <c r="X88" s="6" t="e">
        <f t="shared" si="7"/>
        <v>#DIV/0!</v>
      </c>
      <c r="Y88" s="6" t="e">
        <f t="shared" si="8"/>
        <v>#DIV/0!</v>
      </c>
      <c r="Z88" s="6" t="e">
        <f>$I88/$H88</f>
        <v>#DIV/0!</v>
      </c>
      <c r="AA88" s="6" t="e">
        <f>$K88/$H88</f>
        <v>#DIV/0!</v>
      </c>
      <c r="AB88" s="6">
        <f>(Admin!$C$3*$K88)+(Admin!$C$4*$J88)+(Admin!$C$5*$L88)+(Admin!$C$6*$T88)+(Admin!$C$7*$Q88)+(Admin!$C$8*$M88)+(Admin!$C$9*$N88)+(Admin!$C$10*$O88)+(Admin!$C$11*$R88)+(Admin!$C$12*$S88)+(Admin!$C$13*$U88)</f>
        <v>0</v>
      </c>
    </row>
    <row r="89" spans="1:28" x14ac:dyDescent="0.25">
      <c r="A89" s="7" t="s">
        <v>999</v>
      </c>
      <c r="B89" s="7" t="s">
        <v>37</v>
      </c>
      <c r="C89" s="7">
        <v>26</v>
      </c>
      <c r="D89" s="7">
        <v>5</v>
      </c>
      <c r="E89" s="7" t="s">
        <v>1000</v>
      </c>
      <c r="F89" s="7" t="s">
        <v>950</v>
      </c>
      <c r="G89" s="7">
        <v>0</v>
      </c>
      <c r="H89" s="7">
        <v>0</v>
      </c>
      <c r="I89" s="7">
        <v>0</v>
      </c>
      <c r="J89" s="7">
        <v>0</v>
      </c>
      <c r="K89" s="7">
        <v>0</v>
      </c>
      <c r="L89" s="7">
        <v>0</v>
      </c>
      <c r="M89" s="7">
        <v>0</v>
      </c>
      <c r="N89" s="7">
        <v>0</v>
      </c>
      <c r="O89" s="7">
        <v>0</v>
      </c>
      <c r="P89" s="7">
        <v>0</v>
      </c>
      <c r="Q89" s="7">
        <v>0</v>
      </c>
      <c r="R89" s="7">
        <v>0</v>
      </c>
      <c r="S89" s="7">
        <v>0</v>
      </c>
      <c r="T89" s="7">
        <v>0</v>
      </c>
      <c r="U89" s="7">
        <v>0</v>
      </c>
      <c r="V89" s="7">
        <f>($J89*0.04)+($K89*4)+($L89*-2)+($N89*0.1)+($O89*6)+($Q89)+($R89*0.1)+($S89*6)+($T89*-2)</f>
        <v>0</v>
      </c>
      <c r="W89" s="7" t="e">
        <f>$P89/$H$33</f>
        <v>#DIV/0!</v>
      </c>
      <c r="X89" s="7" t="e">
        <f t="shared" si="7"/>
        <v>#DIV/0!</v>
      </c>
      <c r="Y89" s="7" t="e">
        <f t="shared" si="8"/>
        <v>#DIV/0!</v>
      </c>
      <c r="Z89" s="7" t="e">
        <f>$I89/$H89</f>
        <v>#DIV/0!</v>
      </c>
      <c r="AA89" s="7" t="e">
        <f>$K89/$H89</f>
        <v>#DIV/0!</v>
      </c>
      <c r="AB89" s="7">
        <f>(Admin!$C$3*$K89)+(Admin!$C$4*$J89)+(Admin!$C$5*$L89)+(Admin!$C$6*$T89)+(Admin!$C$7*$Q89)+(Admin!$C$8*$M89)+(Admin!$C$9*$N89)+(Admin!$C$10*$O89)+(Admin!$C$11*$R89)+(Admin!$C$12*$S89)+(Admin!$C$13*$U89)</f>
        <v>0</v>
      </c>
    </row>
    <row r="90" spans="1:28" x14ac:dyDescent="0.25">
      <c r="A90" s="6" t="s">
        <v>1044</v>
      </c>
      <c r="B90" s="6" t="s">
        <v>37</v>
      </c>
      <c r="C90" s="6">
        <v>23</v>
      </c>
      <c r="D90" s="6">
        <v>2</v>
      </c>
      <c r="E90" s="6" t="s">
        <v>160</v>
      </c>
      <c r="F90" s="6" t="s">
        <v>1003</v>
      </c>
      <c r="G90" s="6">
        <v>0</v>
      </c>
      <c r="H90" s="6">
        <v>0</v>
      </c>
      <c r="I90" s="6">
        <v>0</v>
      </c>
      <c r="J90" s="6">
        <v>0</v>
      </c>
      <c r="K90" s="6">
        <v>0</v>
      </c>
      <c r="L90" s="6">
        <v>0</v>
      </c>
      <c r="M90" s="6">
        <v>0</v>
      </c>
      <c r="N90" s="6">
        <v>0</v>
      </c>
      <c r="O90" s="6">
        <v>0</v>
      </c>
      <c r="P90" s="6">
        <v>0</v>
      </c>
      <c r="Q90" s="6">
        <v>0</v>
      </c>
      <c r="R90" s="6">
        <v>0</v>
      </c>
      <c r="S90" s="6">
        <v>0</v>
      </c>
      <c r="T90" s="6">
        <v>0</v>
      </c>
      <c r="U90" s="6">
        <v>0</v>
      </c>
      <c r="V90" s="6">
        <f>($J90*0.04)+($K90*4)+($L90*-2)+($N90*0.1)+($O90*6)+($Q90)+($R90*0.1)+($S90*6)+($T90*-2)</f>
        <v>0</v>
      </c>
      <c r="W90" s="6" t="e">
        <f>$P90/$H$33</f>
        <v>#DIV/0!</v>
      </c>
      <c r="X90" s="6" t="e">
        <f t="shared" si="7"/>
        <v>#DIV/0!</v>
      </c>
      <c r="Y90" s="6" t="e">
        <f t="shared" si="8"/>
        <v>#DIV/0!</v>
      </c>
      <c r="Z90" s="6" t="e">
        <f>$I90/$H90</f>
        <v>#DIV/0!</v>
      </c>
      <c r="AA90" s="6" t="e">
        <f>$K90/$H90</f>
        <v>#DIV/0!</v>
      </c>
      <c r="AB90" s="6">
        <f>(Admin!$C$3*$K90)+(Admin!$C$4*$J90)+(Admin!$C$5*$L90)+(Admin!$C$6*$T90)+(Admin!$C$7*$Q90)+(Admin!$C$8*$M90)+(Admin!$C$9*$N90)+(Admin!$C$10*$O90)+(Admin!$C$11*$R90)+(Admin!$C$12*$S90)+(Admin!$C$13*$U90)</f>
        <v>0</v>
      </c>
    </row>
    <row r="91" spans="1:28" x14ac:dyDescent="0.25">
      <c r="A91" s="7" t="s">
        <v>1045</v>
      </c>
      <c r="B91" s="7" t="s">
        <v>37</v>
      </c>
      <c r="C91" s="7">
        <v>26</v>
      </c>
      <c r="D91" s="7">
        <v>1</v>
      </c>
      <c r="E91" s="7" t="s">
        <v>137</v>
      </c>
      <c r="F91" s="7" t="s">
        <v>1003</v>
      </c>
      <c r="G91" s="7">
        <v>0</v>
      </c>
      <c r="H91" s="7">
        <v>0</v>
      </c>
      <c r="I91" s="7">
        <v>0</v>
      </c>
      <c r="J91" s="7">
        <v>0</v>
      </c>
      <c r="K91" s="7">
        <v>0</v>
      </c>
      <c r="L91" s="7">
        <v>0</v>
      </c>
      <c r="M91" s="7">
        <v>0</v>
      </c>
      <c r="N91" s="7">
        <v>0</v>
      </c>
      <c r="O91" s="7">
        <v>0</v>
      </c>
      <c r="P91" s="7">
        <v>0</v>
      </c>
      <c r="Q91" s="7">
        <v>0</v>
      </c>
      <c r="R91" s="7">
        <v>0</v>
      </c>
      <c r="S91" s="7">
        <v>0</v>
      </c>
      <c r="T91" s="7">
        <v>0</v>
      </c>
      <c r="U91" s="7">
        <v>0</v>
      </c>
      <c r="V91" s="7">
        <f>($J91*0.04)+($K91*4)+($L91*-2)+($N91*0.1)+($O91*6)+($Q91)+($R91*0.1)+($S91*6)+($T91*-2)</f>
        <v>0</v>
      </c>
      <c r="W91" s="7" t="e">
        <f>$P91/$H$33</f>
        <v>#DIV/0!</v>
      </c>
      <c r="X91" s="7" t="e">
        <f t="shared" si="7"/>
        <v>#DIV/0!</v>
      </c>
      <c r="Y91" s="7" t="e">
        <f t="shared" si="8"/>
        <v>#DIV/0!</v>
      </c>
      <c r="Z91" s="7" t="e">
        <f>$I91/$H91</f>
        <v>#DIV/0!</v>
      </c>
      <c r="AA91" s="7" t="e">
        <f>$K91/$H91</f>
        <v>#DIV/0!</v>
      </c>
      <c r="AB91" s="7">
        <f>(Admin!$C$3*$K91)+(Admin!$C$4*$J91)+(Admin!$C$5*$L91)+(Admin!$C$6*$T91)+(Admin!$C$7*$Q91)+(Admin!$C$8*$M91)+(Admin!$C$9*$N91)+(Admin!$C$10*$O91)+(Admin!$C$11*$R91)+(Admin!$C$12*$S91)+(Admin!$C$13*$U91)</f>
        <v>0</v>
      </c>
    </row>
    <row r="92" spans="1:28" x14ac:dyDescent="0.25">
      <c r="A92" s="6" t="s">
        <v>1046</v>
      </c>
      <c r="B92" s="6" t="s">
        <v>37</v>
      </c>
      <c r="C92" s="6">
        <v>31</v>
      </c>
      <c r="D92" s="6">
        <v>9</v>
      </c>
      <c r="E92" s="6" t="s">
        <v>380</v>
      </c>
      <c r="F92" s="6" t="s">
        <v>1003</v>
      </c>
      <c r="G92" s="6">
        <v>0</v>
      </c>
      <c r="H92" s="6">
        <v>0</v>
      </c>
      <c r="I92" s="6">
        <v>0</v>
      </c>
      <c r="J92" s="6">
        <v>0</v>
      </c>
      <c r="K92" s="6">
        <v>0</v>
      </c>
      <c r="L92" s="6">
        <v>0</v>
      </c>
      <c r="M92" s="6">
        <v>0</v>
      </c>
      <c r="N92" s="6">
        <v>0</v>
      </c>
      <c r="O92" s="6">
        <v>0</v>
      </c>
      <c r="P92" s="6">
        <v>0</v>
      </c>
      <c r="Q92" s="6">
        <v>0</v>
      </c>
      <c r="R92" s="6">
        <v>0</v>
      </c>
      <c r="S92" s="6">
        <v>0</v>
      </c>
      <c r="T92" s="6">
        <v>0</v>
      </c>
      <c r="U92" s="6">
        <v>0</v>
      </c>
      <c r="V92" s="6">
        <f>($J92*0.04)+($K92*4)+($L92*-2)+($N92*0.1)+($O92*6)+($Q92)+($R92*0.1)+($S92*6)+($T92*-2)</f>
        <v>0</v>
      </c>
      <c r="W92" s="6" t="e">
        <f>$P92/$H$33</f>
        <v>#DIV/0!</v>
      </c>
      <c r="X92" s="6" t="e">
        <f t="shared" si="7"/>
        <v>#DIV/0!</v>
      </c>
      <c r="Y92" s="6" t="e">
        <f t="shared" si="8"/>
        <v>#DIV/0!</v>
      </c>
      <c r="Z92" s="6" t="e">
        <f>$I92/$H92</f>
        <v>#DIV/0!</v>
      </c>
      <c r="AA92" s="6" t="e">
        <f>$K92/$H92</f>
        <v>#DIV/0!</v>
      </c>
      <c r="AB92" s="6">
        <f>(Admin!$C$3*$K92)+(Admin!$C$4*$J92)+(Admin!$C$5*$L92)+(Admin!$C$6*$T92)+(Admin!$C$7*$Q92)+(Admin!$C$8*$M92)+(Admin!$C$9*$N92)+(Admin!$C$10*$O92)+(Admin!$C$11*$R92)+(Admin!$C$12*$S92)+(Admin!$C$13*$U92)</f>
        <v>0</v>
      </c>
    </row>
    <row r="93" spans="1:28" x14ac:dyDescent="0.25">
      <c r="A93" s="7" t="s">
        <v>1047</v>
      </c>
      <c r="B93" s="7" t="s">
        <v>37</v>
      </c>
      <c r="C93" s="7">
        <v>23</v>
      </c>
      <c r="D93" s="7">
        <v>0</v>
      </c>
      <c r="E93" s="7" t="s">
        <v>583</v>
      </c>
      <c r="F93" s="7" t="s">
        <v>1003</v>
      </c>
      <c r="G93" s="7">
        <v>0</v>
      </c>
      <c r="H93" s="7">
        <v>0</v>
      </c>
      <c r="I93" s="7">
        <v>0</v>
      </c>
      <c r="J93" s="7">
        <v>0</v>
      </c>
      <c r="K93" s="7">
        <v>0</v>
      </c>
      <c r="L93" s="7">
        <v>0</v>
      </c>
      <c r="M93" s="7">
        <v>0</v>
      </c>
      <c r="N93" s="7">
        <v>0</v>
      </c>
      <c r="O93" s="7">
        <v>0</v>
      </c>
      <c r="P93" s="7">
        <v>0</v>
      </c>
      <c r="Q93" s="7">
        <v>0</v>
      </c>
      <c r="R93" s="7">
        <v>0</v>
      </c>
      <c r="S93" s="7">
        <v>0</v>
      </c>
      <c r="T93" s="7">
        <v>0</v>
      </c>
      <c r="U93" s="7">
        <v>0</v>
      </c>
      <c r="V93" s="7">
        <f>($J93*0.04)+($K93*4)+($L93*-2)+($N93*0.1)+($O93*6)+($Q93)+($R93*0.1)+($S93*6)+($T93*-2)</f>
        <v>0</v>
      </c>
      <c r="W93" s="7" t="e">
        <f>$P93/$H$33</f>
        <v>#DIV/0!</v>
      </c>
      <c r="X93" s="7" t="e">
        <f t="shared" si="7"/>
        <v>#DIV/0!</v>
      </c>
      <c r="Y93" s="7" t="e">
        <f t="shared" si="8"/>
        <v>#DIV/0!</v>
      </c>
      <c r="Z93" s="7" t="e">
        <f>$I93/$H93</f>
        <v>#DIV/0!</v>
      </c>
      <c r="AA93" s="7" t="e">
        <f>$K93/$H93</f>
        <v>#DIV/0!</v>
      </c>
      <c r="AB93" s="7">
        <f>(Admin!$C$3*$K93)+(Admin!$C$4*$J93)+(Admin!$C$5*$L93)+(Admin!$C$6*$T93)+(Admin!$C$7*$Q93)+(Admin!$C$8*$M93)+(Admin!$C$9*$N93)+(Admin!$C$10*$O93)+(Admin!$C$11*$R93)+(Admin!$C$12*$S93)+(Admin!$C$13*$U93)</f>
        <v>0</v>
      </c>
    </row>
    <row r="94" spans="1:28" x14ac:dyDescent="0.25">
      <c r="A94" s="6" t="s">
        <v>1048</v>
      </c>
      <c r="B94" s="6" t="s">
        <v>37</v>
      </c>
      <c r="C94" s="6">
        <v>27</v>
      </c>
      <c r="D94" s="6">
        <v>2</v>
      </c>
      <c r="E94" s="6" t="s">
        <v>102</v>
      </c>
      <c r="F94" s="6" t="s">
        <v>1003</v>
      </c>
      <c r="G94" s="6">
        <v>0</v>
      </c>
      <c r="H94" s="6">
        <v>0</v>
      </c>
      <c r="I94" s="6">
        <v>0</v>
      </c>
      <c r="J94" s="6">
        <v>0</v>
      </c>
      <c r="K94" s="6">
        <v>0</v>
      </c>
      <c r="L94" s="6">
        <v>0</v>
      </c>
      <c r="M94" s="6">
        <v>0</v>
      </c>
      <c r="N94" s="6">
        <v>0</v>
      </c>
      <c r="O94" s="6">
        <v>0</v>
      </c>
      <c r="P94" s="6">
        <v>0</v>
      </c>
      <c r="Q94" s="6">
        <v>0</v>
      </c>
      <c r="R94" s="6">
        <v>0</v>
      </c>
      <c r="S94" s="6">
        <v>0</v>
      </c>
      <c r="T94" s="6">
        <v>0</v>
      </c>
      <c r="U94" s="6">
        <v>0</v>
      </c>
      <c r="V94" s="6">
        <f>($J94*0.04)+($K94*4)+($L94*-2)+($N94*0.1)+($O94*6)+($Q94)+($R94*0.1)+($S94*6)+($T94*-2)</f>
        <v>0</v>
      </c>
      <c r="W94" s="6" t="e">
        <f>$P94/$H$33</f>
        <v>#DIV/0!</v>
      </c>
      <c r="X94" s="6" t="e">
        <f t="shared" si="7"/>
        <v>#DIV/0!</v>
      </c>
      <c r="Y94" s="6" t="e">
        <f t="shared" si="8"/>
        <v>#DIV/0!</v>
      </c>
      <c r="Z94" s="6" t="e">
        <f>$I94/$H94</f>
        <v>#DIV/0!</v>
      </c>
      <c r="AA94" s="6" t="e">
        <f>$K94/$H94</f>
        <v>#DIV/0!</v>
      </c>
      <c r="AB94" s="6">
        <f>(Admin!$C$3*$K94)+(Admin!$C$4*$J94)+(Admin!$C$5*$L94)+(Admin!$C$6*$T94)+(Admin!$C$7*$Q94)+(Admin!$C$8*$M94)+(Admin!$C$9*$N94)+(Admin!$C$10*$O94)+(Admin!$C$11*$R94)+(Admin!$C$12*$S94)+(Admin!$C$13*$U94)</f>
        <v>0</v>
      </c>
    </row>
    <row r="95" spans="1:28" x14ac:dyDescent="0.25">
      <c r="A95" s="7" t="s">
        <v>1049</v>
      </c>
      <c r="B95" s="7" t="s">
        <v>37</v>
      </c>
      <c r="C95" s="7">
        <v>25</v>
      </c>
      <c r="D95" s="7">
        <v>4</v>
      </c>
      <c r="E95" s="7" t="s">
        <v>92</v>
      </c>
      <c r="F95" s="7" t="s">
        <v>1003</v>
      </c>
      <c r="G95" s="7">
        <v>0</v>
      </c>
      <c r="H95" s="7">
        <v>0</v>
      </c>
      <c r="I95" s="7">
        <v>0</v>
      </c>
      <c r="J95" s="7">
        <v>0</v>
      </c>
      <c r="K95" s="7">
        <v>0</v>
      </c>
      <c r="L95" s="7">
        <v>0</v>
      </c>
      <c r="M95" s="7">
        <v>0</v>
      </c>
      <c r="N95" s="7">
        <v>0</v>
      </c>
      <c r="O95" s="7">
        <v>0</v>
      </c>
      <c r="P95" s="7">
        <v>0</v>
      </c>
      <c r="Q95" s="7">
        <v>0</v>
      </c>
      <c r="R95" s="7">
        <v>0</v>
      </c>
      <c r="S95" s="7">
        <v>0</v>
      </c>
      <c r="T95" s="7">
        <v>0</v>
      </c>
      <c r="U95" s="7">
        <v>0</v>
      </c>
      <c r="V95" s="7">
        <f>($J95*0.04)+($K95*4)+($L95*-2)+($N95*0.1)+($O95*6)+($Q95)+($R95*0.1)+($S95*6)+($T95*-2)</f>
        <v>0</v>
      </c>
      <c r="W95" s="7" t="e">
        <f>$P95/$H$33</f>
        <v>#DIV/0!</v>
      </c>
      <c r="X95" s="7" t="e">
        <f t="shared" si="7"/>
        <v>#DIV/0!</v>
      </c>
      <c r="Y95" s="7" t="e">
        <f t="shared" si="8"/>
        <v>#DIV/0!</v>
      </c>
      <c r="Z95" s="7" t="e">
        <f>$I95/$H95</f>
        <v>#DIV/0!</v>
      </c>
      <c r="AA95" s="7" t="e">
        <f>$K95/$H95</f>
        <v>#DIV/0!</v>
      </c>
      <c r="AB95" s="7">
        <f>(Admin!$C$3*$K95)+(Admin!$C$4*$J95)+(Admin!$C$5*$L95)+(Admin!$C$6*$T95)+(Admin!$C$7*$Q95)+(Admin!$C$8*$M95)+(Admin!$C$9*$N95)+(Admin!$C$10*$O95)+(Admin!$C$11*$R95)+(Admin!$C$12*$S95)+(Admin!$C$13*$U95)</f>
        <v>0</v>
      </c>
    </row>
    <row r="96" spans="1:28" x14ac:dyDescent="0.25">
      <c r="A96" s="6" t="s">
        <v>1096</v>
      </c>
      <c r="B96" s="6" t="s">
        <v>37</v>
      </c>
      <c r="C96" s="6">
        <v>21</v>
      </c>
      <c r="D96" s="6">
        <v>0</v>
      </c>
      <c r="E96" s="6" t="s">
        <v>171</v>
      </c>
      <c r="F96" s="6" t="s">
        <v>1052</v>
      </c>
      <c r="G96" s="6">
        <v>0</v>
      </c>
      <c r="H96" s="6">
        <v>0</v>
      </c>
      <c r="I96" s="6">
        <v>0</v>
      </c>
      <c r="J96" s="6">
        <v>0</v>
      </c>
      <c r="K96" s="6">
        <v>0</v>
      </c>
      <c r="L96" s="6">
        <v>0</v>
      </c>
      <c r="M96" s="6">
        <v>5</v>
      </c>
      <c r="N96" s="6">
        <v>5</v>
      </c>
      <c r="O96" s="6">
        <v>5</v>
      </c>
      <c r="P96" s="6">
        <v>5</v>
      </c>
      <c r="Q96" s="6">
        <v>5</v>
      </c>
      <c r="R96" s="6">
        <v>5</v>
      </c>
      <c r="S96" s="6">
        <v>5</v>
      </c>
      <c r="T96" s="6">
        <v>5</v>
      </c>
      <c r="U96" s="6">
        <v>5</v>
      </c>
      <c r="V96" s="6">
        <f>($J96*0.04)+($K96*4)+($L96*-2)+($N96*0.1)+($O96*6)+($Q96)+($R96*0.1)+($S96*6)+($T96*-2)</f>
        <v>56</v>
      </c>
      <c r="W96" s="6" t="e">
        <f>$P96/$H$33</f>
        <v>#DIV/0!</v>
      </c>
      <c r="X96" s="6">
        <f t="shared" si="7"/>
        <v>1</v>
      </c>
      <c r="Y96" s="6">
        <f t="shared" si="8"/>
        <v>1</v>
      </c>
      <c r="Z96" s="6" t="e">
        <f>$I96/$H96</f>
        <v>#DIV/0!</v>
      </c>
      <c r="AA96" s="6" t="e">
        <f>$K96/$H96</f>
        <v>#DIV/0!</v>
      </c>
      <c r="AB96" s="6">
        <f>(Admin!$C$3*$K96)+(Admin!$C$4*$J96)+(Admin!$C$5*$L96)+(Admin!$C$6*$T96)+(Admin!$C$7*$Q96)+(Admin!$C$8*$M96)+(Admin!$C$9*$N96)+(Admin!$C$10*$O96)+(Admin!$C$11*$R96)+(Admin!$C$12*$S96)+(Admin!$C$13*$U96)</f>
        <v>66</v>
      </c>
    </row>
    <row r="97" spans="1:28" x14ac:dyDescent="0.25">
      <c r="A97" s="7" t="s">
        <v>1097</v>
      </c>
      <c r="B97" s="7" t="s">
        <v>37</v>
      </c>
      <c r="C97" s="7">
        <v>26</v>
      </c>
      <c r="D97" s="7">
        <v>5</v>
      </c>
      <c r="E97" s="7" t="s">
        <v>522</v>
      </c>
      <c r="F97" s="7" t="s">
        <v>1052</v>
      </c>
      <c r="G97" s="7">
        <v>0</v>
      </c>
      <c r="H97" s="7">
        <v>0</v>
      </c>
      <c r="I97" s="7">
        <v>0</v>
      </c>
      <c r="J97" s="7">
        <v>0</v>
      </c>
      <c r="K97" s="7">
        <v>0</v>
      </c>
      <c r="L97" s="7">
        <v>0</v>
      </c>
      <c r="M97" s="7">
        <v>0</v>
      </c>
      <c r="N97" s="7">
        <v>0</v>
      </c>
      <c r="O97" s="7">
        <v>0</v>
      </c>
      <c r="P97" s="7">
        <v>0</v>
      </c>
      <c r="Q97" s="7">
        <v>0</v>
      </c>
      <c r="R97" s="7">
        <v>0</v>
      </c>
      <c r="S97" s="7">
        <v>0</v>
      </c>
      <c r="T97" s="7">
        <v>0</v>
      </c>
      <c r="U97" s="7">
        <v>0</v>
      </c>
      <c r="V97" s="7">
        <f>($J97*0.04)+($K97*4)+($L97*-2)+($N97*0.1)+($O97*6)+($Q97)+($R97*0.1)+($S97*6)+($T97*-2)</f>
        <v>0</v>
      </c>
      <c r="W97" s="7" t="e">
        <f>$P97/$H$33</f>
        <v>#DIV/0!</v>
      </c>
      <c r="X97" s="7" t="e">
        <f t="shared" si="7"/>
        <v>#DIV/0!</v>
      </c>
      <c r="Y97" s="7" t="e">
        <f t="shared" si="8"/>
        <v>#DIV/0!</v>
      </c>
      <c r="Z97" s="7" t="e">
        <f>$I97/$H97</f>
        <v>#DIV/0!</v>
      </c>
      <c r="AA97" s="7" t="e">
        <f>$K97/$H97</f>
        <v>#DIV/0!</v>
      </c>
      <c r="AB97" s="7">
        <f>(Admin!$C$3*$K97)+(Admin!$C$4*$J97)+(Admin!$C$5*$L97)+(Admin!$C$6*$T97)+(Admin!$C$7*$Q97)+(Admin!$C$8*$M97)+(Admin!$C$9*$N97)+(Admin!$C$10*$O97)+(Admin!$C$11*$R97)+(Admin!$C$12*$S97)+(Admin!$C$13*$U97)</f>
        <v>0</v>
      </c>
    </row>
    <row r="98" spans="1:28" x14ac:dyDescent="0.25">
      <c r="A98" s="6" t="s">
        <v>1098</v>
      </c>
      <c r="B98" s="6" t="s">
        <v>37</v>
      </c>
      <c r="C98" s="6">
        <v>26</v>
      </c>
      <c r="D98" s="6">
        <v>1</v>
      </c>
      <c r="E98" s="6" t="s">
        <v>290</v>
      </c>
      <c r="F98" s="6" t="s">
        <v>1052</v>
      </c>
      <c r="G98" s="6">
        <v>0</v>
      </c>
      <c r="H98" s="6">
        <v>0</v>
      </c>
      <c r="I98" s="6">
        <v>0</v>
      </c>
      <c r="J98" s="6">
        <v>0</v>
      </c>
      <c r="K98" s="6">
        <v>0</v>
      </c>
      <c r="L98" s="6">
        <v>0</v>
      </c>
      <c r="M98" s="6">
        <v>0</v>
      </c>
      <c r="N98" s="6">
        <v>0</v>
      </c>
      <c r="O98" s="6">
        <v>0</v>
      </c>
      <c r="P98" s="6">
        <v>0</v>
      </c>
      <c r="Q98" s="6">
        <v>0</v>
      </c>
      <c r="R98" s="6">
        <v>0</v>
      </c>
      <c r="S98" s="6">
        <v>0</v>
      </c>
      <c r="T98" s="6">
        <v>0</v>
      </c>
      <c r="U98" s="6">
        <v>0</v>
      </c>
      <c r="V98" s="6">
        <f>($J98*0.04)+($K98*4)+($L98*-2)+($N98*0.1)+($O98*6)+($Q98)+($R98*0.1)+($S98*6)+($T98*-2)</f>
        <v>0</v>
      </c>
      <c r="W98" s="6" t="e">
        <f>$P98/$H$33</f>
        <v>#DIV/0!</v>
      </c>
      <c r="X98" s="6" t="e">
        <f t="shared" si="7"/>
        <v>#DIV/0!</v>
      </c>
      <c r="Y98" s="6" t="e">
        <f t="shared" si="8"/>
        <v>#DIV/0!</v>
      </c>
      <c r="Z98" s="6" t="e">
        <f>$I98/$H98</f>
        <v>#DIV/0!</v>
      </c>
      <c r="AA98" s="6" t="e">
        <f>$K98/$H98</f>
        <v>#DIV/0!</v>
      </c>
      <c r="AB98" s="6">
        <f>(Admin!$C$3*$K98)+(Admin!$C$4*$J98)+(Admin!$C$5*$L98)+(Admin!$C$6*$T98)+(Admin!$C$7*$Q98)+(Admin!$C$8*$M98)+(Admin!$C$9*$N98)+(Admin!$C$10*$O98)+(Admin!$C$11*$R98)+(Admin!$C$12*$S98)+(Admin!$C$13*$U98)</f>
        <v>0</v>
      </c>
    </row>
    <row r="99" spans="1:28" x14ac:dyDescent="0.25">
      <c r="A99" s="7" t="s">
        <v>1099</v>
      </c>
      <c r="B99" s="7" t="s">
        <v>37</v>
      </c>
      <c r="C99" s="7">
        <v>27</v>
      </c>
      <c r="D99" s="7">
        <v>5</v>
      </c>
      <c r="E99" s="7" t="s">
        <v>443</v>
      </c>
      <c r="F99" s="7" t="s">
        <v>1052</v>
      </c>
      <c r="G99" s="7">
        <v>0</v>
      </c>
      <c r="H99" s="7">
        <v>0</v>
      </c>
      <c r="I99" s="7">
        <v>0</v>
      </c>
      <c r="J99" s="7">
        <v>0</v>
      </c>
      <c r="K99" s="7">
        <v>0</v>
      </c>
      <c r="L99" s="7">
        <v>0</v>
      </c>
      <c r="M99" s="7">
        <v>0</v>
      </c>
      <c r="N99" s="7">
        <v>0</v>
      </c>
      <c r="O99" s="7">
        <v>0</v>
      </c>
      <c r="P99" s="7">
        <v>0</v>
      </c>
      <c r="Q99" s="7">
        <v>0</v>
      </c>
      <c r="R99" s="7">
        <v>0</v>
      </c>
      <c r="S99" s="7">
        <v>0</v>
      </c>
      <c r="T99" s="7">
        <v>0</v>
      </c>
      <c r="U99" s="7">
        <v>0</v>
      </c>
      <c r="V99" s="7">
        <f>($J99*0.04)+($K99*4)+($L99*-2)+($N99*0.1)+($O99*6)+($Q99)+($R99*0.1)+($S99*6)+($T99*-2)</f>
        <v>0</v>
      </c>
      <c r="W99" s="7" t="e">
        <f>$P99/$H$33</f>
        <v>#DIV/0!</v>
      </c>
      <c r="X99" s="7" t="e">
        <f t="shared" si="7"/>
        <v>#DIV/0!</v>
      </c>
      <c r="Y99" s="7" t="e">
        <f t="shared" si="8"/>
        <v>#DIV/0!</v>
      </c>
      <c r="Z99" s="7" t="e">
        <f>$I99/$H99</f>
        <v>#DIV/0!</v>
      </c>
      <c r="AA99" s="7" t="e">
        <f>$K99/$H99</f>
        <v>#DIV/0!</v>
      </c>
      <c r="AB99" s="7">
        <f>(Admin!$C$3*$K99)+(Admin!$C$4*$J99)+(Admin!$C$5*$L99)+(Admin!$C$6*$T99)+(Admin!$C$7*$Q99)+(Admin!$C$8*$M99)+(Admin!$C$9*$N99)+(Admin!$C$10*$O99)+(Admin!$C$11*$R99)+(Admin!$C$12*$S99)+(Admin!$C$13*$U99)</f>
        <v>0</v>
      </c>
    </row>
    <row r="100" spans="1:28" x14ac:dyDescent="0.25">
      <c r="A100" s="6" t="s">
        <v>1100</v>
      </c>
      <c r="B100" s="6" t="s">
        <v>37</v>
      </c>
      <c r="C100" s="6">
        <v>23</v>
      </c>
      <c r="D100" s="6">
        <v>2</v>
      </c>
      <c r="E100" s="6" t="s">
        <v>73</v>
      </c>
      <c r="F100" s="6" t="s">
        <v>1052</v>
      </c>
      <c r="G100" s="6">
        <v>0</v>
      </c>
      <c r="H100" s="6">
        <v>0</v>
      </c>
      <c r="I100" s="6">
        <v>0</v>
      </c>
      <c r="J100" s="6">
        <v>0</v>
      </c>
      <c r="K100" s="6">
        <v>0</v>
      </c>
      <c r="L100" s="6">
        <v>0</v>
      </c>
      <c r="M100" s="6">
        <v>0</v>
      </c>
      <c r="N100" s="6">
        <v>0</v>
      </c>
      <c r="O100" s="6">
        <v>0</v>
      </c>
      <c r="P100" s="6">
        <v>0</v>
      </c>
      <c r="Q100" s="6">
        <v>0</v>
      </c>
      <c r="R100" s="6">
        <v>0</v>
      </c>
      <c r="S100" s="6">
        <v>0</v>
      </c>
      <c r="T100" s="6">
        <v>0</v>
      </c>
      <c r="U100" s="6">
        <v>0</v>
      </c>
      <c r="V100" s="6">
        <f>($J100*0.04)+($K100*4)+($L100*-2)+($N100*0.1)+($O100*6)+($Q100)+($R100*0.1)+($S100*6)+($T100*-2)</f>
        <v>0</v>
      </c>
      <c r="W100" s="6" t="e">
        <f>$P100/$H$33</f>
        <v>#DIV/0!</v>
      </c>
      <c r="X100" s="6" t="e">
        <f t="shared" si="7"/>
        <v>#DIV/0!</v>
      </c>
      <c r="Y100" s="6" t="e">
        <f t="shared" si="8"/>
        <v>#DIV/0!</v>
      </c>
      <c r="Z100" s="6" t="e">
        <f>$I100/$H100</f>
        <v>#DIV/0!</v>
      </c>
      <c r="AA100" s="6" t="e">
        <f>$K100/$H100</f>
        <v>#DIV/0!</v>
      </c>
      <c r="AB100" s="6">
        <f>(Admin!$C$3*$K100)+(Admin!$C$4*$J100)+(Admin!$C$5*$L100)+(Admin!$C$6*$T100)+(Admin!$C$7*$Q100)+(Admin!$C$8*$M100)+(Admin!$C$9*$N100)+(Admin!$C$10*$O100)+(Admin!$C$11*$R100)+(Admin!$C$12*$S100)+(Admin!$C$13*$U100)</f>
        <v>0</v>
      </c>
    </row>
    <row r="101" spans="1:28" x14ac:dyDescent="0.25">
      <c r="A101" s="7" t="s">
        <v>1141</v>
      </c>
      <c r="B101" s="7" t="s">
        <v>37</v>
      </c>
      <c r="C101" s="7">
        <v>26</v>
      </c>
      <c r="D101" s="7">
        <v>2</v>
      </c>
      <c r="E101" s="7" t="s">
        <v>1142</v>
      </c>
      <c r="F101" s="7" t="s">
        <v>1103</v>
      </c>
      <c r="G101" s="7">
        <v>0</v>
      </c>
      <c r="H101" s="7">
        <v>0</v>
      </c>
      <c r="I101" s="7">
        <v>0</v>
      </c>
      <c r="J101" s="7">
        <v>0</v>
      </c>
      <c r="K101" s="7">
        <v>0</v>
      </c>
      <c r="L101" s="7">
        <v>0</v>
      </c>
      <c r="M101" s="7">
        <v>0</v>
      </c>
      <c r="N101" s="7">
        <v>0</v>
      </c>
      <c r="O101" s="7">
        <v>0</v>
      </c>
      <c r="P101" s="7">
        <v>0</v>
      </c>
      <c r="Q101" s="7">
        <v>0</v>
      </c>
      <c r="R101" s="7">
        <v>0</v>
      </c>
      <c r="S101" s="7">
        <v>0</v>
      </c>
      <c r="T101" s="7">
        <v>0</v>
      </c>
      <c r="U101" s="7">
        <v>0</v>
      </c>
      <c r="V101" s="7">
        <f>($J101*0.04)+($K101*4)+($L101*-2)+($N101*0.1)+($O101*6)+($Q101)+($R101*0.1)+($S101*6)+($T101*-2)</f>
        <v>0</v>
      </c>
      <c r="W101" s="7" t="e">
        <f>$P101/$H$33</f>
        <v>#DIV/0!</v>
      </c>
      <c r="X101" s="7" t="e">
        <f t="shared" si="7"/>
        <v>#DIV/0!</v>
      </c>
      <c r="Y101" s="7" t="e">
        <f t="shared" si="8"/>
        <v>#DIV/0!</v>
      </c>
      <c r="Z101" s="7" t="e">
        <f>$I101/$H101</f>
        <v>#DIV/0!</v>
      </c>
      <c r="AA101" s="7" t="e">
        <f>$K101/$H101</f>
        <v>#DIV/0!</v>
      </c>
      <c r="AB101" s="7">
        <f>(Admin!$C$3*$K101)+(Admin!$C$4*$J101)+(Admin!$C$5*$L101)+(Admin!$C$6*$T101)+(Admin!$C$7*$Q101)+(Admin!$C$8*$M101)+(Admin!$C$9*$N101)+(Admin!$C$10*$O101)+(Admin!$C$11*$R101)+(Admin!$C$12*$S101)+(Admin!$C$13*$U101)</f>
        <v>0</v>
      </c>
    </row>
    <row r="102" spans="1:28" x14ac:dyDescent="0.25">
      <c r="A102" s="6" t="s">
        <v>1143</v>
      </c>
      <c r="B102" s="6" t="s">
        <v>37</v>
      </c>
      <c r="C102" s="6">
        <v>28</v>
      </c>
      <c r="D102" s="6">
        <v>4</v>
      </c>
      <c r="E102" s="6" t="s">
        <v>1144</v>
      </c>
      <c r="F102" s="6" t="s">
        <v>1103</v>
      </c>
      <c r="G102" s="6">
        <v>0</v>
      </c>
      <c r="H102" s="6">
        <v>0</v>
      </c>
      <c r="I102" s="6">
        <v>0</v>
      </c>
      <c r="J102" s="6">
        <v>0</v>
      </c>
      <c r="K102" s="6">
        <v>0</v>
      </c>
      <c r="L102" s="6">
        <v>0</v>
      </c>
      <c r="M102" s="6">
        <v>0</v>
      </c>
      <c r="N102" s="6">
        <v>0</v>
      </c>
      <c r="O102" s="6">
        <v>0</v>
      </c>
      <c r="P102" s="6">
        <v>0</v>
      </c>
      <c r="Q102" s="6">
        <v>0</v>
      </c>
      <c r="R102" s="6">
        <v>0</v>
      </c>
      <c r="S102" s="6">
        <v>0</v>
      </c>
      <c r="T102" s="6">
        <v>0</v>
      </c>
      <c r="U102" s="6">
        <v>0</v>
      </c>
      <c r="V102" s="6">
        <f>($J102*0.04)+($K102*4)+($L102*-2)+($N102*0.1)+($O102*6)+($Q102)+($R102*0.1)+($S102*6)+($T102*-2)</f>
        <v>0</v>
      </c>
      <c r="W102" s="6" t="e">
        <f>$P102/$H$33</f>
        <v>#DIV/0!</v>
      </c>
      <c r="X102" s="6" t="e">
        <f t="shared" si="7"/>
        <v>#DIV/0!</v>
      </c>
      <c r="Y102" s="6" t="e">
        <f t="shared" si="8"/>
        <v>#DIV/0!</v>
      </c>
      <c r="Z102" s="6" t="e">
        <f>$I102/$H102</f>
        <v>#DIV/0!</v>
      </c>
      <c r="AA102" s="6" t="e">
        <f>$K102/$H102</f>
        <v>#DIV/0!</v>
      </c>
      <c r="AB102" s="6">
        <f>(Admin!$C$3*$K102)+(Admin!$C$4*$J102)+(Admin!$C$5*$L102)+(Admin!$C$6*$T102)+(Admin!$C$7*$Q102)+(Admin!$C$8*$M102)+(Admin!$C$9*$N102)+(Admin!$C$10*$O102)+(Admin!$C$11*$R102)+(Admin!$C$12*$S102)+(Admin!$C$13*$U102)</f>
        <v>0</v>
      </c>
    </row>
    <row r="103" spans="1:28" x14ac:dyDescent="0.25">
      <c r="A103" s="7" t="s">
        <v>1145</v>
      </c>
      <c r="B103" s="7" t="s">
        <v>37</v>
      </c>
      <c r="C103" s="7">
        <v>24</v>
      </c>
      <c r="D103" s="7">
        <v>2</v>
      </c>
      <c r="E103" s="7" t="s">
        <v>1146</v>
      </c>
      <c r="F103" s="7" t="s">
        <v>1103</v>
      </c>
      <c r="G103" s="7">
        <v>0</v>
      </c>
      <c r="H103" s="7">
        <v>0</v>
      </c>
      <c r="I103" s="7">
        <v>0</v>
      </c>
      <c r="J103" s="7">
        <v>0</v>
      </c>
      <c r="K103" s="7">
        <v>0</v>
      </c>
      <c r="L103" s="7">
        <v>0</v>
      </c>
      <c r="M103" s="7">
        <v>0</v>
      </c>
      <c r="N103" s="7">
        <v>0</v>
      </c>
      <c r="O103" s="7">
        <v>0</v>
      </c>
      <c r="P103" s="7">
        <v>0</v>
      </c>
      <c r="Q103" s="7">
        <v>0</v>
      </c>
      <c r="R103" s="7">
        <v>0</v>
      </c>
      <c r="S103" s="7">
        <v>0</v>
      </c>
      <c r="T103" s="7">
        <v>0</v>
      </c>
      <c r="U103" s="7">
        <v>0</v>
      </c>
      <c r="V103" s="7">
        <f>($J103*0.04)+($K103*4)+($L103*-2)+($N103*0.1)+($O103*6)+($Q103)+($R103*0.1)+($S103*6)+($T103*-2)</f>
        <v>0</v>
      </c>
      <c r="W103" s="7" t="e">
        <f>$P103/$H$33</f>
        <v>#DIV/0!</v>
      </c>
      <c r="X103" s="7" t="e">
        <f t="shared" si="7"/>
        <v>#DIV/0!</v>
      </c>
      <c r="Y103" s="7" t="e">
        <f t="shared" si="8"/>
        <v>#DIV/0!</v>
      </c>
      <c r="Z103" s="7" t="e">
        <f>$I103/$H103</f>
        <v>#DIV/0!</v>
      </c>
      <c r="AA103" s="7" t="e">
        <f>$K103/$H103</f>
        <v>#DIV/0!</v>
      </c>
      <c r="AB103" s="7">
        <f>(Admin!$C$3*$K103)+(Admin!$C$4*$J103)+(Admin!$C$5*$L103)+(Admin!$C$6*$T103)+(Admin!$C$7*$Q103)+(Admin!$C$8*$M103)+(Admin!$C$9*$N103)+(Admin!$C$10*$O103)+(Admin!$C$11*$R103)+(Admin!$C$12*$S103)+(Admin!$C$13*$U103)</f>
        <v>0</v>
      </c>
    </row>
    <row r="104" spans="1:28" x14ac:dyDescent="0.25">
      <c r="A104" s="6" t="s">
        <v>1147</v>
      </c>
      <c r="B104" s="6" t="s">
        <v>37</v>
      </c>
      <c r="C104" s="6">
        <v>23</v>
      </c>
      <c r="D104" s="6">
        <v>0</v>
      </c>
      <c r="E104" s="6" t="s">
        <v>462</v>
      </c>
      <c r="F104" s="6" t="s">
        <v>1103</v>
      </c>
      <c r="G104" s="6">
        <v>0</v>
      </c>
      <c r="H104" s="6">
        <v>0</v>
      </c>
      <c r="I104" s="6">
        <v>0</v>
      </c>
      <c r="J104" s="6">
        <v>0</v>
      </c>
      <c r="K104" s="6">
        <v>0</v>
      </c>
      <c r="L104" s="6">
        <v>0</v>
      </c>
      <c r="M104" s="6">
        <v>0</v>
      </c>
      <c r="N104" s="6">
        <v>0</v>
      </c>
      <c r="O104" s="6">
        <v>0</v>
      </c>
      <c r="P104" s="6">
        <v>0</v>
      </c>
      <c r="Q104" s="6">
        <v>0</v>
      </c>
      <c r="R104" s="6">
        <v>0</v>
      </c>
      <c r="S104" s="6">
        <v>0</v>
      </c>
      <c r="T104" s="6">
        <v>0</v>
      </c>
      <c r="U104" s="6">
        <v>0</v>
      </c>
      <c r="V104" s="6">
        <f>($J104*0.04)+($K104*4)+($L104*-2)+($N104*0.1)+($O104*6)+($Q104)+($R104*0.1)+($S104*6)+($T104*-2)</f>
        <v>0</v>
      </c>
      <c r="W104" s="6" t="e">
        <f>$P104/$H$33</f>
        <v>#DIV/0!</v>
      </c>
      <c r="X104" s="6" t="e">
        <f t="shared" si="7"/>
        <v>#DIV/0!</v>
      </c>
      <c r="Y104" s="6" t="e">
        <f t="shared" si="8"/>
        <v>#DIV/0!</v>
      </c>
      <c r="Z104" s="6" t="e">
        <f>$I104/$H104</f>
        <v>#DIV/0!</v>
      </c>
      <c r="AA104" s="6" t="e">
        <f>$K104/$H104</f>
        <v>#DIV/0!</v>
      </c>
      <c r="AB104" s="6">
        <f>(Admin!$C$3*$K104)+(Admin!$C$4*$J104)+(Admin!$C$5*$L104)+(Admin!$C$6*$T104)+(Admin!$C$7*$Q104)+(Admin!$C$8*$M104)+(Admin!$C$9*$N104)+(Admin!$C$10*$O104)+(Admin!$C$11*$R104)+(Admin!$C$12*$S104)+(Admin!$C$13*$U104)</f>
        <v>0</v>
      </c>
    </row>
    <row r="105" spans="1:28" x14ac:dyDescent="0.25">
      <c r="A105" s="7" t="s">
        <v>1148</v>
      </c>
      <c r="B105" s="7" t="s">
        <v>37</v>
      </c>
      <c r="C105" s="7">
        <v>28</v>
      </c>
      <c r="D105" s="7">
        <v>8</v>
      </c>
      <c r="E105" s="7" t="s">
        <v>662</v>
      </c>
      <c r="F105" s="7" t="s">
        <v>1103</v>
      </c>
      <c r="G105" s="7">
        <v>0</v>
      </c>
      <c r="H105" s="7">
        <v>0</v>
      </c>
      <c r="I105" s="7">
        <v>0</v>
      </c>
      <c r="J105" s="7">
        <v>0</v>
      </c>
      <c r="K105" s="7">
        <v>0</v>
      </c>
      <c r="L105" s="7">
        <v>0</v>
      </c>
      <c r="M105" s="7">
        <v>5</v>
      </c>
      <c r="N105" s="7">
        <v>5</v>
      </c>
      <c r="O105" s="7">
        <v>5</v>
      </c>
      <c r="P105" s="7">
        <v>5</v>
      </c>
      <c r="Q105" s="7">
        <v>5</v>
      </c>
      <c r="R105" s="7">
        <v>5</v>
      </c>
      <c r="S105" s="7">
        <v>5</v>
      </c>
      <c r="T105" s="7">
        <v>5</v>
      </c>
      <c r="U105" s="7">
        <v>5</v>
      </c>
      <c r="V105" s="7">
        <f>($J105*0.04)+($K105*4)+($L105*-2)+($N105*0.1)+($O105*6)+($Q105)+($R105*0.1)+($S105*6)+($T105*-2)</f>
        <v>56</v>
      </c>
      <c r="W105" s="7" t="e">
        <f>$P105/$H$33</f>
        <v>#DIV/0!</v>
      </c>
      <c r="X105" s="7">
        <f t="shared" si="7"/>
        <v>1</v>
      </c>
      <c r="Y105" s="7">
        <f t="shared" si="8"/>
        <v>1</v>
      </c>
      <c r="Z105" s="7" t="e">
        <f>$I105/$H105</f>
        <v>#DIV/0!</v>
      </c>
      <c r="AA105" s="7" t="e">
        <f>$K105/$H105</f>
        <v>#DIV/0!</v>
      </c>
      <c r="AB105" s="7">
        <f>(Admin!$C$3*$K105)+(Admin!$C$4*$J105)+(Admin!$C$5*$L105)+(Admin!$C$6*$T105)+(Admin!$C$7*$Q105)+(Admin!$C$8*$M105)+(Admin!$C$9*$N105)+(Admin!$C$10*$O105)+(Admin!$C$11*$R105)+(Admin!$C$12*$S105)+(Admin!$C$13*$U105)</f>
        <v>66</v>
      </c>
    </row>
    <row r="106" spans="1:28" x14ac:dyDescent="0.25">
      <c r="A106" s="6" t="s">
        <v>1191</v>
      </c>
      <c r="B106" s="6" t="s">
        <v>37</v>
      </c>
      <c r="C106" s="6">
        <v>27</v>
      </c>
      <c r="D106" s="6">
        <v>6</v>
      </c>
      <c r="E106" s="6" t="s">
        <v>338</v>
      </c>
      <c r="F106" s="6" t="s">
        <v>1151</v>
      </c>
      <c r="G106" s="6">
        <v>0</v>
      </c>
      <c r="H106" s="6">
        <v>0</v>
      </c>
      <c r="I106" s="6">
        <v>0</v>
      </c>
      <c r="J106" s="6">
        <v>0</v>
      </c>
      <c r="K106" s="6">
        <v>0</v>
      </c>
      <c r="L106" s="6">
        <v>0</v>
      </c>
      <c r="M106" s="6">
        <v>5</v>
      </c>
      <c r="N106" s="6">
        <v>5</v>
      </c>
      <c r="O106" s="6">
        <v>5</v>
      </c>
      <c r="P106" s="6">
        <v>5</v>
      </c>
      <c r="Q106" s="6">
        <v>5</v>
      </c>
      <c r="R106" s="6">
        <v>5</v>
      </c>
      <c r="S106" s="6">
        <v>5</v>
      </c>
      <c r="T106" s="6">
        <v>5</v>
      </c>
      <c r="U106" s="6">
        <v>5</v>
      </c>
      <c r="V106" s="6">
        <f>($J106*0.04)+($K106*4)+($L106*-2)+($N106*0.1)+($O106*6)+($Q106)+($R106*0.1)+($S106*6)+($T106*-2)</f>
        <v>56</v>
      </c>
      <c r="W106" s="6" t="e">
        <f>$P106/$H$33</f>
        <v>#DIV/0!</v>
      </c>
      <c r="X106" s="6">
        <f t="shared" si="7"/>
        <v>1</v>
      </c>
      <c r="Y106" s="6">
        <f t="shared" si="8"/>
        <v>1</v>
      </c>
      <c r="Z106" s="6" t="e">
        <f>$I106/$H106</f>
        <v>#DIV/0!</v>
      </c>
      <c r="AA106" s="6" t="e">
        <f>$K106/$H106</f>
        <v>#DIV/0!</v>
      </c>
      <c r="AB106" s="6">
        <f>(Admin!$C$3*$K106)+(Admin!$C$4*$J106)+(Admin!$C$5*$L106)+(Admin!$C$6*$T106)+(Admin!$C$7*$Q106)+(Admin!$C$8*$M106)+(Admin!$C$9*$N106)+(Admin!$C$10*$O106)+(Admin!$C$11*$R106)+(Admin!$C$12*$S106)+(Admin!$C$13*$U106)</f>
        <v>66</v>
      </c>
    </row>
    <row r="107" spans="1:28" x14ac:dyDescent="0.25">
      <c r="A107" s="7" t="s">
        <v>1192</v>
      </c>
      <c r="B107" s="7" t="s">
        <v>37</v>
      </c>
      <c r="C107" s="7">
        <v>22</v>
      </c>
      <c r="D107" s="7">
        <v>0</v>
      </c>
      <c r="E107" s="7" t="s">
        <v>331</v>
      </c>
      <c r="F107" s="7" t="s">
        <v>1151</v>
      </c>
      <c r="G107" s="7">
        <v>0</v>
      </c>
      <c r="H107" s="7">
        <v>0</v>
      </c>
      <c r="I107" s="7">
        <v>0</v>
      </c>
      <c r="J107" s="7">
        <v>0</v>
      </c>
      <c r="K107" s="7">
        <v>0</v>
      </c>
      <c r="L107" s="7">
        <v>0</v>
      </c>
      <c r="M107" s="7">
        <v>0</v>
      </c>
      <c r="N107" s="7">
        <v>0</v>
      </c>
      <c r="O107" s="7">
        <v>0</v>
      </c>
      <c r="P107" s="7">
        <v>0</v>
      </c>
      <c r="Q107" s="7">
        <v>0</v>
      </c>
      <c r="R107" s="7">
        <v>0</v>
      </c>
      <c r="S107" s="7">
        <v>0</v>
      </c>
      <c r="T107" s="7">
        <v>0</v>
      </c>
      <c r="U107" s="7">
        <v>0</v>
      </c>
      <c r="V107" s="7">
        <f>($J107*0.04)+($K107*4)+($L107*-2)+($N107*0.1)+($O107*6)+($Q107)+($R107*0.1)+($S107*6)+($T107*-2)</f>
        <v>0</v>
      </c>
      <c r="W107" s="7" t="e">
        <f>$P107/$H$33</f>
        <v>#DIV/0!</v>
      </c>
      <c r="X107" s="7" t="e">
        <f t="shared" si="7"/>
        <v>#DIV/0!</v>
      </c>
      <c r="Y107" s="7" t="e">
        <f t="shared" si="8"/>
        <v>#DIV/0!</v>
      </c>
      <c r="Z107" s="7" t="e">
        <f>$I107/$H107</f>
        <v>#DIV/0!</v>
      </c>
      <c r="AA107" s="7" t="e">
        <f>$K107/$H107</f>
        <v>#DIV/0!</v>
      </c>
      <c r="AB107" s="7">
        <f>(Admin!$C$3*$K107)+(Admin!$C$4*$J107)+(Admin!$C$5*$L107)+(Admin!$C$6*$T107)+(Admin!$C$7*$Q107)+(Admin!$C$8*$M107)+(Admin!$C$9*$N107)+(Admin!$C$10*$O107)+(Admin!$C$11*$R107)+(Admin!$C$12*$S107)+(Admin!$C$13*$U107)</f>
        <v>0</v>
      </c>
    </row>
    <row r="108" spans="1:28" x14ac:dyDescent="0.25">
      <c r="A108" s="6" t="s">
        <v>1193</v>
      </c>
      <c r="B108" s="6" t="s">
        <v>37</v>
      </c>
      <c r="C108" s="6">
        <v>29</v>
      </c>
      <c r="D108" s="6">
        <v>7</v>
      </c>
      <c r="E108" s="6" t="s">
        <v>552</v>
      </c>
      <c r="F108" s="6" t="s">
        <v>1151</v>
      </c>
      <c r="G108" s="6">
        <v>0</v>
      </c>
      <c r="H108" s="6">
        <v>0</v>
      </c>
      <c r="I108" s="6">
        <v>0</v>
      </c>
      <c r="J108" s="6">
        <v>0</v>
      </c>
      <c r="K108" s="6">
        <v>0</v>
      </c>
      <c r="L108" s="6">
        <v>0</v>
      </c>
      <c r="M108" s="6">
        <v>0</v>
      </c>
      <c r="N108" s="6">
        <v>0</v>
      </c>
      <c r="O108" s="6">
        <v>0</v>
      </c>
      <c r="P108" s="6">
        <v>0</v>
      </c>
      <c r="Q108" s="6">
        <v>0</v>
      </c>
      <c r="R108" s="6">
        <v>0</v>
      </c>
      <c r="S108" s="6">
        <v>0</v>
      </c>
      <c r="T108" s="6">
        <v>0</v>
      </c>
      <c r="U108" s="6">
        <v>0</v>
      </c>
      <c r="V108" s="6">
        <f>($J108*0.04)+($K108*4)+($L108*-2)+($N108*0.1)+($O108*6)+($Q108)+($R108*0.1)+($S108*6)+($T108*-2)</f>
        <v>0</v>
      </c>
      <c r="W108" s="6" t="e">
        <f>$P108/$H$33</f>
        <v>#DIV/0!</v>
      </c>
      <c r="X108" s="6" t="e">
        <f t="shared" si="7"/>
        <v>#DIV/0!</v>
      </c>
      <c r="Y108" s="6" t="e">
        <f t="shared" si="8"/>
        <v>#DIV/0!</v>
      </c>
      <c r="Z108" s="6" t="e">
        <f>$I108/$H108</f>
        <v>#DIV/0!</v>
      </c>
      <c r="AA108" s="6" t="e">
        <f>$K108/$H108</f>
        <v>#DIV/0!</v>
      </c>
      <c r="AB108" s="6">
        <f>(Admin!$C$3*$K108)+(Admin!$C$4*$J108)+(Admin!$C$5*$L108)+(Admin!$C$6*$T108)+(Admin!$C$7*$Q108)+(Admin!$C$8*$M108)+(Admin!$C$9*$N108)+(Admin!$C$10*$O108)+(Admin!$C$11*$R108)+(Admin!$C$12*$S108)+(Admin!$C$13*$U108)</f>
        <v>0</v>
      </c>
    </row>
    <row r="109" spans="1:28" x14ac:dyDescent="0.25">
      <c r="A109" s="7" t="s">
        <v>1194</v>
      </c>
      <c r="B109" s="7" t="s">
        <v>37</v>
      </c>
      <c r="C109" s="7">
        <v>25</v>
      </c>
      <c r="D109" s="7">
        <v>3</v>
      </c>
      <c r="E109" s="7" t="s">
        <v>331</v>
      </c>
      <c r="F109" s="7" t="s">
        <v>1151</v>
      </c>
      <c r="G109" s="7">
        <v>0</v>
      </c>
      <c r="H109" s="7">
        <v>0</v>
      </c>
      <c r="I109" s="7">
        <v>0</v>
      </c>
      <c r="J109" s="7">
        <v>0</v>
      </c>
      <c r="K109" s="7">
        <v>0</v>
      </c>
      <c r="L109" s="7">
        <v>0</v>
      </c>
      <c r="M109" s="7">
        <v>0</v>
      </c>
      <c r="N109" s="7">
        <v>0</v>
      </c>
      <c r="O109" s="7">
        <v>0</v>
      </c>
      <c r="P109" s="7">
        <v>0</v>
      </c>
      <c r="Q109" s="7">
        <v>0</v>
      </c>
      <c r="R109" s="7">
        <v>0</v>
      </c>
      <c r="S109" s="7">
        <v>0</v>
      </c>
      <c r="T109" s="7">
        <v>0</v>
      </c>
      <c r="U109" s="7">
        <v>0</v>
      </c>
      <c r="V109" s="7">
        <f>($J109*0.04)+($K109*4)+($L109*-2)+($N109*0.1)+($O109*6)+($Q109)+($R109*0.1)+($S109*6)+($T109*-2)</f>
        <v>0</v>
      </c>
      <c r="W109" s="7" t="e">
        <f>$P109/$H$33</f>
        <v>#DIV/0!</v>
      </c>
      <c r="X109" s="7" t="e">
        <f t="shared" si="7"/>
        <v>#DIV/0!</v>
      </c>
      <c r="Y109" s="7" t="e">
        <f t="shared" si="8"/>
        <v>#DIV/0!</v>
      </c>
      <c r="Z109" s="7" t="e">
        <f>$I109/$H109</f>
        <v>#DIV/0!</v>
      </c>
      <c r="AA109" s="7" t="e">
        <f>$K109/$H109</f>
        <v>#DIV/0!</v>
      </c>
      <c r="AB109" s="7">
        <f>(Admin!$C$3*$K109)+(Admin!$C$4*$J109)+(Admin!$C$5*$L109)+(Admin!$C$6*$T109)+(Admin!$C$7*$Q109)+(Admin!$C$8*$M109)+(Admin!$C$9*$N109)+(Admin!$C$10*$O109)+(Admin!$C$11*$R109)+(Admin!$C$12*$S109)+(Admin!$C$13*$U109)</f>
        <v>0</v>
      </c>
    </row>
    <row r="110" spans="1:28" x14ac:dyDescent="0.25">
      <c r="A110" s="6" t="s">
        <v>1195</v>
      </c>
      <c r="B110" s="6" t="s">
        <v>37</v>
      </c>
      <c r="C110" s="6">
        <v>27</v>
      </c>
      <c r="D110" s="6">
        <v>6</v>
      </c>
      <c r="E110" s="6" t="s">
        <v>873</v>
      </c>
      <c r="F110" s="6" t="s">
        <v>1151</v>
      </c>
      <c r="G110" s="6">
        <v>0</v>
      </c>
      <c r="H110" s="6">
        <v>0</v>
      </c>
      <c r="I110" s="6">
        <v>0</v>
      </c>
      <c r="J110" s="6">
        <v>0</v>
      </c>
      <c r="K110" s="6">
        <v>0</v>
      </c>
      <c r="L110" s="6">
        <v>0</v>
      </c>
      <c r="M110" s="6">
        <v>0</v>
      </c>
      <c r="N110" s="6">
        <v>0</v>
      </c>
      <c r="O110" s="6">
        <v>0</v>
      </c>
      <c r="P110" s="6">
        <v>0</v>
      </c>
      <c r="Q110" s="6">
        <v>0</v>
      </c>
      <c r="R110" s="6">
        <v>0</v>
      </c>
      <c r="S110" s="6">
        <v>0</v>
      </c>
      <c r="T110" s="6">
        <v>0</v>
      </c>
      <c r="U110" s="6">
        <v>0</v>
      </c>
      <c r="V110" s="6">
        <f>($J110*0.04)+($K110*4)+($L110*-2)+($N110*0.1)+($O110*6)+($Q110)+($R110*0.1)+($S110*6)+($T110*-2)</f>
        <v>0</v>
      </c>
      <c r="W110" s="6" t="e">
        <f>$P110/$H$33</f>
        <v>#DIV/0!</v>
      </c>
      <c r="X110" s="6" t="e">
        <f t="shared" si="7"/>
        <v>#DIV/0!</v>
      </c>
      <c r="Y110" s="6" t="e">
        <f t="shared" si="8"/>
        <v>#DIV/0!</v>
      </c>
      <c r="Z110" s="6" t="e">
        <f>$I110/$H110</f>
        <v>#DIV/0!</v>
      </c>
      <c r="AA110" s="6" t="e">
        <f>$K110/$H110</f>
        <v>#DIV/0!</v>
      </c>
      <c r="AB110" s="6">
        <f>(Admin!$C$3*$K110)+(Admin!$C$4*$J110)+(Admin!$C$5*$L110)+(Admin!$C$6*$T110)+(Admin!$C$7*$Q110)+(Admin!$C$8*$M110)+(Admin!$C$9*$N110)+(Admin!$C$10*$O110)+(Admin!$C$11*$R110)+(Admin!$C$12*$S110)+(Admin!$C$13*$U110)</f>
        <v>0</v>
      </c>
    </row>
    <row r="111" spans="1:28" x14ac:dyDescent="0.25">
      <c r="A111" s="7" t="s">
        <v>1196</v>
      </c>
      <c r="B111" s="7" t="s">
        <v>37</v>
      </c>
      <c r="C111" s="7">
        <v>28</v>
      </c>
      <c r="D111" s="7">
        <v>2</v>
      </c>
      <c r="E111" s="7" t="s">
        <v>1197</v>
      </c>
      <c r="F111" s="7" t="s">
        <v>1151</v>
      </c>
      <c r="G111" s="7">
        <v>0</v>
      </c>
      <c r="H111" s="7">
        <v>0</v>
      </c>
      <c r="I111" s="7">
        <v>0</v>
      </c>
      <c r="J111" s="7">
        <v>0</v>
      </c>
      <c r="K111" s="7">
        <v>0</v>
      </c>
      <c r="L111" s="7">
        <v>0</v>
      </c>
      <c r="M111" s="7">
        <v>0</v>
      </c>
      <c r="N111" s="7">
        <v>0</v>
      </c>
      <c r="O111" s="7">
        <v>0</v>
      </c>
      <c r="P111" s="7">
        <v>0</v>
      </c>
      <c r="Q111" s="7">
        <v>0</v>
      </c>
      <c r="R111" s="7">
        <v>0</v>
      </c>
      <c r="S111" s="7">
        <v>0</v>
      </c>
      <c r="T111" s="7">
        <v>0</v>
      </c>
      <c r="U111" s="7">
        <v>0</v>
      </c>
      <c r="V111" s="7">
        <f>($J111*0.04)+($K111*4)+($L111*-2)+($N111*0.1)+($O111*6)+($Q111)+($R111*0.1)+($S111*6)+($T111*-2)</f>
        <v>0</v>
      </c>
      <c r="W111" s="7" t="e">
        <f>$P111/$H$33</f>
        <v>#DIV/0!</v>
      </c>
      <c r="X111" s="7" t="e">
        <f t="shared" si="7"/>
        <v>#DIV/0!</v>
      </c>
      <c r="Y111" s="7" t="e">
        <f t="shared" si="8"/>
        <v>#DIV/0!</v>
      </c>
      <c r="Z111" s="7" t="e">
        <f>$I111/$H111</f>
        <v>#DIV/0!</v>
      </c>
      <c r="AA111" s="7" t="e">
        <f>$K111/$H111</f>
        <v>#DIV/0!</v>
      </c>
      <c r="AB111" s="7">
        <f>(Admin!$C$3*$K111)+(Admin!$C$4*$J111)+(Admin!$C$5*$L111)+(Admin!$C$6*$T111)+(Admin!$C$7*$Q111)+(Admin!$C$8*$M111)+(Admin!$C$9*$N111)+(Admin!$C$10*$O111)+(Admin!$C$11*$R111)+(Admin!$C$12*$S111)+(Admin!$C$13*$U111)</f>
        <v>0</v>
      </c>
    </row>
    <row r="112" spans="1:28" x14ac:dyDescent="0.25">
      <c r="A112" s="6" t="s">
        <v>1241</v>
      </c>
      <c r="B112" s="6" t="s">
        <v>37</v>
      </c>
      <c r="C112" s="6">
        <v>23</v>
      </c>
      <c r="D112" s="6">
        <v>0</v>
      </c>
      <c r="E112" s="6" t="s">
        <v>63</v>
      </c>
      <c r="F112" s="6" t="s">
        <v>1201</v>
      </c>
      <c r="G112" s="6">
        <v>0</v>
      </c>
      <c r="H112" s="6">
        <v>0</v>
      </c>
      <c r="I112" s="6">
        <v>0</v>
      </c>
      <c r="J112" s="6">
        <v>0</v>
      </c>
      <c r="K112" s="6">
        <v>0</v>
      </c>
      <c r="L112" s="6">
        <v>0</v>
      </c>
      <c r="M112" s="6">
        <v>0</v>
      </c>
      <c r="N112" s="6">
        <v>0</v>
      </c>
      <c r="O112" s="6">
        <v>0</v>
      </c>
      <c r="P112" s="6">
        <v>0</v>
      </c>
      <c r="Q112" s="6">
        <v>0</v>
      </c>
      <c r="R112" s="6">
        <v>0</v>
      </c>
      <c r="S112" s="6">
        <v>0</v>
      </c>
      <c r="T112" s="6">
        <v>0</v>
      </c>
      <c r="U112" s="6">
        <v>0</v>
      </c>
      <c r="V112" s="6">
        <f>($J112*0.04)+($K112*4)+($L112*-2)+($N112*0.1)+($O112*6)+($Q112)+($R112*0.1)+($S112*6)+($T112*-2)</f>
        <v>0</v>
      </c>
      <c r="W112" s="6" t="e">
        <f>$P112/$H$33</f>
        <v>#DIV/0!</v>
      </c>
      <c r="X112" s="6" t="e">
        <f t="shared" si="7"/>
        <v>#DIV/0!</v>
      </c>
      <c r="Y112" s="6" t="e">
        <f t="shared" si="8"/>
        <v>#DIV/0!</v>
      </c>
      <c r="Z112" s="6" t="e">
        <f>$I112/$H112</f>
        <v>#DIV/0!</v>
      </c>
      <c r="AA112" s="6" t="e">
        <f>$K112/$H112</f>
        <v>#DIV/0!</v>
      </c>
      <c r="AB112" s="6">
        <f>(Admin!$C$3*$K112)+(Admin!$C$4*$J112)+(Admin!$C$5*$L112)+(Admin!$C$6*$T112)+(Admin!$C$7*$Q112)+(Admin!$C$8*$M112)+(Admin!$C$9*$N112)+(Admin!$C$10*$O112)+(Admin!$C$11*$R112)+(Admin!$C$12*$S112)+(Admin!$C$13*$U112)</f>
        <v>0</v>
      </c>
    </row>
    <row r="113" spans="1:28" x14ac:dyDescent="0.25">
      <c r="A113" s="7" t="s">
        <v>1242</v>
      </c>
      <c r="B113" s="7" t="s">
        <v>37</v>
      </c>
      <c r="C113" s="7">
        <v>29</v>
      </c>
      <c r="D113" s="7">
        <v>9</v>
      </c>
      <c r="E113" s="7" t="s">
        <v>346</v>
      </c>
      <c r="F113" s="7" t="s">
        <v>1201</v>
      </c>
      <c r="G113" s="7">
        <v>0</v>
      </c>
      <c r="H113" s="7">
        <v>0</v>
      </c>
      <c r="I113" s="7">
        <v>0</v>
      </c>
      <c r="J113" s="7">
        <v>0</v>
      </c>
      <c r="K113" s="7">
        <v>0</v>
      </c>
      <c r="L113" s="7">
        <v>0</v>
      </c>
      <c r="M113" s="7">
        <v>0</v>
      </c>
      <c r="N113" s="7">
        <v>0</v>
      </c>
      <c r="O113" s="7">
        <v>0</v>
      </c>
      <c r="P113" s="7">
        <v>0</v>
      </c>
      <c r="Q113" s="7">
        <v>0</v>
      </c>
      <c r="R113" s="7">
        <v>0</v>
      </c>
      <c r="S113" s="7">
        <v>0</v>
      </c>
      <c r="T113" s="7">
        <v>0</v>
      </c>
      <c r="U113" s="7">
        <v>0</v>
      </c>
      <c r="V113" s="7">
        <f>($J113*0.04)+($K113*4)+($L113*-2)+($N113*0.1)+($O113*6)+($Q113)+($R113*0.1)+($S113*6)+($T113*-2)</f>
        <v>0</v>
      </c>
      <c r="W113" s="7" t="e">
        <f>$P113/$H$33</f>
        <v>#DIV/0!</v>
      </c>
      <c r="X113" s="7" t="e">
        <f t="shared" si="7"/>
        <v>#DIV/0!</v>
      </c>
      <c r="Y113" s="7" t="e">
        <f t="shared" si="8"/>
        <v>#DIV/0!</v>
      </c>
      <c r="Z113" s="7" t="e">
        <f>$I113/$H113</f>
        <v>#DIV/0!</v>
      </c>
      <c r="AA113" s="7" t="e">
        <f>$K113/$H113</f>
        <v>#DIV/0!</v>
      </c>
      <c r="AB113" s="7">
        <f>(Admin!$C$3*$K113)+(Admin!$C$4*$J113)+(Admin!$C$5*$L113)+(Admin!$C$6*$T113)+(Admin!$C$7*$Q113)+(Admin!$C$8*$M113)+(Admin!$C$9*$N113)+(Admin!$C$10*$O113)+(Admin!$C$11*$R113)+(Admin!$C$12*$S113)+(Admin!$C$13*$U113)</f>
        <v>0</v>
      </c>
    </row>
    <row r="114" spans="1:28" x14ac:dyDescent="0.25">
      <c r="A114" s="6" t="s">
        <v>1243</v>
      </c>
      <c r="B114" s="6" t="s">
        <v>37</v>
      </c>
      <c r="C114" s="6">
        <v>29</v>
      </c>
      <c r="D114" s="6">
        <v>9</v>
      </c>
      <c r="E114" s="6" t="s">
        <v>95</v>
      </c>
      <c r="F114" s="6" t="s">
        <v>1201</v>
      </c>
      <c r="G114" s="6">
        <v>0</v>
      </c>
      <c r="H114" s="6">
        <v>0</v>
      </c>
      <c r="I114" s="6">
        <v>0</v>
      </c>
      <c r="J114" s="6">
        <v>0</v>
      </c>
      <c r="K114" s="6">
        <v>0</v>
      </c>
      <c r="L114" s="6">
        <v>0</v>
      </c>
      <c r="M114" s="6">
        <v>5</v>
      </c>
      <c r="N114" s="6">
        <v>5</v>
      </c>
      <c r="O114" s="6">
        <v>5</v>
      </c>
      <c r="P114" s="6">
        <v>5</v>
      </c>
      <c r="Q114" s="6">
        <v>5</v>
      </c>
      <c r="R114" s="6">
        <v>5</v>
      </c>
      <c r="S114" s="6">
        <v>5</v>
      </c>
      <c r="T114" s="6">
        <v>5</v>
      </c>
      <c r="U114" s="6">
        <v>5</v>
      </c>
      <c r="V114" s="6">
        <f>($J114*0.04)+($K114*4)+($L114*-2)+($N114*0.1)+($O114*6)+($Q114)+($R114*0.1)+($S114*6)+($T114*-2)</f>
        <v>56</v>
      </c>
      <c r="W114" s="6" t="e">
        <f>$P114/$H$33</f>
        <v>#DIV/0!</v>
      </c>
      <c r="X114" s="6">
        <f t="shared" si="7"/>
        <v>1</v>
      </c>
      <c r="Y114" s="6">
        <f t="shared" si="8"/>
        <v>1</v>
      </c>
      <c r="Z114" s="6" t="e">
        <f>$I114/$H114</f>
        <v>#DIV/0!</v>
      </c>
      <c r="AA114" s="6" t="e">
        <f>$K114/$H114</f>
        <v>#DIV/0!</v>
      </c>
      <c r="AB114" s="6">
        <f>(Admin!$C$3*$K114)+(Admin!$C$4*$J114)+(Admin!$C$5*$L114)+(Admin!$C$6*$T114)+(Admin!$C$7*$Q114)+(Admin!$C$8*$M114)+(Admin!$C$9*$N114)+(Admin!$C$10*$O114)+(Admin!$C$11*$R114)+(Admin!$C$12*$S114)+(Admin!$C$13*$U114)</f>
        <v>66</v>
      </c>
    </row>
    <row r="115" spans="1:28" x14ac:dyDescent="0.25">
      <c r="A115" s="7" t="s">
        <v>1244</v>
      </c>
      <c r="B115" s="7" t="s">
        <v>37</v>
      </c>
      <c r="C115" s="7">
        <v>27</v>
      </c>
      <c r="D115" s="7">
        <v>1</v>
      </c>
      <c r="E115" s="7" t="s">
        <v>232</v>
      </c>
      <c r="F115" s="7" t="s">
        <v>1201</v>
      </c>
      <c r="G115" s="7">
        <v>0</v>
      </c>
      <c r="H115" s="7">
        <v>0</v>
      </c>
      <c r="I115" s="7">
        <v>0</v>
      </c>
      <c r="J115" s="7">
        <v>0</v>
      </c>
      <c r="K115" s="7">
        <v>0</v>
      </c>
      <c r="L115" s="7">
        <v>0</v>
      </c>
      <c r="M115" s="7">
        <v>0</v>
      </c>
      <c r="N115" s="7">
        <v>0</v>
      </c>
      <c r="O115" s="7">
        <v>0</v>
      </c>
      <c r="P115" s="7">
        <v>0</v>
      </c>
      <c r="Q115" s="7">
        <v>0</v>
      </c>
      <c r="R115" s="7">
        <v>0</v>
      </c>
      <c r="S115" s="7">
        <v>0</v>
      </c>
      <c r="T115" s="7">
        <v>0</v>
      </c>
      <c r="U115" s="7">
        <v>0</v>
      </c>
      <c r="V115" s="7">
        <f>($J115*0.04)+($K115*4)+($L115*-2)+($N115*0.1)+($O115*6)+($Q115)+($R115*0.1)+($S115*6)+($T115*-2)</f>
        <v>0</v>
      </c>
      <c r="W115" s="7" t="e">
        <f>$P115/$H$33</f>
        <v>#DIV/0!</v>
      </c>
      <c r="X115" s="7" t="e">
        <f t="shared" si="7"/>
        <v>#DIV/0!</v>
      </c>
      <c r="Y115" s="7" t="e">
        <f t="shared" si="8"/>
        <v>#DIV/0!</v>
      </c>
      <c r="Z115" s="7" t="e">
        <f>$I115/$H115</f>
        <v>#DIV/0!</v>
      </c>
      <c r="AA115" s="7" t="e">
        <f>$K115/$H115</f>
        <v>#DIV/0!</v>
      </c>
      <c r="AB115" s="7">
        <f>(Admin!$C$3*$K115)+(Admin!$C$4*$J115)+(Admin!$C$5*$L115)+(Admin!$C$6*$T115)+(Admin!$C$7*$Q115)+(Admin!$C$8*$M115)+(Admin!$C$9*$N115)+(Admin!$C$10*$O115)+(Admin!$C$11*$R115)+(Admin!$C$12*$S115)+(Admin!$C$13*$U115)</f>
        <v>0</v>
      </c>
    </row>
    <row r="116" spans="1:28" x14ac:dyDescent="0.25">
      <c r="A116" s="6" t="s">
        <v>1245</v>
      </c>
      <c r="B116" s="6" t="s">
        <v>37</v>
      </c>
      <c r="C116" s="6">
        <v>24</v>
      </c>
      <c r="D116" s="6">
        <v>0</v>
      </c>
      <c r="E116" s="6" t="s">
        <v>399</v>
      </c>
      <c r="F116" s="6" t="s">
        <v>1201</v>
      </c>
      <c r="G116" s="6">
        <v>0</v>
      </c>
      <c r="H116" s="6">
        <v>0</v>
      </c>
      <c r="I116" s="6">
        <v>0</v>
      </c>
      <c r="J116" s="6">
        <v>0</v>
      </c>
      <c r="K116" s="6">
        <v>0</v>
      </c>
      <c r="L116" s="6">
        <v>0</v>
      </c>
      <c r="M116" s="6">
        <v>0</v>
      </c>
      <c r="N116" s="6">
        <v>0</v>
      </c>
      <c r="O116" s="6">
        <v>0</v>
      </c>
      <c r="P116" s="6">
        <v>0</v>
      </c>
      <c r="Q116" s="6">
        <v>0</v>
      </c>
      <c r="R116" s="6">
        <v>0</v>
      </c>
      <c r="S116" s="6">
        <v>0</v>
      </c>
      <c r="T116" s="6">
        <v>0</v>
      </c>
      <c r="U116" s="6">
        <v>0</v>
      </c>
      <c r="V116" s="6">
        <f>($J116*0.04)+($K116*4)+($L116*-2)+($N116*0.1)+($O116*6)+($Q116)+($R116*0.1)+($S116*6)+($T116*-2)</f>
        <v>0</v>
      </c>
      <c r="W116" s="6" t="e">
        <f>$P116/$H$33</f>
        <v>#DIV/0!</v>
      </c>
      <c r="X116" s="6" t="e">
        <f t="shared" si="7"/>
        <v>#DIV/0!</v>
      </c>
      <c r="Y116" s="6" t="e">
        <f t="shared" si="8"/>
        <v>#DIV/0!</v>
      </c>
      <c r="Z116" s="6" t="e">
        <f>$I116/$H116</f>
        <v>#DIV/0!</v>
      </c>
      <c r="AA116" s="6" t="e">
        <f>$K116/$H116</f>
        <v>#DIV/0!</v>
      </c>
      <c r="AB116" s="6">
        <f>(Admin!$C$3*$K116)+(Admin!$C$4*$J116)+(Admin!$C$5*$L116)+(Admin!$C$6*$T116)+(Admin!$C$7*$Q116)+(Admin!$C$8*$M116)+(Admin!$C$9*$N116)+(Admin!$C$10*$O116)+(Admin!$C$11*$R116)+(Admin!$C$12*$S116)+(Admin!$C$13*$U116)</f>
        <v>0</v>
      </c>
    </row>
    <row r="117" spans="1:28" x14ac:dyDescent="0.25">
      <c r="A117" s="7" t="s">
        <v>1285</v>
      </c>
      <c r="B117" s="7" t="s">
        <v>37</v>
      </c>
      <c r="C117" s="7"/>
      <c r="D117" s="7">
        <v>0</v>
      </c>
      <c r="E117" s="7" t="s">
        <v>459</v>
      </c>
      <c r="F117" s="7" t="s">
        <v>1248</v>
      </c>
      <c r="G117" s="7">
        <v>0</v>
      </c>
      <c r="H117" s="7">
        <v>0</v>
      </c>
      <c r="I117" s="7">
        <v>0</v>
      </c>
      <c r="J117" s="7">
        <v>0</v>
      </c>
      <c r="K117" s="7">
        <v>0</v>
      </c>
      <c r="L117" s="7">
        <v>0</v>
      </c>
      <c r="M117" s="7">
        <v>0</v>
      </c>
      <c r="N117" s="7">
        <v>0</v>
      </c>
      <c r="O117" s="7">
        <v>0</v>
      </c>
      <c r="P117" s="7">
        <v>0</v>
      </c>
      <c r="Q117" s="7">
        <v>0</v>
      </c>
      <c r="R117" s="7">
        <v>0</v>
      </c>
      <c r="S117" s="7">
        <v>0</v>
      </c>
      <c r="T117" s="7">
        <v>0</v>
      </c>
      <c r="U117" s="7">
        <v>0</v>
      </c>
      <c r="V117" s="7">
        <f>($J117*0.04)+($K117*4)+($L117*-2)+($N117*0.1)+($O117*6)+($Q117)+($R117*0.1)+($S117*6)+($T117*-2)</f>
        <v>0</v>
      </c>
      <c r="W117" s="7" t="e">
        <f>$P117/$H$33</f>
        <v>#DIV/0!</v>
      </c>
      <c r="X117" s="7" t="e">
        <f t="shared" si="7"/>
        <v>#DIV/0!</v>
      </c>
      <c r="Y117" s="7" t="e">
        <f t="shared" si="8"/>
        <v>#DIV/0!</v>
      </c>
      <c r="Z117" s="7" t="e">
        <f>$I117/$H117</f>
        <v>#DIV/0!</v>
      </c>
      <c r="AA117" s="7" t="e">
        <f>$K117/$H117</f>
        <v>#DIV/0!</v>
      </c>
      <c r="AB117" s="7">
        <f>(Admin!$C$3*$K117)+(Admin!$C$4*$J117)+(Admin!$C$5*$L117)+(Admin!$C$6*$T117)+(Admin!$C$7*$Q117)+(Admin!$C$8*$M117)+(Admin!$C$9*$N117)+(Admin!$C$10*$O117)+(Admin!$C$11*$R117)+(Admin!$C$12*$S117)+(Admin!$C$13*$U117)</f>
        <v>0</v>
      </c>
    </row>
    <row r="118" spans="1:28" x14ac:dyDescent="0.25">
      <c r="A118" s="6" t="s">
        <v>1286</v>
      </c>
      <c r="B118" s="6" t="s">
        <v>37</v>
      </c>
      <c r="C118" s="6">
        <v>24</v>
      </c>
      <c r="D118" s="6">
        <v>0</v>
      </c>
      <c r="E118" s="6" t="s">
        <v>98</v>
      </c>
      <c r="F118" s="6" t="s">
        <v>1248</v>
      </c>
      <c r="G118" s="6">
        <v>0</v>
      </c>
      <c r="H118" s="6">
        <v>0</v>
      </c>
      <c r="I118" s="6">
        <v>0</v>
      </c>
      <c r="J118" s="6">
        <v>0</v>
      </c>
      <c r="K118" s="6">
        <v>0</v>
      </c>
      <c r="L118" s="6">
        <v>0</v>
      </c>
      <c r="M118" s="6">
        <v>0</v>
      </c>
      <c r="N118" s="6">
        <v>0</v>
      </c>
      <c r="O118" s="6">
        <v>0</v>
      </c>
      <c r="P118" s="6">
        <v>0</v>
      </c>
      <c r="Q118" s="6">
        <v>0</v>
      </c>
      <c r="R118" s="6">
        <v>0</v>
      </c>
      <c r="S118" s="6">
        <v>0</v>
      </c>
      <c r="T118" s="6">
        <v>0</v>
      </c>
      <c r="U118" s="6">
        <v>0</v>
      </c>
      <c r="V118" s="6">
        <f>($J118*0.04)+($K118*4)+($L118*-2)+($N118*0.1)+($O118*6)+($Q118)+($R118*0.1)+($S118*6)+($T118*-2)</f>
        <v>0</v>
      </c>
      <c r="W118" s="6" t="e">
        <f>$P118/$H$33</f>
        <v>#DIV/0!</v>
      </c>
      <c r="X118" s="6" t="e">
        <f t="shared" si="7"/>
        <v>#DIV/0!</v>
      </c>
      <c r="Y118" s="6" t="e">
        <f t="shared" si="8"/>
        <v>#DIV/0!</v>
      </c>
      <c r="Z118" s="6" t="e">
        <f>$I118/$H118</f>
        <v>#DIV/0!</v>
      </c>
      <c r="AA118" s="6" t="e">
        <f>$K118/$H118</f>
        <v>#DIV/0!</v>
      </c>
      <c r="AB118" s="6">
        <f>(Admin!$C$3*$K118)+(Admin!$C$4*$J118)+(Admin!$C$5*$L118)+(Admin!$C$6*$T118)+(Admin!$C$7*$Q118)+(Admin!$C$8*$M118)+(Admin!$C$9*$N118)+(Admin!$C$10*$O118)+(Admin!$C$11*$R118)+(Admin!$C$12*$S118)+(Admin!$C$13*$U118)</f>
        <v>0</v>
      </c>
    </row>
    <row r="119" spans="1:28" x14ac:dyDescent="0.25">
      <c r="A119" s="7" t="s">
        <v>1287</v>
      </c>
      <c r="B119" s="7" t="s">
        <v>37</v>
      </c>
      <c r="C119" s="7">
        <v>27</v>
      </c>
      <c r="D119" s="7">
        <v>2</v>
      </c>
      <c r="E119" s="7" t="s">
        <v>284</v>
      </c>
      <c r="F119" s="7" t="s">
        <v>1248</v>
      </c>
      <c r="G119" s="7">
        <v>0</v>
      </c>
      <c r="H119" s="7">
        <v>0</v>
      </c>
      <c r="I119" s="7">
        <v>0</v>
      </c>
      <c r="J119" s="7">
        <v>0</v>
      </c>
      <c r="K119" s="7">
        <v>0</v>
      </c>
      <c r="L119" s="7">
        <v>0</v>
      </c>
      <c r="M119" s="7">
        <v>0</v>
      </c>
      <c r="N119" s="7">
        <v>0</v>
      </c>
      <c r="O119" s="7">
        <v>0</v>
      </c>
      <c r="P119" s="7">
        <v>0</v>
      </c>
      <c r="Q119" s="7">
        <v>0</v>
      </c>
      <c r="R119" s="7">
        <v>0</v>
      </c>
      <c r="S119" s="7">
        <v>0</v>
      </c>
      <c r="T119" s="7">
        <v>0</v>
      </c>
      <c r="U119" s="7">
        <v>0</v>
      </c>
      <c r="V119" s="7">
        <f>($J119*0.04)+($K119*4)+($L119*-2)+($N119*0.1)+($O119*6)+($Q119)+($R119*0.1)+($S119*6)+($T119*-2)</f>
        <v>0</v>
      </c>
      <c r="W119" s="7" t="e">
        <f>$P119/$H$33</f>
        <v>#DIV/0!</v>
      </c>
      <c r="X119" s="7" t="e">
        <f t="shared" si="7"/>
        <v>#DIV/0!</v>
      </c>
      <c r="Y119" s="7" t="e">
        <f t="shared" si="8"/>
        <v>#DIV/0!</v>
      </c>
      <c r="Z119" s="7" t="e">
        <f>$I119/$H119</f>
        <v>#DIV/0!</v>
      </c>
      <c r="AA119" s="7" t="e">
        <f>$K119/$H119</f>
        <v>#DIV/0!</v>
      </c>
      <c r="AB119" s="7">
        <f>(Admin!$C$3*$K119)+(Admin!$C$4*$J119)+(Admin!$C$5*$L119)+(Admin!$C$6*$T119)+(Admin!$C$7*$Q119)+(Admin!$C$8*$M119)+(Admin!$C$9*$N119)+(Admin!$C$10*$O119)+(Admin!$C$11*$R119)+(Admin!$C$12*$S119)+(Admin!$C$13*$U119)</f>
        <v>0</v>
      </c>
    </row>
    <row r="120" spans="1:28" x14ac:dyDescent="0.25">
      <c r="A120" s="6" t="s">
        <v>1288</v>
      </c>
      <c r="B120" s="6" t="s">
        <v>37</v>
      </c>
      <c r="C120" s="6">
        <v>27</v>
      </c>
      <c r="D120" s="6">
        <v>1</v>
      </c>
      <c r="E120" s="6" t="s">
        <v>232</v>
      </c>
      <c r="F120" s="6" t="s">
        <v>1248</v>
      </c>
      <c r="G120" s="6">
        <v>0</v>
      </c>
      <c r="H120" s="6">
        <v>0</v>
      </c>
      <c r="I120" s="6">
        <v>0</v>
      </c>
      <c r="J120" s="6">
        <v>0</v>
      </c>
      <c r="K120" s="6">
        <v>0</v>
      </c>
      <c r="L120" s="6">
        <v>0</v>
      </c>
      <c r="M120" s="6">
        <v>0</v>
      </c>
      <c r="N120" s="6">
        <v>0</v>
      </c>
      <c r="O120" s="6">
        <v>0</v>
      </c>
      <c r="P120" s="6">
        <v>0</v>
      </c>
      <c r="Q120" s="6">
        <v>0</v>
      </c>
      <c r="R120" s="6">
        <v>0</v>
      </c>
      <c r="S120" s="6">
        <v>0</v>
      </c>
      <c r="T120" s="6">
        <v>0</v>
      </c>
      <c r="U120" s="6">
        <v>0</v>
      </c>
      <c r="V120" s="6">
        <f>($J120*0.04)+($K120*4)+($L120*-2)+($N120*0.1)+($O120*6)+($Q120)+($R120*0.1)+($S120*6)+($T120*-2)</f>
        <v>0</v>
      </c>
      <c r="W120" s="6" t="e">
        <f>$P120/$H$33</f>
        <v>#DIV/0!</v>
      </c>
      <c r="X120" s="6" t="e">
        <f t="shared" si="7"/>
        <v>#DIV/0!</v>
      </c>
      <c r="Y120" s="6" t="e">
        <f t="shared" si="8"/>
        <v>#DIV/0!</v>
      </c>
      <c r="Z120" s="6" t="e">
        <f>$I120/$H120</f>
        <v>#DIV/0!</v>
      </c>
      <c r="AA120" s="6" t="e">
        <f>$K120/$H120</f>
        <v>#DIV/0!</v>
      </c>
      <c r="AB120" s="6">
        <f>(Admin!$C$3*$K120)+(Admin!$C$4*$J120)+(Admin!$C$5*$L120)+(Admin!$C$6*$T120)+(Admin!$C$7*$Q120)+(Admin!$C$8*$M120)+(Admin!$C$9*$N120)+(Admin!$C$10*$O120)+(Admin!$C$11*$R120)+(Admin!$C$12*$S120)+(Admin!$C$13*$U120)</f>
        <v>0</v>
      </c>
    </row>
    <row r="121" spans="1:28" x14ac:dyDescent="0.25">
      <c r="A121" s="7" t="s">
        <v>1289</v>
      </c>
      <c r="B121" s="7" t="s">
        <v>37</v>
      </c>
      <c r="C121" s="7">
        <v>27</v>
      </c>
      <c r="D121" s="7">
        <v>5</v>
      </c>
      <c r="E121" s="7" t="s">
        <v>552</v>
      </c>
      <c r="F121" s="7" t="s">
        <v>1248</v>
      </c>
      <c r="G121" s="7">
        <v>0</v>
      </c>
      <c r="H121" s="7">
        <v>0</v>
      </c>
      <c r="I121" s="7">
        <v>0</v>
      </c>
      <c r="J121" s="7">
        <v>0</v>
      </c>
      <c r="K121" s="7">
        <v>0</v>
      </c>
      <c r="L121" s="7">
        <v>0</v>
      </c>
      <c r="M121" s="7">
        <v>5</v>
      </c>
      <c r="N121" s="7">
        <v>5</v>
      </c>
      <c r="O121" s="7">
        <v>5</v>
      </c>
      <c r="P121" s="7">
        <v>5</v>
      </c>
      <c r="Q121" s="7">
        <v>5</v>
      </c>
      <c r="R121" s="7">
        <v>5</v>
      </c>
      <c r="S121" s="7">
        <v>5</v>
      </c>
      <c r="T121" s="7">
        <v>5</v>
      </c>
      <c r="U121" s="7">
        <v>5</v>
      </c>
      <c r="V121" s="7">
        <f>($J121*0.04)+($K121*4)+($L121*-2)+($N121*0.1)+($O121*6)+($Q121)+($R121*0.1)+($S121*6)+($T121*-2)</f>
        <v>56</v>
      </c>
      <c r="W121" s="7" t="e">
        <f>$P121/$H$33</f>
        <v>#DIV/0!</v>
      </c>
      <c r="X121" s="7">
        <f t="shared" si="7"/>
        <v>1</v>
      </c>
      <c r="Y121" s="7">
        <f t="shared" si="8"/>
        <v>1</v>
      </c>
      <c r="Z121" s="7" t="e">
        <f>$I121/$H121</f>
        <v>#DIV/0!</v>
      </c>
      <c r="AA121" s="7" t="e">
        <f>$K121/$H121</f>
        <v>#DIV/0!</v>
      </c>
      <c r="AB121" s="7">
        <f>(Admin!$C$3*$K121)+(Admin!$C$4*$J121)+(Admin!$C$5*$L121)+(Admin!$C$6*$T121)+(Admin!$C$7*$Q121)+(Admin!$C$8*$M121)+(Admin!$C$9*$N121)+(Admin!$C$10*$O121)+(Admin!$C$11*$R121)+(Admin!$C$12*$S121)+(Admin!$C$13*$U121)</f>
        <v>66</v>
      </c>
    </row>
    <row r="122" spans="1:28" x14ac:dyDescent="0.25">
      <c r="A122" s="6" t="s">
        <v>1290</v>
      </c>
      <c r="B122" s="6" t="s">
        <v>37</v>
      </c>
      <c r="C122" s="6">
        <v>27</v>
      </c>
      <c r="D122" s="6">
        <v>6</v>
      </c>
      <c r="E122" s="6" t="s">
        <v>333</v>
      </c>
      <c r="F122" s="6" t="s">
        <v>1248</v>
      </c>
      <c r="G122" s="6">
        <v>0</v>
      </c>
      <c r="H122" s="6">
        <v>0</v>
      </c>
      <c r="I122" s="6">
        <v>0</v>
      </c>
      <c r="J122" s="6">
        <v>0</v>
      </c>
      <c r="K122" s="6">
        <v>0</v>
      </c>
      <c r="L122" s="6">
        <v>0</v>
      </c>
      <c r="M122" s="6">
        <v>0</v>
      </c>
      <c r="N122" s="6">
        <v>0</v>
      </c>
      <c r="O122" s="6">
        <v>0</v>
      </c>
      <c r="P122" s="6">
        <v>0</v>
      </c>
      <c r="Q122" s="6">
        <v>0</v>
      </c>
      <c r="R122" s="6">
        <v>0</v>
      </c>
      <c r="S122" s="6">
        <v>0</v>
      </c>
      <c r="T122" s="6">
        <v>0</v>
      </c>
      <c r="U122" s="6">
        <v>0</v>
      </c>
      <c r="V122" s="6">
        <f>($J122*0.04)+($K122*4)+($L122*-2)+($N122*0.1)+($O122*6)+($Q122)+($R122*0.1)+($S122*6)+($T122*-2)</f>
        <v>0</v>
      </c>
      <c r="W122" s="6" t="e">
        <f>$P122/$H$33</f>
        <v>#DIV/0!</v>
      </c>
      <c r="X122" s="6" t="e">
        <f t="shared" si="7"/>
        <v>#DIV/0!</v>
      </c>
      <c r="Y122" s="6" t="e">
        <f t="shared" si="8"/>
        <v>#DIV/0!</v>
      </c>
      <c r="Z122" s="6" t="e">
        <f>$I122/$H122</f>
        <v>#DIV/0!</v>
      </c>
      <c r="AA122" s="6" t="e">
        <f>$K122/$H122</f>
        <v>#DIV/0!</v>
      </c>
      <c r="AB122" s="6">
        <f>(Admin!$C$3*$K122)+(Admin!$C$4*$J122)+(Admin!$C$5*$L122)+(Admin!$C$6*$T122)+(Admin!$C$7*$Q122)+(Admin!$C$8*$M122)+(Admin!$C$9*$N122)+(Admin!$C$10*$O122)+(Admin!$C$11*$R122)+(Admin!$C$12*$S122)+(Admin!$C$13*$U122)</f>
        <v>0</v>
      </c>
    </row>
    <row r="123" spans="1:28" x14ac:dyDescent="0.25">
      <c r="A123" s="7" t="s">
        <v>1335</v>
      </c>
      <c r="B123" s="7" t="s">
        <v>37</v>
      </c>
      <c r="C123" s="7">
        <v>23</v>
      </c>
      <c r="D123" s="7">
        <v>3</v>
      </c>
      <c r="E123" s="7" t="s">
        <v>158</v>
      </c>
      <c r="F123" s="7" t="s">
        <v>1293</v>
      </c>
      <c r="G123" s="7">
        <v>0</v>
      </c>
      <c r="H123" s="7">
        <v>0</v>
      </c>
      <c r="I123" s="7">
        <v>0</v>
      </c>
      <c r="J123" s="7">
        <v>0</v>
      </c>
      <c r="K123" s="7">
        <v>0</v>
      </c>
      <c r="L123" s="7">
        <v>0</v>
      </c>
      <c r="M123" s="7">
        <v>0</v>
      </c>
      <c r="N123" s="7">
        <v>0</v>
      </c>
      <c r="O123" s="7">
        <v>0</v>
      </c>
      <c r="P123" s="7">
        <v>0</v>
      </c>
      <c r="Q123" s="7">
        <v>0</v>
      </c>
      <c r="R123" s="7">
        <v>0</v>
      </c>
      <c r="S123" s="7">
        <v>0</v>
      </c>
      <c r="T123" s="7">
        <v>0</v>
      </c>
      <c r="U123" s="7">
        <v>0</v>
      </c>
      <c r="V123" s="7">
        <f>($J123*0.04)+($K123*4)+($L123*-2)+($N123*0.1)+($O123*6)+($Q123)+($R123*0.1)+($S123*6)+($T123*-2)</f>
        <v>0</v>
      </c>
      <c r="W123" s="7" t="e">
        <f>$P123/$H$33</f>
        <v>#DIV/0!</v>
      </c>
      <c r="X123" s="7" t="e">
        <f t="shared" si="7"/>
        <v>#DIV/0!</v>
      </c>
      <c r="Y123" s="7" t="e">
        <f t="shared" si="8"/>
        <v>#DIV/0!</v>
      </c>
      <c r="Z123" s="7" t="e">
        <f>$I123/$H123</f>
        <v>#DIV/0!</v>
      </c>
      <c r="AA123" s="7" t="e">
        <f>$K123/$H123</f>
        <v>#DIV/0!</v>
      </c>
      <c r="AB123" s="7">
        <f>(Admin!$C$3*$K123)+(Admin!$C$4*$J123)+(Admin!$C$5*$L123)+(Admin!$C$6*$T123)+(Admin!$C$7*$Q123)+(Admin!$C$8*$M123)+(Admin!$C$9*$N123)+(Admin!$C$10*$O123)+(Admin!$C$11*$R123)+(Admin!$C$12*$S123)+(Admin!$C$13*$U123)</f>
        <v>0</v>
      </c>
    </row>
    <row r="124" spans="1:28" x14ac:dyDescent="0.25">
      <c r="A124" s="6" t="s">
        <v>1336</v>
      </c>
      <c r="B124" s="6" t="s">
        <v>37</v>
      </c>
      <c r="C124" s="6">
        <v>26</v>
      </c>
      <c r="D124" s="6">
        <v>4</v>
      </c>
      <c r="E124" s="6" t="s">
        <v>171</v>
      </c>
      <c r="F124" s="6" t="s">
        <v>1293</v>
      </c>
      <c r="G124" s="6">
        <v>0</v>
      </c>
      <c r="H124" s="6">
        <v>0</v>
      </c>
      <c r="I124" s="6">
        <v>0</v>
      </c>
      <c r="J124" s="6">
        <v>0</v>
      </c>
      <c r="K124" s="6">
        <v>0</v>
      </c>
      <c r="L124" s="6">
        <v>0</v>
      </c>
      <c r="M124" s="6">
        <v>0</v>
      </c>
      <c r="N124" s="6">
        <v>0</v>
      </c>
      <c r="O124" s="6">
        <v>0</v>
      </c>
      <c r="P124" s="6">
        <v>0</v>
      </c>
      <c r="Q124" s="6">
        <v>0</v>
      </c>
      <c r="R124" s="6">
        <v>0</v>
      </c>
      <c r="S124" s="6">
        <v>0</v>
      </c>
      <c r="T124" s="6">
        <v>0</v>
      </c>
      <c r="U124" s="6">
        <v>0</v>
      </c>
      <c r="V124" s="6">
        <f>($J124*0.04)+($K124*4)+($L124*-2)+($N124*0.1)+($O124*6)+($Q124)+($R124*0.1)+($S124*6)+($T124*-2)</f>
        <v>0</v>
      </c>
      <c r="W124" s="6" t="e">
        <f>$P124/$H$33</f>
        <v>#DIV/0!</v>
      </c>
      <c r="X124" s="6" t="e">
        <f t="shared" si="7"/>
        <v>#DIV/0!</v>
      </c>
      <c r="Y124" s="6" t="e">
        <f t="shared" si="8"/>
        <v>#DIV/0!</v>
      </c>
      <c r="Z124" s="6" t="e">
        <f>$I124/$H124</f>
        <v>#DIV/0!</v>
      </c>
      <c r="AA124" s="6" t="e">
        <f>$K124/$H124</f>
        <v>#DIV/0!</v>
      </c>
      <c r="AB124" s="6">
        <f>(Admin!$C$3*$K124)+(Admin!$C$4*$J124)+(Admin!$C$5*$L124)+(Admin!$C$6*$T124)+(Admin!$C$7*$Q124)+(Admin!$C$8*$M124)+(Admin!$C$9*$N124)+(Admin!$C$10*$O124)+(Admin!$C$11*$R124)+(Admin!$C$12*$S124)+(Admin!$C$13*$U124)</f>
        <v>0</v>
      </c>
    </row>
    <row r="125" spans="1:28" x14ac:dyDescent="0.25">
      <c r="A125" s="7" t="s">
        <v>1337</v>
      </c>
      <c r="B125" s="7" t="s">
        <v>37</v>
      </c>
      <c r="C125" s="7">
        <v>26</v>
      </c>
      <c r="D125" s="7">
        <v>3</v>
      </c>
      <c r="E125" s="7" t="s">
        <v>978</v>
      </c>
      <c r="F125" s="7" t="s">
        <v>1293</v>
      </c>
      <c r="G125" s="7">
        <v>0</v>
      </c>
      <c r="H125" s="7">
        <v>0</v>
      </c>
      <c r="I125" s="7">
        <v>0</v>
      </c>
      <c r="J125" s="7">
        <v>0</v>
      </c>
      <c r="K125" s="7">
        <v>0</v>
      </c>
      <c r="L125" s="7">
        <v>0</v>
      </c>
      <c r="M125" s="7">
        <v>0</v>
      </c>
      <c r="N125" s="7">
        <v>0</v>
      </c>
      <c r="O125" s="7">
        <v>0</v>
      </c>
      <c r="P125" s="7">
        <v>0</v>
      </c>
      <c r="Q125" s="7">
        <v>0</v>
      </c>
      <c r="R125" s="7">
        <v>0</v>
      </c>
      <c r="S125" s="7">
        <v>0</v>
      </c>
      <c r="T125" s="7">
        <v>0</v>
      </c>
      <c r="U125" s="7">
        <v>0</v>
      </c>
      <c r="V125" s="7">
        <f>($J125*0.04)+($K125*4)+($L125*-2)+($N125*0.1)+($O125*6)+($Q125)+($R125*0.1)+($S125*6)+($T125*-2)</f>
        <v>0</v>
      </c>
      <c r="W125" s="7" t="e">
        <f>$P125/$H$33</f>
        <v>#DIV/0!</v>
      </c>
      <c r="X125" s="7" t="e">
        <f t="shared" si="7"/>
        <v>#DIV/0!</v>
      </c>
      <c r="Y125" s="7" t="e">
        <f t="shared" si="8"/>
        <v>#DIV/0!</v>
      </c>
      <c r="Z125" s="7" t="e">
        <f>$I125/$H125</f>
        <v>#DIV/0!</v>
      </c>
      <c r="AA125" s="7" t="e">
        <f>$K125/$H125</f>
        <v>#DIV/0!</v>
      </c>
      <c r="AB125" s="7">
        <f>(Admin!$C$3*$K125)+(Admin!$C$4*$J125)+(Admin!$C$5*$L125)+(Admin!$C$6*$T125)+(Admin!$C$7*$Q125)+(Admin!$C$8*$M125)+(Admin!$C$9*$N125)+(Admin!$C$10*$O125)+(Admin!$C$11*$R125)+(Admin!$C$12*$S125)+(Admin!$C$13*$U125)</f>
        <v>0</v>
      </c>
    </row>
    <row r="126" spans="1:28" x14ac:dyDescent="0.25">
      <c r="A126" s="6" t="s">
        <v>1338</v>
      </c>
      <c r="B126" s="6" t="s">
        <v>37</v>
      </c>
      <c r="C126" s="6">
        <v>23</v>
      </c>
      <c r="D126" s="6">
        <v>0</v>
      </c>
      <c r="E126" s="6" t="s">
        <v>79</v>
      </c>
      <c r="F126" s="6" t="s">
        <v>1293</v>
      </c>
      <c r="G126" s="6">
        <v>0</v>
      </c>
      <c r="H126" s="6">
        <v>0</v>
      </c>
      <c r="I126" s="6">
        <v>0</v>
      </c>
      <c r="J126" s="6">
        <v>0</v>
      </c>
      <c r="K126" s="6">
        <v>0</v>
      </c>
      <c r="L126" s="6">
        <v>0</v>
      </c>
      <c r="M126" s="6">
        <v>5</v>
      </c>
      <c r="N126" s="6">
        <v>5</v>
      </c>
      <c r="O126" s="6">
        <v>5</v>
      </c>
      <c r="P126" s="6">
        <v>5</v>
      </c>
      <c r="Q126" s="6">
        <v>5</v>
      </c>
      <c r="R126" s="6">
        <v>5</v>
      </c>
      <c r="S126" s="6">
        <v>5</v>
      </c>
      <c r="T126" s="6">
        <v>5</v>
      </c>
      <c r="U126" s="6">
        <v>5</v>
      </c>
      <c r="V126" s="6">
        <f>($J126*0.04)+($K126*4)+($L126*-2)+($N126*0.1)+($O126*6)+($Q126)+($R126*0.1)+($S126*6)+($T126*-2)</f>
        <v>56</v>
      </c>
      <c r="W126" s="6" t="e">
        <f>$P126/$H$33</f>
        <v>#DIV/0!</v>
      </c>
      <c r="X126" s="6">
        <f t="shared" si="7"/>
        <v>1</v>
      </c>
      <c r="Y126" s="6">
        <f t="shared" si="8"/>
        <v>1</v>
      </c>
      <c r="Z126" s="6" t="e">
        <f>$I126/$H126</f>
        <v>#DIV/0!</v>
      </c>
      <c r="AA126" s="6" t="e">
        <f>$K126/$H126</f>
        <v>#DIV/0!</v>
      </c>
      <c r="AB126" s="6">
        <f>(Admin!$C$3*$K126)+(Admin!$C$4*$J126)+(Admin!$C$5*$L126)+(Admin!$C$6*$T126)+(Admin!$C$7*$Q126)+(Admin!$C$8*$M126)+(Admin!$C$9*$N126)+(Admin!$C$10*$O126)+(Admin!$C$11*$R126)+(Admin!$C$12*$S126)+(Admin!$C$13*$U126)</f>
        <v>66</v>
      </c>
    </row>
    <row r="127" spans="1:28" x14ac:dyDescent="0.25">
      <c r="A127" s="7" t="s">
        <v>1339</v>
      </c>
      <c r="B127" s="7" t="s">
        <v>37</v>
      </c>
      <c r="C127" s="7">
        <v>32</v>
      </c>
      <c r="D127" s="7">
        <v>9</v>
      </c>
      <c r="E127" s="7" t="s">
        <v>1340</v>
      </c>
      <c r="F127" s="7" t="s">
        <v>1293</v>
      </c>
      <c r="G127" s="7">
        <v>0</v>
      </c>
      <c r="H127" s="7">
        <v>0</v>
      </c>
      <c r="I127" s="7">
        <v>0</v>
      </c>
      <c r="J127" s="7">
        <v>0</v>
      </c>
      <c r="K127" s="7">
        <v>0</v>
      </c>
      <c r="L127" s="7">
        <v>0</v>
      </c>
      <c r="M127" s="7">
        <v>0</v>
      </c>
      <c r="N127" s="7">
        <v>0</v>
      </c>
      <c r="O127" s="7">
        <v>0</v>
      </c>
      <c r="P127" s="7">
        <v>0</v>
      </c>
      <c r="Q127" s="7">
        <v>0</v>
      </c>
      <c r="R127" s="7">
        <v>0</v>
      </c>
      <c r="S127" s="7">
        <v>0</v>
      </c>
      <c r="T127" s="7">
        <v>0</v>
      </c>
      <c r="U127" s="7">
        <v>0</v>
      </c>
      <c r="V127" s="7">
        <f>($J127*0.04)+($K127*4)+($L127*-2)+($N127*0.1)+($O127*6)+($Q127)+($R127*0.1)+($S127*6)+($T127*-2)</f>
        <v>0</v>
      </c>
      <c r="W127" s="7" t="e">
        <f>$P127/$H$33</f>
        <v>#DIV/0!</v>
      </c>
      <c r="X127" s="7" t="e">
        <f t="shared" si="7"/>
        <v>#DIV/0!</v>
      </c>
      <c r="Y127" s="7" t="e">
        <f t="shared" si="8"/>
        <v>#DIV/0!</v>
      </c>
      <c r="Z127" s="7" t="e">
        <f>$I127/$H127</f>
        <v>#DIV/0!</v>
      </c>
      <c r="AA127" s="7" t="e">
        <f>$K127/$H127</f>
        <v>#DIV/0!</v>
      </c>
      <c r="AB127" s="7">
        <f>(Admin!$C$3*$K127)+(Admin!$C$4*$J127)+(Admin!$C$5*$L127)+(Admin!$C$6*$T127)+(Admin!$C$7*$Q127)+(Admin!$C$8*$M127)+(Admin!$C$9*$N127)+(Admin!$C$10*$O127)+(Admin!$C$11*$R127)+(Admin!$C$12*$S127)+(Admin!$C$13*$U127)</f>
        <v>0</v>
      </c>
    </row>
    <row r="128" spans="1:28" x14ac:dyDescent="0.25">
      <c r="A128" s="6" t="s">
        <v>1389</v>
      </c>
      <c r="B128" s="6" t="s">
        <v>37</v>
      </c>
      <c r="C128" s="6">
        <v>29</v>
      </c>
      <c r="D128" s="6">
        <v>7</v>
      </c>
      <c r="E128" s="6" t="s">
        <v>546</v>
      </c>
      <c r="F128" s="6" t="s">
        <v>1343</v>
      </c>
      <c r="G128" s="6">
        <v>0</v>
      </c>
      <c r="H128" s="6">
        <v>0</v>
      </c>
      <c r="I128" s="6">
        <v>0</v>
      </c>
      <c r="J128" s="6">
        <v>0</v>
      </c>
      <c r="K128" s="6">
        <v>0</v>
      </c>
      <c r="L128" s="6">
        <v>0</v>
      </c>
      <c r="M128" s="6">
        <v>5</v>
      </c>
      <c r="N128" s="6">
        <v>5</v>
      </c>
      <c r="O128" s="6">
        <v>5</v>
      </c>
      <c r="P128" s="6">
        <v>5</v>
      </c>
      <c r="Q128" s="6">
        <v>5</v>
      </c>
      <c r="R128" s="6">
        <v>5</v>
      </c>
      <c r="S128" s="6">
        <v>5</v>
      </c>
      <c r="T128" s="6">
        <v>5</v>
      </c>
      <c r="U128" s="6">
        <v>5</v>
      </c>
      <c r="V128" s="6">
        <f>($J128*0.04)+($K128*4)+($L128*-2)+($N128*0.1)+($O128*6)+($Q128)+($R128*0.1)+($S128*6)+($T128*-2)</f>
        <v>56</v>
      </c>
      <c r="W128" s="6" t="e">
        <f>$P128/$H$33</f>
        <v>#DIV/0!</v>
      </c>
      <c r="X128" s="6">
        <f t="shared" si="7"/>
        <v>1</v>
      </c>
      <c r="Y128" s="6">
        <f t="shared" si="8"/>
        <v>1</v>
      </c>
      <c r="Z128" s="6" t="e">
        <f>$I128/$H128</f>
        <v>#DIV/0!</v>
      </c>
      <c r="AA128" s="6" t="e">
        <f>$K128/$H128</f>
        <v>#DIV/0!</v>
      </c>
      <c r="AB128" s="6">
        <f>(Admin!$C$3*$K128)+(Admin!$C$4*$J128)+(Admin!$C$5*$L128)+(Admin!$C$6*$T128)+(Admin!$C$7*$Q128)+(Admin!$C$8*$M128)+(Admin!$C$9*$N128)+(Admin!$C$10*$O128)+(Admin!$C$11*$R128)+(Admin!$C$12*$S128)+(Admin!$C$13*$U128)</f>
        <v>66</v>
      </c>
    </row>
    <row r="129" spans="1:28" x14ac:dyDescent="0.25">
      <c r="A129" s="7" t="s">
        <v>1390</v>
      </c>
      <c r="B129" s="7" t="s">
        <v>37</v>
      </c>
      <c r="C129" s="7">
        <v>29</v>
      </c>
      <c r="D129" s="7">
        <v>7</v>
      </c>
      <c r="E129" s="7" t="s">
        <v>1391</v>
      </c>
      <c r="F129" s="7" t="s">
        <v>1343</v>
      </c>
      <c r="G129" s="7">
        <v>0</v>
      </c>
      <c r="H129" s="7">
        <v>0</v>
      </c>
      <c r="I129" s="7">
        <v>0</v>
      </c>
      <c r="J129" s="7">
        <v>0</v>
      </c>
      <c r="K129" s="7">
        <v>0</v>
      </c>
      <c r="L129" s="7">
        <v>0</v>
      </c>
      <c r="M129" s="7">
        <v>0</v>
      </c>
      <c r="N129" s="7">
        <v>0</v>
      </c>
      <c r="O129" s="7">
        <v>0</v>
      </c>
      <c r="P129" s="7">
        <v>0</v>
      </c>
      <c r="Q129" s="7">
        <v>0</v>
      </c>
      <c r="R129" s="7">
        <v>0</v>
      </c>
      <c r="S129" s="7">
        <v>0</v>
      </c>
      <c r="T129" s="7">
        <v>0</v>
      </c>
      <c r="U129" s="7">
        <v>0</v>
      </c>
      <c r="V129" s="7">
        <f>($J129*0.04)+($K129*4)+($L129*-2)+($N129*0.1)+($O129*6)+($Q129)+($R129*0.1)+($S129*6)+($T129*-2)</f>
        <v>0</v>
      </c>
      <c r="W129" s="7" t="e">
        <f>$P129/$H$33</f>
        <v>#DIV/0!</v>
      </c>
      <c r="X129" s="7" t="e">
        <f t="shared" si="7"/>
        <v>#DIV/0!</v>
      </c>
      <c r="Y129" s="7" t="e">
        <f t="shared" si="8"/>
        <v>#DIV/0!</v>
      </c>
      <c r="Z129" s="7" t="e">
        <f>$I129/$H129</f>
        <v>#DIV/0!</v>
      </c>
      <c r="AA129" s="7" t="e">
        <f>$K129/$H129</f>
        <v>#DIV/0!</v>
      </c>
      <c r="AB129" s="7">
        <f>(Admin!$C$3*$K129)+(Admin!$C$4*$J129)+(Admin!$C$5*$L129)+(Admin!$C$6*$T129)+(Admin!$C$7*$Q129)+(Admin!$C$8*$M129)+(Admin!$C$9*$N129)+(Admin!$C$10*$O129)+(Admin!$C$11*$R129)+(Admin!$C$12*$S129)+(Admin!$C$13*$U129)</f>
        <v>0</v>
      </c>
    </row>
    <row r="130" spans="1:28" x14ac:dyDescent="0.25">
      <c r="A130" s="6" t="s">
        <v>1392</v>
      </c>
      <c r="B130" s="6" t="s">
        <v>37</v>
      </c>
      <c r="C130" s="6">
        <v>25</v>
      </c>
      <c r="D130" s="6">
        <v>1</v>
      </c>
      <c r="E130" s="6" t="s">
        <v>90</v>
      </c>
      <c r="F130" s="6" t="s">
        <v>1343</v>
      </c>
      <c r="G130" s="6">
        <v>0</v>
      </c>
      <c r="H130" s="6">
        <v>0</v>
      </c>
      <c r="I130" s="6">
        <v>0</v>
      </c>
      <c r="J130" s="6">
        <v>0</v>
      </c>
      <c r="K130" s="6">
        <v>0</v>
      </c>
      <c r="L130" s="6">
        <v>0</v>
      </c>
      <c r="M130" s="6">
        <v>0</v>
      </c>
      <c r="N130" s="6">
        <v>0</v>
      </c>
      <c r="O130" s="6">
        <v>0</v>
      </c>
      <c r="P130" s="6">
        <v>0</v>
      </c>
      <c r="Q130" s="6">
        <v>0</v>
      </c>
      <c r="R130" s="6">
        <v>0</v>
      </c>
      <c r="S130" s="6">
        <v>0</v>
      </c>
      <c r="T130" s="6">
        <v>0</v>
      </c>
      <c r="U130" s="6">
        <v>0</v>
      </c>
      <c r="V130" s="6">
        <f>($J130*0.04)+($K130*4)+($L130*-2)+($N130*0.1)+($O130*6)+($Q130)+($R130*0.1)+($S130*6)+($T130*-2)</f>
        <v>0</v>
      </c>
      <c r="W130" s="6" t="e">
        <f>$P130/$H$33</f>
        <v>#DIV/0!</v>
      </c>
      <c r="X130" s="6" t="e">
        <f t="shared" ref="X130:X170" si="13">$N130/$M130</f>
        <v>#DIV/0!</v>
      </c>
      <c r="Y130" s="6" t="e">
        <f t="shared" si="8"/>
        <v>#DIV/0!</v>
      </c>
      <c r="Z130" s="6" t="e">
        <f>$I130/$H130</f>
        <v>#DIV/0!</v>
      </c>
      <c r="AA130" s="6" t="e">
        <f>$K130/$H130</f>
        <v>#DIV/0!</v>
      </c>
      <c r="AB130" s="6">
        <f>(Admin!$C$3*$K130)+(Admin!$C$4*$J130)+(Admin!$C$5*$L130)+(Admin!$C$6*$T130)+(Admin!$C$7*$Q130)+(Admin!$C$8*$M130)+(Admin!$C$9*$N130)+(Admin!$C$10*$O130)+(Admin!$C$11*$R130)+(Admin!$C$12*$S130)+(Admin!$C$13*$U130)</f>
        <v>0</v>
      </c>
    </row>
    <row r="131" spans="1:28" x14ac:dyDescent="0.25">
      <c r="A131" s="7" t="s">
        <v>1393</v>
      </c>
      <c r="B131" s="7" t="s">
        <v>37</v>
      </c>
      <c r="C131" s="7">
        <v>23</v>
      </c>
      <c r="D131" s="7">
        <v>3</v>
      </c>
      <c r="E131" s="7" t="s">
        <v>83</v>
      </c>
      <c r="F131" s="7" t="s">
        <v>1343</v>
      </c>
      <c r="G131" s="7">
        <v>0</v>
      </c>
      <c r="H131" s="7">
        <v>0</v>
      </c>
      <c r="I131" s="7">
        <v>0</v>
      </c>
      <c r="J131" s="7">
        <v>0</v>
      </c>
      <c r="K131" s="7">
        <v>0</v>
      </c>
      <c r="L131" s="7">
        <v>0</v>
      </c>
      <c r="M131" s="7">
        <v>0</v>
      </c>
      <c r="N131" s="7">
        <v>0</v>
      </c>
      <c r="O131" s="7">
        <v>0</v>
      </c>
      <c r="P131" s="7">
        <v>0</v>
      </c>
      <c r="Q131" s="7">
        <v>0</v>
      </c>
      <c r="R131" s="7">
        <v>0</v>
      </c>
      <c r="S131" s="7">
        <v>0</v>
      </c>
      <c r="T131" s="7">
        <v>0</v>
      </c>
      <c r="U131" s="7">
        <v>0</v>
      </c>
      <c r="V131" s="7">
        <f>($J131*0.04)+($K131*4)+($L131*-2)+($N131*0.1)+($O131*6)+($Q131)+($R131*0.1)+($S131*6)+($T131*-2)</f>
        <v>0</v>
      </c>
      <c r="W131" s="7" t="e">
        <f>$P131/$H$33</f>
        <v>#DIV/0!</v>
      </c>
      <c r="X131" s="7" t="e">
        <f t="shared" si="13"/>
        <v>#DIV/0!</v>
      </c>
      <c r="Y131" s="7" t="e">
        <f t="shared" si="8"/>
        <v>#DIV/0!</v>
      </c>
      <c r="Z131" s="7" t="e">
        <f>$I131/$H131</f>
        <v>#DIV/0!</v>
      </c>
      <c r="AA131" s="7" t="e">
        <f>$K131/$H131</f>
        <v>#DIV/0!</v>
      </c>
      <c r="AB131" s="7">
        <f>(Admin!$C$3*$K131)+(Admin!$C$4*$J131)+(Admin!$C$5*$L131)+(Admin!$C$6*$T131)+(Admin!$C$7*$Q131)+(Admin!$C$8*$M131)+(Admin!$C$9*$N131)+(Admin!$C$10*$O131)+(Admin!$C$11*$R131)+(Admin!$C$12*$S131)+(Admin!$C$13*$U131)</f>
        <v>0</v>
      </c>
    </row>
    <row r="132" spans="1:28" x14ac:dyDescent="0.25">
      <c r="A132" s="6" t="s">
        <v>1394</v>
      </c>
      <c r="B132" s="6" t="s">
        <v>37</v>
      </c>
      <c r="C132" s="6">
        <v>25</v>
      </c>
      <c r="D132" s="6">
        <v>0</v>
      </c>
      <c r="E132" s="6" t="s">
        <v>410</v>
      </c>
      <c r="F132" s="6" t="s">
        <v>1343</v>
      </c>
      <c r="G132" s="6">
        <v>0</v>
      </c>
      <c r="H132" s="6">
        <v>0</v>
      </c>
      <c r="I132" s="6">
        <v>0</v>
      </c>
      <c r="J132" s="6">
        <v>0</v>
      </c>
      <c r="K132" s="6">
        <v>0</v>
      </c>
      <c r="L132" s="6">
        <v>0</v>
      </c>
      <c r="M132" s="6">
        <v>0</v>
      </c>
      <c r="N132" s="6">
        <v>0</v>
      </c>
      <c r="O132" s="6">
        <v>0</v>
      </c>
      <c r="P132" s="6">
        <v>0</v>
      </c>
      <c r="Q132" s="6">
        <v>0</v>
      </c>
      <c r="R132" s="6">
        <v>0</v>
      </c>
      <c r="S132" s="6">
        <v>0</v>
      </c>
      <c r="T132" s="6">
        <v>0</v>
      </c>
      <c r="U132" s="6">
        <v>0</v>
      </c>
      <c r="V132" s="6">
        <f>($J132*0.04)+($K132*4)+($L132*-2)+($N132*0.1)+($O132*6)+($Q132)+($R132*0.1)+($S132*6)+($T132*-2)</f>
        <v>0</v>
      </c>
      <c r="W132" s="6" t="e">
        <f>$P132/$H$33</f>
        <v>#DIV/0!</v>
      </c>
      <c r="X132" s="6" t="e">
        <f t="shared" si="13"/>
        <v>#DIV/0!</v>
      </c>
      <c r="Y132" s="6" t="e">
        <f t="shared" si="8"/>
        <v>#DIV/0!</v>
      </c>
      <c r="Z132" s="6" t="e">
        <f>$I132/$H132</f>
        <v>#DIV/0!</v>
      </c>
      <c r="AA132" s="6" t="e">
        <f>$K132/$H132</f>
        <v>#DIV/0!</v>
      </c>
      <c r="AB132" s="6">
        <f>(Admin!$C$3*$K132)+(Admin!$C$4*$J132)+(Admin!$C$5*$L132)+(Admin!$C$6*$T132)+(Admin!$C$7*$Q132)+(Admin!$C$8*$M132)+(Admin!$C$9*$N132)+(Admin!$C$10*$O132)+(Admin!$C$11*$R132)+(Admin!$C$12*$S132)+(Admin!$C$13*$U132)</f>
        <v>0</v>
      </c>
    </row>
    <row r="133" spans="1:28" x14ac:dyDescent="0.25">
      <c r="A133" s="7" t="s">
        <v>1436</v>
      </c>
      <c r="B133" s="7" t="s">
        <v>37</v>
      </c>
      <c r="C133" s="7">
        <v>25</v>
      </c>
      <c r="D133" s="7">
        <v>3</v>
      </c>
      <c r="E133" s="7" t="s">
        <v>260</v>
      </c>
      <c r="F133" s="7" t="s">
        <v>1397</v>
      </c>
      <c r="G133" s="7">
        <v>0</v>
      </c>
      <c r="H133" s="7">
        <v>0</v>
      </c>
      <c r="I133" s="7">
        <v>0</v>
      </c>
      <c r="J133" s="7">
        <v>0</v>
      </c>
      <c r="K133" s="7">
        <v>0</v>
      </c>
      <c r="L133" s="7">
        <v>0</v>
      </c>
      <c r="M133" s="7">
        <v>0</v>
      </c>
      <c r="N133" s="7">
        <v>0</v>
      </c>
      <c r="O133" s="7">
        <v>0</v>
      </c>
      <c r="P133" s="7">
        <v>0</v>
      </c>
      <c r="Q133" s="7">
        <v>0</v>
      </c>
      <c r="R133" s="7">
        <v>0</v>
      </c>
      <c r="S133" s="7">
        <v>0</v>
      </c>
      <c r="T133" s="7">
        <v>0</v>
      </c>
      <c r="U133" s="7">
        <v>0</v>
      </c>
      <c r="V133" s="7">
        <f>($J133*0.04)+($K133*4)+($L133*-2)+($N133*0.1)+($O133*6)+($Q133)+($R133*0.1)+($S133*6)+($T133*-2)</f>
        <v>0</v>
      </c>
      <c r="W133" s="7" t="e">
        <f>$P133/$H$33</f>
        <v>#DIV/0!</v>
      </c>
      <c r="X133" s="7" t="e">
        <f t="shared" si="13"/>
        <v>#DIV/0!</v>
      </c>
      <c r="Y133" s="7" t="e">
        <f t="shared" si="8"/>
        <v>#DIV/0!</v>
      </c>
      <c r="Z133" s="7" t="e">
        <f>$I133/$H133</f>
        <v>#DIV/0!</v>
      </c>
      <c r="AA133" s="7" t="e">
        <f>$K133/$H133</f>
        <v>#DIV/0!</v>
      </c>
      <c r="AB133" s="7">
        <f>(Admin!$C$3*$K133)+(Admin!$C$4*$J133)+(Admin!$C$5*$L133)+(Admin!$C$6*$T133)+(Admin!$C$7*$Q133)+(Admin!$C$8*$M133)+(Admin!$C$9*$N133)+(Admin!$C$10*$O133)+(Admin!$C$11*$R133)+(Admin!$C$12*$S133)+(Admin!$C$13*$U133)</f>
        <v>0</v>
      </c>
    </row>
    <row r="134" spans="1:28" x14ac:dyDescent="0.25">
      <c r="A134" s="6" t="s">
        <v>1437</v>
      </c>
      <c r="B134" s="6" t="s">
        <v>37</v>
      </c>
      <c r="C134" s="6">
        <v>23</v>
      </c>
      <c r="D134" s="6">
        <v>0</v>
      </c>
      <c r="E134" s="6" t="s">
        <v>1438</v>
      </c>
      <c r="F134" s="6" t="s">
        <v>1397</v>
      </c>
      <c r="G134" s="6">
        <v>0</v>
      </c>
      <c r="H134" s="6">
        <v>0</v>
      </c>
      <c r="I134" s="6">
        <v>0</v>
      </c>
      <c r="J134" s="6">
        <v>0</v>
      </c>
      <c r="K134" s="6">
        <v>0</v>
      </c>
      <c r="L134" s="6">
        <v>0</v>
      </c>
      <c r="M134" s="6">
        <v>0</v>
      </c>
      <c r="N134" s="6">
        <v>0</v>
      </c>
      <c r="O134" s="6">
        <v>0</v>
      </c>
      <c r="P134" s="6">
        <v>0</v>
      </c>
      <c r="Q134" s="6">
        <v>0</v>
      </c>
      <c r="R134" s="6">
        <v>0</v>
      </c>
      <c r="S134" s="6">
        <v>0</v>
      </c>
      <c r="T134" s="6">
        <v>0</v>
      </c>
      <c r="U134" s="6">
        <v>0</v>
      </c>
      <c r="V134" s="6">
        <f>($J134*0.04)+($K134*4)+($L134*-2)+($N134*0.1)+($O134*6)+($Q134)+($R134*0.1)+($S134*6)+($T134*-2)</f>
        <v>0</v>
      </c>
      <c r="W134" s="6" t="e">
        <f>$P134/$H$33</f>
        <v>#DIV/0!</v>
      </c>
      <c r="X134" s="6" t="e">
        <f t="shared" si="13"/>
        <v>#DIV/0!</v>
      </c>
      <c r="Y134" s="6" t="e">
        <f t="shared" si="8"/>
        <v>#DIV/0!</v>
      </c>
      <c r="Z134" s="6" t="e">
        <f>$I134/$H134</f>
        <v>#DIV/0!</v>
      </c>
      <c r="AA134" s="6" t="e">
        <f>$K134/$H134</f>
        <v>#DIV/0!</v>
      </c>
      <c r="AB134" s="6">
        <f>(Admin!$C$3*$K134)+(Admin!$C$4*$J134)+(Admin!$C$5*$L134)+(Admin!$C$6*$T134)+(Admin!$C$7*$Q134)+(Admin!$C$8*$M134)+(Admin!$C$9*$N134)+(Admin!$C$10*$O134)+(Admin!$C$11*$R134)+(Admin!$C$12*$S134)+(Admin!$C$13*$U134)</f>
        <v>0</v>
      </c>
    </row>
    <row r="135" spans="1:28" x14ac:dyDescent="0.25">
      <c r="A135" s="7" t="s">
        <v>1439</v>
      </c>
      <c r="B135" s="7" t="s">
        <v>37</v>
      </c>
      <c r="C135" s="7">
        <v>29</v>
      </c>
      <c r="D135" s="7">
        <v>7</v>
      </c>
      <c r="E135" s="7" t="s">
        <v>504</v>
      </c>
      <c r="F135" s="7" t="s">
        <v>1397</v>
      </c>
      <c r="G135" s="7">
        <v>0</v>
      </c>
      <c r="H135" s="7">
        <v>0</v>
      </c>
      <c r="I135" s="7">
        <v>0</v>
      </c>
      <c r="J135" s="7">
        <v>0</v>
      </c>
      <c r="K135" s="7">
        <v>0</v>
      </c>
      <c r="L135" s="7">
        <v>0</v>
      </c>
      <c r="M135" s="7">
        <v>5</v>
      </c>
      <c r="N135" s="7">
        <v>5</v>
      </c>
      <c r="O135" s="7">
        <v>5</v>
      </c>
      <c r="P135" s="7">
        <v>5</v>
      </c>
      <c r="Q135" s="7">
        <v>5</v>
      </c>
      <c r="R135" s="7">
        <v>5</v>
      </c>
      <c r="S135" s="7">
        <v>5</v>
      </c>
      <c r="T135" s="7">
        <v>5</v>
      </c>
      <c r="U135" s="7">
        <v>5</v>
      </c>
      <c r="V135" s="7">
        <f>($J135*0.04)+($K135*4)+($L135*-2)+($N135*0.1)+($O135*6)+($Q135)+($R135*0.1)+($S135*6)+($T135*-2)</f>
        <v>56</v>
      </c>
      <c r="W135" s="7" t="e">
        <f>$P135/$H$33</f>
        <v>#DIV/0!</v>
      </c>
      <c r="X135" s="7">
        <f t="shared" si="13"/>
        <v>1</v>
      </c>
      <c r="Y135" s="7">
        <f t="shared" si="8"/>
        <v>1</v>
      </c>
      <c r="Z135" s="7" t="e">
        <f>$I135/$H135</f>
        <v>#DIV/0!</v>
      </c>
      <c r="AA135" s="7" t="e">
        <f>$K135/$H135</f>
        <v>#DIV/0!</v>
      </c>
      <c r="AB135" s="7">
        <f>(Admin!$C$3*$K135)+(Admin!$C$4*$J135)+(Admin!$C$5*$L135)+(Admin!$C$6*$T135)+(Admin!$C$7*$Q135)+(Admin!$C$8*$M135)+(Admin!$C$9*$N135)+(Admin!$C$10*$O135)+(Admin!$C$11*$R135)+(Admin!$C$12*$S135)+(Admin!$C$13*$U135)</f>
        <v>66</v>
      </c>
    </row>
    <row r="136" spans="1:28" x14ac:dyDescent="0.25">
      <c r="A136" s="6" t="s">
        <v>1440</v>
      </c>
      <c r="B136" s="6" t="s">
        <v>37</v>
      </c>
      <c r="C136" s="6">
        <v>25</v>
      </c>
      <c r="D136" s="6">
        <v>1</v>
      </c>
      <c r="E136" s="6" t="s">
        <v>508</v>
      </c>
      <c r="F136" s="6" t="s">
        <v>1397</v>
      </c>
      <c r="G136" s="6">
        <v>0</v>
      </c>
      <c r="H136" s="6">
        <v>0</v>
      </c>
      <c r="I136" s="6">
        <v>0</v>
      </c>
      <c r="J136" s="6">
        <v>0</v>
      </c>
      <c r="K136" s="6">
        <v>0</v>
      </c>
      <c r="L136" s="6">
        <v>0</v>
      </c>
      <c r="M136" s="6">
        <v>0</v>
      </c>
      <c r="N136" s="6">
        <v>0</v>
      </c>
      <c r="O136" s="6">
        <v>0</v>
      </c>
      <c r="P136" s="6">
        <v>0</v>
      </c>
      <c r="Q136" s="6">
        <v>0</v>
      </c>
      <c r="R136" s="6">
        <v>0</v>
      </c>
      <c r="S136" s="6">
        <v>0</v>
      </c>
      <c r="T136" s="6">
        <v>0</v>
      </c>
      <c r="U136" s="6">
        <v>0</v>
      </c>
      <c r="V136" s="6">
        <f>($J136*0.04)+($K136*4)+($L136*-2)+($N136*0.1)+($O136*6)+($Q136)+($R136*0.1)+($S136*6)+($T136*-2)</f>
        <v>0</v>
      </c>
      <c r="W136" s="6" t="e">
        <f>$P136/$H$33</f>
        <v>#DIV/0!</v>
      </c>
      <c r="X136" s="6" t="e">
        <f t="shared" si="13"/>
        <v>#DIV/0!</v>
      </c>
      <c r="Y136" s="6" t="e">
        <f t="shared" si="8"/>
        <v>#DIV/0!</v>
      </c>
      <c r="Z136" s="6" t="e">
        <f>$I136/$H136</f>
        <v>#DIV/0!</v>
      </c>
      <c r="AA136" s="6" t="e">
        <f>$K136/$H136</f>
        <v>#DIV/0!</v>
      </c>
      <c r="AB136" s="6">
        <f>(Admin!$C$3*$K136)+(Admin!$C$4*$J136)+(Admin!$C$5*$L136)+(Admin!$C$6*$T136)+(Admin!$C$7*$Q136)+(Admin!$C$8*$M136)+(Admin!$C$9*$N136)+(Admin!$C$10*$O136)+(Admin!$C$11*$R136)+(Admin!$C$12*$S136)+(Admin!$C$13*$U136)</f>
        <v>0</v>
      </c>
    </row>
    <row r="137" spans="1:28" x14ac:dyDescent="0.25">
      <c r="A137" s="7" t="s">
        <v>1441</v>
      </c>
      <c r="B137" s="7" t="s">
        <v>37</v>
      </c>
      <c r="C137" s="7">
        <v>26</v>
      </c>
      <c r="D137" s="7">
        <v>5</v>
      </c>
      <c r="E137" s="7" t="s">
        <v>555</v>
      </c>
      <c r="F137" s="7" t="s">
        <v>1397</v>
      </c>
      <c r="G137" s="7">
        <v>0</v>
      </c>
      <c r="H137" s="7">
        <v>0</v>
      </c>
      <c r="I137" s="7">
        <v>0</v>
      </c>
      <c r="J137" s="7">
        <v>0</v>
      </c>
      <c r="K137" s="7">
        <v>0</v>
      </c>
      <c r="L137" s="7">
        <v>0</v>
      </c>
      <c r="M137" s="7">
        <v>0</v>
      </c>
      <c r="N137" s="7">
        <v>0</v>
      </c>
      <c r="O137" s="7">
        <v>0</v>
      </c>
      <c r="P137" s="7">
        <v>0</v>
      </c>
      <c r="Q137" s="7">
        <v>0</v>
      </c>
      <c r="R137" s="7">
        <v>0</v>
      </c>
      <c r="S137" s="7">
        <v>0</v>
      </c>
      <c r="T137" s="7">
        <v>0</v>
      </c>
      <c r="U137" s="7">
        <v>0</v>
      </c>
      <c r="V137" s="7">
        <f>($J137*0.04)+($K137*4)+($L137*-2)+($N137*0.1)+($O137*6)+($Q137)+($R137*0.1)+($S137*6)+($T137*-2)</f>
        <v>0</v>
      </c>
      <c r="W137" s="7" t="e">
        <f>$P137/$H$33</f>
        <v>#DIV/0!</v>
      </c>
      <c r="X137" s="7" t="e">
        <f t="shared" si="13"/>
        <v>#DIV/0!</v>
      </c>
      <c r="Y137" s="7" t="e">
        <f t="shared" si="8"/>
        <v>#DIV/0!</v>
      </c>
      <c r="Z137" s="7" t="e">
        <f>$I137/$H137</f>
        <v>#DIV/0!</v>
      </c>
      <c r="AA137" s="7" t="e">
        <f>$K137/$H137</f>
        <v>#DIV/0!</v>
      </c>
      <c r="AB137" s="7">
        <f>(Admin!$C$3*$K137)+(Admin!$C$4*$J137)+(Admin!$C$5*$L137)+(Admin!$C$6*$T137)+(Admin!$C$7*$Q137)+(Admin!$C$8*$M137)+(Admin!$C$9*$N137)+(Admin!$C$10*$O137)+(Admin!$C$11*$R137)+(Admin!$C$12*$S137)+(Admin!$C$13*$U137)</f>
        <v>0</v>
      </c>
    </row>
    <row r="138" spans="1:28" x14ac:dyDescent="0.25">
      <c r="A138" s="6" t="s">
        <v>1480</v>
      </c>
      <c r="B138" s="6" t="s">
        <v>37</v>
      </c>
      <c r="C138" s="6">
        <v>25</v>
      </c>
      <c r="D138" s="6">
        <v>4</v>
      </c>
      <c r="E138" s="6" t="s">
        <v>79</v>
      </c>
      <c r="F138" s="6" t="s">
        <v>1444</v>
      </c>
      <c r="G138" s="6">
        <v>0</v>
      </c>
      <c r="H138" s="6">
        <v>0</v>
      </c>
      <c r="I138" s="6">
        <v>0</v>
      </c>
      <c r="J138" s="6">
        <v>0</v>
      </c>
      <c r="K138" s="6">
        <v>0</v>
      </c>
      <c r="L138" s="6">
        <v>0</v>
      </c>
      <c r="M138" s="6">
        <v>5</v>
      </c>
      <c r="N138" s="6">
        <v>5</v>
      </c>
      <c r="O138" s="6">
        <v>5</v>
      </c>
      <c r="P138" s="6">
        <v>5</v>
      </c>
      <c r="Q138" s="6">
        <v>5</v>
      </c>
      <c r="R138" s="6">
        <v>5</v>
      </c>
      <c r="S138" s="6">
        <v>5</v>
      </c>
      <c r="T138" s="6">
        <v>5</v>
      </c>
      <c r="U138" s="6">
        <v>5</v>
      </c>
      <c r="V138" s="6">
        <f>($J138*0.04)+($K138*4)+($L138*-2)+($N138*0.1)+($O138*6)+($Q138)+($R138*0.1)+($S138*6)+($T138*-2)</f>
        <v>56</v>
      </c>
      <c r="W138" s="6" t="e">
        <f>$P138/$H$33</f>
        <v>#DIV/0!</v>
      </c>
      <c r="X138" s="6">
        <f t="shared" si="13"/>
        <v>1</v>
      </c>
      <c r="Y138" s="6">
        <f t="shared" si="8"/>
        <v>1</v>
      </c>
      <c r="Z138" s="6" t="e">
        <f>$I138/$H138</f>
        <v>#DIV/0!</v>
      </c>
      <c r="AA138" s="6" t="e">
        <f>$K138/$H138</f>
        <v>#DIV/0!</v>
      </c>
      <c r="AB138" s="6">
        <f>(Admin!$C$3*$K138)+(Admin!$C$4*$J138)+(Admin!$C$5*$L138)+(Admin!$C$6*$T138)+(Admin!$C$7*$Q138)+(Admin!$C$8*$M138)+(Admin!$C$9*$N138)+(Admin!$C$10*$O138)+(Admin!$C$11*$R138)+(Admin!$C$12*$S138)+(Admin!$C$13*$U138)</f>
        <v>66</v>
      </c>
    </row>
    <row r="139" spans="1:28" x14ac:dyDescent="0.25">
      <c r="A139" s="7" t="s">
        <v>1481</v>
      </c>
      <c r="B139" s="7" t="s">
        <v>37</v>
      </c>
      <c r="C139" s="7">
        <v>25</v>
      </c>
      <c r="D139" s="7">
        <v>3</v>
      </c>
      <c r="E139" s="7" t="s">
        <v>127</v>
      </c>
      <c r="F139" s="7" t="s">
        <v>1444</v>
      </c>
      <c r="G139" s="7">
        <v>0</v>
      </c>
      <c r="H139" s="7">
        <v>0</v>
      </c>
      <c r="I139" s="7">
        <v>0</v>
      </c>
      <c r="J139" s="7">
        <v>0</v>
      </c>
      <c r="K139" s="7">
        <v>0</v>
      </c>
      <c r="L139" s="7">
        <v>0</v>
      </c>
      <c r="M139" s="7">
        <v>0</v>
      </c>
      <c r="N139" s="7">
        <v>0</v>
      </c>
      <c r="O139" s="7">
        <v>0</v>
      </c>
      <c r="P139" s="7">
        <v>0</v>
      </c>
      <c r="Q139" s="7">
        <v>0</v>
      </c>
      <c r="R139" s="7">
        <v>0</v>
      </c>
      <c r="S139" s="7">
        <v>0</v>
      </c>
      <c r="T139" s="7">
        <v>0</v>
      </c>
      <c r="U139" s="7">
        <v>0</v>
      </c>
      <c r="V139" s="7">
        <f>($J139*0.04)+($K139*4)+($L139*-2)+($N139*0.1)+($O139*6)+($Q139)+($R139*0.1)+($S139*6)+($T139*-2)</f>
        <v>0</v>
      </c>
      <c r="W139" s="7" t="e">
        <f>$P139/$H$33</f>
        <v>#DIV/0!</v>
      </c>
      <c r="X139" s="7" t="e">
        <f t="shared" si="13"/>
        <v>#DIV/0!</v>
      </c>
      <c r="Y139" s="7" t="e">
        <f t="shared" si="8"/>
        <v>#DIV/0!</v>
      </c>
      <c r="Z139" s="7" t="e">
        <f>$I139/$H139</f>
        <v>#DIV/0!</v>
      </c>
      <c r="AA139" s="7" t="e">
        <f>$K139/$H139</f>
        <v>#DIV/0!</v>
      </c>
      <c r="AB139" s="7">
        <f>(Admin!$C$3*$K139)+(Admin!$C$4*$J139)+(Admin!$C$5*$L139)+(Admin!$C$6*$T139)+(Admin!$C$7*$Q139)+(Admin!$C$8*$M139)+(Admin!$C$9*$N139)+(Admin!$C$10*$O139)+(Admin!$C$11*$R139)+(Admin!$C$12*$S139)+(Admin!$C$13*$U139)</f>
        <v>0</v>
      </c>
    </row>
    <row r="140" spans="1:28" x14ac:dyDescent="0.25">
      <c r="A140" s="6" t="s">
        <v>1482</v>
      </c>
      <c r="B140" s="6" t="s">
        <v>37</v>
      </c>
      <c r="C140" s="6">
        <v>32</v>
      </c>
      <c r="D140" s="6">
        <v>9</v>
      </c>
      <c r="E140" s="6" t="s">
        <v>1483</v>
      </c>
      <c r="F140" s="6" t="s">
        <v>1444</v>
      </c>
      <c r="G140" s="6">
        <v>0</v>
      </c>
      <c r="H140" s="6">
        <v>0</v>
      </c>
      <c r="I140" s="6">
        <v>0</v>
      </c>
      <c r="J140" s="6">
        <v>0</v>
      </c>
      <c r="K140" s="6">
        <v>0</v>
      </c>
      <c r="L140" s="6">
        <v>0</v>
      </c>
      <c r="M140" s="6">
        <v>0</v>
      </c>
      <c r="N140" s="6">
        <v>0</v>
      </c>
      <c r="O140" s="6">
        <v>0</v>
      </c>
      <c r="P140" s="6">
        <v>0</v>
      </c>
      <c r="Q140" s="6">
        <v>0</v>
      </c>
      <c r="R140" s="6">
        <v>0</v>
      </c>
      <c r="S140" s="6">
        <v>0</v>
      </c>
      <c r="T140" s="6">
        <v>0</v>
      </c>
      <c r="U140" s="6">
        <v>0</v>
      </c>
      <c r="V140" s="6">
        <f>($J140*0.04)+($K140*4)+($L140*-2)+($N140*0.1)+($O140*6)+($Q140)+($R140*0.1)+($S140*6)+($T140*-2)</f>
        <v>0</v>
      </c>
      <c r="W140" s="6" t="e">
        <f>$P140/$H$33</f>
        <v>#DIV/0!</v>
      </c>
      <c r="X140" s="6" t="e">
        <f t="shared" si="13"/>
        <v>#DIV/0!</v>
      </c>
      <c r="Y140" s="6" t="e">
        <f t="shared" si="8"/>
        <v>#DIV/0!</v>
      </c>
      <c r="Z140" s="6" t="e">
        <f>$I140/$H140</f>
        <v>#DIV/0!</v>
      </c>
      <c r="AA140" s="6" t="e">
        <f>$K140/$H140</f>
        <v>#DIV/0!</v>
      </c>
      <c r="AB140" s="6">
        <f>(Admin!$C$3*$K140)+(Admin!$C$4*$J140)+(Admin!$C$5*$L140)+(Admin!$C$6*$T140)+(Admin!$C$7*$Q140)+(Admin!$C$8*$M140)+(Admin!$C$9*$N140)+(Admin!$C$10*$O140)+(Admin!$C$11*$R140)+(Admin!$C$12*$S140)+(Admin!$C$13*$U140)</f>
        <v>0</v>
      </c>
    </row>
    <row r="141" spans="1:28" x14ac:dyDescent="0.25">
      <c r="A141" s="7" t="s">
        <v>1484</v>
      </c>
      <c r="B141" s="7" t="s">
        <v>37</v>
      </c>
      <c r="C141" s="7">
        <v>28</v>
      </c>
      <c r="D141" s="7">
        <v>5</v>
      </c>
      <c r="E141" s="7" t="s">
        <v>127</v>
      </c>
      <c r="F141" s="7" t="s">
        <v>1444</v>
      </c>
      <c r="G141" s="7">
        <v>0</v>
      </c>
      <c r="H141" s="7">
        <v>0</v>
      </c>
      <c r="I141" s="7">
        <v>0</v>
      </c>
      <c r="J141" s="7">
        <v>0</v>
      </c>
      <c r="K141" s="7">
        <v>0</v>
      </c>
      <c r="L141" s="7">
        <v>0</v>
      </c>
      <c r="M141" s="7">
        <v>0</v>
      </c>
      <c r="N141" s="7">
        <v>0</v>
      </c>
      <c r="O141" s="7">
        <v>0</v>
      </c>
      <c r="P141" s="7">
        <v>0</v>
      </c>
      <c r="Q141" s="7">
        <v>0</v>
      </c>
      <c r="R141" s="7">
        <v>0</v>
      </c>
      <c r="S141" s="7">
        <v>0</v>
      </c>
      <c r="T141" s="7">
        <v>0</v>
      </c>
      <c r="U141" s="7">
        <v>0</v>
      </c>
      <c r="V141" s="7">
        <f>($J141*0.04)+($K141*4)+($L141*-2)+($N141*0.1)+($O141*6)+($Q141)+($R141*0.1)+($S141*6)+($T141*-2)</f>
        <v>0</v>
      </c>
      <c r="W141" s="7" t="e">
        <f>$P141/$H$33</f>
        <v>#DIV/0!</v>
      </c>
      <c r="X141" s="7" t="e">
        <f t="shared" si="13"/>
        <v>#DIV/0!</v>
      </c>
      <c r="Y141" s="7" t="e">
        <f t="shared" ref="Y141:Y170" si="14">$R141/$Q141</f>
        <v>#DIV/0!</v>
      </c>
      <c r="Z141" s="7" t="e">
        <f>$I141/$H141</f>
        <v>#DIV/0!</v>
      </c>
      <c r="AA141" s="7" t="e">
        <f>$K141/$H141</f>
        <v>#DIV/0!</v>
      </c>
      <c r="AB141" s="7">
        <f>(Admin!$C$3*$K141)+(Admin!$C$4*$J141)+(Admin!$C$5*$L141)+(Admin!$C$6*$T141)+(Admin!$C$7*$Q141)+(Admin!$C$8*$M141)+(Admin!$C$9*$N141)+(Admin!$C$10*$O141)+(Admin!$C$11*$R141)+(Admin!$C$12*$S141)+(Admin!$C$13*$U141)</f>
        <v>0</v>
      </c>
    </row>
    <row r="142" spans="1:28" x14ac:dyDescent="0.25">
      <c r="A142" s="6" t="s">
        <v>1485</v>
      </c>
      <c r="B142" s="6" t="s">
        <v>37</v>
      </c>
      <c r="C142" s="6">
        <v>22</v>
      </c>
      <c r="D142" s="6">
        <v>2</v>
      </c>
      <c r="E142" s="6" t="s">
        <v>171</v>
      </c>
      <c r="F142" s="6" t="s">
        <v>1444</v>
      </c>
      <c r="G142" s="6">
        <v>0</v>
      </c>
      <c r="H142" s="6">
        <v>0</v>
      </c>
      <c r="I142" s="6">
        <v>0</v>
      </c>
      <c r="J142" s="6">
        <v>0</v>
      </c>
      <c r="K142" s="6">
        <v>0</v>
      </c>
      <c r="L142" s="6">
        <v>0</v>
      </c>
      <c r="M142" s="6">
        <v>0</v>
      </c>
      <c r="N142" s="6">
        <v>0</v>
      </c>
      <c r="O142" s="6">
        <v>0</v>
      </c>
      <c r="P142" s="6">
        <v>0</v>
      </c>
      <c r="Q142" s="6">
        <v>0</v>
      </c>
      <c r="R142" s="6">
        <v>0</v>
      </c>
      <c r="S142" s="6">
        <v>0</v>
      </c>
      <c r="T142" s="6">
        <v>0</v>
      </c>
      <c r="U142" s="6">
        <v>0</v>
      </c>
      <c r="V142" s="6">
        <f>($J142*0.04)+($K142*4)+($L142*-2)+($N142*0.1)+($O142*6)+($Q142)+($R142*0.1)+($S142*6)+($T142*-2)</f>
        <v>0</v>
      </c>
      <c r="W142" s="6" t="e">
        <f>$P142/$H$33</f>
        <v>#DIV/0!</v>
      </c>
      <c r="X142" s="6" t="e">
        <f t="shared" si="13"/>
        <v>#DIV/0!</v>
      </c>
      <c r="Y142" s="6" t="e">
        <f t="shared" si="14"/>
        <v>#DIV/0!</v>
      </c>
      <c r="Z142" s="6" t="e">
        <f>$I142/$H142</f>
        <v>#DIV/0!</v>
      </c>
      <c r="AA142" s="6" t="e">
        <f>$K142/$H142</f>
        <v>#DIV/0!</v>
      </c>
      <c r="AB142" s="6">
        <f>(Admin!$C$3*$K142)+(Admin!$C$4*$J142)+(Admin!$C$5*$L142)+(Admin!$C$6*$T142)+(Admin!$C$7*$Q142)+(Admin!$C$8*$M142)+(Admin!$C$9*$N142)+(Admin!$C$10*$O142)+(Admin!$C$11*$R142)+(Admin!$C$12*$S142)+(Admin!$C$13*$U142)</f>
        <v>0</v>
      </c>
    </row>
    <row r="143" spans="1:28" x14ac:dyDescent="0.25">
      <c r="A143" s="7" t="s">
        <v>1527</v>
      </c>
      <c r="B143" s="7" t="s">
        <v>37</v>
      </c>
      <c r="C143" s="7">
        <v>22</v>
      </c>
      <c r="D143" s="7">
        <v>0</v>
      </c>
      <c r="E143" s="7" t="s">
        <v>443</v>
      </c>
      <c r="F143" s="7" t="s">
        <v>1488</v>
      </c>
      <c r="G143" s="7">
        <v>0</v>
      </c>
      <c r="H143" s="7">
        <v>0</v>
      </c>
      <c r="I143" s="7">
        <v>0</v>
      </c>
      <c r="J143" s="7">
        <v>0</v>
      </c>
      <c r="K143" s="7">
        <v>0</v>
      </c>
      <c r="L143" s="7">
        <v>0</v>
      </c>
      <c r="M143" s="7">
        <v>0</v>
      </c>
      <c r="N143" s="7">
        <v>0</v>
      </c>
      <c r="O143" s="7">
        <v>0</v>
      </c>
      <c r="P143" s="7">
        <v>0</v>
      </c>
      <c r="Q143" s="7">
        <v>0</v>
      </c>
      <c r="R143" s="7">
        <v>0</v>
      </c>
      <c r="S143" s="7">
        <v>0</v>
      </c>
      <c r="T143" s="7">
        <v>0</v>
      </c>
      <c r="U143" s="7">
        <v>0</v>
      </c>
      <c r="V143" s="7">
        <f>($J143*0.04)+($K143*4)+($L143*-2)+($N143*0.1)+($O143*6)+($Q143)+($R143*0.1)+($S143*6)+($T143*-2)</f>
        <v>0</v>
      </c>
      <c r="W143" s="7" t="e">
        <f>$P143/$H$33</f>
        <v>#DIV/0!</v>
      </c>
      <c r="X143" s="7" t="e">
        <f t="shared" si="13"/>
        <v>#DIV/0!</v>
      </c>
      <c r="Y143" s="7" t="e">
        <f t="shared" si="14"/>
        <v>#DIV/0!</v>
      </c>
      <c r="Z143" s="7" t="e">
        <f>$I143/$H143</f>
        <v>#DIV/0!</v>
      </c>
      <c r="AA143" s="7" t="e">
        <f>$K143/$H143</f>
        <v>#DIV/0!</v>
      </c>
      <c r="AB143" s="7">
        <f>(Admin!$C$3*$K143)+(Admin!$C$4*$J143)+(Admin!$C$5*$L143)+(Admin!$C$6*$T143)+(Admin!$C$7*$Q143)+(Admin!$C$8*$M143)+(Admin!$C$9*$N143)+(Admin!$C$10*$O143)+(Admin!$C$11*$R143)+(Admin!$C$12*$S143)+(Admin!$C$13*$U143)</f>
        <v>0</v>
      </c>
    </row>
    <row r="144" spans="1:28" x14ac:dyDescent="0.25">
      <c r="A144" s="6" t="s">
        <v>1528</v>
      </c>
      <c r="B144" s="6" t="s">
        <v>37</v>
      </c>
      <c r="C144" s="6">
        <v>30</v>
      </c>
      <c r="D144" s="6">
        <v>7</v>
      </c>
      <c r="E144" s="6" t="s">
        <v>552</v>
      </c>
      <c r="F144" s="6" t="s">
        <v>1488</v>
      </c>
      <c r="G144" s="6">
        <v>0</v>
      </c>
      <c r="H144" s="6">
        <v>0</v>
      </c>
      <c r="I144" s="6">
        <v>0</v>
      </c>
      <c r="J144" s="6">
        <v>0</v>
      </c>
      <c r="K144" s="6">
        <v>0</v>
      </c>
      <c r="L144" s="6">
        <v>0</v>
      </c>
      <c r="M144" s="6">
        <v>0</v>
      </c>
      <c r="N144" s="6">
        <v>0</v>
      </c>
      <c r="O144" s="6">
        <v>0</v>
      </c>
      <c r="P144" s="6">
        <v>0</v>
      </c>
      <c r="Q144" s="6">
        <v>0</v>
      </c>
      <c r="R144" s="6">
        <v>0</v>
      </c>
      <c r="S144" s="6">
        <v>0</v>
      </c>
      <c r="T144" s="6">
        <v>0</v>
      </c>
      <c r="U144" s="6">
        <v>0</v>
      </c>
      <c r="V144" s="6">
        <f>($J144*0.04)+($K144*4)+($L144*-2)+($N144*0.1)+($O144*6)+($Q144)+($R144*0.1)+($S144*6)+($T144*-2)</f>
        <v>0</v>
      </c>
      <c r="W144" s="6" t="e">
        <f>$P144/$H$33</f>
        <v>#DIV/0!</v>
      </c>
      <c r="X144" s="6" t="e">
        <f t="shared" si="13"/>
        <v>#DIV/0!</v>
      </c>
      <c r="Y144" s="6" t="e">
        <f t="shared" si="14"/>
        <v>#DIV/0!</v>
      </c>
      <c r="Z144" s="6" t="e">
        <f>$I144/$H144</f>
        <v>#DIV/0!</v>
      </c>
      <c r="AA144" s="6" t="e">
        <f>$K144/$H144</f>
        <v>#DIV/0!</v>
      </c>
      <c r="AB144" s="6">
        <f>(Admin!$C$3*$K144)+(Admin!$C$4*$J144)+(Admin!$C$5*$L144)+(Admin!$C$6*$T144)+(Admin!$C$7*$Q144)+(Admin!$C$8*$M144)+(Admin!$C$9*$N144)+(Admin!$C$10*$O144)+(Admin!$C$11*$R144)+(Admin!$C$12*$S144)+(Admin!$C$13*$U144)</f>
        <v>0</v>
      </c>
    </row>
    <row r="145" spans="1:28" x14ac:dyDescent="0.25">
      <c r="A145" s="7" t="s">
        <v>1529</v>
      </c>
      <c r="B145" s="7" t="s">
        <v>37</v>
      </c>
      <c r="C145" s="7">
        <v>26</v>
      </c>
      <c r="D145" s="7">
        <v>6</v>
      </c>
      <c r="E145" s="7" t="s">
        <v>338</v>
      </c>
      <c r="F145" s="7" t="s">
        <v>1488</v>
      </c>
      <c r="G145" s="7">
        <v>0</v>
      </c>
      <c r="H145" s="7">
        <v>0</v>
      </c>
      <c r="I145" s="7">
        <v>0</v>
      </c>
      <c r="J145" s="7">
        <v>0</v>
      </c>
      <c r="K145" s="7">
        <v>0</v>
      </c>
      <c r="L145" s="7">
        <v>0</v>
      </c>
      <c r="M145" s="7">
        <v>0</v>
      </c>
      <c r="N145" s="7">
        <v>5</v>
      </c>
      <c r="O145" s="7">
        <v>5</v>
      </c>
      <c r="P145" s="7">
        <v>5</v>
      </c>
      <c r="Q145" s="7">
        <v>5</v>
      </c>
      <c r="R145" s="7">
        <v>5</v>
      </c>
      <c r="S145" s="7">
        <v>5</v>
      </c>
      <c r="T145" s="7">
        <v>5</v>
      </c>
      <c r="U145" s="7">
        <v>5</v>
      </c>
      <c r="V145" s="7">
        <f>($J145*0.04)+($K145*4)+($L145*-2)+($N145*0.1)+($O145*6)+($Q145)+($R145*0.1)+($S145*6)+($T145*-2)</f>
        <v>56</v>
      </c>
      <c r="W145" s="7" t="e">
        <f>$P145/$H$33</f>
        <v>#DIV/0!</v>
      </c>
      <c r="X145" s="7" t="e">
        <f t="shared" si="13"/>
        <v>#DIV/0!</v>
      </c>
      <c r="Y145" s="7">
        <f t="shared" si="14"/>
        <v>1</v>
      </c>
      <c r="Z145" s="7" t="e">
        <f>$I145/$H145</f>
        <v>#DIV/0!</v>
      </c>
      <c r="AA145" s="7" t="e">
        <f>$K145/$H145</f>
        <v>#DIV/0!</v>
      </c>
      <c r="AB145" s="7">
        <f>(Admin!$C$3*$K145)+(Admin!$C$4*$J145)+(Admin!$C$5*$L145)+(Admin!$C$6*$T145)+(Admin!$C$7*$Q145)+(Admin!$C$8*$M145)+(Admin!$C$9*$N145)+(Admin!$C$10*$O145)+(Admin!$C$11*$R145)+(Admin!$C$12*$S145)+(Admin!$C$13*$U145)</f>
        <v>66</v>
      </c>
    </row>
    <row r="146" spans="1:28" x14ac:dyDescent="0.25">
      <c r="A146" s="6" t="s">
        <v>1530</v>
      </c>
      <c r="B146" s="6" t="s">
        <v>37</v>
      </c>
      <c r="C146" s="6">
        <v>27</v>
      </c>
      <c r="D146" s="6">
        <v>2</v>
      </c>
      <c r="E146" s="6" t="s">
        <v>269</v>
      </c>
      <c r="F146" s="6" t="s">
        <v>1488</v>
      </c>
      <c r="G146" s="6">
        <v>0</v>
      </c>
      <c r="H146" s="6">
        <v>0</v>
      </c>
      <c r="I146" s="6">
        <v>0</v>
      </c>
      <c r="J146" s="6">
        <v>0</v>
      </c>
      <c r="K146" s="6">
        <v>0</v>
      </c>
      <c r="L146" s="6">
        <v>0</v>
      </c>
      <c r="M146" s="6">
        <v>0</v>
      </c>
      <c r="N146" s="6">
        <v>0</v>
      </c>
      <c r="O146" s="6">
        <v>0</v>
      </c>
      <c r="P146" s="6">
        <v>0</v>
      </c>
      <c r="Q146" s="6">
        <v>0</v>
      </c>
      <c r="R146" s="6">
        <v>0</v>
      </c>
      <c r="S146" s="6">
        <v>0</v>
      </c>
      <c r="T146" s="6">
        <v>0</v>
      </c>
      <c r="U146" s="6">
        <v>0</v>
      </c>
      <c r="V146" s="6">
        <f>($J146*0.04)+($K146*4)+($L146*-2)+($N146*0.1)+($O146*6)+($Q146)+($R146*0.1)+($S146*6)+($T146*-2)</f>
        <v>0</v>
      </c>
      <c r="W146" s="6" t="e">
        <f>$P146/$H$33</f>
        <v>#DIV/0!</v>
      </c>
      <c r="X146" s="6" t="e">
        <f t="shared" si="13"/>
        <v>#DIV/0!</v>
      </c>
      <c r="Y146" s="6" t="e">
        <f t="shared" si="14"/>
        <v>#DIV/0!</v>
      </c>
      <c r="Z146" s="6" t="e">
        <f>$I146/$H146</f>
        <v>#DIV/0!</v>
      </c>
      <c r="AA146" s="6" t="e">
        <f>$K146/$H146</f>
        <v>#DIV/0!</v>
      </c>
      <c r="AB146" s="6">
        <f>(Admin!$C$3*$K146)+(Admin!$C$4*$J146)+(Admin!$C$5*$L146)+(Admin!$C$6*$T146)+(Admin!$C$7*$Q146)+(Admin!$C$8*$M146)+(Admin!$C$9*$N146)+(Admin!$C$10*$O146)+(Admin!$C$11*$R146)+(Admin!$C$12*$S146)+(Admin!$C$13*$U146)</f>
        <v>0</v>
      </c>
    </row>
    <row r="147" spans="1:28" x14ac:dyDescent="0.25">
      <c r="A147" s="7" t="s">
        <v>1531</v>
      </c>
      <c r="B147" s="7" t="s">
        <v>37</v>
      </c>
      <c r="C147" s="7">
        <v>25</v>
      </c>
      <c r="D147" s="7">
        <v>2</v>
      </c>
      <c r="E147" s="7" t="s">
        <v>75</v>
      </c>
      <c r="F147" s="7" t="s">
        <v>1488</v>
      </c>
      <c r="G147" s="7">
        <v>0</v>
      </c>
      <c r="H147" s="7">
        <v>0</v>
      </c>
      <c r="I147" s="7">
        <v>0</v>
      </c>
      <c r="J147" s="7">
        <v>0</v>
      </c>
      <c r="K147" s="7">
        <v>0</v>
      </c>
      <c r="L147" s="7">
        <v>0</v>
      </c>
      <c r="M147" s="7">
        <v>0</v>
      </c>
      <c r="N147" s="7">
        <v>0</v>
      </c>
      <c r="O147" s="7">
        <v>0</v>
      </c>
      <c r="P147" s="7">
        <v>0</v>
      </c>
      <c r="Q147" s="7">
        <v>0</v>
      </c>
      <c r="R147" s="7">
        <v>0</v>
      </c>
      <c r="S147" s="7">
        <v>0</v>
      </c>
      <c r="T147" s="7">
        <v>0</v>
      </c>
      <c r="U147" s="7">
        <v>0</v>
      </c>
      <c r="V147" s="7">
        <f>($J147*0.04)+($K147*4)+($L147*-2)+($N147*0.1)+($O147*6)+($Q147)+($R147*0.1)+($S147*6)+($T147*-2)</f>
        <v>0</v>
      </c>
      <c r="W147" s="7" t="e">
        <f>$P147/$H$33</f>
        <v>#DIV/0!</v>
      </c>
      <c r="X147" s="7" t="e">
        <f t="shared" si="13"/>
        <v>#DIV/0!</v>
      </c>
      <c r="Y147" s="7" t="e">
        <f t="shared" si="14"/>
        <v>#DIV/0!</v>
      </c>
      <c r="Z147" s="7" t="e">
        <f>$I147/$H147</f>
        <v>#DIV/0!</v>
      </c>
      <c r="AA147" s="7" t="e">
        <f>$K147/$H147</f>
        <v>#DIV/0!</v>
      </c>
      <c r="AB147" s="7">
        <f>(Admin!$C$3*$K147)+(Admin!$C$4*$J147)+(Admin!$C$5*$L147)+(Admin!$C$6*$T147)+(Admin!$C$7*$Q147)+(Admin!$C$8*$M147)+(Admin!$C$9*$N147)+(Admin!$C$10*$O147)+(Admin!$C$11*$R147)+(Admin!$C$12*$S147)+(Admin!$C$13*$U147)</f>
        <v>0</v>
      </c>
    </row>
    <row r="148" spans="1:28" x14ac:dyDescent="0.25">
      <c r="A148" s="6" t="s">
        <v>1574</v>
      </c>
      <c r="B148" s="6" t="s">
        <v>37</v>
      </c>
      <c r="C148" s="6">
        <v>30</v>
      </c>
      <c r="D148" s="6">
        <v>8</v>
      </c>
      <c r="E148" s="6" t="s">
        <v>338</v>
      </c>
      <c r="F148" s="6" t="s">
        <v>1534</v>
      </c>
      <c r="G148" s="6">
        <v>0</v>
      </c>
      <c r="H148" s="6">
        <v>0</v>
      </c>
      <c r="I148" s="6">
        <v>0</v>
      </c>
      <c r="J148" s="6">
        <v>0</v>
      </c>
      <c r="K148" s="6">
        <v>0</v>
      </c>
      <c r="L148" s="6">
        <v>0</v>
      </c>
      <c r="M148" s="6">
        <v>5</v>
      </c>
      <c r="N148" s="6">
        <v>5</v>
      </c>
      <c r="O148" s="6">
        <v>5</v>
      </c>
      <c r="P148" s="6">
        <v>5</v>
      </c>
      <c r="Q148" s="6">
        <v>5</v>
      </c>
      <c r="R148" s="6">
        <v>5</v>
      </c>
      <c r="S148" s="6">
        <v>5</v>
      </c>
      <c r="T148" s="6">
        <v>5</v>
      </c>
      <c r="U148" s="6">
        <v>5</v>
      </c>
      <c r="V148" s="6">
        <f>($J148*0.04)+($K148*4)+($L148*-2)+($N148*0.1)+($O148*6)+($Q148)+($R148*0.1)+($S148*6)+($T148*-2)</f>
        <v>56</v>
      </c>
      <c r="W148" s="6" t="e">
        <f>$P148/$H$33</f>
        <v>#DIV/0!</v>
      </c>
      <c r="X148" s="6">
        <f t="shared" si="13"/>
        <v>1</v>
      </c>
      <c r="Y148" s="6">
        <f t="shared" si="14"/>
        <v>1</v>
      </c>
      <c r="Z148" s="6" t="e">
        <f>$I148/$H148</f>
        <v>#DIV/0!</v>
      </c>
      <c r="AA148" s="6" t="e">
        <f>$K148/$H148</f>
        <v>#DIV/0!</v>
      </c>
      <c r="AB148" s="6">
        <f>(Admin!$C$3*$K148)+(Admin!$C$4*$J148)+(Admin!$C$5*$L148)+(Admin!$C$6*$T148)+(Admin!$C$7*$Q148)+(Admin!$C$8*$M148)+(Admin!$C$9*$N148)+(Admin!$C$10*$O148)+(Admin!$C$11*$R148)+(Admin!$C$12*$S148)+(Admin!$C$13*$U148)</f>
        <v>66</v>
      </c>
    </row>
    <row r="149" spans="1:28" x14ac:dyDescent="0.25">
      <c r="A149" s="7" t="s">
        <v>1575</v>
      </c>
      <c r="B149" s="7" t="s">
        <v>37</v>
      </c>
      <c r="C149" s="7">
        <v>24</v>
      </c>
      <c r="D149" s="7">
        <v>2</v>
      </c>
      <c r="E149" s="7" t="s">
        <v>137</v>
      </c>
      <c r="F149" s="7" t="s">
        <v>1534</v>
      </c>
      <c r="G149" s="7">
        <v>0</v>
      </c>
      <c r="H149" s="7">
        <v>0</v>
      </c>
      <c r="I149" s="7">
        <v>0</v>
      </c>
      <c r="J149" s="7">
        <v>0</v>
      </c>
      <c r="K149" s="7">
        <v>0</v>
      </c>
      <c r="L149" s="7">
        <v>0</v>
      </c>
      <c r="M149" s="7">
        <v>0</v>
      </c>
      <c r="N149" s="7">
        <v>0</v>
      </c>
      <c r="O149" s="7">
        <v>0</v>
      </c>
      <c r="P149" s="7">
        <v>0</v>
      </c>
      <c r="Q149" s="7">
        <v>0</v>
      </c>
      <c r="R149" s="7">
        <v>0</v>
      </c>
      <c r="S149" s="7">
        <v>0</v>
      </c>
      <c r="T149" s="7">
        <v>0</v>
      </c>
      <c r="U149" s="7">
        <v>0</v>
      </c>
      <c r="V149" s="7">
        <f>($J149*0.04)+($K149*4)+($L149*-2)+($N149*0.1)+($O149*6)+($Q149)+($R149*0.1)+($S149*6)+($T149*-2)</f>
        <v>0</v>
      </c>
      <c r="W149" s="7" t="e">
        <f>$P149/$H$33</f>
        <v>#DIV/0!</v>
      </c>
      <c r="X149" s="7" t="e">
        <f t="shared" si="13"/>
        <v>#DIV/0!</v>
      </c>
      <c r="Y149" s="7" t="e">
        <f t="shared" si="14"/>
        <v>#DIV/0!</v>
      </c>
      <c r="Z149" s="7" t="e">
        <f>$I149/$H149</f>
        <v>#DIV/0!</v>
      </c>
      <c r="AA149" s="7" t="e">
        <f>$K149/$H149</f>
        <v>#DIV/0!</v>
      </c>
      <c r="AB149" s="7">
        <f>(Admin!$C$3*$K149)+(Admin!$C$4*$J149)+(Admin!$C$5*$L149)+(Admin!$C$6*$T149)+(Admin!$C$7*$Q149)+(Admin!$C$8*$M149)+(Admin!$C$9*$N149)+(Admin!$C$10*$O149)+(Admin!$C$11*$R149)+(Admin!$C$12*$S149)+(Admin!$C$13*$U149)</f>
        <v>0</v>
      </c>
    </row>
    <row r="150" spans="1:28" x14ac:dyDescent="0.25">
      <c r="A150" s="6" t="s">
        <v>1576</v>
      </c>
      <c r="B150" s="6" t="s">
        <v>37</v>
      </c>
      <c r="C150" s="6">
        <v>24</v>
      </c>
      <c r="D150" s="6">
        <v>0</v>
      </c>
      <c r="E150" s="6" t="s">
        <v>1577</v>
      </c>
      <c r="F150" s="6" t="s">
        <v>1534</v>
      </c>
      <c r="G150" s="6">
        <v>0</v>
      </c>
      <c r="H150" s="6">
        <v>0</v>
      </c>
      <c r="I150" s="6">
        <v>0</v>
      </c>
      <c r="J150" s="6">
        <v>0</v>
      </c>
      <c r="K150" s="6">
        <v>0</v>
      </c>
      <c r="L150" s="6">
        <v>0</v>
      </c>
      <c r="M150" s="6">
        <v>0</v>
      </c>
      <c r="N150" s="6">
        <v>0</v>
      </c>
      <c r="O150" s="6">
        <v>0</v>
      </c>
      <c r="P150" s="6">
        <v>0</v>
      </c>
      <c r="Q150" s="6">
        <v>0</v>
      </c>
      <c r="R150" s="6">
        <v>0</v>
      </c>
      <c r="S150" s="6">
        <v>0</v>
      </c>
      <c r="T150" s="6">
        <v>0</v>
      </c>
      <c r="U150" s="6">
        <v>0</v>
      </c>
      <c r="V150" s="6">
        <f>($J150*0.04)+($K150*4)+($L150*-2)+($N150*0.1)+($O150*6)+($Q150)+($R150*0.1)+($S150*6)+($T150*-2)</f>
        <v>0</v>
      </c>
      <c r="W150" s="6" t="e">
        <f>$P150/$H$33</f>
        <v>#DIV/0!</v>
      </c>
      <c r="X150" s="6" t="e">
        <f t="shared" si="13"/>
        <v>#DIV/0!</v>
      </c>
      <c r="Y150" s="6" t="e">
        <f t="shared" si="14"/>
        <v>#DIV/0!</v>
      </c>
      <c r="Z150" s="6" t="e">
        <f>$I150/$H150</f>
        <v>#DIV/0!</v>
      </c>
      <c r="AA150" s="6" t="e">
        <f>$K150/$H150</f>
        <v>#DIV/0!</v>
      </c>
      <c r="AB150" s="6">
        <f>(Admin!$C$3*$K150)+(Admin!$C$4*$J150)+(Admin!$C$5*$L150)+(Admin!$C$6*$T150)+(Admin!$C$7*$Q150)+(Admin!$C$8*$M150)+(Admin!$C$9*$N150)+(Admin!$C$10*$O150)+(Admin!$C$11*$R150)+(Admin!$C$12*$S150)+(Admin!$C$13*$U150)</f>
        <v>0</v>
      </c>
    </row>
    <row r="151" spans="1:28" x14ac:dyDescent="0.25">
      <c r="A151" s="7" t="s">
        <v>1578</v>
      </c>
      <c r="B151" s="7" t="s">
        <v>37</v>
      </c>
      <c r="C151" s="7">
        <v>30</v>
      </c>
      <c r="D151" s="7">
        <v>7</v>
      </c>
      <c r="E151" s="7" t="s">
        <v>1579</v>
      </c>
      <c r="F151" s="7" t="s">
        <v>1534</v>
      </c>
      <c r="G151" s="7">
        <v>0</v>
      </c>
      <c r="H151" s="7">
        <v>0</v>
      </c>
      <c r="I151" s="7">
        <v>0</v>
      </c>
      <c r="J151" s="7">
        <v>0</v>
      </c>
      <c r="K151" s="7">
        <v>0</v>
      </c>
      <c r="L151" s="7">
        <v>0</v>
      </c>
      <c r="M151" s="7">
        <v>0</v>
      </c>
      <c r="N151" s="7">
        <v>0</v>
      </c>
      <c r="O151" s="7">
        <v>0</v>
      </c>
      <c r="P151" s="7">
        <v>0</v>
      </c>
      <c r="Q151" s="7">
        <v>0</v>
      </c>
      <c r="R151" s="7">
        <v>0</v>
      </c>
      <c r="S151" s="7">
        <v>0</v>
      </c>
      <c r="T151" s="7">
        <v>0</v>
      </c>
      <c r="U151" s="7">
        <v>0</v>
      </c>
      <c r="V151" s="7">
        <f>($J151*0.04)+($K151*4)+($L151*-2)+($N151*0.1)+($O151*6)+($Q151)+($R151*0.1)+($S151*6)+($T151*-2)</f>
        <v>0</v>
      </c>
      <c r="W151" s="7" t="e">
        <f>$P151/$H$33</f>
        <v>#DIV/0!</v>
      </c>
      <c r="X151" s="7" t="e">
        <f t="shared" si="13"/>
        <v>#DIV/0!</v>
      </c>
      <c r="Y151" s="7" t="e">
        <f t="shared" si="14"/>
        <v>#DIV/0!</v>
      </c>
      <c r="Z151" s="7" t="e">
        <f>$I151/$H151</f>
        <v>#DIV/0!</v>
      </c>
      <c r="AA151" s="7" t="e">
        <f>$K151/$H151</f>
        <v>#DIV/0!</v>
      </c>
      <c r="AB151" s="7">
        <f>(Admin!$C$3*$K151)+(Admin!$C$4*$J151)+(Admin!$C$5*$L151)+(Admin!$C$6*$T151)+(Admin!$C$7*$Q151)+(Admin!$C$8*$M151)+(Admin!$C$9*$N151)+(Admin!$C$10*$O151)+(Admin!$C$11*$R151)+(Admin!$C$12*$S151)+(Admin!$C$13*$U151)</f>
        <v>0</v>
      </c>
    </row>
    <row r="152" spans="1:28" x14ac:dyDescent="0.25">
      <c r="A152" s="6" t="s">
        <v>1580</v>
      </c>
      <c r="B152" s="6" t="s">
        <v>37</v>
      </c>
      <c r="C152" s="6">
        <v>33</v>
      </c>
      <c r="D152" s="6">
        <v>10</v>
      </c>
      <c r="E152" s="6" t="s">
        <v>317</v>
      </c>
      <c r="F152" s="6" t="s">
        <v>1534</v>
      </c>
      <c r="G152" s="6">
        <v>0</v>
      </c>
      <c r="H152" s="6">
        <v>0</v>
      </c>
      <c r="I152" s="6">
        <v>0</v>
      </c>
      <c r="J152" s="6">
        <v>0</v>
      </c>
      <c r="K152" s="6">
        <v>0</v>
      </c>
      <c r="L152" s="6">
        <v>0</v>
      </c>
      <c r="M152" s="6">
        <v>0</v>
      </c>
      <c r="N152" s="6">
        <v>0</v>
      </c>
      <c r="O152" s="6">
        <v>0</v>
      </c>
      <c r="P152" s="6">
        <v>0</v>
      </c>
      <c r="Q152" s="6">
        <v>0</v>
      </c>
      <c r="R152" s="6">
        <v>0</v>
      </c>
      <c r="S152" s="6">
        <v>0</v>
      </c>
      <c r="T152" s="6">
        <v>0</v>
      </c>
      <c r="U152" s="6">
        <v>0</v>
      </c>
      <c r="V152" s="6">
        <f>($J152*0.04)+($K152*4)+($L152*-2)+($N152*0.1)+($O152*6)+($Q152)+($R152*0.1)+($S152*6)+($T152*-2)</f>
        <v>0</v>
      </c>
      <c r="W152" s="6" t="e">
        <f>$P152/$H$33</f>
        <v>#DIV/0!</v>
      </c>
      <c r="X152" s="6" t="e">
        <f t="shared" si="13"/>
        <v>#DIV/0!</v>
      </c>
      <c r="Y152" s="6" t="e">
        <f t="shared" si="14"/>
        <v>#DIV/0!</v>
      </c>
      <c r="Z152" s="6" t="e">
        <f>$I152/$H152</f>
        <v>#DIV/0!</v>
      </c>
      <c r="AA152" s="6" t="e">
        <f>$K152/$H152</f>
        <v>#DIV/0!</v>
      </c>
      <c r="AB152" s="6">
        <f>(Admin!$C$3*$K152)+(Admin!$C$4*$J152)+(Admin!$C$5*$L152)+(Admin!$C$6*$T152)+(Admin!$C$7*$Q152)+(Admin!$C$8*$M152)+(Admin!$C$9*$N152)+(Admin!$C$10*$O152)+(Admin!$C$11*$R152)+(Admin!$C$12*$S152)+(Admin!$C$13*$U152)</f>
        <v>0</v>
      </c>
    </row>
    <row r="153" spans="1:28" x14ac:dyDescent="0.25">
      <c r="A153" s="7" t="s">
        <v>1581</v>
      </c>
      <c r="B153" s="7" t="s">
        <v>37</v>
      </c>
      <c r="C153" s="7">
        <v>25</v>
      </c>
      <c r="D153" s="7">
        <v>2</v>
      </c>
      <c r="E153" s="7" t="s">
        <v>392</v>
      </c>
      <c r="F153" s="7" t="s">
        <v>1534</v>
      </c>
      <c r="G153" s="7">
        <v>0</v>
      </c>
      <c r="H153" s="7">
        <v>0</v>
      </c>
      <c r="I153" s="7">
        <v>0</v>
      </c>
      <c r="J153" s="7">
        <v>0</v>
      </c>
      <c r="K153" s="7">
        <v>0</v>
      </c>
      <c r="L153" s="7">
        <v>0</v>
      </c>
      <c r="M153" s="7">
        <v>0</v>
      </c>
      <c r="N153" s="7">
        <v>0</v>
      </c>
      <c r="O153" s="7">
        <v>0</v>
      </c>
      <c r="P153" s="7">
        <v>0</v>
      </c>
      <c r="Q153" s="7">
        <v>0</v>
      </c>
      <c r="R153" s="7">
        <v>0</v>
      </c>
      <c r="S153" s="7">
        <v>0</v>
      </c>
      <c r="T153" s="7">
        <v>0</v>
      </c>
      <c r="U153" s="7">
        <v>0</v>
      </c>
      <c r="V153" s="7">
        <f>($J153*0.04)+($K153*4)+($L153*-2)+($N153*0.1)+($O153*6)+($Q153)+($R153*0.1)+($S153*6)+($T153*-2)</f>
        <v>0</v>
      </c>
      <c r="W153" s="7" t="e">
        <f>$P153/$H$33</f>
        <v>#DIV/0!</v>
      </c>
      <c r="X153" s="7" t="e">
        <f t="shared" si="13"/>
        <v>#DIV/0!</v>
      </c>
      <c r="Y153" s="7" t="e">
        <f t="shared" si="14"/>
        <v>#DIV/0!</v>
      </c>
      <c r="Z153" s="7" t="e">
        <f>$I153/$H153</f>
        <v>#DIV/0!</v>
      </c>
      <c r="AA153" s="7" t="e">
        <f>$K153/$H153</f>
        <v>#DIV/0!</v>
      </c>
      <c r="AB153" s="7">
        <f>(Admin!$C$3*$K153)+(Admin!$C$4*$J153)+(Admin!$C$5*$L153)+(Admin!$C$6*$T153)+(Admin!$C$7*$Q153)+(Admin!$C$8*$M153)+(Admin!$C$9*$N153)+(Admin!$C$10*$O153)+(Admin!$C$11*$R153)+(Admin!$C$12*$S153)+(Admin!$C$13*$U153)</f>
        <v>0</v>
      </c>
    </row>
    <row r="154" spans="1:28" x14ac:dyDescent="0.25">
      <c r="A154" s="6" t="s">
        <v>1625</v>
      </c>
      <c r="B154" s="6" t="s">
        <v>37</v>
      </c>
      <c r="C154" s="6">
        <v>27</v>
      </c>
      <c r="D154" s="6">
        <v>1</v>
      </c>
      <c r="E154" s="6" t="s">
        <v>456</v>
      </c>
      <c r="F154" s="6" t="s">
        <v>1584</v>
      </c>
      <c r="G154" s="6">
        <v>0</v>
      </c>
      <c r="H154" s="6">
        <v>0</v>
      </c>
      <c r="I154" s="6">
        <v>0</v>
      </c>
      <c r="J154" s="6">
        <v>0</v>
      </c>
      <c r="K154" s="6">
        <v>0</v>
      </c>
      <c r="L154" s="6">
        <v>0</v>
      </c>
      <c r="M154" s="6">
        <v>0</v>
      </c>
      <c r="N154" s="6">
        <v>0</v>
      </c>
      <c r="O154" s="6">
        <v>0</v>
      </c>
      <c r="P154" s="6">
        <v>0</v>
      </c>
      <c r="Q154" s="6">
        <v>0</v>
      </c>
      <c r="R154" s="6">
        <v>0</v>
      </c>
      <c r="S154" s="6">
        <v>0</v>
      </c>
      <c r="T154" s="6">
        <v>0</v>
      </c>
      <c r="U154" s="6">
        <v>0</v>
      </c>
      <c r="V154" s="6">
        <f>($J154*0.04)+($K154*4)+($L154*-2)+($N154*0.1)+($O154*6)+($Q154)+($R154*0.1)+($S154*6)+($T154*-2)</f>
        <v>0</v>
      </c>
      <c r="W154" s="6" t="e">
        <f>$P154/$H$33</f>
        <v>#DIV/0!</v>
      </c>
      <c r="X154" s="6" t="e">
        <f t="shared" si="13"/>
        <v>#DIV/0!</v>
      </c>
      <c r="Y154" s="6" t="e">
        <f t="shared" si="14"/>
        <v>#DIV/0!</v>
      </c>
      <c r="Z154" s="6" t="e">
        <f>$I154/$H154</f>
        <v>#DIV/0!</v>
      </c>
      <c r="AA154" s="6" t="e">
        <f>$K154/$H154</f>
        <v>#DIV/0!</v>
      </c>
      <c r="AB154" s="6">
        <f>(Admin!$C$3*$K154)+(Admin!$C$4*$J154)+(Admin!$C$5*$L154)+(Admin!$C$6*$T154)+(Admin!$C$7*$Q154)+(Admin!$C$8*$M154)+(Admin!$C$9*$N154)+(Admin!$C$10*$O154)+(Admin!$C$11*$R154)+(Admin!$C$12*$S154)+(Admin!$C$13*$U154)</f>
        <v>0</v>
      </c>
    </row>
    <row r="155" spans="1:28" x14ac:dyDescent="0.25">
      <c r="A155" s="7" t="s">
        <v>1626</v>
      </c>
      <c r="B155" s="7" t="s">
        <v>37</v>
      </c>
      <c r="C155" s="7">
        <v>24</v>
      </c>
      <c r="D155" s="7">
        <v>0</v>
      </c>
      <c r="E155" s="7" t="s">
        <v>77</v>
      </c>
      <c r="F155" s="7" t="s">
        <v>1584</v>
      </c>
      <c r="G155" s="7">
        <v>0</v>
      </c>
      <c r="H155" s="7">
        <v>0</v>
      </c>
      <c r="I155" s="7">
        <v>0</v>
      </c>
      <c r="J155" s="7">
        <v>0</v>
      </c>
      <c r="K155" s="7">
        <v>0</v>
      </c>
      <c r="L155" s="7">
        <v>0</v>
      </c>
      <c r="M155" s="7">
        <v>0</v>
      </c>
      <c r="N155" s="7">
        <v>0</v>
      </c>
      <c r="O155" s="7">
        <v>0</v>
      </c>
      <c r="P155" s="7">
        <v>0</v>
      </c>
      <c r="Q155" s="7">
        <v>0</v>
      </c>
      <c r="R155" s="7">
        <v>0</v>
      </c>
      <c r="S155" s="7">
        <v>0</v>
      </c>
      <c r="T155" s="7">
        <v>0</v>
      </c>
      <c r="U155" s="7">
        <v>0</v>
      </c>
      <c r="V155" s="7">
        <f>($J155*0.04)+($K155*4)+($L155*-2)+($N155*0.1)+($O155*6)+($Q155)+($R155*0.1)+($S155*6)+($T155*-2)</f>
        <v>0</v>
      </c>
      <c r="W155" s="7" t="e">
        <f>$P155/$H$33</f>
        <v>#DIV/0!</v>
      </c>
      <c r="X155" s="7" t="e">
        <f t="shared" si="13"/>
        <v>#DIV/0!</v>
      </c>
      <c r="Y155" s="7" t="e">
        <f t="shared" si="14"/>
        <v>#DIV/0!</v>
      </c>
      <c r="Z155" s="7" t="e">
        <f>$I155/$H155</f>
        <v>#DIV/0!</v>
      </c>
      <c r="AA155" s="7" t="e">
        <f>$K155/$H155</f>
        <v>#DIV/0!</v>
      </c>
      <c r="AB155" s="7">
        <f>(Admin!$C$3*$K155)+(Admin!$C$4*$J155)+(Admin!$C$5*$L155)+(Admin!$C$6*$T155)+(Admin!$C$7*$Q155)+(Admin!$C$8*$M155)+(Admin!$C$9*$N155)+(Admin!$C$10*$O155)+(Admin!$C$11*$R155)+(Admin!$C$12*$S155)+(Admin!$C$13*$U155)</f>
        <v>0</v>
      </c>
    </row>
    <row r="156" spans="1:28" x14ac:dyDescent="0.25">
      <c r="A156" s="6" t="s">
        <v>1627</v>
      </c>
      <c r="B156" s="6" t="s">
        <v>37</v>
      </c>
      <c r="C156" s="6">
        <v>24</v>
      </c>
      <c r="D156" s="6">
        <v>2</v>
      </c>
      <c r="E156" s="6" t="s">
        <v>164</v>
      </c>
      <c r="F156" s="6" t="s">
        <v>1584</v>
      </c>
      <c r="G156" s="6">
        <v>0</v>
      </c>
      <c r="H156" s="6">
        <v>0</v>
      </c>
      <c r="I156" s="6">
        <v>0</v>
      </c>
      <c r="J156" s="6">
        <v>0</v>
      </c>
      <c r="K156" s="6">
        <v>0</v>
      </c>
      <c r="L156" s="6">
        <v>0</v>
      </c>
      <c r="M156" s="6">
        <v>0</v>
      </c>
      <c r="N156" s="6">
        <v>0</v>
      </c>
      <c r="O156" s="6">
        <v>0</v>
      </c>
      <c r="P156" s="6">
        <v>0</v>
      </c>
      <c r="Q156" s="6">
        <v>0</v>
      </c>
      <c r="R156" s="6">
        <v>0</v>
      </c>
      <c r="S156" s="6">
        <v>0</v>
      </c>
      <c r="T156" s="6">
        <v>0</v>
      </c>
      <c r="U156" s="6">
        <v>0</v>
      </c>
      <c r="V156" s="6">
        <f>($J156*0.04)+($K156*4)+($L156*-2)+($N156*0.1)+($O156*6)+($Q156)+($R156*0.1)+($S156*6)+($T156*-2)</f>
        <v>0</v>
      </c>
      <c r="W156" s="6" t="e">
        <f>$P156/$H$33</f>
        <v>#DIV/0!</v>
      </c>
      <c r="X156" s="6" t="e">
        <f t="shared" si="13"/>
        <v>#DIV/0!</v>
      </c>
      <c r="Y156" s="6" t="e">
        <f t="shared" si="14"/>
        <v>#DIV/0!</v>
      </c>
      <c r="Z156" s="6" t="e">
        <f>$I156/$H156</f>
        <v>#DIV/0!</v>
      </c>
      <c r="AA156" s="6" t="e">
        <f>$K156/$H156</f>
        <v>#DIV/0!</v>
      </c>
      <c r="AB156" s="6">
        <f>(Admin!$C$3*$K156)+(Admin!$C$4*$J156)+(Admin!$C$5*$L156)+(Admin!$C$6*$T156)+(Admin!$C$7*$Q156)+(Admin!$C$8*$M156)+(Admin!$C$9*$N156)+(Admin!$C$10*$O156)+(Admin!$C$11*$R156)+(Admin!$C$12*$S156)+(Admin!$C$13*$U156)</f>
        <v>0</v>
      </c>
    </row>
    <row r="157" spans="1:28" x14ac:dyDescent="0.25">
      <c r="A157" s="7" t="s">
        <v>1628</v>
      </c>
      <c r="B157" s="7" t="s">
        <v>37</v>
      </c>
      <c r="C157" s="7">
        <v>26</v>
      </c>
      <c r="D157" s="7">
        <v>3</v>
      </c>
      <c r="E157" s="7" t="s">
        <v>214</v>
      </c>
      <c r="F157" s="7" t="s">
        <v>1584</v>
      </c>
      <c r="G157" s="7">
        <v>0</v>
      </c>
      <c r="H157" s="7">
        <v>0</v>
      </c>
      <c r="I157" s="7">
        <v>0</v>
      </c>
      <c r="J157" s="7">
        <v>0</v>
      </c>
      <c r="K157" s="7">
        <v>0</v>
      </c>
      <c r="L157" s="7">
        <v>0</v>
      </c>
      <c r="M157" s="7">
        <v>0</v>
      </c>
      <c r="N157" s="7">
        <v>0</v>
      </c>
      <c r="O157" s="7">
        <v>0</v>
      </c>
      <c r="P157" s="7">
        <v>0</v>
      </c>
      <c r="Q157" s="7">
        <v>0</v>
      </c>
      <c r="R157" s="7">
        <v>0</v>
      </c>
      <c r="S157" s="7">
        <v>0</v>
      </c>
      <c r="T157" s="7">
        <v>0</v>
      </c>
      <c r="U157" s="7">
        <v>0</v>
      </c>
      <c r="V157" s="7">
        <f>($J157*0.04)+($K157*4)+($L157*-2)+($N157*0.1)+($O157*6)+($Q157)+($R157*0.1)+($S157*6)+($T157*-2)</f>
        <v>0</v>
      </c>
      <c r="W157" s="7" t="e">
        <f>$P157/$H$33</f>
        <v>#DIV/0!</v>
      </c>
      <c r="X157" s="7" t="e">
        <f t="shared" si="13"/>
        <v>#DIV/0!</v>
      </c>
      <c r="Y157" s="7" t="e">
        <f t="shared" si="14"/>
        <v>#DIV/0!</v>
      </c>
      <c r="Z157" s="7" t="e">
        <f>$I157/$H157</f>
        <v>#DIV/0!</v>
      </c>
      <c r="AA157" s="7" t="e">
        <f>$K157/$H157</f>
        <v>#DIV/0!</v>
      </c>
      <c r="AB157" s="7">
        <f>(Admin!$C$3*$K157)+(Admin!$C$4*$J157)+(Admin!$C$5*$L157)+(Admin!$C$6*$T157)+(Admin!$C$7*$Q157)+(Admin!$C$8*$M157)+(Admin!$C$9*$N157)+(Admin!$C$10*$O157)+(Admin!$C$11*$R157)+(Admin!$C$12*$S157)+(Admin!$C$13*$U157)</f>
        <v>0</v>
      </c>
    </row>
    <row r="158" spans="1:28" x14ac:dyDescent="0.25">
      <c r="A158" s="6" t="s">
        <v>1629</v>
      </c>
      <c r="B158" s="6" t="s">
        <v>37</v>
      </c>
      <c r="C158" s="6">
        <v>25</v>
      </c>
      <c r="D158" s="6">
        <v>3</v>
      </c>
      <c r="E158" s="6" t="s">
        <v>77</v>
      </c>
      <c r="F158" s="6" t="s">
        <v>1584</v>
      </c>
      <c r="G158" s="6">
        <v>0</v>
      </c>
      <c r="H158" s="6">
        <v>0</v>
      </c>
      <c r="I158" s="6">
        <v>0</v>
      </c>
      <c r="J158" s="6">
        <v>0</v>
      </c>
      <c r="K158" s="6">
        <v>0</v>
      </c>
      <c r="L158" s="6">
        <v>0</v>
      </c>
      <c r="M158" s="6">
        <v>5</v>
      </c>
      <c r="N158" s="6">
        <v>5</v>
      </c>
      <c r="O158" s="6">
        <v>5</v>
      </c>
      <c r="P158" s="6">
        <v>5</v>
      </c>
      <c r="Q158" s="6">
        <v>5</v>
      </c>
      <c r="R158" s="6">
        <v>5</v>
      </c>
      <c r="S158" s="6">
        <v>5</v>
      </c>
      <c r="T158" s="6">
        <v>5</v>
      </c>
      <c r="U158" s="6">
        <v>5</v>
      </c>
      <c r="V158" s="6">
        <f>($J158*0.04)+($K158*4)+($L158*-2)+($N158*0.1)+($O158*6)+($Q158)+($R158*0.1)+($S158*6)+($T158*-2)</f>
        <v>56</v>
      </c>
      <c r="W158" s="6" t="e">
        <f>$P158/$H$33</f>
        <v>#DIV/0!</v>
      </c>
      <c r="X158" s="6">
        <f t="shared" si="13"/>
        <v>1</v>
      </c>
      <c r="Y158" s="6">
        <f t="shared" si="14"/>
        <v>1</v>
      </c>
      <c r="Z158" s="6" t="e">
        <f>$I158/$H158</f>
        <v>#DIV/0!</v>
      </c>
      <c r="AA158" s="6" t="e">
        <f>$K158/$H158</f>
        <v>#DIV/0!</v>
      </c>
      <c r="AB158" s="6">
        <f>(Admin!$C$3*$K158)+(Admin!$C$4*$J158)+(Admin!$C$5*$L158)+(Admin!$C$6*$T158)+(Admin!$C$7*$Q158)+(Admin!$C$8*$M158)+(Admin!$C$9*$N158)+(Admin!$C$10*$O158)+(Admin!$C$11*$R158)+(Admin!$C$12*$S158)+(Admin!$C$13*$U158)</f>
        <v>66</v>
      </c>
    </row>
    <row r="159" spans="1:28" x14ac:dyDescent="0.25">
      <c r="A159" s="7" t="s">
        <v>1630</v>
      </c>
      <c r="B159" s="7" t="s">
        <v>37</v>
      </c>
      <c r="C159" s="7">
        <v>25</v>
      </c>
      <c r="D159" s="7">
        <v>1</v>
      </c>
      <c r="E159" s="7" t="s">
        <v>466</v>
      </c>
      <c r="F159" s="7" t="s">
        <v>1584</v>
      </c>
      <c r="G159" s="7">
        <v>0</v>
      </c>
      <c r="H159" s="7">
        <v>0</v>
      </c>
      <c r="I159" s="7">
        <v>0</v>
      </c>
      <c r="J159" s="7">
        <v>0</v>
      </c>
      <c r="K159" s="7">
        <v>0</v>
      </c>
      <c r="L159" s="7">
        <v>0</v>
      </c>
      <c r="M159" s="7">
        <v>0</v>
      </c>
      <c r="N159" s="7">
        <v>0</v>
      </c>
      <c r="O159" s="7">
        <v>0</v>
      </c>
      <c r="P159" s="7">
        <v>0</v>
      </c>
      <c r="Q159" s="7">
        <v>0</v>
      </c>
      <c r="R159" s="7">
        <v>0</v>
      </c>
      <c r="S159" s="7">
        <v>0</v>
      </c>
      <c r="T159" s="7">
        <v>0</v>
      </c>
      <c r="U159" s="7">
        <v>0</v>
      </c>
      <c r="V159" s="7">
        <f>($J159*0.04)+($K159*4)+($L159*-2)+($N159*0.1)+($O159*6)+($Q159)+($R159*0.1)+($S159*6)+($T159*-2)</f>
        <v>0</v>
      </c>
      <c r="W159" s="7" t="e">
        <f>$P159/$H$33</f>
        <v>#DIV/0!</v>
      </c>
      <c r="X159" s="7" t="e">
        <f t="shared" si="13"/>
        <v>#DIV/0!</v>
      </c>
      <c r="Y159" s="7" t="e">
        <f t="shared" si="14"/>
        <v>#DIV/0!</v>
      </c>
      <c r="Z159" s="7" t="e">
        <f>$I159/$H159</f>
        <v>#DIV/0!</v>
      </c>
      <c r="AA159" s="7" t="e">
        <f>$K159/$H159</f>
        <v>#DIV/0!</v>
      </c>
      <c r="AB159" s="7">
        <f>(Admin!$C$3*$K159)+(Admin!$C$4*$J159)+(Admin!$C$5*$L159)+(Admin!$C$6*$T159)+(Admin!$C$7*$Q159)+(Admin!$C$8*$M159)+(Admin!$C$9*$N159)+(Admin!$C$10*$O159)+(Admin!$C$11*$R159)+(Admin!$C$12*$S159)+(Admin!$C$13*$U159)</f>
        <v>0</v>
      </c>
    </row>
    <row r="160" spans="1:28" x14ac:dyDescent="0.25">
      <c r="A160" s="6" t="s">
        <v>1673</v>
      </c>
      <c r="B160" s="6" t="s">
        <v>37</v>
      </c>
      <c r="C160" s="6">
        <v>24</v>
      </c>
      <c r="D160" s="6">
        <v>0</v>
      </c>
      <c r="E160" s="6" t="s">
        <v>220</v>
      </c>
      <c r="F160" s="6" t="s">
        <v>1633</v>
      </c>
      <c r="G160" s="6">
        <v>0</v>
      </c>
      <c r="H160" s="6">
        <v>0</v>
      </c>
      <c r="I160" s="6">
        <v>0</v>
      </c>
      <c r="J160" s="6">
        <v>0</v>
      </c>
      <c r="K160" s="6">
        <v>0</v>
      </c>
      <c r="L160" s="6">
        <v>0</v>
      </c>
      <c r="M160" s="6">
        <v>0</v>
      </c>
      <c r="N160" s="6">
        <v>0</v>
      </c>
      <c r="O160" s="6">
        <v>0</v>
      </c>
      <c r="P160" s="6">
        <v>0</v>
      </c>
      <c r="Q160" s="6">
        <v>0</v>
      </c>
      <c r="R160" s="6">
        <v>0</v>
      </c>
      <c r="S160" s="6">
        <v>0</v>
      </c>
      <c r="T160" s="6">
        <v>0</v>
      </c>
      <c r="U160" s="6">
        <v>0</v>
      </c>
      <c r="V160" s="6">
        <f>($J160*0.04)+($K160*4)+($L160*-2)+($N160*0.1)+($O160*6)+($Q160)+($R160*0.1)+($S160*6)+($T160*-2)</f>
        <v>0</v>
      </c>
      <c r="W160" s="6" t="e">
        <f>$P160/$H$33</f>
        <v>#DIV/0!</v>
      </c>
      <c r="X160" s="6" t="e">
        <f t="shared" si="13"/>
        <v>#DIV/0!</v>
      </c>
      <c r="Y160" s="6" t="e">
        <f t="shared" si="14"/>
        <v>#DIV/0!</v>
      </c>
      <c r="Z160" s="6" t="e">
        <f>$I160/$H160</f>
        <v>#DIV/0!</v>
      </c>
      <c r="AA160" s="6" t="e">
        <f>$K160/$H160</f>
        <v>#DIV/0!</v>
      </c>
      <c r="AB160" s="6">
        <f>(Admin!$C$3*$K160)+(Admin!$C$4*$J160)+(Admin!$C$5*$L160)+(Admin!$C$6*$T160)+(Admin!$C$7*$Q160)+(Admin!$C$8*$M160)+(Admin!$C$9*$N160)+(Admin!$C$10*$O160)+(Admin!$C$11*$R160)+(Admin!$C$12*$S160)+(Admin!$C$13*$U160)</f>
        <v>0</v>
      </c>
    </row>
    <row r="161" spans="1:28" x14ac:dyDescent="0.25">
      <c r="A161" s="7" t="s">
        <v>1674</v>
      </c>
      <c r="B161" s="7" t="s">
        <v>37</v>
      </c>
      <c r="C161" s="7">
        <v>27</v>
      </c>
      <c r="D161" s="7">
        <v>1</v>
      </c>
      <c r="E161" s="7" t="s">
        <v>149</v>
      </c>
      <c r="F161" s="7" t="s">
        <v>1633</v>
      </c>
      <c r="G161" s="7">
        <v>0</v>
      </c>
      <c r="H161" s="7">
        <v>0</v>
      </c>
      <c r="I161" s="7">
        <v>0</v>
      </c>
      <c r="J161" s="7">
        <v>0</v>
      </c>
      <c r="K161" s="7">
        <v>0</v>
      </c>
      <c r="L161" s="7">
        <v>0</v>
      </c>
      <c r="M161" s="7">
        <v>0</v>
      </c>
      <c r="N161" s="7">
        <v>0</v>
      </c>
      <c r="O161" s="7">
        <v>0</v>
      </c>
      <c r="P161" s="7">
        <v>0</v>
      </c>
      <c r="Q161" s="7">
        <v>0</v>
      </c>
      <c r="R161" s="7">
        <v>0</v>
      </c>
      <c r="S161" s="7">
        <v>0</v>
      </c>
      <c r="T161" s="7">
        <v>0</v>
      </c>
      <c r="U161" s="7">
        <v>0</v>
      </c>
      <c r="V161" s="7">
        <f>($J161*0.04)+($K161*4)+($L161*-2)+($N161*0.1)+($O161*6)+($Q161)+($R161*0.1)+($S161*6)+($T161*-2)</f>
        <v>0</v>
      </c>
      <c r="W161" s="7" t="e">
        <f>$P161/$H$33</f>
        <v>#DIV/0!</v>
      </c>
      <c r="X161" s="7" t="e">
        <f t="shared" si="13"/>
        <v>#DIV/0!</v>
      </c>
      <c r="Y161" s="7" t="e">
        <f t="shared" si="14"/>
        <v>#DIV/0!</v>
      </c>
      <c r="Z161" s="7" t="e">
        <f>$I161/$H161</f>
        <v>#DIV/0!</v>
      </c>
      <c r="AA161" s="7" t="e">
        <f>$K161/$H161</f>
        <v>#DIV/0!</v>
      </c>
      <c r="AB161" s="7">
        <f>(Admin!$C$3*$K161)+(Admin!$C$4*$J161)+(Admin!$C$5*$L161)+(Admin!$C$6*$T161)+(Admin!$C$7*$Q161)+(Admin!$C$8*$M161)+(Admin!$C$9*$N161)+(Admin!$C$10*$O161)+(Admin!$C$11*$R161)+(Admin!$C$12*$S161)+(Admin!$C$13*$U161)</f>
        <v>0</v>
      </c>
    </row>
    <row r="162" spans="1:28" x14ac:dyDescent="0.25">
      <c r="A162" s="6" t="s">
        <v>1675</v>
      </c>
      <c r="B162" s="6" t="s">
        <v>37</v>
      </c>
      <c r="C162" s="6">
        <v>24</v>
      </c>
      <c r="D162" s="6">
        <v>3</v>
      </c>
      <c r="E162" s="6" t="s">
        <v>269</v>
      </c>
      <c r="F162" s="6" t="s">
        <v>1633</v>
      </c>
      <c r="G162" s="6">
        <v>0</v>
      </c>
      <c r="H162" s="6">
        <v>0</v>
      </c>
      <c r="I162" s="6">
        <v>0</v>
      </c>
      <c r="J162" s="6">
        <v>0</v>
      </c>
      <c r="K162" s="6">
        <v>0</v>
      </c>
      <c r="L162" s="6">
        <v>0</v>
      </c>
      <c r="M162" s="6">
        <v>5</v>
      </c>
      <c r="N162" s="6">
        <v>5</v>
      </c>
      <c r="O162" s="6">
        <v>5</v>
      </c>
      <c r="P162" s="6">
        <v>5</v>
      </c>
      <c r="Q162" s="6">
        <v>5</v>
      </c>
      <c r="R162" s="6">
        <v>5</v>
      </c>
      <c r="S162" s="6">
        <v>5</v>
      </c>
      <c r="T162" s="6">
        <v>5</v>
      </c>
      <c r="U162" s="6">
        <v>5</v>
      </c>
      <c r="V162" s="6">
        <f>($J162*0.04)+($K162*4)+($L162*-2)+($N162*0.1)+($O162*6)+($Q162)+($R162*0.1)+($S162*6)+($T162*-2)</f>
        <v>56</v>
      </c>
      <c r="W162" s="6" t="e">
        <f>$P162/$H$33</f>
        <v>#DIV/0!</v>
      </c>
      <c r="X162" s="6">
        <f t="shared" si="13"/>
        <v>1</v>
      </c>
      <c r="Y162" s="6">
        <f t="shared" si="14"/>
        <v>1</v>
      </c>
      <c r="Z162" s="6" t="e">
        <f>$I162/$H162</f>
        <v>#DIV/0!</v>
      </c>
      <c r="AA162" s="6" t="e">
        <f>$K162/$H162</f>
        <v>#DIV/0!</v>
      </c>
      <c r="AB162" s="6">
        <f>(Admin!$C$3*$K162)+(Admin!$C$4*$J162)+(Admin!$C$5*$L162)+(Admin!$C$6*$T162)+(Admin!$C$7*$Q162)+(Admin!$C$8*$M162)+(Admin!$C$9*$N162)+(Admin!$C$10*$O162)+(Admin!$C$11*$R162)+(Admin!$C$12*$S162)+(Admin!$C$13*$U162)</f>
        <v>66</v>
      </c>
    </row>
    <row r="163" spans="1:28" x14ac:dyDescent="0.25">
      <c r="A163" s="7" t="s">
        <v>1676</v>
      </c>
      <c r="B163" s="7" t="s">
        <v>37</v>
      </c>
      <c r="C163" s="7">
        <v>24</v>
      </c>
      <c r="D163" s="7">
        <v>0</v>
      </c>
      <c r="E163" s="7" t="s">
        <v>338</v>
      </c>
      <c r="F163" s="7" t="s">
        <v>1633</v>
      </c>
      <c r="G163" s="7">
        <v>0</v>
      </c>
      <c r="H163" s="7">
        <v>0</v>
      </c>
      <c r="I163" s="7">
        <v>0</v>
      </c>
      <c r="J163" s="7">
        <v>0</v>
      </c>
      <c r="K163" s="7">
        <v>0</v>
      </c>
      <c r="L163" s="7">
        <v>0</v>
      </c>
      <c r="M163" s="7">
        <v>0</v>
      </c>
      <c r="N163" s="7">
        <v>0</v>
      </c>
      <c r="O163" s="7">
        <v>0</v>
      </c>
      <c r="P163" s="7">
        <v>0</v>
      </c>
      <c r="Q163" s="7">
        <v>0</v>
      </c>
      <c r="R163" s="7">
        <v>0</v>
      </c>
      <c r="S163" s="7">
        <v>0</v>
      </c>
      <c r="T163" s="7">
        <v>0</v>
      </c>
      <c r="U163" s="7">
        <v>0</v>
      </c>
      <c r="V163" s="7">
        <f>($J163*0.04)+($K163*4)+($L163*-2)+($N163*0.1)+($O163*6)+($Q163)+($R163*0.1)+($S163*6)+($T163*-2)</f>
        <v>0</v>
      </c>
      <c r="W163" s="7" t="e">
        <f>$P163/$H$33</f>
        <v>#DIV/0!</v>
      </c>
      <c r="X163" s="7" t="e">
        <f t="shared" si="13"/>
        <v>#DIV/0!</v>
      </c>
      <c r="Y163" s="7" t="e">
        <f t="shared" si="14"/>
        <v>#DIV/0!</v>
      </c>
      <c r="Z163" s="7" t="e">
        <f>$I163/$H163</f>
        <v>#DIV/0!</v>
      </c>
      <c r="AA163" s="7" t="e">
        <f>$K163/$H163</f>
        <v>#DIV/0!</v>
      </c>
      <c r="AB163" s="7">
        <f>(Admin!$C$3*$K163)+(Admin!$C$4*$J163)+(Admin!$C$5*$L163)+(Admin!$C$6*$T163)+(Admin!$C$7*$Q163)+(Admin!$C$8*$M163)+(Admin!$C$9*$N163)+(Admin!$C$10*$O163)+(Admin!$C$11*$R163)+(Admin!$C$12*$S163)+(Admin!$C$13*$U163)</f>
        <v>0</v>
      </c>
    </row>
    <row r="164" spans="1:28" x14ac:dyDescent="0.25">
      <c r="A164" s="6" t="s">
        <v>1677</v>
      </c>
      <c r="B164" s="6" t="s">
        <v>37</v>
      </c>
      <c r="C164" s="6">
        <v>31</v>
      </c>
      <c r="D164" s="6">
        <v>9</v>
      </c>
      <c r="E164" s="6" t="s">
        <v>83</v>
      </c>
      <c r="F164" s="6" t="s">
        <v>1633</v>
      </c>
      <c r="G164" s="6">
        <v>0</v>
      </c>
      <c r="H164" s="6">
        <v>0</v>
      </c>
      <c r="I164" s="6">
        <v>0</v>
      </c>
      <c r="J164" s="6">
        <v>0</v>
      </c>
      <c r="K164" s="6">
        <v>0</v>
      </c>
      <c r="L164" s="6">
        <v>0</v>
      </c>
      <c r="M164" s="6">
        <v>0</v>
      </c>
      <c r="N164" s="6">
        <v>0</v>
      </c>
      <c r="O164" s="6">
        <v>0</v>
      </c>
      <c r="P164" s="6">
        <v>0</v>
      </c>
      <c r="Q164" s="6">
        <v>0</v>
      </c>
      <c r="R164" s="6">
        <v>0</v>
      </c>
      <c r="S164" s="6">
        <v>0</v>
      </c>
      <c r="T164" s="6">
        <v>0</v>
      </c>
      <c r="U164" s="6">
        <v>0</v>
      </c>
      <c r="V164" s="6">
        <f>($J164*0.04)+($K164*4)+($L164*-2)+($N164*0.1)+($O164*6)+($Q164)+($R164*0.1)+($S164*6)+($T164*-2)</f>
        <v>0</v>
      </c>
      <c r="W164" s="6" t="e">
        <f>$P164/$H$33</f>
        <v>#DIV/0!</v>
      </c>
      <c r="X164" s="6" t="e">
        <f t="shared" si="13"/>
        <v>#DIV/0!</v>
      </c>
      <c r="Y164" s="6" t="e">
        <f t="shared" si="14"/>
        <v>#DIV/0!</v>
      </c>
      <c r="Z164" s="6" t="e">
        <f>$I164/$H164</f>
        <v>#DIV/0!</v>
      </c>
      <c r="AA164" s="6" t="e">
        <f>$K164/$H164</f>
        <v>#DIV/0!</v>
      </c>
      <c r="AB164" s="6">
        <f>(Admin!$C$3*$K164)+(Admin!$C$4*$J164)+(Admin!$C$5*$L164)+(Admin!$C$6*$T164)+(Admin!$C$7*$Q164)+(Admin!$C$8*$M164)+(Admin!$C$9*$N164)+(Admin!$C$10*$O164)+(Admin!$C$11*$R164)+(Admin!$C$12*$S164)+(Admin!$C$13*$U164)</f>
        <v>0</v>
      </c>
    </row>
    <row r="165" spans="1:28" x14ac:dyDescent="0.25">
      <c r="A165" s="7" t="s">
        <v>1719</v>
      </c>
      <c r="B165" s="7" t="s">
        <v>37</v>
      </c>
      <c r="C165" s="7">
        <v>26</v>
      </c>
      <c r="D165" s="7">
        <v>4</v>
      </c>
      <c r="E165" s="7" t="s">
        <v>143</v>
      </c>
      <c r="F165" s="7" t="s">
        <v>1680</v>
      </c>
      <c r="G165" s="7">
        <v>0</v>
      </c>
      <c r="H165" s="7">
        <v>0</v>
      </c>
      <c r="I165" s="7">
        <v>0</v>
      </c>
      <c r="J165" s="7">
        <v>0</v>
      </c>
      <c r="K165" s="7">
        <v>0</v>
      </c>
      <c r="L165" s="7">
        <v>0</v>
      </c>
      <c r="M165" s="7">
        <v>0</v>
      </c>
      <c r="N165" s="7">
        <v>0</v>
      </c>
      <c r="O165" s="7">
        <v>0</v>
      </c>
      <c r="P165" s="7">
        <v>0</v>
      </c>
      <c r="Q165" s="7">
        <v>0</v>
      </c>
      <c r="R165" s="7">
        <v>0</v>
      </c>
      <c r="S165" s="7">
        <v>0</v>
      </c>
      <c r="T165" s="7">
        <v>0</v>
      </c>
      <c r="U165" s="7">
        <v>0</v>
      </c>
      <c r="V165" s="7">
        <f>($J165*0.04)+($K165*4)+($L165*-2)+($N165*0.1)+($O165*6)+($Q165)+($R165*0.1)+($S165*6)+($T165*-2)</f>
        <v>0</v>
      </c>
      <c r="W165" s="7" t="e">
        <f>$P165/$H$33</f>
        <v>#DIV/0!</v>
      </c>
      <c r="X165" s="7" t="e">
        <f t="shared" si="13"/>
        <v>#DIV/0!</v>
      </c>
      <c r="Y165" s="7" t="e">
        <f t="shared" si="14"/>
        <v>#DIV/0!</v>
      </c>
      <c r="Z165" s="7" t="e">
        <f>$I165/$H165</f>
        <v>#DIV/0!</v>
      </c>
      <c r="AA165" s="7" t="e">
        <f>$K165/$H165</f>
        <v>#DIV/0!</v>
      </c>
      <c r="AB165" s="7">
        <f>(Admin!$C$3*$K165)+(Admin!$C$4*$J165)+(Admin!$C$5*$L165)+(Admin!$C$6*$T165)+(Admin!$C$7*$Q165)+(Admin!$C$8*$M165)+(Admin!$C$9*$N165)+(Admin!$C$10*$O165)+(Admin!$C$11*$R165)+(Admin!$C$12*$S165)+(Admin!$C$13*$U165)</f>
        <v>0</v>
      </c>
    </row>
    <row r="166" spans="1:28" x14ac:dyDescent="0.25">
      <c r="A166" s="6" t="s">
        <v>1720</v>
      </c>
      <c r="B166" s="6" t="s">
        <v>37</v>
      </c>
      <c r="C166" s="6">
        <v>33</v>
      </c>
      <c r="D166" s="6">
        <v>12</v>
      </c>
      <c r="E166" s="6" t="s">
        <v>95</v>
      </c>
      <c r="F166" s="6" t="s">
        <v>1680</v>
      </c>
      <c r="G166" s="6">
        <v>0</v>
      </c>
      <c r="H166" s="6">
        <v>0</v>
      </c>
      <c r="I166" s="6">
        <v>0</v>
      </c>
      <c r="J166" s="6">
        <v>0</v>
      </c>
      <c r="K166" s="6">
        <v>0</v>
      </c>
      <c r="L166" s="6">
        <v>0</v>
      </c>
      <c r="M166" s="6">
        <v>0</v>
      </c>
      <c r="N166" s="6">
        <v>0</v>
      </c>
      <c r="O166" s="6">
        <v>0</v>
      </c>
      <c r="P166" s="6">
        <v>0</v>
      </c>
      <c r="Q166" s="6">
        <v>0</v>
      </c>
      <c r="R166" s="6">
        <v>0</v>
      </c>
      <c r="S166" s="6">
        <v>0</v>
      </c>
      <c r="T166" s="6">
        <v>0</v>
      </c>
      <c r="U166" s="6">
        <v>0</v>
      </c>
      <c r="V166" s="6">
        <f>($J166*0.04)+($K166*4)+($L166*-2)+($N166*0.1)+($O166*6)+($Q166)+($R166*0.1)+($S166*6)+($T166*-2)</f>
        <v>0</v>
      </c>
      <c r="W166" s="6" t="e">
        <f>$P166/$H$33</f>
        <v>#DIV/0!</v>
      </c>
      <c r="X166" s="6" t="e">
        <f t="shared" si="13"/>
        <v>#DIV/0!</v>
      </c>
      <c r="Y166" s="6" t="e">
        <f t="shared" si="14"/>
        <v>#DIV/0!</v>
      </c>
      <c r="Z166" s="6" t="e">
        <f>$I166/$H166</f>
        <v>#DIV/0!</v>
      </c>
      <c r="AA166" s="6" t="e">
        <f>$K166/$H166</f>
        <v>#DIV/0!</v>
      </c>
      <c r="AB166" s="6">
        <f>(Admin!$C$3*$K166)+(Admin!$C$4*$J166)+(Admin!$C$5*$L166)+(Admin!$C$6*$T166)+(Admin!$C$7*$Q166)+(Admin!$C$8*$M166)+(Admin!$C$9*$N166)+(Admin!$C$10*$O166)+(Admin!$C$11*$R166)+(Admin!$C$12*$S166)+(Admin!$C$13*$U166)</f>
        <v>0</v>
      </c>
    </row>
    <row r="167" spans="1:28" x14ac:dyDescent="0.25">
      <c r="A167" s="7" t="s">
        <v>1721</v>
      </c>
      <c r="B167" s="7" t="s">
        <v>37</v>
      </c>
      <c r="C167" s="7">
        <v>26</v>
      </c>
      <c r="D167" s="7">
        <v>3</v>
      </c>
      <c r="E167" s="7" t="s">
        <v>131</v>
      </c>
      <c r="F167" s="7" t="s">
        <v>1680</v>
      </c>
      <c r="G167" s="7">
        <v>0</v>
      </c>
      <c r="H167" s="7">
        <v>0</v>
      </c>
      <c r="I167" s="7">
        <v>0</v>
      </c>
      <c r="J167" s="7">
        <v>0</v>
      </c>
      <c r="K167" s="7">
        <v>0</v>
      </c>
      <c r="L167" s="7">
        <v>0</v>
      </c>
      <c r="M167" s="7">
        <v>0</v>
      </c>
      <c r="N167" s="7">
        <v>0</v>
      </c>
      <c r="O167" s="7">
        <v>0</v>
      </c>
      <c r="P167" s="7">
        <v>0</v>
      </c>
      <c r="Q167" s="7">
        <v>0</v>
      </c>
      <c r="R167" s="7">
        <v>0</v>
      </c>
      <c r="S167" s="7">
        <v>0</v>
      </c>
      <c r="T167" s="7">
        <v>0</v>
      </c>
      <c r="U167" s="7">
        <v>0</v>
      </c>
      <c r="V167" s="7">
        <f>($J167*0.04)+($K167*4)+($L167*-2)+($N167*0.1)+($O167*6)+($Q167)+($R167*0.1)+($S167*6)+($T167*-2)</f>
        <v>0</v>
      </c>
      <c r="W167" s="7" t="e">
        <f>$P167/$H$33</f>
        <v>#DIV/0!</v>
      </c>
      <c r="X167" s="7" t="e">
        <f t="shared" si="13"/>
        <v>#DIV/0!</v>
      </c>
      <c r="Y167" s="7" t="e">
        <f t="shared" si="14"/>
        <v>#DIV/0!</v>
      </c>
      <c r="Z167" s="7" t="e">
        <f>$I167/$H167</f>
        <v>#DIV/0!</v>
      </c>
      <c r="AA167" s="7" t="e">
        <f>$K167/$H167</f>
        <v>#DIV/0!</v>
      </c>
      <c r="AB167" s="7">
        <f>(Admin!$C$3*$K167)+(Admin!$C$4*$J167)+(Admin!$C$5*$L167)+(Admin!$C$6*$T167)+(Admin!$C$7*$Q167)+(Admin!$C$8*$M167)+(Admin!$C$9*$N167)+(Admin!$C$10*$O167)+(Admin!$C$11*$R167)+(Admin!$C$12*$S167)+(Admin!$C$13*$U167)</f>
        <v>0</v>
      </c>
    </row>
    <row r="168" spans="1:28" x14ac:dyDescent="0.25">
      <c r="A168" s="6" t="s">
        <v>1722</v>
      </c>
      <c r="B168" s="6" t="s">
        <v>37</v>
      </c>
      <c r="C168" s="6">
        <v>22</v>
      </c>
      <c r="D168" s="6">
        <v>0</v>
      </c>
      <c r="E168" s="6" t="s">
        <v>557</v>
      </c>
      <c r="F168" s="6" t="s">
        <v>1680</v>
      </c>
      <c r="G168" s="6">
        <v>0</v>
      </c>
      <c r="H168" s="6">
        <v>0</v>
      </c>
      <c r="I168" s="6">
        <v>0</v>
      </c>
      <c r="J168" s="6">
        <v>0</v>
      </c>
      <c r="K168" s="6">
        <v>0</v>
      </c>
      <c r="L168" s="6">
        <v>0</v>
      </c>
      <c r="M168" s="6">
        <v>5</v>
      </c>
      <c r="N168" s="6">
        <v>5</v>
      </c>
      <c r="O168" s="6">
        <v>5</v>
      </c>
      <c r="P168" s="6">
        <v>5</v>
      </c>
      <c r="Q168" s="6">
        <v>5</v>
      </c>
      <c r="R168" s="6">
        <v>5</v>
      </c>
      <c r="S168" s="6">
        <v>5</v>
      </c>
      <c r="T168" s="6">
        <v>5</v>
      </c>
      <c r="U168" s="6">
        <v>5</v>
      </c>
      <c r="V168" s="6">
        <f>($J168*0.04)+($K168*4)+($L168*-2)+($N168*0.1)+($O168*6)+($Q168)+($R168*0.1)+($S168*6)+($T168*-2)</f>
        <v>56</v>
      </c>
      <c r="W168" s="6" t="e">
        <f>$P168/$H$33</f>
        <v>#DIV/0!</v>
      </c>
      <c r="X168" s="6">
        <f t="shared" si="13"/>
        <v>1</v>
      </c>
      <c r="Y168" s="6">
        <f t="shared" si="14"/>
        <v>1</v>
      </c>
      <c r="Z168" s="6" t="e">
        <f>$I168/$H168</f>
        <v>#DIV/0!</v>
      </c>
      <c r="AA168" s="6" t="e">
        <f>$K168/$H168</f>
        <v>#DIV/0!</v>
      </c>
      <c r="AB168" s="6">
        <f>(Admin!$C$3*$K168)+(Admin!$C$4*$J168)+(Admin!$C$5*$L168)+(Admin!$C$6*$T168)+(Admin!$C$7*$Q168)+(Admin!$C$8*$M168)+(Admin!$C$9*$N168)+(Admin!$C$10*$O168)+(Admin!$C$11*$R168)+(Admin!$C$12*$S168)+(Admin!$C$13*$U168)</f>
        <v>66</v>
      </c>
    </row>
    <row r="169" spans="1:28" x14ac:dyDescent="0.25">
      <c r="A169" s="7" t="s">
        <v>1723</v>
      </c>
      <c r="B169" s="7" t="s">
        <v>37</v>
      </c>
      <c r="C169" s="7">
        <v>24</v>
      </c>
      <c r="D169" s="7">
        <v>3</v>
      </c>
      <c r="E169" s="7" t="s">
        <v>396</v>
      </c>
      <c r="F169" s="7" t="s">
        <v>1680</v>
      </c>
      <c r="G169" s="7">
        <v>0</v>
      </c>
      <c r="H169" s="7">
        <v>0</v>
      </c>
      <c r="I169" s="7">
        <v>0</v>
      </c>
      <c r="J169" s="7">
        <v>0</v>
      </c>
      <c r="K169" s="7">
        <v>0</v>
      </c>
      <c r="L169" s="7">
        <v>0</v>
      </c>
      <c r="M169" s="7">
        <v>0</v>
      </c>
      <c r="N169" s="7">
        <v>0</v>
      </c>
      <c r="O169" s="7">
        <v>0</v>
      </c>
      <c r="P169" s="7">
        <v>0</v>
      </c>
      <c r="Q169" s="7">
        <v>0</v>
      </c>
      <c r="R169" s="7">
        <v>0</v>
      </c>
      <c r="S169" s="7">
        <v>0</v>
      </c>
      <c r="T169" s="7">
        <v>0</v>
      </c>
      <c r="U169" s="7">
        <v>0</v>
      </c>
      <c r="V169" s="7">
        <f>($J169*0.04)+($K169*4)+($L169*-2)+($N169*0.1)+($O169*6)+($Q169)+($R169*0.1)+($S169*6)+($T169*-2)</f>
        <v>0</v>
      </c>
      <c r="W169" s="7" t="e">
        <f>$P169/$H$33</f>
        <v>#DIV/0!</v>
      </c>
      <c r="X169" s="7" t="e">
        <f t="shared" si="13"/>
        <v>#DIV/0!</v>
      </c>
      <c r="Y169" s="7" t="e">
        <f t="shared" si="14"/>
        <v>#DIV/0!</v>
      </c>
      <c r="Z169" s="7" t="e">
        <f>$I169/$H169</f>
        <v>#DIV/0!</v>
      </c>
      <c r="AA169" s="7" t="e">
        <f>$K169/$H169</f>
        <v>#DIV/0!</v>
      </c>
      <c r="AB169" s="7">
        <f>(Admin!$C$3*$K169)+(Admin!$C$4*$J169)+(Admin!$C$5*$L169)+(Admin!$C$6*$T169)+(Admin!$C$7*$Q169)+(Admin!$C$8*$M169)+(Admin!$C$9*$N169)+(Admin!$C$10*$O169)+(Admin!$C$11*$R169)+(Admin!$C$12*$S169)+(Admin!$C$13*$U169)</f>
        <v>0</v>
      </c>
    </row>
    <row r="170" spans="1:28" x14ac:dyDescent="0.25">
      <c r="A170" s="6" t="s">
        <v>1724</v>
      </c>
      <c r="B170" s="6" t="s">
        <v>37</v>
      </c>
      <c r="C170" s="6"/>
      <c r="D170" s="6">
        <v>0</v>
      </c>
      <c r="E170" s="6" t="s">
        <v>384</v>
      </c>
      <c r="F170" s="6" t="s">
        <v>1680</v>
      </c>
      <c r="G170" s="6">
        <v>0</v>
      </c>
      <c r="H170" s="6">
        <v>0</v>
      </c>
      <c r="I170" s="6">
        <v>0</v>
      </c>
      <c r="J170" s="6">
        <v>0</v>
      </c>
      <c r="K170" s="6">
        <v>0</v>
      </c>
      <c r="L170" s="6">
        <v>0</v>
      </c>
      <c r="M170" s="6">
        <v>0</v>
      </c>
      <c r="N170" s="6">
        <v>0</v>
      </c>
      <c r="O170" s="6">
        <v>0</v>
      </c>
      <c r="P170" s="6">
        <v>0</v>
      </c>
      <c r="Q170" s="6">
        <v>0</v>
      </c>
      <c r="R170" s="6">
        <v>0</v>
      </c>
      <c r="S170" s="6">
        <v>0</v>
      </c>
      <c r="T170" s="6">
        <v>0</v>
      </c>
      <c r="U170" s="6">
        <v>0</v>
      </c>
      <c r="V170" s="6">
        <f>($J170*0.04)+($K170*4)+($L170*-2)+($N170*0.1)+($O170*6)+($Q170)+($R170*0.1)+($S170*6)+($T170*-2)</f>
        <v>0</v>
      </c>
      <c r="W170" s="6" t="e">
        <f>$P170/$H$33</f>
        <v>#DIV/0!</v>
      </c>
      <c r="X170" s="6" t="e">
        <f t="shared" si="13"/>
        <v>#DIV/0!</v>
      </c>
      <c r="Y170" s="6" t="e">
        <f t="shared" si="14"/>
        <v>#DIV/0!</v>
      </c>
      <c r="Z170" s="6" t="e">
        <f>$I170/$H170</f>
        <v>#DIV/0!</v>
      </c>
      <c r="AA170" s="6" t="e">
        <f>$K170/$H170</f>
        <v>#DIV/0!</v>
      </c>
      <c r="AB170" s="6">
        <f>(Admin!$C$3*$K170)+(Admin!$C$4*$J170)+(Admin!$C$5*$L170)+(Admin!$C$6*$T170)+(Admin!$C$7*$Q170)+(Admin!$C$8*$M170)+(Admin!$C$9*$N170)+(Admin!$C$10*$O170)+(Admin!$C$11*$R170)+(Admin!$C$12*$S170)+(Admin!$C$13*$U170)</f>
        <v>0</v>
      </c>
    </row>
  </sheetData>
  <pageMargins left="0.7" right="0.7" top="0.75" bottom="0.75" header="0.3" footer="0.3"/>
  <pageSetup orientation="portrait" horizontalDpi="300" verticalDpi="300"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17073-4DD7-4691-8414-58C60A2F1C07}">
  <sheetPr codeName="Sheet38"/>
  <dimension ref="A1:AB781"/>
  <sheetViews>
    <sheetView workbookViewId="0">
      <selection activeCell="A2" sqref="A2:AB781"/>
    </sheetView>
  </sheetViews>
  <sheetFormatPr defaultRowHeight="15" x14ac:dyDescent="0.25"/>
  <cols>
    <col min="1" max="1" width="26.140625" bestFit="1" customWidth="1"/>
    <col min="2" max="2" width="6.7109375" customWidth="1"/>
    <col min="3" max="3" width="6.5703125" customWidth="1"/>
    <col min="4" max="4" width="6.28515625" customWidth="1"/>
    <col min="5" max="5" width="24.28515625" bestFit="1" customWidth="1"/>
    <col min="6" max="6" width="7.7109375" customWidth="1"/>
    <col min="7" max="7" width="4.140625" customWidth="1"/>
    <col min="8" max="8" width="7.7109375" customWidth="1"/>
    <col min="9" max="9" width="6.85546875" customWidth="1"/>
    <col min="10" max="10" width="7.42578125" customWidth="1"/>
    <col min="11" max="11" width="7.140625" customWidth="1"/>
    <col min="12" max="12" width="5.5703125" customWidth="1"/>
    <col min="13" max="13" width="5.7109375" customWidth="1"/>
    <col min="14" max="14" width="7" customWidth="1"/>
    <col min="15" max="15" width="6.7109375" customWidth="1"/>
    <col min="16" max="16" width="5.5703125" customWidth="1"/>
    <col min="17" max="17" width="5.85546875" customWidth="1"/>
    <col min="18" max="18" width="9" customWidth="1"/>
    <col min="19" max="19" width="8.7109375" customWidth="1"/>
    <col min="20" max="20" width="6.7109375" customWidth="1"/>
    <col min="21" max="21" width="6.85546875" customWidth="1"/>
    <col min="22" max="22" width="7.85546875" customWidth="1"/>
    <col min="23" max="23" width="11.42578125" customWidth="1"/>
    <col min="24" max="25" width="12" bestFit="1" customWidth="1"/>
    <col min="26" max="26" width="10.5703125" customWidth="1"/>
    <col min="27" max="27" width="9.5703125" customWidth="1"/>
    <col min="28" max="28" width="11.28515625" customWidth="1"/>
  </cols>
  <sheetData>
    <row r="1" spans="1:28" x14ac:dyDescent="0.25">
      <c r="A1" s="8" t="s">
        <v>50</v>
      </c>
      <c r="B1" s="8" t="s">
        <v>51</v>
      </c>
      <c r="C1" s="8" t="s">
        <v>52</v>
      </c>
      <c r="D1" s="8" t="s">
        <v>53</v>
      </c>
      <c r="E1" s="8" t="s">
        <v>54</v>
      </c>
      <c r="F1" s="8" t="s">
        <v>47</v>
      </c>
      <c r="G1" s="8" t="s">
        <v>3</v>
      </c>
      <c r="H1" s="8" t="s">
        <v>4</v>
      </c>
      <c r="I1" s="8" t="s">
        <v>5</v>
      </c>
      <c r="J1" s="8" t="s">
        <v>6</v>
      </c>
      <c r="K1" s="8" t="s">
        <v>7</v>
      </c>
      <c r="L1" s="8" t="s">
        <v>8</v>
      </c>
      <c r="M1" s="8" t="s">
        <v>9</v>
      </c>
      <c r="N1" s="8" t="s">
        <v>10</v>
      </c>
      <c r="O1" s="8" t="s">
        <v>11</v>
      </c>
      <c r="P1" s="8" t="s">
        <v>12</v>
      </c>
      <c r="Q1" s="8" t="s">
        <v>13</v>
      </c>
      <c r="R1" s="8" t="s">
        <v>14</v>
      </c>
      <c r="S1" s="8" t="s">
        <v>15</v>
      </c>
      <c r="T1" s="8" t="s">
        <v>16</v>
      </c>
      <c r="U1" s="8" t="s">
        <v>17</v>
      </c>
      <c r="V1" s="8" t="s">
        <v>18</v>
      </c>
      <c r="W1" s="8" t="s">
        <v>19</v>
      </c>
      <c r="X1" s="8" t="s">
        <v>20</v>
      </c>
      <c r="Y1" s="8" t="s">
        <v>21</v>
      </c>
      <c r="Z1" s="8" t="s">
        <v>22</v>
      </c>
      <c r="AA1" s="8" t="s">
        <v>23</v>
      </c>
      <c r="AB1" s="8" t="s">
        <v>55</v>
      </c>
    </row>
    <row r="2" spans="1:28" x14ac:dyDescent="0.25">
      <c r="A2" s="6" t="s">
        <v>56</v>
      </c>
      <c r="B2" s="6" t="s">
        <v>26</v>
      </c>
      <c r="C2" s="6">
        <v>26</v>
      </c>
      <c r="D2" s="6">
        <v>6</v>
      </c>
      <c r="E2" s="6" t="s">
        <v>57</v>
      </c>
      <c r="F2" s="6" t="s">
        <v>25</v>
      </c>
      <c r="G2" s="6">
        <v>0</v>
      </c>
      <c r="H2" s="6">
        <v>500</v>
      </c>
      <c r="I2" s="6">
        <v>400</v>
      </c>
      <c r="J2" s="6">
        <v>3200</v>
      </c>
      <c r="K2" s="6">
        <v>32</v>
      </c>
      <c r="L2" s="6">
        <v>5</v>
      </c>
      <c r="M2" s="6">
        <v>40</v>
      </c>
      <c r="N2" s="6">
        <v>300</v>
      </c>
      <c r="O2" s="6">
        <v>4</v>
      </c>
      <c r="P2" s="6">
        <v>0</v>
      </c>
      <c r="Q2" s="6">
        <v>0</v>
      </c>
      <c r="R2" s="6">
        <v>0</v>
      </c>
      <c r="S2" s="6">
        <v>0</v>
      </c>
      <c r="T2" s="6">
        <v>5</v>
      </c>
      <c r="U2" s="6">
        <v>3</v>
      </c>
      <c r="V2" s="6">
        <f>($J2*0.04)+($K2*4)+($L2*-2)+($N2*0.1)+($O2*6)+($Q2)+($R2*0.1)+($S2*6)+($T2*-2)</f>
        <v>290</v>
      </c>
      <c r="W2" s="6" t="e">
        <f>$P2/$H$33</f>
        <v>#DIV/0!</v>
      </c>
      <c r="X2" s="6">
        <f>$N2/$M2</f>
        <v>7.5</v>
      </c>
      <c r="Y2" s="6" t="e">
        <f>$R2/$Q2</f>
        <v>#DIV/0!</v>
      </c>
      <c r="Z2" s="6">
        <f>$I2/$H2</f>
        <v>0.8</v>
      </c>
      <c r="AA2" s="6">
        <f>$K2/$H2</f>
        <v>6.4000000000000001E-2</v>
      </c>
      <c r="AB2" s="6">
        <f>(Admin!$C$3*$K2)+(Admin!$C$4*$J2)+(Admin!$C$5*$L2)+(Admin!$C$6*$T2)+(Admin!$C$7*$Q2)+(Admin!$C$8*$M2)+(Admin!$C$9*$N2)+(Admin!$C$10*$O2)+(Admin!$C$11*$R2)+(Admin!$C$12*$S2)+(Admin!$C$13*$U2)</f>
        <v>296</v>
      </c>
    </row>
    <row r="3" spans="1:28" x14ac:dyDescent="0.25">
      <c r="A3" s="7" t="s">
        <v>198</v>
      </c>
      <c r="B3" s="7" t="s">
        <v>26</v>
      </c>
      <c r="C3" s="7">
        <v>27</v>
      </c>
      <c r="D3" s="7">
        <v>7</v>
      </c>
      <c r="E3" s="7" t="s">
        <v>199</v>
      </c>
      <c r="F3" s="7" t="s">
        <v>179</v>
      </c>
      <c r="G3" s="7">
        <v>0</v>
      </c>
      <c r="H3" s="7">
        <v>500</v>
      </c>
      <c r="I3" s="7">
        <v>350</v>
      </c>
      <c r="J3" s="7">
        <v>3000</v>
      </c>
      <c r="K3" s="7">
        <v>21</v>
      </c>
      <c r="L3" s="7">
        <v>3</v>
      </c>
      <c r="M3" s="7">
        <v>50</v>
      </c>
      <c r="N3" s="7">
        <v>450</v>
      </c>
      <c r="O3" s="7">
        <v>3</v>
      </c>
      <c r="P3" s="7">
        <v>0</v>
      </c>
      <c r="Q3" s="7">
        <v>0</v>
      </c>
      <c r="R3" s="7">
        <v>0</v>
      </c>
      <c r="S3" s="7">
        <v>0</v>
      </c>
      <c r="T3" s="7">
        <v>2</v>
      </c>
      <c r="U3" s="7">
        <v>0</v>
      </c>
      <c r="V3" s="7">
        <f>($J3*0.04)+($K3*4)+($L3*-2)+($N3*0.1)+($O3*6)+($Q3)+($R3*0.1)+($S3*6)+($T3*-2)</f>
        <v>257</v>
      </c>
      <c r="W3" s="7" t="e">
        <f>$P3/$H$33</f>
        <v>#DIV/0!</v>
      </c>
      <c r="X3" s="7">
        <f>$N3/$M3</f>
        <v>9</v>
      </c>
      <c r="Y3" s="7" t="e">
        <f>$R3/$Q3</f>
        <v>#DIV/0!</v>
      </c>
      <c r="Z3" s="7">
        <f>$I3/$H3</f>
        <v>0.7</v>
      </c>
      <c r="AA3" s="7">
        <f>$K3/$H3</f>
        <v>4.2000000000000003E-2</v>
      </c>
      <c r="AB3" s="7">
        <f>(Admin!$C$3*$K3)+(Admin!$C$4*$J3)+(Admin!$C$5*$L3)+(Admin!$C$6*$T3)+(Admin!$C$7*$Q3)+(Admin!$C$8*$M3)+(Admin!$C$9*$N3)+(Admin!$C$10*$O3)+(Admin!$C$11*$R3)+(Admin!$C$12*$S3)+(Admin!$C$13*$U3)</f>
        <v>257</v>
      </c>
    </row>
    <row r="4" spans="1:28" x14ac:dyDescent="0.25">
      <c r="A4" s="6" t="s">
        <v>66</v>
      </c>
      <c r="B4" s="6" t="s">
        <v>30</v>
      </c>
      <c r="C4" s="6">
        <v>29</v>
      </c>
      <c r="D4" s="6">
        <v>8</v>
      </c>
      <c r="E4" s="6" t="s">
        <v>67</v>
      </c>
      <c r="F4" s="6" t="s">
        <v>25</v>
      </c>
      <c r="G4" s="6">
        <v>15</v>
      </c>
      <c r="H4" s="6">
        <v>4</v>
      </c>
      <c r="I4" s="6">
        <v>3</v>
      </c>
      <c r="J4" s="6">
        <v>20</v>
      </c>
      <c r="K4" s="6">
        <v>1</v>
      </c>
      <c r="L4" s="6">
        <v>1</v>
      </c>
      <c r="M4" s="6">
        <v>185</v>
      </c>
      <c r="N4" s="6">
        <v>875</v>
      </c>
      <c r="O4" s="6">
        <v>8</v>
      </c>
      <c r="P4" s="6">
        <v>40</v>
      </c>
      <c r="Q4" s="6">
        <v>35</v>
      </c>
      <c r="R4" s="6">
        <v>240</v>
      </c>
      <c r="S4" s="6">
        <v>1</v>
      </c>
      <c r="T4" s="6">
        <v>1</v>
      </c>
      <c r="U4" s="6">
        <v>1</v>
      </c>
      <c r="V4" s="6">
        <f>($J4*0.04)+($K4*4)+($L4*-2)+($N4*0.1)+($O4*6)+($Q4)+($R4*0.1)+($S4*6)+($T4*-2)</f>
        <v>201.3</v>
      </c>
      <c r="W4" s="6" t="e">
        <f>$P4/$H$33</f>
        <v>#DIV/0!</v>
      </c>
      <c r="X4" s="6">
        <f>$N4/$M4</f>
        <v>4.7297297297297298</v>
      </c>
      <c r="Y4" s="6">
        <f>$R4/$Q4</f>
        <v>6.8571428571428568</v>
      </c>
      <c r="Z4" s="6">
        <f>$I4/$H4</f>
        <v>0.75</v>
      </c>
      <c r="AA4" s="6">
        <f>$K4/$H4</f>
        <v>0.25</v>
      </c>
      <c r="AB4" s="6">
        <f>(Admin!$C$3*$K4)+(Admin!$C$4*$J4)+(Admin!$C$5*$L4)+(Admin!$C$6*$T4)+(Admin!$C$7*$Q4)+(Admin!$C$8*$M4)+(Admin!$C$9*$N4)+(Admin!$C$10*$O4)+(Admin!$C$11*$R4)+(Admin!$C$12*$S4)+(Admin!$C$13*$U4)</f>
        <v>203.3</v>
      </c>
    </row>
    <row r="5" spans="1:28" x14ac:dyDescent="0.25">
      <c r="A5" s="7" t="s">
        <v>207</v>
      </c>
      <c r="B5" s="7" t="s">
        <v>30</v>
      </c>
      <c r="C5" s="7">
        <v>30</v>
      </c>
      <c r="D5" s="7">
        <v>9</v>
      </c>
      <c r="E5" s="7" t="s">
        <v>137</v>
      </c>
      <c r="F5" s="7" t="s">
        <v>179</v>
      </c>
      <c r="G5" s="7">
        <v>0</v>
      </c>
      <c r="H5" s="7">
        <v>0</v>
      </c>
      <c r="I5" s="7">
        <v>0</v>
      </c>
      <c r="J5" s="7">
        <v>0</v>
      </c>
      <c r="K5" s="7">
        <v>0</v>
      </c>
      <c r="L5" s="7">
        <v>0</v>
      </c>
      <c r="M5" s="7">
        <v>180</v>
      </c>
      <c r="N5" s="7">
        <v>897</v>
      </c>
      <c r="O5" s="7">
        <v>12</v>
      </c>
      <c r="P5" s="7">
        <v>20</v>
      </c>
      <c r="Q5" s="7">
        <v>17</v>
      </c>
      <c r="R5" s="7">
        <v>145</v>
      </c>
      <c r="S5" s="7">
        <v>2</v>
      </c>
      <c r="T5" s="7">
        <v>2</v>
      </c>
      <c r="U5" s="7">
        <v>0</v>
      </c>
      <c r="V5" s="7">
        <f>($J5*0.04)+($K5*4)+($L5*-2)+($N5*0.1)+($O5*6)+($Q5)+($R5*0.1)+($S5*6)+($T5*-2)</f>
        <v>201.2</v>
      </c>
      <c r="W5" s="7" t="e">
        <f>$P5/$H$33</f>
        <v>#DIV/0!</v>
      </c>
      <c r="X5" s="7">
        <f>$N5/$M5</f>
        <v>4.9833333333333334</v>
      </c>
      <c r="Y5" s="7">
        <f>$R5/$Q5</f>
        <v>8.5294117647058822</v>
      </c>
      <c r="Z5" s="7" t="e">
        <f>$I5/$H5</f>
        <v>#DIV/0!</v>
      </c>
      <c r="AA5" s="7" t="e">
        <f>$K5/$H5</f>
        <v>#DIV/0!</v>
      </c>
      <c r="AB5" s="7">
        <f>(Admin!$C$3*$K5)+(Admin!$C$4*$J5)+(Admin!$C$5*$L5)+(Admin!$C$6*$T5)+(Admin!$C$7*$Q5)+(Admin!$C$8*$M5)+(Admin!$C$9*$N5)+(Admin!$C$10*$O5)+(Admin!$C$11*$R5)+(Admin!$C$12*$S5)+(Admin!$C$13*$U5)</f>
        <v>201.2</v>
      </c>
    </row>
    <row r="6" spans="1:28" x14ac:dyDescent="0.25">
      <c r="A6" s="6" t="s">
        <v>126</v>
      </c>
      <c r="B6" s="6" t="s">
        <v>26</v>
      </c>
      <c r="C6" s="6">
        <v>35</v>
      </c>
      <c r="D6" s="6">
        <v>13</v>
      </c>
      <c r="E6" s="6" t="s">
        <v>127</v>
      </c>
      <c r="F6" s="6" t="s">
        <v>107</v>
      </c>
      <c r="G6" s="6">
        <v>5</v>
      </c>
      <c r="H6" s="6">
        <v>5</v>
      </c>
      <c r="I6" s="6">
        <v>5</v>
      </c>
      <c r="J6" s="6">
        <v>5</v>
      </c>
      <c r="K6" s="6">
        <v>5</v>
      </c>
      <c r="L6" s="6">
        <v>5</v>
      </c>
      <c r="M6" s="6">
        <v>5</v>
      </c>
      <c r="N6" s="6">
        <v>5</v>
      </c>
      <c r="O6" s="6">
        <v>5</v>
      </c>
      <c r="P6" s="6">
        <v>5</v>
      </c>
      <c r="Q6" s="6">
        <v>5</v>
      </c>
      <c r="R6" s="6">
        <v>5</v>
      </c>
      <c r="S6" s="6">
        <v>5</v>
      </c>
      <c r="T6" s="6">
        <v>5</v>
      </c>
      <c r="U6" s="6">
        <v>5</v>
      </c>
      <c r="V6" s="6">
        <f>($J6*0.04)+($K6*4)+($L6*-2)+($N6*0.1)+($O6*6)+($Q6)+($R6*0.1)+($S6*6)+($T6*-2)</f>
        <v>66.2</v>
      </c>
      <c r="W6" s="6" t="e">
        <f>$P6/$H$33</f>
        <v>#DIV/0!</v>
      </c>
      <c r="X6" s="6">
        <f>$N6/$M6</f>
        <v>1</v>
      </c>
      <c r="Y6" s="6">
        <f>$R6/$Q6</f>
        <v>1</v>
      </c>
      <c r="Z6" s="6">
        <f>$I6/$H6</f>
        <v>1</v>
      </c>
      <c r="AA6" s="6">
        <f>$K6/$H6</f>
        <v>1</v>
      </c>
      <c r="AB6" s="6">
        <f>(Admin!$C$3*$K6)+(Admin!$C$4*$J6)+(Admin!$C$5*$L6)+(Admin!$C$6*$T6)+(Admin!$C$7*$Q6)+(Admin!$C$8*$M6)+(Admin!$C$9*$N6)+(Admin!$C$10*$O6)+(Admin!$C$11*$R6)+(Admin!$C$12*$S6)+(Admin!$C$13*$U6)</f>
        <v>76.2</v>
      </c>
    </row>
    <row r="7" spans="1:28" x14ac:dyDescent="0.25">
      <c r="A7" s="7" t="s">
        <v>257</v>
      </c>
      <c r="B7" s="7" t="s">
        <v>26</v>
      </c>
      <c r="C7" s="7">
        <v>28</v>
      </c>
      <c r="D7" s="7">
        <v>7</v>
      </c>
      <c r="E7" s="7" t="s">
        <v>258</v>
      </c>
      <c r="F7" s="7" t="s">
        <v>241</v>
      </c>
      <c r="G7" s="7">
        <v>5</v>
      </c>
      <c r="H7" s="7">
        <v>5</v>
      </c>
      <c r="I7" s="7">
        <v>5</v>
      </c>
      <c r="J7" s="7">
        <v>5</v>
      </c>
      <c r="K7" s="7">
        <v>5</v>
      </c>
      <c r="L7" s="7">
        <v>5</v>
      </c>
      <c r="M7" s="7">
        <v>5</v>
      </c>
      <c r="N7" s="7">
        <v>5</v>
      </c>
      <c r="O7" s="7">
        <v>5</v>
      </c>
      <c r="P7" s="7">
        <v>5</v>
      </c>
      <c r="Q7" s="7">
        <v>5</v>
      </c>
      <c r="R7" s="7">
        <v>5</v>
      </c>
      <c r="S7" s="7">
        <v>5</v>
      </c>
      <c r="T7" s="7">
        <v>5</v>
      </c>
      <c r="U7" s="7">
        <v>5</v>
      </c>
      <c r="V7" s="7">
        <f>($J7*0.04)+($K7*4)+($L7*-2)+($N7*0.1)+($O7*6)+($Q7)+($R7*0.1)+($S7*6)+($T7*-2)</f>
        <v>66.2</v>
      </c>
      <c r="W7" s="7" t="e">
        <f>$P7/$H$33</f>
        <v>#DIV/0!</v>
      </c>
      <c r="X7" s="7">
        <f>$N7/$M7</f>
        <v>1</v>
      </c>
      <c r="Y7" s="7">
        <f>$R7/$Q7</f>
        <v>1</v>
      </c>
      <c r="Z7" s="7">
        <f>$I7/$H7</f>
        <v>1</v>
      </c>
      <c r="AA7" s="7">
        <f>$K7/$H7</f>
        <v>1</v>
      </c>
      <c r="AB7" s="7">
        <f>(Admin!$C$3*$K7)+(Admin!$C$4*$J7)+(Admin!$C$5*$L7)+(Admin!$C$6*$T7)+(Admin!$C$7*$Q7)+(Admin!$C$8*$M7)+(Admin!$C$9*$N7)+(Admin!$C$10*$O7)+(Admin!$C$11*$R7)+(Admin!$C$12*$S7)+(Admin!$C$13*$U7)</f>
        <v>76.2</v>
      </c>
    </row>
    <row r="8" spans="1:28" x14ac:dyDescent="0.25">
      <c r="A8" s="6" t="s">
        <v>435</v>
      </c>
      <c r="B8" s="6" t="s">
        <v>26</v>
      </c>
      <c r="C8" s="6">
        <v>27</v>
      </c>
      <c r="D8" s="6">
        <v>5</v>
      </c>
      <c r="E8" s="6" t="s">
        <v>333</v>
      </c>
      <c r="F8" s="6" t="s">
        <v>415</v>
      </c>
      <c r="G8" s="6">
        <v>5</v>
      </c>
      <c r="H8" s="6">
        <v>5</v>
      </c>
      <c r="I8" s="6">
        <v>5</v>
      </c>
      <c r="J8" s="6">
        <v>5</v>
      </c>
      <c r="K8" s="6">
        <v>5</v>
      </c>
      <c r="L8" s="6">
        <v>5</v>
      </c>
      <c r="M8" s="6">
        <v>5</v>
      </c>
      <c r="N8" s="6">
        <v>5</v>
      </c>
      <c r="O8" s="6">
        <v>5</v>
      </c>
      <c r="P8" s="6">
        <v>5</v>
      </c>
      <c r="Q8" s="6">
        <v>5</v>
      </c>
      <c r="R8" s="6">
        <v>5</v>
      </c>
      <c r="S8" s="6">
        <v>5</v>
      </c>
      <c r="T8" s="6">
        <v>5</v>
      </c>
      <c r="U8" s="6">
        <v>5</v>
      </c>
      <c r="V8" s="6">
        <f>($J8*0.04)+($K8*4)+($L8*-2)+($N8*0.1)+($O8*6)+($Q8)+($R8*0.1)+($S8*6)+($T8*-2)</f>
        <v>66.2</v>
      </c>
      <c r="W8" s="6" t="e">
        <f>$P8/$H$33</f>
        <v>#DIV/0!</v>
      </c>
      <c r="X8" s="6">
        <f>$N8/$M8</f>
        <v>1</v>
      </c>
      <c r="Y8" s="6">
        <f>$R8/$Q8</f>
        <v>1</v>
      </c>
      <c r="Z8" s="6">
        <f>$I8/$H8</f>
        <v>1</v>
      </c>
      <c r="AA8" s="6">
        <f>$K8/$H8</f>
        <v>1</v>
      </c>
      <c r="AB8" s="6">
        <f>(Admin!$C$3*$K8)+(Admin!$C$4*$J8)+(Admin!$C$5*$L8)+(Admin!$C$6*$T8)+(Admin!$C$7*$Q8)+(Admin!$C$8*$M8)+(Admin!$C$9*$N8)+(Admin!$C$10*$O8)+(Admin!$C$11*$R8)+(Admin!$C$12*$S8)+(Admin!$C$13*$U8)</f>
        <v>76.2</v>
      </c>
    </row>
    <row r="9" spans="1:28" x14ac:dyDescent="0.25">
      <c r="A9" s="7" t="s">
        <v>494</v>
      </c>
      <c r="B9" s="7" t="s">
        <v>26</v>
      </c>
      <c r="C9" s="7">
        <v>28</v>
      </c>
      <c r="D9" s="7">
        <v>8</v>
      </c>
      <c r="E9" s="7" t="s">
        <v>160</v>
      </c>
      <c r="F9" s="7" t="s">
        <v>473</v>
      </c>
      <c r="G9" s="7">
        <v>5</v>
      </c>
      <c r="H9" s="7">
        <v>5</v>
      </c>
      <c r="I9" s="7">
        <v>5</v>
      </c>
      <c r="J9" s="7">
        <v>5</v>
      </c>
      <c r="K9" s="7">
        <v>5</v>
      </c>
      <c r="L9" s="7">
        <v>5</v>
      </c>
      <c r="M9" s="7">
        <v>5</v>
      </c>
      <c r="N9" s="7">
        <v>5</v>
      </c>
      <c r="O9" s="7">
        <v>5</v>
      </c>
      <c r="P9" s="7">
        <v>5</v>
      </c>
      <c r="Q9" s="7">
        <v>5</v>
      </c>
      <c r="R9" s="7">
        <v>5</v>
      </c>
      <c r="S9" s="7">
        <v>5</v>
      </c>
      <c r="T9" s="7">
        <v>5</v>
      </c>
      <c r="U9" s="7">
        <v>5</v>
      </c>
      <c r="V9" s="7">
        <f>($J9*0.04)+($K9*4)+($L9*-2)+($N9*0.1)+($O9*6)+($Q9)+($R9*0.1)+($S9*6)+($T9*-2)</f>
        <v>66.2</v>
      </c>
      <c r="W9" s="7" t="e">
        <f>$P9/$H$33</f>
        <v>#DIV/0!</v>
      </c>
      <c r="X9" s="7">
        <f>$N9/$M9</f>
        <v>1</v>
      </c>
      <c r="Y9" s="7">
        <f>$R9/$Q9</f>
        <v>1</v>
      </c>
      <c r="Z9" s="7">
        <f>$I9/$H9</f>
        <v>1</v>
      </c>
      <c r="AA9" s="7">
        <f>$K9/$H9</f>
        <v>1</v>
      </c>
      <c r="AB9" s="7">
        <f>(Admin!$C$3*$K9)+(Admin!$C$4*$J9)+(Admin!$C$5*$L9)+(Admin!$C$6*$T9)+(Admin!$C$7*$Q9)+(Admin!$C$8*$M9)+(Admin!$C$9*$N9)+(Admin!$C$10*$O9)+(Admin!$C$11*$R9)+(Admin!$C$12*$S9)+(Admin!$C$13*$U9)</f>
        <v>76.2</v>
      </c>
    </row>
    <row r="10" spans="1:28" x14ac:dyDescent="0.25">
      <c r="A10" s="6" t="s">
        <v>544</v>
      </c>
      <c r="B10" s="6" t="s">
        <v>26</v>
      </c>
      <c r="C10" s="6">
        <v>31</v>
      </c>
      <c r="D10" s="6">
        <v>9</v>
      </c>
      <c r="E10" s="6" t="s">
        <v>176</v>
      </c>
      <c r="F10" s="6" t="s">
        <v>526</v>
      </c>
      <c r="G10" s="6">
        <v>5</v>
      </c>
      <c r="H10" s="6">
        <v>5</v>
      </c>
      <c r="I10" s="6">
        <v>5</v>
      </c>
      <c r="J10" s="6">
        <v>5</v>
      </c>
      <c r="K10" s="6">
        <v>5</v>
      </c>
      <c r="L10" s="6">
        <v>5</v>
      </c>
      <c r="M10" s="6">
        <v>5</v>
      </c>
      <c r="N10" s="6">
        <v>5</v>
      </c>
      <c r="O10" s="6">
        <v>5</v>
      </c>
      <c r="P10" s="6">
        <v>5</v>
      </c>
      <c r="Q10" s="6">
        <v>5</v>
      </c>
      <c r="R10" s="6">
        <v>5</v>
      </c>
      <c r="S10" s="6">
        <v>5</v>
      </c>
      <c r="T10" s="6">
        <v>5</v>
      </c>
      <c r="U10" s="6">
        <v>5</v>
      </c>
      <c r="V10" s="6">
        <f>($J10*0.04)+($K10*4)+($L10*-2)+($N10*0.1)+($O10*6)+($Q10)+($R10*0.1)+($S10*6)+($T10*-2)</f>
        <v>66.2</v>
      </c>
      <c r="W10" s="6" t="e">
        <f>$P10/$H$33</f>
        <v>#DIV/0!</v>
      </c>
      <c r="X10" s="6">
        <f>$N10/$M10</f>
        <v>1</v>
      </c>
      <c r="Y10" s="6">
        <f>$R10/$Q10</f>
        <v>1</v>
      </c>
      <c r="Z10" s="6">
        <f>$I10/$H10</f>
        <v>1</v>
      </c>
      <c r="AA10" s="6">
        <f>$K10/$H10</f>
        <v>1</v>
      </c>
      <c r="AB10" s="6">
        <f>(Admin!$C$3*$K10)+(Admin!$C$4*$J10)+(Admin!$C$5*$L10)+(Admin!$C$6*$T10)+(Admin!$C$7*$Q10)+(Admin!$C$8*$M10)+(Admin!$C$9*$N10)+(Admin!$C$10*$O10)+(Admin!$C$11*$R10)+(Admin!$C$12*$S10)+(Admin!$C$13*$U10)</f>
        <v>76.2</v>
      </c>
    </row>
    <row r="11" spans="1:28" x14ac:dyDescent="0.25">
      <c r="A11" s="7" t="s">
        <v>602</v>
      </c>
      <c r="B11" s="7" t="s">
        <v>26</v>
      </c>
      <c r="C11" s="7">
        <v>24</v>
      </c>
      <c r="D11" s="7">
        <v>0</v>
      </c>
      <c r="E11" s="7" t="s">
        <v>552</v>
      </c>
      <c r="F11" s="7" t="s">
        <v>585</v>
      </c>
      <c r="G11" s="7">
        <v>5</v>
      </c>
      <c r="H11" s="7">
        <v>5</v>
      </c>
      <c r="I11" s="7">
        <v>5</v>
      </c>
      <c r="J11" s="7">
        <v>5</v>
      </c>
      <c r="K11" s="7">
        <v>5</v>
      </c>
      <c r="L11" s="7">
        <v>5</v>
      </c>
      <c r="M11" s="7">
        <v>5</v>
      </c>
      <c r="N11" s="7">
        <v>5</v>
      </c>
      <c r="O11" s="7">
        <v>5</v>
      </c>
      <c r="P11" s="7">
        <v>5</v>
      </c>
      <c r="Q11" s="7">
        <v>5</v>
      </c>
      <c r="R11" s="7">
        <v>5</v>
      </c>
      <c r="S11" s="7">
        <v>5</v>
      </c>
      <c r="T11" s="7">
        <v>5</v>
      </c>
      <c r="U11" s="7">
        <v>5</v>
      </c>
      <c r="V11" s="7">
        <f>($J11*0.04)+($K11*4)+($L11*-2)+($N11*0.1)+($O11*6)+($Q11)+($R11*0.1)+($S11*6)+($T11*-2)</f>
        <v>66.2</v>
      </c>
      <c r="W11" s="7" t="e">
        <f>$P11/$H$33</f>
        <v>#DIV/0!</v>
      </c>
      <c r="X11" s="7">
        <f>$N11/$M11</f>
        <v>1</v>
      </c>
      <c r="Y11" s="7">
        <f>$R11/$Q11</f>
        <v>1</v>
      </c>
      <c r="Z11" s="7">
        <f>$I11/$H11</f>
        <v>1</v>
      </c>
      <c r="AA11" s="7">
        <f>$K11/$H11</f>
        <v>1</v>
      </c>
      <c r="AB11" s="7">
        <f>(Admin!$C$3*$K11)+(Admin!$C$4*$J11)+(Admin!$C$5*$L11)+(Admin!$C$6*$T11)+(Admin!$C$7*$Q11)+(Admin!$C$8*$M11)+(Admin!$C$9*$N11)+(Admin!$C$10*$O11)+(Admin!$C$11*$R11)+(Admin!$C$12*$S11)+(Admin!$C$13*$U11)</f>
        <v>76.2</v>
      </c>
    </row>
    <row r="12" spans="1:28" x14ac:dyDescent="0.25">
      <c r="A12" s="6" t="s">
        <v>649</v>
      </c>
      <c r="B12" s="6" t="s">
        <v>26</v>
      </c>
      <c r="C12" s="6">
        <v>29</v>
      </c>
      <c r="D12" s="6">
        <v>9</v>
      </c>
      <c r="E12" s="6" t="s">
        <v>392</v>
      </c>
      <c r="F12" s="6" t="s">
        <v>633</v>
      </c>
      <c r="G12" s="6">
        <v>5</v>
      </c>
      <c r="H12" s="6">
        <v>5</v>
      </c>
      <c r="I12" s="6">
        <v>5</v>
      </c>
      <c r="J12" s="6">
        <v>5</v>
      </c>
      <c r="K12" s="6">
        <v>5</v>
      </c>
      <c r="L12" s="6">
        <v>5</v>
      </c>
      <c r="M12" s="6">
        <v>5</v>
      </c>
      <c r="N12" s="6">
        <v>5</v>
      </c>
      <c r="O12" s="6">
        <v>5</v>
      </c>
      <c r="P12" s="6">
        <v>5</v>
      </c>
      <c r="Q12" s="6">
        <v>5</v>
      </c>
      <c r="R12" s="6">
        <v>5</v>
      </c>
      <c r="S12" s="6">
        <v>5</v>
      </c>
      <c r="T12" s="6">
        <v>5</v>
      </c>
      <c r="U12" s="6">
        <v>5</v>
      </c>
      <c r="V12" s="6">
        <f>($J12*0.04)+($K12*4)+($L12*-2)+($N12*0.1)+($O12*6)+($Q12)+($R12*0.1)+($S12*6)+($T12*-2)</f>
        <v>66.2</v>
      </c>
      <c r="W12" s="6" t="e">
        <f>$P12/$H$33</f>
        <v>#DIV/0!</v>
      </c>
      <c r="X12" s="6">
        <f>$N12/$M12</f>
        <v>1</v>
      </c>
      <c r="Y12" s="6">
        <f>$R12/$Q12</f>
        <v>1</v>
      </c>
      <c r="Z12" s="6">
        <f>$I12/$H12</f>
        <v>1</v>
      </c>
      <c r="AA12" s="6">
        <f>$K12/$H12</f>
        <v>1</v>
      </c>
      <c r="AB12" s="6">
        <f>(Admin!$C$3*$K12)+(Admin!$C$4*$J12)+(Admin!$C$5*$L12)+(Admin!$C$6*$T12)+(Admin!$C$7*$Q12)+(Admin!$C$8*$M12)+(Admin!$C$9*$N12)+(Admin!$C$10*$O12)+(Admin!$C$11*$R12)+(Admin!$C$12*$S12)+(Admin!$C$13*$U12)</f>
        <v>76.2</v>
      </c>
    </row>
    <row r="13" spans="1:28" x14ac:dyDescent="0.25">
      <c r="A13" s="7" t="s">
        <v>703</v>
      </c>
      <c r="B13" s="7" t="s">
        <v>26</v>
      </c>
      <c r="C13" s="7">
        <v>25</v>
      </c>
      <c r="D13" s="7">
        <v>5</v>
      </c>
      <c r="E13" s="7" t="s">
        <v>344</v>
      </c>
      <c r="F13" s="7" t="s">
        <v>684</v>
      </c>
      <c r="G13" s="7">
        <v>5</v>
      </c>
      <c r="H13" s="7">
        <v>5</v>
      </c>
      <c r="I13" s="7">
        <v>5</v>
      </c>
      <c r="J13" s="7">
        <v>5</v>
      </c>
      <c r="K13" s="7">
        <v>5</v>
      </c>
      <c r="L13" s="7">
        <v>5</v>
      </c>
      <c r="M13" s="7">
        <v>5</v>
      </c>
      <c r="N13" s="7">
        <v>5</v>
      </c>
      <c r="O13" s="7">
        <v>5</v>
      </c>
      <c r="P13" s="7">
        <v>5</v>
      </c>
      <c r="Q13" s="7">
        <v>5</v>
      </c>
      <c r="R13" s="7">
        <v>5</v>
      </c>
      <c r="S13" s="7">
        <v>5</v>
      </c>
      <c r="T13" s="7">
        <v>5</v>
      </c>
      <c r="U13" s="7">
        <v>5</v>
      </c>
      <c r="V13" s="7">
        <f>($J13*0.04)+($K13*4)+($L13*-2)+($N13*0.1)+($O13*6)+($Q13)+($R13*0.1)+($S13*6)+($T13*-2)</f>
        <v>66.2</v>
      </c>
      <c r="W13" s="7" t="e">
        <f>$P13/$H$33</f>
        <v>#DIV/0!</v>
      </c>
      <c r="X13" s="7">
        <f>$N13/$M13</f>
        <v>1</v>
      </c>
      <c r="Y13" s="7">
        <f>$R13/$Q13</f>
        <v>1</v>
      </c>
      <c r="Z13" s="7">
        <f>$I13/$H13</f>
        <v>1</v>
      </c>
      <c r="AA13" s="7">
        <f>$K13/$H13</f>
        <v>1</v>
      </c>
      <c r="AB13" s="7">
        <f>(Admin!$C$3*$K13)+(Admin!$C$4*$J13)+(Admin!$C$5*$L13)+(Admin!$C$6*$T13)+(Admin!$C$7*$Q13)+(Admin!$C$8*$M13)+(Admin!$C$9*$N13)+(Admin!$C$10*$O13)+(Admin!$C$11*$R13)+(Admin!$C$12*$S13)+(Admin!$C$13*$U13)</f>
        <v>76.2</v>
      </c>
    </row>
    <row r="14" spans="1:28" x14ac:dyDescent="0.25">
      <c r="A14" s="6" t="s">
        <v>807</v>
      </c>
      <c r="B14" s="6" t="s">
        <v>26</v>
      </c>
      <c r="C14" s="6">
        <v>22</v>
      </c>
      <c r="D14" s="6">
        <v>2</v>
      </c>
      <c r="E14" s="6" t="s">
        <v>173</v>
      </c>
      <c r="F14" s="6" t="s">
        <v>784</v>
      </c>
      <c r="G14" s="6">
        <v>5</v>
      </c>
      <c r="H14" s="6">
        <v>5</v>
      </c>
      <c r="I14" s="6">
        <v>5</v>
      </c>
      <c r="J14" s="6">
        <v>5</v>
      </c>
      <c r="K14" s="6">
        <v>5</v>
      </c>
      <c r="L14" s="6">
        <v>5</v>
      </c>
      <c r="M14" s="6">
        <v>5</v>
      </c>
      <c r="N14" s="6">
        <v>5</v>
      </c>
      <c r="O14" s="6">
        <v>5</v>
      </c>
      <c r="P14" s="6">
        <v>5</v>
      </c>
      <c r="Q14" s="6">
        <v>5</v>
      </c>
      <c r="R14" s="6">
        <v>5</v>
      </c>
      <c r="S14" s="6">
        <v>5</v>
      </c>
      <c r="T14" s="6">
        <v>5</v>
      </c>
      <c r="U14" s="6">
        <v>5</v>
      </c>
      <c r="V14" s="6">
        <f>($J14*0.04)+($K14*4)+($L14*-2)+($N14*0.1)+($O14*6)+($Q14)+($R14*0.1)+($S14*6)+($T14*-2)</f>
        <v>66.2</v>
      </c>
      <c r="W14" s="6" t="e">
        <f>$P14/$H$33</f>
        <v>#DIV/0!</v>
      </c>
      <c r="X14" s="6">
        <f>$N14/$M14</f>
        <v>1</v>
      </c>
      <c r="Y14" s="6">
        <f>$R14/$Q14</f>
        <v>1</v>
      </c>
      <c r="Z14" s="6">
        <f>$I14/$H14</f>
        <v>1</v>
      </c>
      <c r="AA14" s="6">
        <f>$K14/$H14</f>
        <v>1</v>
      </c>
      <c r="AB14" s="6">
        <f>(Admin!$C$3*$K14)+(Admin!$C$4*$J14)+(Admin!$C$5*$L14)+(Admin!$C$6*$T14)+(Admin!$C$7*$Q14)+(Admin!$C$8*$M14)+(Admin!$C$9*$N14)+(Admin!$C$10*$O14)+(Admin!$C$11*$R14)+(Admin!$C$12*$S14)+(Admin!$C$13*$U14)</f>
        <v>76.2</v>
      </c>
    </row>
    <row r="15" spans="1:28" x14ac:dyDescent="0.25">
      <c r="A15" s="7" t="s">
        <v>914</v>
      </c>
      <c r="B15" s="7" t="s">
        <v>26</v>
      </c>
      <c r="C15" s="7">
        <v>28</v>
      </c>
      <c r="D15" s="7">
        <v>8</v>
      </c>
      <c r="E15" s="7" t="s">
        <v>915</v>
      </c>
      <c r="F15" s="7" t="s">
        <v>896</v>
      </c>
      <c r="G15" s="7">
        <v>5</v>
      </c>
      <c r="H15" s="7">
        <v>5</v>
      </c>
      <c r="I15" s="7">
        <v>5</v>
      </c>
      <c r="J15" s="7">
        <v>5</v>
      </c>
      <c r="K15" s="7">
        <v>5</v>
      </c>
      <c r="L15" s="7">
        <v>5</v>
      </c>
      <c r="M15" s="7">
        <v>5</v>
      </c>
      <c r="N15" s="7">
        <v>5</v>
      </c>
      <c r="O15" s="7">
        <v>5</v>
      </c>
      <c r="P15" s="7">
        <v>5</v>
      </c>
      <c r="Q15" s="7">
        <v>5</v>
      </c>
      <c r="R15" s="7">
        <v>5</v>
      </c>
      <c r="S15" s="7">
        <v>5</v>
      </c>
      <c r="T15" s="7">
        <v>5</v>
      </c>
      <c r="U15" s="7">
        <v>5</v>
      </c>
      <c r="V15" s="7">
        <f>($J15*0.04)+($K15*4)+($L15*-2)+($N15*0.1)+($O15*6)+($Q15)+($R15*0.1)+($S15*6)+($T15*-2)</f>
        <v>66.2</v>
      </c>
      <c r="W15" s="7" t="e">
        <f>$P15/$H$33</f>
        <v>#DIV/0!</v>
      </c>
      <c r="X15" s="7">
        <f>$N15/$M15</f>
        <v>1</v>
      </c>
      <c r="Y15" s="7">
        <f>$R15/$Q15</f>
        <v>1</v>
      </c>
      <c r="Z15" s="7">
        <f>$I15/$H15</f>
        <v>1</v>
      </c>
      <c r="AA15" s="7">
        <f>$K15/$H15</f>
        <v>1</v>
      </c>
      <c r="AB15" s="7">
        <f>(Admin!$C$3*$K15)+(Admin!$C$4*$J15)+(Admin!$C$5*$L15)+(Admin!$C$6*$T15)+(Admin!$C$7*$Q15)+(Admin!$C$8*$M15)+(Admin!$C$9*$N15)+(Admin!$C$10*$O15)+(Admin!$C$11*$R15)+(Admin!$C$12*$S15)+(Admin!$C$13*$U15)</f>
        <v>76.2</v>
      </c>
    </row>
    <row r="16" spans="1:28" x14ac:dyDescent="0.25">
      <c r="A16" s="6" t="s">
        <v>971</v>
      </c>
      <c r="B16" s="6" t="s">
        <v>26</v>
      </c>
      <c r="C16" s="6">
        <v>26</v>
      </c>
      <c r="D16" s="6">
        <v>5</v>
      </c>
      <c r="E16" s="6" t="s">
        <v>552</v>
      </c>
      <c r="F16" s="6" t="s">
        <v>950</v>
      </c>
      <c r="G16" s="6">
        <v>5</v>
      </c>
      <c r="H16" s="6">
        <v>5</v>
      </c>
      <c r="I16" s="6">
        <v>5</v>
      </c>
      <c r="J16" s="6">
        <v>5</v>
      </c>
      <c r="K16" s="6">
        <v>5</v>
      </c>
      <c r="L16" s="6">
        <v>5</v>
      </c>
      <c r="M16" s="6">
        <v>5</v>
      </c>
      <c r="N16" s="6">
        <v>5</v>
      </c>
      <c r="O16" s="6">
        <v>5</v>
      </c>
      <c r="P16" s="6">
        <v>5</v>
      </c>
      <c r="Q16" s="6">
        <v>5</v>
      </c>
      <c r="R16" s="6">
        <v>5</v>
      </c>
      <c r="S16" s="6">
        <v>5</v>
      </c>
      <c r="T16" s="6">
        <v>5</v>
      </c>
      <c r="U16" s="6">
        <v>5</v>
      </c>
      <c r="V16" s="6">
        <f>($J16*0.04)+($K16*4)+($L16*-2)+($N16*0.1)+($O16*6)+($Q16)+($R16*0.1)+($S16*6)+($T16*-2)</f>
        <v>66.2</v>
      </c>
      <c r="W16" s="6" t="e">
        <f>$P16/$H$33</f>
        <v>#DIV/0!</v>
      </c>
      <c r="X16" s="6">
        <f>$N16/$M16</f>
        <v>1</v>
      </c>
      <c r="Y16" s="6">
        <f>$R16/$Q16</f>
        <v>1</v>
      </c>
      <c r="Z16" s="6">
        <f>$I16/$H16</f>
        <v>1</v>
      </c>
      <c r="AA16" s="6">
        <f>$K16/$H16</f>
        <v>1</v>
      </c>
      <c r="AB16" s="6">
        <f>(Admin!$C$3*$K16)+(Admin!$C$4*$J16)+(Admin!$C$5*$L16)+(Admin!$C$6*$T16)+(Admin!$C$7*$Q16)+(Admin!$C$8*$M16)+(Admin!$C$9*$N16)+(Admin!$C$10*$O16)+(Admin!$C$11*$R16)+(Admin!$C$12*$S16)+(Admin!$C$13*$U16)</f>
        <v>76.2</v>
      </c>
    </row>
    <row r="17" spans="1:28" x14ac:dyDescent="0.25">
      <c r="A17" s="7" t="s">
        <v>1024</v>
      </c>
      <c r="B17" s="7" t="s">
        <v>26</v>
      </c>
      <c r="C17" s="7">
        <v>36</v>
      </c>
      <c r="D17" s="7">
        <v>16</v>
      </c>
      <c r="E17" s="7" t="s">
        <v>171</v>
      </c>
      <c r="F17" s="7" t="s">
        <v>1003</v>
      </c>
      <c r="G17" s="7">
        <v>5</v>
      </c>
      <c r="H17" s="7">
        <v>5</v>
      </c>
      <c r="I17" s="7">
        <v>5</v>
      </c>
      <c r="J17" s="7">
        <v>5</v>
      </c>
      <c r="K17" s="7">
        <v>5</v>
      </c>
      <c r="L17" s="7">
        <v>5</v>
      </c>
      <c r="M17" s="7">
        <v>5</v>
      </c>
      <c r="N17" s="7">
        <v>5</v>
      </c>
      <c r="O17" s="7">
        <v>5</v>
      </c>
      <c r="P17" s="7">
        <v>5</v>
      </c>
      <c r="Q17" s="7">
        <v>5</v>
      </c>
      <c r="R17" s="7">
        <v>5</v>
      </c>
      <c r="S17" s="7">
        <v>5</v>
      </c>
      <c r="T17" s="7">
        <v>5</v>
      </c>
      <c r="U17" s="7">
        <v>5</v>
      </c>
      <c r="V17" s="7">
        <f>($J17*0.04)+($K17*4)+($L17*-2)+($N17*0.1)+($O17*6)+($Q17)+($R17*0.1)+($S17*6)+($T17*-2)</f>
        <v>66.2</v>
      </c>
      <c r="W17" s="7" t="e">
        <f>$P17/$H$33</f>
        <v>#DIV/0!</v>
      </c>
      <c r="X17" s="7">
        <f>$N17/$M17</f>
        <v>1</v>
      </c>
      <c r="Y17" s="7">
        <f>$R17/$Q17</f>
        <v>1</v>
      </c>
      <c r="Z17" s="7">
        <f>$I17/$H17</f>
        <v>1</v>
      </c>
      <c r="AA17" s="7">
        <f>$K17/$H17</f>
        <v>1</v>
      </c>
      <c r="AB17" s="7">
        <f>(Admin!$C$3*$K17)+(Admin!$C$4*$J17)+(Admin!$C$5*$L17)+(Admin!$C$6*$T17)+(Admin!$C$7*$Q17)+(Admin!$C$8*$M17)+(Admin!$C$9*$N17)+(Admin!$C$10*$O17)+(Admin!$C$11*$R17)+(Admin!$C$12*$S17)+(Admin!$C$13*$U17)</f>
        <v>76.2</v>
      </c>
    </row>
    <row r="18" spans="1:28" x14ac:dyDescent="0.25">
      <c r="A18" s="6" t="s">
        <v>1071</v>
      </c>
      <c r="B18" s="6" t="s">
        <v>26</v>
      </c>
      <c r="C18" s="6">
        <v>28</v>
      </c>
      <c r="D18" s="6">
        <v>6</v>
      </c>
      <c r="E18" s="6" t="s">
        <v>1072</v>
      </c>
      <c r="F18" s="6" t="s">
        <v>1052</v>
      </c>
      <c r="G18" s="6">
        <v>5</v>
      </c>
      <c r="H18" s="6">
        <v>5</v>
      </c>
      <c r="I18" s="6">
        <v>5</v>
      </c>
      <c r="J18" s="6">
        <v>5</v>
      </c>
      <c r="K18" s="6">
        <v>5</v>
      </c>
      <c r="L18" s="6">
        <v>5</v>
      </c>
      <c r="M18" s="6">
        <v>5</v>
      </c>
      <c r="N18" s="6">
        <v>5</v>
      </c>
      <c r="O18" s="6">
        <v>5</v>
      </c>
      <c r="P18" s="6">
        <v>5</v>
      </c>
      <c r="Q18" s="6">
        <v>5</v>
      </c>
      <c r="R18" s="6">
        <v>5</v>
      </c>
      <c r="S18" s="6">
        <v>5</v>
      </c>
      <c r="T18" s="6">
        <v>5</v>
      </c>
      <c r="U18" s="6">
        <v>5</v>
      </c>
      <c r="V18" s="6">
        <f>($J18*0.04)+($K18*4)+($L18*-2)+($N18*0.1)+($O18*6)+($Q18)+($R18*0.1)+($S18*6)+($T18*-2)</f>
        <v>66.2</v>
      </c>
      <c r="W18" s="6" t="e">
        <f>$P18/$H$33</f>
        <v>#DIV/0!</v>
      </c>
      <c r="X18" s="6">
        <f>$N18/$M18</f>
        <v>1</v>
      </c>
      <c r="Y18" s="6">
        <f>$R18/$Q18</f>
        <v>1</v>
      </c>
      <c r="Z18" s="6">
        <f>$I18/$H18</f>
        <v>1</v>
      </c>
      <c r="AA18" s="6">
        <f>$K18/$H18</f>
        <v>1</v>
      </c>
      <c r="AB18" s="6">
        <f>(Admin!$C$3*$K18)+(Admin!$C$4*$J18)+(Admin!$C$5*$L18)+(Admin!$C$6*$T18)+(Admin!$C$7*$Q18)+(Admin!$C$8*$M18)+(Admin!$C$9*$N18)+(Admin!$C$10*$O18)+(Admin!$C$11*$R18)+(Admin!$C$12*$S18)+(Admin!$C$13*$U18)</f>
        <v>76.2</v>
      </c>
    </row>
    <row r="19" spans="1:28" x14ac:dyDescent="0.25">
      <c r="A19" s="7" t="s">
        <v>1119</v>
      </c>
      <c r="B19" s="7" t="s">
        <v>26</v>
      </c>
      <c r="C19" s="7">
        <v>26</v>
      </c>
      <c r="D19" s="7">
        <v>5</v>
      </c>
      <c r="E19" s="7" t="s">
        <v>137</v>
      </c>
      <c r="F19" s="7" t="s">
        <v>1103</v>
      </c>
      <c r="G19" s="7">
        <v>5</v>
      </c>
      <c r="H19" s="7">
        <v>5</v>
      </c>
      <c r="I19" s="7">
        <v>5</v>
      </c>
      <c r="J19" s="7">
        <v>5</v>
      </c>
      <c r="K19" s="7">
        <v>5</v>
      </c>
      <c r="L19" s="7">
        <v>5</v>
      </c>
      <c r="M19" s="7">
        <v>5</v>
      </c>
      <c r="N19" s="7">
        <v>5</v>
      </c>
      <c r="O19" s="7">
        <v>5</v>
      </c>
      <c r="P19" s="7">
        <v>5</v>
      </c>
      <c r="Q19" s="7">
        <v>5</v>
      </c>
      <c r="R19" s="7">
        <v>5</v>
      </c>
      <c r="S19" s="7">
        <v>5</v>
      </c>
      <c r="T19" s="7">
        <v>5</v>
      </c>
      <c r="U19" s="7">
        <v>5</v>
      </c>
      <c r="V19" s="7">
        <f>($J19*0.04)+($K19*4)+($L19*-2)+($N19*0.1)+($O19*6)+($Q19)+($R19*0.1)+($S19*6)+($T19*-2)</f>
        <v>66.2</v>
      </c>
      <c r="W19" s="7" t="e">
        <f>$P19/$H$33</f>
        <v>#DIV/0!</v>
      </c>
      <c r="X19" s="7">
        <f>$N19/$M19</f>
        <v>1</v>
      </c>
      <c r="Y19" s="7">
        <f>$R19/$Q19</f>
        <v>1</v>
      </c>
      <c r="Z19" s="7">
        <f>$I19/$H19</f>
        <v>1</v>
      </c>
      <c r="AA19" s="7">
        <f>$K19/$H19</f>
        <v>1</v>
      </c>
      <c r="AB19" s="7">
        <f>(Admin!$C$3*$K19)+(Admin!$C$4*$J19)+(Admin!$C$5*$L19)+(Admin!$C$6*$T19)+(Admin!$C$7*$Q19)+(Admin!$C$8*$M19)+(Admin!$C$9*$N19)+(Admin!$C$10*$O19)+(Admin!$C$11*$R19)+(Admin!$C$12*$S19)+(Admin!$C$13*$U19)</f>
        <v>76.2</v>
      </c>
    </row>
    <row r="20" spans="1:28" x14ac:dyDescent="0.25">
      <c r="A20" s="6" t="s">
        <v>1168</v>
      </c>
      <c r="B20" s="6" t="s">
        <v>26</v>
      </c>
      <c r="C20" s="6">
        <v>27</v>
      </c>
      <c r="D20" s="6">
        <v>7</v>
      </c>
      <c r="E20" s="6" t="s">
        <v>155</v>
      </c>
      <c r="F20" s="6" t="s">
        <v>1151</v>
      </c>
      <c r="G20" s="6">
        <v>5</v>
      </c>
      <c r="H20" s="6">
        <v>5</v>
      </c>
      <c r="I20" s="6">
        <v>5</v>
      </c>
      <c r="J20" s="6">
        <v>5</v>
      </c>
      <c r="K20" s="6">
        <v>5</v>
      </c>
      <c r="L20" s="6">
        <v>5</v>
      </c>
      <c r="M20" s="6">
        <v>5</v>
      </c>
      <c r="N20" s="6">
        <v>5</v>
      </c>
      <c r="O20" s="6">
        <v>5</v>
      </c>
      <c r="P20" s="6">
        <v>5</v>
      </c>
      <c r="Q20" s="6">
        <v>5</v>
      </c>
      <c r="R20" s="6">
        <v>5</v>
      </c>
      <c r="S20" s="6">
        <v>5</v>
      </c>
      <c r="T20" s="6">
        <v>5</v>
      </c>
      <c r="U20" s="6">
        <v>5</v>
      </c>
      <c r="V20" s="6">
        <f>($J20*0.04)+($K20*4)+($L20*-2)+($N20*0.1)+($O20*6)+($Q20)+($R20*0.1)+($S20*6)+($T20*-2)</f>
        <v>66.2</v>
      </c>
      <c r="W20" s="6" t="e">
        <f>$P20/$H$33</f>
        <v>#DIV/0!</v>
      </c>
      <c r="X20" s="6">
        <f>$N20/$M20</f>
        <v>1</v>
      </c>
      <c r="Y20" s="6">
        <f>$R20/$Q20</f>
        <v>1</v>
      </c>
      <c r="Z20" s="6">
        <f>$I20/$H20</f>
        <v>1</v>
      </c>
      <c r="AA20" s="6">
        <f>$K20/$H20</f>
        <v>1</v>
      </c>
      <c r="AB20" s="6">
        <f>(Admin!$C$3*$K20)+(Admin!$C$4*$J20)+(Admin!$C$5*$L20)+(Admin!$C$6*$T20)+(Admin!$C$7*$Q20)+(Admin!$C$8*$M20)+(Admin!$C$9*$N20)+(Admin!$C$10*$O20)+(Admin!$C$11*$R20)+(Admin!$C$12*$S20)+(Admin!$C$13*$U20)</f>
        <v>76.2</v>
      </c>
    </row>
    <row r="21" spans="1:28" x14ac:dyDescent="0.25">
      <c r="A21" s="7" t="s">
        <v>1218</v>
      </c>
      <c r="B21" s="7" t="s">
        <v>26</v>
      </c>
      <c r="C21" s="7">
        <v>21</v>
      </c>
      <c r="D21" s="7">
        <v>0</v>
      </c>
      <c r="E21" s="7" t="s">
        <v>65</v>
      </c>
      <c r="F21" s="7" t="s">
        <v>1201</v>
      </c>
      <c r="G21" s="7">
        <v>5</v>
      </c>
      <c r="H21" s="7">
        <v>5</v>
      </c>
      <c r="I21" s="7">
        <v>5</v>
      </c>
      <c r="J21" s="7">
        <v>5</v>
      </c>
      <c r="K21" s="7">
        <v>5</v>
      </c>
      <c r="L21" s="7">
        <v>5</v>
      </c>
      <c r="M21" s="7">
        <v>5</v>
      </c>
      <c r="N21" s="7">
        <v>5</v>
      </c>
      <c r="O21" s="7">
        <v>5</v>
      </c>
      <c r="P21" s="7">
        <v>5</v>
      </c>
      <c r="Q21" s="7">
        <v>5</v>
      </c>
      <c r="R21" s="7">
        <v>5</v>
      </c>
      <c r="S21" s="7">
        <v>5</v>
      </c>
      <c r="T21" s="7">
        <v>5</v>
      </c>
      <c r="U21" s="7">
        <v>5</v>
      </c>
      <c r="V21" s="7">
        <f>($J21*0.04)+($K21*4)+($L21*-2)+($N21*0.1)+($O21*6)+($Q21)+($R21*0.1)+($S21*6)+($T21*-2)</f>
        <v>66.2</v>
      </c>
      <c r="W21" s="7" t="e">
        <f>$P21/$H$33</f>
        <v>#DIV/0!</v>
      </c>
      <c r="X21" s="7">
        <f>$N21/$M21</f>
        <v>1</v>
      </c>
      <c r="Y21" s="7">
        <f>$R21/$Q21</f>
        <v>1</v>
      </c>
      <c r="Z21" s="7">
        <f>$I21/$H21</f>
        <v>1</v>
      </c>
      <c r="AA21" s="7">
        <f>$K21/$H21</f>
        <v>1</v>
      </c>
      <c r="AB21" s="7">
        <f>(Admin!$C$3*$K21)+(Admin!$C$4*$J21)+(Admin!$C$5*$L21)+(Admin!$C$6*$T21)+(Admin!$C$7*$Q21)+(Admin!$C$8*$M21)+(Admin!$C$9*$N21)+(Admin!$C$10*$O21)+(Admin!$C$11*$R21)+(Admin!$C$12*$S21)+(Admin!$C$13*$U21)</f>
        <v>76.2</v>
      </c>
    </row>
    <row r="22" spans="1:28" x14ac:dyDescent="0.25">
      <c r="A22" s="6" t="s">
        <v>1262</v>
      </c>
      <c r="B22" s="6" t="s">
        <v>26</v>
      </c>
      <c r="C22" s="6">
        <v>33</v>
      </c>
      <c r="D22" s="6">
        <v>11</v>
      </c>
      <c r="E22" s="6" t="s">
        <v>573</v>
      </c>
      <c r="F22" s="6" t="s">
        <v>1248</v>
      </c>
      <c r="G22" s="6">
        <v>5</v>
      </c>
      <c r="H22" s="6">
        <v>5</v>
      </c>
      <c r="I22" s="6">
        <v>5</v>
      </c>
      <c r="J22" s="6">
        <v>5</v>
      </c>
      <c r="K22" s="6">
        <v>5</v>
      </c>
      <c r="L22" s="6">
        <v>5</v>
      </c>
      <c r="M22" s="6">
        <v>5</v>
      </c>
      <c r="N22" s="6">
        <v>5</v>
      </c>
      <c r="O22" s="6">
        <v>5</v>
      </c>
      <c r="P22" s="6">
        <v>5</v>
      </c>
      <c r="Q22" s="6">
        <v>5</v>
      </c>
      <c r="R22" s="6">
        <v>5</v>
      </c>
      <c r="S22" s="6">
        <v>5</v>
      </c>
      <c r="T22" s="6">
        <v>5</v>
      </c>
      <c r="U22" s="6">
        <v>5</v>
      </c>
      <c r="V22" s="6">
        <f>($J22*0.04)+($K22*4)+($L22*-2)+($N22*0.1)+($O22*6)+($Q22)+($R22*0.1)+($S22*6)+($T22*-2)</f>
        <v>66.2</v>
      </c>
      <c r="W22" s="6" t="e">
        <f>$P22/$H$33</f>
        <v>#DIV/0!</v>
      </c>
      <c r="X22" s="6">
        <f>$N22/$M22</f>
        <v>1</v>
      </c>
      <c r="Y22" s="6">
        <f>$R22/$Q22</f>
        <v>1</v>
      </c>
      <c r="Z22" s="6">
        <f>$I22/$H22</f>
        <v>1</v>
      </c>
      <c r="AA22" s="6">
        <f>$K22/$H22</f>
        <v>1</v>
      </c>
      <c r="AB22" s="6">
        <f>(Admin!$C$3*$K22)+(Admin!$C$4*$J22)+(Admin!$C$5*$L22)+(Admin!$C$6*$T22)+(Admin!$C$7*$Q22)+(Admin!$C$8*$M22)+(Admin!$C$9*$N22)+(Admin!$C$10*$O22)+(Admin!$C$11*$R22)+(Admin!$C$12*$S22)+(Admin!$C$13*$U22)</f>
        <v>76.2</v>
      </c>
    </row>
    <row r="23" spans="1:28" x14ac:dyDescent="0.25">
      <c r="A23" s="7" t="s">
        <v>1311</v>
      </c>
      <c r="B23" s="7" t="s">
        <v>26</v>
      </c>
      <c r="C23" s="7">
        <v>27</v>
      </c>
      <c r="D23" s="7">
        <v>6</v>
      </c>
      <c r="E23" s="7" t="s">
        <v>664</v>
      </c>
      <c r="F23" s="7" t="s">
        <v>1293</v>
      </c>
      <c r="G23" s="7">
        <v>5</v>
      </c>
      <c r="H23" s="7">
        <v>5</v>
      </c>
      <c r="I23" s="7">
        <v>5</v>
      </c>
      <c r="J23" s="7">
        <v>5</v>
      </c>
      <c r="K23" s="7">
        <v>5</v>
      </c>
      <c r="L23" s="7">
        <v>5</v>
      </c>
      <c r="M23" s="7">
        <v>5</v>
      </c>
      <c r="N23" s="7">
        <v>5</v>
      </c>
      <c r="O23" s="7">
        <v>5</v>
      </c>
      <c r="P23" s="7">
        <v>5</v>
      </c>
      <c r="Q23" s="7">
        <v>5</v>
      </c>
      <c r="R23" s="7">
        <v>5</v>
      </c>
      <c r="S23" s="7">
        <v>5</v>
      </c>
      <c r="T23" s="7">
        <v>5</v>
      </c>
      <c r="U23" s="7">
        <v>5</v>
      </c>
      <c r="V23" s="7">
        <f>($J23*0.04)+($K23*4)+($L23*-2)+($N23*0.1)+($O23*6)+($Q23)+($R23*0.1)+($S23*6)+($T23*-2)</f>
        <v>66.2</v>
      </c>
      <c r="W23" s="7" t="e">
        <f>$P23/$H$33</f>
        <v>#DIV/0!</v>
      </c>
      <c r="X23" s="7">
        <f>$N23/$M23</f>
        <v>1</v>
      </c>
      <c r="Y23" s="7">
        <f>$R23/$Q23</f>
        <v>1</v>
      </c>
      <c r="Z23" s="7">
        <f>$I23/$H23</f>
        <v>1</v>
      </c>
      <c r="AA23" s="7">
        <f>$K23/$H23</f>
        <v>1</v>
      </c>
      <c r="AB23" s="7">
        <f>(Admin!$C$3*$K23)+(Admin!$C$4*$J23)+(Admin!$C$5*$L23)+(Admin!$C$6*$T23)+(Admin!$C$7*$Q23)+(Admin!$C$8*$M23)+(Admin!$C$9*$N23)+(Admin!$C$10*$O23)+(Admin!$C$11*$R23)+(Admin!$C$12*$S23)+(Admin!$C$13*$U23)</f>
        <v>76.2</v>
      </c>
    </row>
    <row r="24" spans="1:28" x14ac:dyDescent="0.25">
      <c r="A24" s="6" t="s">
        <v>1363</v>
      </c>
      <c r="B24" s="6" t="s">
        <v>26</v>
      </c>
      <c r="C24" s="6">
        <v>40</v>
      </c>
      <c r="D24" s="6">
        <v>20</v>
      </c>
      <c r="E24" s="6" t="s">
        <v>392</v>
      </c>
      <c r="F24" s="6" t="s">
        <v>1343</v>
      </c>
      <c r="G24" s="6">
        <v>5</v>
      </c>
      <c r="H24" s="6">
        <v>5</v>
      </c>
      <c r="I24" s="6">
        <v>5</v>
      </c>
      <c r="J24" s="6">
        <v>5</v>
      </c>
      <c r="K24" s="6">
        <v>5</v>
      </c>
      <c r="L24" s="6">
        <v>5</v>
      </c>
      <c r="M24" s="6">
        <v>5</v>
      </c>
      <c r="N24" s="6">
        <v>5</v>
      </c>
      <c r="O24" s="6">
        <v>5</v>
      </c>
      <c r="P24" s="6">
        <v>5</v>
      </c>
      <c r="Q24" s="6">
        <v>5</v>
      </c>
      <c r="R24" s="6">
        <v>5</v>
      </c>
      <c r="S24" s="6">
        <v>5</v>
      </c>
      <c r="T24" s="6">
        <v>5</v>
      </c>
      <c r="U24" s="6">
        <v>5</v>
      </c>
      <c r="V24" s="6">
        <f>($J24*0.04)+($K24*4)+($L24*-2)+($N24*0.1)+($O24*6)+($Q24)+($R24*0.1)+($S24*6)+($T24*-2)</f>
        <v>66.2</v>
      </c>
      <c r="W24" s="6" t="e">
        <f>$P24/$H$33</f>
        <v>#DIV/0!</v>
      </c>
      <c r="X24" s="6">
        <f>$N24/$M24</f>
        <v>1</v>
      </c>
      <c r="Y24" s="6">
        <f>$R24/$Q24</f>
        <v>1</v>
      </c>
      <c r="Z24" s="6">
        <f>$I24/$H24</f>
        <v>1</v>
      </c>
      <c r="AA24" s="6">
        <f>$K24/$H24</f>
        <v>1</v>
      </c>
      <c r="AB24" s="6">
        <f>(Admin!$C$3*$K24)+(Admin!$C$4*$J24)+(Admin!$C$5*$L24)+(Admin!$C$6*$T24)+(Admin!$C$7*$Q24)+(Admin!$C$8*$M24)+(Admin!$C$9*$N24)+(Admin!$C$10*$O24)+(Admin!$C$11*$R24)+(Admin!$C$12*$S24)+(Admin!$C$13*$U24)</f>
        <v>76.2</v>
      </c>
    </row>
    <row r="25" spans="1:28" x14ac:dyDescent="0.25">
      <c r="A25" s="7" t="s">
        <v>1414</v>
      </c>
      <c r="B25" s="7" t="s">
        <v>26</v>
      </c>
      <c r="C25" s="7">
        <v>25</v>
      </c>
      <c r="D25" s="7">
        <v>5</v>
      </c>
      <c r="E25" s="7" t="s">
        <v>57</v>
      </c>
      <c r="F25" s="7" t="s">
        <v>1397</v>
      </c>
      <c r="G25" s="7">
        <v>5</v>
      </c>
      <c r="H25" s="7">
        <v>5</v>
      </c>
      <c r="I25" s="7">
        <v>5</v>
      </c>
      <c r="J25" s="7">
        <v>5</v>
      </c>
      <c r="K25" s="7">
        <v>5</v>
      </c>
      <c r="L25" s="7">
        <v>5</v>
      </c>
      <c r="M25" s="7">
        <v>5</v>
      </c>
      <c r="N25" s="7">
        <v>5</v>
      </c>
      <c r="O25" s="7">
        <v>5</v>
      </c>
      <c r="P25" s="7">
        <v>5</v>
      </c>
      <c r="Q25" s="7">
        <v>5</v>
      </c>
      <c r="R25" s="7">
        <v>5</v>
      </c>
      <c r="S25" s="7">
        <v>5</v>
      </c>
      <c r="T25" s="7">
        <v>5</v>
      </c>
      <c r="U25" s="7">
        <v>5</v>
      </c>
      <c r="V25" s="7">
        <f>($J25*0.04)+($K25*4)+($L25*-2)+($N25*0.1)+($O25*6)+($Q25)+($R25*0.1)+($S25*6)+($T25*-2)</f>
        <v>66.2</v>
      </c>
      <c r="W25" s="7" t="e">
        <f>$P25/$H$33</f>
        <v>#DIV/0!</v>
      </c>
      <c r="X25" s="7">
        <f>$N25/$M25</f>
        <v>1</v>
      </c>
      <c r="Y25" s="7">
        <f>$R25/$Q25</f>
        <v>1</v>
      </c>
      <c r="Z25" s="7">
        <f>$I25/$H25</f>
        <v>1</v>
      </c>
      <c r="AA25" s="7">
        <f>$K25/$H25</f>
        <v>1</v>
      </c>
      <c r="AB25" s="7">
        <f>(Admin!$C$3*$K25)+(Admin!$C$4*$J25)+(Admin!$C$5*$L25)+(Admin!$C$6*$T25)+(Admin!$C$7*$Q25)+(Admin!$C$8*$M25)+(Admin!$C$9*$N25)+(Admin!$C$10*$O25)+(Admin!$C$11*$R25)+(Admin!$C$12*$S25)+(Admin!$C$13*$U25)</f>
        <v>76.2</v>
      </c>
    </row>
    <row r="26" spans="1:28" x14ac:dyDescent="0.25">
      <c r="A26" s="6" t="s">
        <v>1503</v>
      </c>
      <c r="B26" s="6" t="s">
        <v>26</v>
      </c>
      <c r="C26" s="6">
        <v>33</v>
      </c>
      <c r="D26" s="6">
        <v>12</v>
      </c>
      <c r="E26" s="6" t="s">
        <v>325</v>
      </c>
      <c r="F26" s="6" t="s">
        <v>1488</v>
      </c>
      <c r="G26" s="6">
        <v>5</v>
      </c>
      <c r="H26" s="6">
        <v>5</v>
      </c>
      <c r="I26" s="6">
        <v>5</v>
      </c>
      <c r="J26" s="6">
        <v>5</v>
      </c>
      <c r="K26" s="6">
        <v>5</v>
      </c>
      <c r="L26" s="6">
        <v>5</v>
      </c>
      <c r="M26" s="6">
        <v>5</v>
      </c>
      <c r="N26" s="6">
        <v>5</v>
      </c>
      <c r="O26" s="6">
        <v>5</v>
      </c>
      <c r="P26" s="6">
        <v>5</v>
      </c>
      <c r="Q26" s="6">
        <v>5</v>
      </c>
      <c r="R26" s="6">
        <v>5</v>
      </c>
      <c r="S26" s="6">
        <v>5</v>
      </c>
      <c r="T26" s="6">
        <v>5</v>
      </c>
      <c r="U26" s="6">
        <v>5</v>
      </c>
      <c r="V26" s="6">
        <f>($J26*0.04)+($K26*4)+($L26*-2)+($N26*0.1)+($O26*6)+($Q26)+($R26*0.1)+($S26*6)+($T26*-2)</f>
        <v>66.2</v>
      </c>
      <c r="W26" s="6" t="e">
        <f>$P26/$H$33</f>
        <v>#DIV/0!</v>
      </c>
      <c r="X26" s="6">
        <f>$N26/$M26</f>
        <v>1</v>
      </c>
      <c r="Y26" s="6">
        <f>$R26/$Q26</f>
        <v>1</v>
      </c>
      <c r="Z26" s="6">
        <f>$I26/$H26</f>
        <v>1</v>
      </c>
      <c r="AA26" s="6">
        <f>$K26/$H26</f>
        <v>1</v>
      </c>
      <c r="AB26" s="6">
        <f>(Admin!$C$3*$K26)+(Admin!$C$4*$J26)+(Admin!$C$5*$L26)+(Admin!$C$6*$T26)+(Admin!$C$7*$Q26)+(Admin!$C$8*$M26)+(Admin!$C$9*$N26)+(Admin!$C$10*$O26)+(Admin!$C$11*$R26)+(Admin!$C$12*$S26)+(Admin!$C$13*$U26)</f>
        <v>76.2</v>
      </c>
    </row>
    <row r="27" spans="1:28" x14ac:dyDescent="0.25">
      <c r="A27" s="7" t="s">
        <v>1600</v>
      </c>
      <c r="B27" s="7" t="s">
        <v>26</v>
      </c>
      <c r="C27" s="7">
        <v>29</v>
      </c>
      <c r="D27" s="7">
        <v>7</v>
      </c>
      <c r="E27" s="7" t="s">
        <v>57</v>
      </c>
      <c r="F27" s="7" t="s">
        <v>1584</v>
      </c>
      <c r="G27" s="7">
        <v>5</v>
      </c>
      <c r="H27" s="7">
        <v>5</v>
      </c>
      <c r="I27" s="7">
        <v>5</v>
      </c>
      <c r="J27" s="7">
        <v>5</v>
      </c>
      <c r="K27" s="7">
        <v>5</v>
      </c>
      <c r="L27" s="7">
        <v>5</v>
      </c>
      <c r="M27" s="7">
        <v>5</v>
      </c>
      <c r="N27" s="7">
        <v>5</v>
      </c>
      <c r="O27" s="7">
        <v>5</v>
      </c>
      <c r="P27" s="7">
        <v>5</v>
      </c>
      <c r="Q27" s="7">
        <v>5</v>
      </c>
      <c r="R27" s="7">
        <v>5</v>
      </c>
      <c r="S27" s="7">
        <v>5</v>
      </c>
      <c r="T27" s="7">
        <v>5</v>
      </c>
      <c r="U27" s="7">
        <v>5</v>
      </c>
      <c r="V27" s="7">
        <f>($J27*0.04)+($K27*4)+($L27*-2)+($N27*0.1)+($O27*6)+($Q27)+($R27*0.1)+($S27*6)+($T27*-2)</f>
        <v>66.2</v>
      </c>
      <c r="W27" s="7" t="e">
        <f>$P27/$H$33</f>
        <v>#DIV/0!</v>
      </c>
      <c r="X27" s="7">
        <f>$N27/$M27</f>
        <v>1</v>
      </c>
      <c r="Y27" s="7">
        <f>$R27/$Q27</f>
        <v>1</v>
      </c>
      <c r="Z27" s="7">
        <f>$I27/$H27</f>
        <v>1</v>
      </c>
      <c r="AA27" s="7">
        <f>$K27/$H27</f>
        <v>1</v>
      </c>
      <c r="AB27" s="7">
        <f>(Admin!$C$3*$K27)+(Admin!$C$4*$J27)+(Admin!$C$5*$L27)+(Admin!$C$6*$T27)+(Admin!$C$7*$Q27)+(Admin!$C$8*$M27)+(Admin!$C$9*$N27)+(Admin!$C$10*$O27)+(Admin!$C$11*$R27)+(Admin!$C$12*$S27)+(Admin!$C$13*$U27)</f>
        <v>76.2</v>
      </c>
    </row>
    <row r="28" spans="1:28" x14ac:dyDescent="0.25">
      <c r="A28" s="6" t="s">
        <v>1650</v>
      </c>
      <c r="B28" s="6" t="s">
        <v>26</v>
      </c>
      <c r="C28" s="6">
        <v>25</v>
      </c>
      <c r="D28" s="6">
        <v>2</v>
      </c>
      <c r="E28" s="6" t="s">
        <v>145</v>
      </c>
      <c r="F28" s="6" t="s">
        <v>1633</v>
      </c>
      <c r="G28" s="6">
        <v>5</v>
      </c>
      <c r="H28" s="6">
        <v>5</v>
      </c>
      <c r="I28" s="6">
        <v>5</v>
      </c>
      <c r="J28" s="6">
        <v>5</v>
      </c>
      <c r="K28" s="6">
        <v>5</v>
      </c>
      <c r="L28" s="6">
        <v>5</v>
      </c>
      <c r="M28" s="6">
        <v>5</v>
      </c>
      <c r="N28" s="6">
        <v>5</v>
      </c>
      <c r="O28" s="6">
        <v>5</v>
      </c>
      <c r="P28" s="6">
        <v>5</v>
      </c>
      <c r="Q28" s="6">
        <v>5</v>
      </c>
      <c r="R28" s="6">
        <v>5</v>
      </c>
      <c r="S28" s="6">
        <v>5</v>
      </c>
      <c r="T28" s="6">
        <v>5</v>
      </c>
      <c r="U28" s="6">
        <v>5</v>
      </c>
      <c r="V28" s="6">
        <f>($J28*0.04)+($K28*4)+($L28*-2)+($N28*0.1)+($O28*6)+($Q28)+($R28*0.1)+($S28*6)+($T28*-2)</f>
        <v>66.2</v>
      </c>
      <c r="W28" s="6" t="e">
        <f>$P28/$H$33</f>
        <v>#DIV/0!</v>
      </c>
      <c r="X28" s="6">
        <f>$N28/$M28</f>
        <v>1</v>
      </c>
      <c r="Y28" s="6">
        <f>$R28/$Q28</f>
        <v>1</v>
      </c>
      <c r="Z28" s="6">
        <f>$I28/$H28</f>
        <v>1</v>
      </c>
      <c r="AA28" s="6">
        <f>$K28/$H28</f>
        <v>1</v>
      </c>
      <c r="AB28" s="6">
        <f>(Admin!$C$3*$K28)+(Admin!$C$4*$J28)+(Admin!$C$5*$L28)+(Admin!$C$6*$T28)+(Admin!$C$7*$Q28)+(Admin!$C$8*$M28)+(Admin!$C$9*$N28)+(Admin!$C$10*$O28)+(Admin!$C$11*$R28)+(Admin!$C$12*$S28)+(Admin!$C$13*$U28)</f>
        <v>76.2</v>
      </c>
    </row>
    <row r="29" spans="1:28" x14ac:dyDescent="0.25">
      <c r="A29" s="7" t="s">
        <v>1695</v>
      </c>
      <c r="B29" s="7" t="s">
        <v>26</v>
      </c>
      <c r="C29" s="7">
        <v>23</v>
      </c>
      <c r="D29" s="7">
        <v>0</v>
      </c>
      <c r="E29" s="7" t="s">
        <v>333</v>
      </c>
      <c r="F29" s="7" t="s">
        <v>1680</v>
      </c>
      <c r="G29" s="7">
        <v>5</v>
      </c>
      <c r="H29" s="7">
        <v>5</v>
      </c>
      <c r="I29" s="7">
        <v>5</v>
      </c>
      <c r="J29" s="7">
        <v>5</v>
      </c>
      <c r="K29" s="7">
        <v>5</v>
      </c>
      <c r="L29" s="7">
        <v>5</v>
      </c>
      <c r="M29" s="7">
        <v>5</v>
      </c>
      <c r="N29" s="7">
        <v>5</v>
      </c>
      <c r="O29" s="7">
        <v>5</v>
      </c>
      <c r="P29" s="7">
        <v>5</v>
      </c>
      <c r="Q29" s="7">
        <v>5</v>
      </c>
      <c r="R29" s="7">
        <v>5</v>
      </c>
      <c r="S29" s="7">
        <v>5</v>
      </c>
      <c r="T29" s="7">
        <v>5</v>
      </c>
      <c r="U29" s="7">
        <v>5</v>
      </c>
      <c r="V29" s="7">
        <f>($J29*0.04)+($K29*4)+($L29*-2)+($N29*0.1)+($O29*6)+($Q29)+($R29*0.1)+($S29*6)+($T29*-2)</f>
        <v>66.2</v>
      </c>
      <c r="W29" s="7" t="e">
        <f>$P29/$H$33</f>
        <v>#DIV/0!</v>
      </c>
      <c r="X29" s="7">
        <f>$N29/$M29</f>
        <v>1</v>
      </c>
      <c r="Y29" s="7">
        <f>$R29/$Q29</f>
        <v>1</v>
      </c>
      <c r="Z29" s="7">
        <f>$I29/$H29</f>
        <v>1</v>
      </c>
      <c r="AA29" s="7">
        <f>$K29/$H29</f>
        <v>1</v>
      </c>
      <c r="AB29" s="7">
        <f>(Admin!$C$3*$K29)+(Admin!$C$4*$J29)+(Admin!$C$5*$L29)+(Admin!$C$6*$T29)+(Admin!$C$7*$Q29)+(Admin!$C$8*$M29)+(Admin!$C$9*$N29)+(Admin!$C$10*$O29)+(Admin!$C$11*$R29)+(Admin!$C$12*$S29)+(Admin!$C$13*$U29)</f>
        <v>76.2</v>
      </c>
    </row>
    <row r="30" spans="1:28" x14ac:dyDescent="0.25">
      <c r="A30" s="6" t="s">
        <v>82</v>
      </c>
      <c r="B30" s="6" t="s">
        <v>42</v>
      </c>
      <c r="C30" s="6">
        <v>21</v>
      </c>
      <c r="D30" s="6">
        <v>0</v>
      </c>
      <c r="E30" s="6" t="s">
        <v>83</v>
      </c>
      <c r="F30" s="6" t="s">
        <v>25</v>
      </c>
      <c r="G30" s="6">
        <v>0</v>
      </c>
      <c r="H30" s="6">
        <v>0</v>
      </c>
      <c r="I30" s="6">
        <v>0</v>
      </c>
      <c r="J30" s="6">
        <v>0</v>
      </c>
      <c r="K30" s="6">
        <v>0</v>
      </c>
      <c r="L30" s="6">
        <v>0</v>
      </c>
      <c r="M30" s="6">
        <v>5</v>
      </c>
      <c r="N30" s="6">
        <v>5</v>
      </c>
      <c r="O30" s="6">
        <v>5</v>
      </c>
      <c r="P30" s="6">
        <v>5</v>
      </c>
      <c r="Q30" s="6">
        <v>5</v>
      </c>
      <c r="R30" s="6">
        <v>5</v>
      </c>
      <c r="S30" s="6">
        <v>5</v>
      </c>
      <c r="T30" s="6">
        <v>5</v>
      </c>
      <c r="U30" s="6">
        <v>5</v>
      </c>
      <c r="V30" s="6">
        <f>($J30*0.04)+($K30*4)+($L30*-2)+($N30*0.1)+($O30*6)+($Q30)+($R30*0.1)+($S30*6)+($T30*-2)</f>
        <v>56</v>
      </c>
      <c r="W30" s="6" t="e">
        <f>$P30/$H$33</f>
        <v>#DIV/0!</v>
      </c>
      <c r="X30" s="6">
        <f>$N30/$M30</f>
        <v>1</v>
      </c>
      <c r="Y30" s="6">
        <f>$R30/$Q30</f>
        <v>1</v>
      </c>
      <c r="Z30" s="6" t="e">
        <f>$I30/$H30</f>
        <v>#DIV/0!</v>
      </c>
      <c r="AA30" s="6" t="e">
        <f>$K30/$H30</f>
        <v>#DIV/0!</v>
      </c>
      <c r="AB30" s="6">
        <f>(Admin!$C$3*$K30)+(Admin!$C$4*$J30)+(Admin!$C$5*$L30)+(Admin!$C$6*$T30)+(Admin!$C$7*$Q30)+(Admin!$C$8*$M30)+(Admin!$C$9*$N30)+(Admin!$C$10*$O30)+(Admin!$C$11*$R30)+(Admin!$C$12*$S30)+(Admin!$C$13*$U30)</f>
        <v>66</v>
      </c>
    </row>
    <row r="31" spans="1:28" x14ac:dyDescent="0.25">
      <c r="A31" s="7" t="s">
        <v>97</v>
      </c>
      <c r="B31" s="7" t="s">
        <v>37</v>
      </c>
      <c r="C31" s="7">
        <v>24</v>
      </c>
      <c r="D31" s="7">
        <v>3</v>
      </c>
      <c r="E31" s="7" t="s">
        <v>98</v>
      </c>
      <c r="F31" s="7" t="s">
        <v>25</v>
      </c>
      <c r="G31" s="7">
        <v>0</v>
      </c>
      <c r="H31" s="7">
        <v>0</v>
      </c>
      <c r="I31" s="7">
        <v>0</v>
      </c>
      <c r="J31" s="7">
        <v>0</v>
      </c>
      <c r="K31" s="7">
        <v>0</v>
      </c>
      <c r="L31" s="7">
        <v>0</v>
      </c>
      <c r="M31" s="7">
        <v>5</v>
      </c>
      <c r="N31" s="7">
        <v>5</v>
      </c>
      <c r="O31" s="7">
        <v>5</v>
      </c>
      <c r="P31" s="7">
        <v>5</v>
      </c>
      <c r="Q31" s="7">
        <v>5</v>
      </c>
      <c r="R31" s="7">
        <v>5</v>
      </c>
      <c r="S31" s="7">
        <v>5</v>
      </c>
      <c r="T31" s="7">
        <v>5</v>
      </c>
      <c r="U31" s="7">
        <v>5</v>
      </c>
      <c r="V31" s="7">
        <f>($J31*0.04)+($K31*4)+($L31*-2)+($N31*0.1)+($O31*6)+($Q31)+($R31*0.1)+($S31*6)+($T31*-2)</f>
        <v>56</v>
      </c>
      <c r="W31" s="7" t="e">
        <f>$P31/$H$33</f>
        <v>#DIV/0!</v>
      </c>
      <c r="X31" s="7">
        <f>$N31/$M31</f>
        <v>1</v>
      </c>
      <c r="Y31" s="7">
        <f>$R31/$Q31</f>
        <v>1</v>
      </c>
      <c r="Z31" s="7" t="e">
        <f>$I31/$H31</f>
        <v>#DIV/0!</v>
      </c>
      <c r="AA31" s="7" t="e">
        <f>$K31/$H31</f>
        <v>#DIV/0!</v>
      </c>
      <c r="AB31" s="7">
        <f>(Admin!$C$3*$K31)+(Admin!$C$4*$J31)+(Admin!$C$5*$L31)+(Admin!$C$6*$T31)+(Admin!$C$7*$Q31)+(Admin!$C$8*$M31)+(Admin!$C$9*$N31)+(Admin!$C$10*$O31)+(Admin!$C$11*$R31)+(Admin!$C$12*$S31)+(Admin!$C$13*$U31)</f>
        <v>66</v>
      </c>
    </row>
    <row r="32" spans="1:28" x14ac:dyDescent="0.25">
      <c r="A32" s="6" t="s">
        <v>132</v>
      </c>
      <c r="B32" s="6" t="s">
        <v>30</v>
      </c>
      <c r="C32" s="6">
        <v>24</v>
      </c>
      <c r="D32" s="6">
        <v>3</v>
      </c>
      <c r="E32" s="6" t="s">
        <v>133</v>
      </c>
      <c r="F32" s="6" t="s">
        <v>107</v>
      </c>
      <c r="G32" s="6">
        <v>0</v>
      </c>
      <c r="H32" s="6">
        <v>0</v>
      </c>
      <c r="I32" s="6">
        <v>0</v>
      </c>
      <c r="J32" s="6">
        <v>0</v>
      </c>
      <c r="K32" s="6">
        <v>0</v>
      </c>
      <c r="L32" s="6">
        <v>0</v>
      </c>
      <c r="M32" s="6">
        <v>5</v>
      </c>
      <c r="N32" s="6">
        <v>5</v>
      </c>
      <c r="O32" s="6">
        <v>5</v>
      </c>
      <c r="P32" s="6">
        <v>5</v>
      </c>
      <c r="Q32" s="6">
        <v>5</v>
      </c>
      <c r="R32" s="6">
        <v>5</v>
      </c>
      <c r="S32" s="6">
        <v>5</v>
      </c>
      <c r="T32" s="6">
        <v>5</v>
      </c>
      <c r="U32" s="6">
        <v>5</v>
      </c>
      <c r="V32" s="6">
        <f>($J32*0.04)+($K32*4)+($L32*-2)+($N32*0.1)+($O32*6)+($Q32)+($R32*0.1)+($S32*6)+($T32*-2)</f>
        <v>56</v>
      </c>
      <c r="W32" s="6" t="e">
        <f>$P32/$H$33</f>
        <v>#DIV/0!</v>
      </c>
      <c r="X32" s="6">
        <f>$N32/$M32</f>
        <v>1</v>
      </c>
      <c r="Y32" s="6">
        <f>$R32/$Q32</f>
        <v>1</v>
      </c>
      <c r="Z32" s="6" t="e">
        <f>$I32/$H32</f>
        <v>#DIV/0!</v>
      </c>
      <c r="AA32" s="6" t="e">
        <f>$K32/$H32</f>
        <v>#DIV/0!</v>
      </c>
      <c r="AB32" s="6">
        <f>(Admin!$C$3*$K32)+(Admin!$C$4*$J32)+(Admin!$C$5*$L32)+(Admin!$C$6*$T32)+(Admin!$C$7*$Q32)+(Admin!$C$8*$M32)+(Admin!$C$9*$N32)+(Admin!$C$10*$O32)+(Admin!$C$11*$R32)+(Admin!$C$12*$S32)+(Admin!$C$13*$U32)</f>
        <v>66</v>
      </c>
    </row>
    <row r="33" spans="1:28" x14ac:dyDescent="0.25">
      <c r="A33" s="7" t="s">
        <v>152</v>
      </c>
      <c r="B33" s="7" t="s">
        <v>42</v>
      </c>
      <c r="C33" s="7">
        <v>29</v>
      </c>
      <c r="D33" s="7">
        <v>5</v>
      </c>
      <c r="E33" s="7" t="s">
        <v>153</v>
      </c>
      <c r="F33" s="7" t="s">
        <v>107</v>
      </c>
      <c r="G33" s="7">
        <v>0</v>
      </c>
      <c r="H33" s="7">
        <v>0</v>
      </c>
      <c r="I33" s="7">
        <v>0</v>
      </c>
      <c r="J33" s="7">
        <v>0</v>
      </c>
      <c r="K33" s="7">
        <v>0</v>
      </c>
      <c r="L33" s="7">
        <v>0</v>
      </c>
      <c r="M33" s="7">
        <v>5</v>
      </c>
      <c r="N33" s="7">
        <v>5</v>
      </c>
      <c r="O33" s="7">
        <v>5</v>
      </c>
      <c r="P33" s="7">
        <v>5</v>
      </c>
      <c r="Q33" s="7">
        <v>5</v>
      </c>
      <c r="R33" s="7">
        <v>5</v>
      </c>
      <c r="S33" s="7">
        <v>5</v>
      </c>
      <c r="T33" s="7">
        <v>5</v>
      </c>
      <c r="U33" s="7">
        <v>5</v>
      </c>
      <c r="V33" s="7">
        <f>($J33*0.04)+($K33*4)+($L33*-2)+($N33*0.1)+($O33*6)+($Q33)+($R33*0.1)+($S33*6)+($T33*-2)</f>
        <v>56</v>
      </c>
      <c r="W33" s="7" t="e">
        <f>$P33/$H$33</f>
        <v>#DIV/0!</v>
      </c>
      <c r="X33" s="7">
        <f>$N33/$M33</f>
        <v>1</v>
      </c>
      <c r="Y33" s="7">
        <f>$R33/$Q33</f>
        <v>1</v>
      </c>
      <c r="Z33" s="7" t="e">
        <f>$I33/$H33</f>
        <v>#DIV/0!</v>
      </c>
      <c r="AA33" s="7" t="e">
        <f>$K33/$H33</f>
        <v>#DIV/0!</v>
      </c>
      <c r="AB33" s="7">
        <f>(Admin!$C$3*$K33)+(Admin!$C$4*$J33)+(Admin!$C$5*$L33)+(Admin!$C$6*$T33)+(Admin!$C$7*$Q33)+(Admin!$C$8*$M33)+(Admin!$C$9*$N33)+(Admin!$C$10*$O33)+(Admin!$C$11*$R33)+(Admin!$C$12*$S33)+(Admin!$C$13*$U33)</f>
        <v>66</v>
      </c>
    </row>
    <row r="34" spans="1:28" x14ac:dyDescent="0.25">
      <c r="A34" s="6" t="s">
        <v>172</v>
      </c>
      <c r="B34" s="6" t="s">
        <v>37</v>
      </c>
      <c r="C34" s="6">
        <v>23</v>
      </c>
      <c r="D34" s="6">
        <v>4</v>
      </c>
      <c r="E34" s="6" t="s">
        <v>173</v>
      </c>
      <c r="F34" s="6" t="s">
        <v>107</v>
      </c>
      <c r="G34" s="6">
        <v>0</v>
      </c>
      <c r="H34" s="6">
        <v>0</v>
      </c>
      <c r="I34" s="6">
        <v>0</v>
      </c>
      <c r="J34" s="6">
        <v>0</v>
      </c>
      <c r="K34" s="6">
        <v>0</v>
      </c>
      <c r="L34" s="6">
        <v>0</v>
      </c>
      <c r="M34" s="6">
        <v>5</v>
      </c>
      <c r="N34" s="6">
        <v>5</v>
      </c>
      <c r="O34" s="6">
        <v>5</v>
      </c>
      <c r="P34" s="6">
        <v>5</v>
      </c>
      <c r="Q34" s="6">
        <v>5</v>
      </c>
      <c r="R34" s="6">
        <v>5</v>
      </c>
      <c r="S34" s="6">
        <v>5</v>
      </c>
      <c r="T34" s="6">
        <v>5</v>
      </c>
      <c r="U34" s="6">
        <v>5</v>
      </c>
      <c r="V34" s="6">
        <f>($J34*0.04)+($K34*4)+($L34*-2)+($N34*0.1)+($O34*6)+($Q34)+($R34*0.1)+($S34*6)+($T34*-2)</f>
        <v>56</v>
      </c>
      <c r="W34" s="6" t="e">
        <f>$P34/$H$33</f>
        <v>#DIV/0!</v>
      </c>
      <c r="X34" s="6">
        <f>$N34/$M34</f>
        <v>1</v>
      </c>
      <c r="Y34" s="6">
        <f>$R34/$Q34</f>
        <v>1</v>
      </c>
      <c r="Z34" s="6" t="e">
        <f>$I34/$H34</f>
        <v>#DIV/0!</v>
      </c>
      <c r="AA34" s="6" t="e">
        <f>$K34/$H34</f>
        <v>#DIV/0!</v>
      </c>
      <c r="AB34" s="6">
        <f>(Admin!$C$3*$K34)+(Admin!$C$4*$J34)+(Admin!$C$5*$L34)+(Admin!$C$6*$T34)+(Admin!$C$7*$Q34)+(Admin!$C$8*$M34)+(Admin!$C$9*$N34)+(Admin!$C$10*$O34)+(Admin!$C$11*$R34)+(Admin!$C$12*$S34)+(Admin!$C$13*$U34)</f>
        <v>66</v>
      </c>
    </row>
    <row r="35" spans="1:28" x14ac:dyDescent="0.25">
      <c r="A35" s="7" t="s">
        <v>216</v>
      </c>
      <c r="B35" s="7" t="s">
        <v>42</v>
      </c>
      <c r="C35" s="7">
        <v>23</v>
      </c>
      <c r="D35" s="7">
        <v>2</v>
      </c>
      <c r="E35" s="7" t="s">
        <v>92</v>
      </c>
      <c r="F35" s="7" t="s">
        <v>179</v>
      </c>
      <c r="G35" s="7">
        <v>0</v>
      </c>
      <c r="H35" s="7">
        <v>0</v>
      </c>
      <c r="I35" s="7">
        <v>0</v>
      </c>
      <c r="J35" s="7">
        <v>0</v>
      </c>
      <c r="K35" s="7">
        <v>0</v>
      </c>
      <c r="L35" s="7">
        <v>0</v>
      </c>
      <c r="M35" s="7">
        <v>5</v>
      </c>
      <c r="N35" s="7">
        <v>5</v>
      </c>
      <c r="O35" s="7">
        <v>5</v>
      </c>
      <c r="P35" s="7">
        <v>5</v>
      </c>
      <c r="Q35" s="7">
        <v>5</v>
      </c>
      <c r="R35" s="7">
        <v>5</v>
      </c>
      <c r="S35" s="7">
        <v>5</v>
      </c>
      <c r="T35" s="7">
        <v>5</v>
      </c>
      <c r="U35" s="7">
        <v>5</v>
      </c>
      <c r="V35" s="7">
        <f>($J35*0.04)+($K35*4)+($L35*-2)+($N35*0.1)+($O35*6)+($Q35)+($R35*0.1)+($S35*6)+($T35*-2)</f>
        <v>56</v>
      </c>
      <c r="W35" s="7" t="e">
        <f>$P35/$H$33</f>
        <v>#DIV/0!</v>
      </c>
      <c r="X35" s="7">
        <f>$N35/$M35</f>
        <v>1</v>
      </c>
      <c r="Y35" s="7">
        <f>$R35/$Q35</f>
        <v>1</v>
      </c>
      <c r="Z35" s="7" t="e">
        <f>$I35/$H35</f>
        <v>#DIV/0!</v>
      </c>
      <c r="AA35" s="7" t="e">
        <f>$K35/$H35</f>
        <v>#DIV/0!</v>
      </c>
      <c r="AB35" s="7">
        <f>(Admin!$C$3*$K35)+(Admin!$C$4*$J35)+(Admin!$C$5*$L35)+(Admin!$C$6*$T35)+(Admin!$C$7*$Q35)+(Admin!$C$8*$M35)+(Admin!$C$9*$N35)+(Admin!$C$10*$O35)+(Admin!$C$11*$R35)+(Admin!$C$12*$S35)+(Admin!$C$13*$U35)</f>
        <v>66</v>
      </c>
    </row>
    <row r="36" spans="1:28" x14ac:dyDescent="0.25">
      <c r="A36" s="6" t="s">
        <v>228</v>
      </c>
      <c r="B36" s="6" t="s">
        <v>37</v>
      </c>
      <c r="C36" s="6">
        <v>28</v>
      </c>
      <c r="D36" s="6">
        <v>7</v>
      </c>
      <c r="E36" s="6" t="s">
        <v>57</v>
      </c>
      <c r="F36" s="6" t="s">
        <v>179</v>
      </c>
      <c r="G36" s="6">
        <v>0</v>
      </c>
      <c r="H36" s="6">
        <v>0</v>
      </c>
      <c r="I36" s="6">
        <v>0</v>
      </c>
      <c r="J36" s="6">
        <v>0</v>
      </c>
      <c r="K36" s="6">
        <v>0</v>
      </c>
      <c r="L36" s="6">
        <v>0</v>
      </c>
      <c r="M36" s="6">
        <v>0</v>
      </c>
      <c r="N36" s="6">
        <v>5</v>
      </c>
      <c r="O36" s="6">
        <v>5</v>
      </c>
      <c r="P36" s="6">
        <v>5</v>
      </c>
      <c r="Q36" s="6">
        <v>5</v>
      </c>
      <c r="R36" s="6">
        <v>5</v>
      </c>
      <c r="S36" s="6">
        <v>5</v>
      </c>
      <c r="T36" s="6">
        <v>5</v>
      </c>
      <c r="U36" s="6">
        <v>5</v>
      </c>
      <c r="V36" s="6">
        <f>($J36*0.04)+($K36*4)+($L36*-2)+($N36*0.1)+($O36*6)+($Q36)+($R36*0.1)+($S36*6)+($T36*-2)</f>
        <v>56</v>
      </c>
      <c r="W36" s="6" t="e">
        <f>$P36/$H$33</f>
        <v>#DIV/0!</v>
      </c>
      <c r="X36" s="6" t="e">
        <f>$N36/$M36</f>
        <v>#DIV/0!</v>
      </c>
      <c r="Y36" s="6">
        <f>$R36/$Q36</f>
        <v>1</v>
      </c>
      <c r="Z36" s="6" t="e">
        <f>$I36/$H36</f>
        <v>#DIV/0!</v>
      </c>
      <c r="AA36" s="6" t="e">
        <f>$K36/$H36</f>
        <v>#DIV/0!</v>
      </c>
      <c r="AB36" s="6">
        <f>(Admin!$C$3*$K36)+(Admin!$C$4*$J36)+(Admin!$C$5*$L36)+(Admin!$C$6*$T36)+(Admin!$C$7*$Q36)+(Admin!$C$8*$M36)+(Admin!$C$9*$N36)+(Admin!$C$10*$O36)+(Admin!$C$11*$R36)+(Admin!$C$12*$S36)+(Admin!$C$13*$U36)</f>
        <v>66</v>
      </c>
    </row>
    <row r="37" spans="1:28" x14ac:dyDescent="0.25">
      <c r="A37" s="7" t="s">
        <v>262</v>
      </c>
      <c r="B37" s="7" t="s">
        <v>30</v>
      </c>
      <c r="C37" s="7">
        <v>24</v>
      </c>
      <c r="D37" s="7">
        <v>3</v>
      </c>
      <c r="E37" s="7" t="s">
        <v>171</v>
      </c>
      <c r="F37" s="7" t="s">
        <v>241</v>
      </c>
      <c r="G37" s="7">
        <v>0</v>
      </c>
      <c r="H37" s="7">
        <v>0</v>
      </c>
      <c r="I37" s="7">
        <v>0</v>
      </c>
      <c r="J37" s="7">
        <v>0</v>
      </c>
      <c r="K37" s="7">
        <v>0</v>
      </c>
      <c r="L37" s="7">
        <v>0</v>
      </c>
      <c r="M37" s="7">
        <v>5</v>
      </c>
      <c r="N37" s="7">
        <v>5</v>
      </c>
      <c r="O37" s="7">
        <v>5</v>
      </c>
      <c r="P37" s="7">
        <v>5</v>
      </c>
      <c r="Q37" s="7">
        <v>5</v>
      </c>
      <c r="R37" s="7">
        <v>5</v>
      </c>
      <c r="S37" s="7">
        <v>5</v>
      </c>
      <c r="T37" s="7">
        <v>5</v>
      </c>
      <c r="U37" s="7">
        <v>5</v>
      </c>
      <c r="V37" s="7">
        <f>($J37*0.04)+($K37*4)+($L37*-2)+($N37*0.1)+($O37*6)+($Q37)+($R37*0.1)+($S37*6)+($T37*-2)</f>
        <v>56</v>
      </c>
      <c r="W37" s="7" t="e">
        <f>$P37/$H$33</f>
        <v>#DIV/0!</v>
      </c>
      <c r="X37" s="7">
        <f>$N37/$M37</f>
        <v>1</v>
      </c>
      <c r="Y37" s="7">
        <f>$R37/$Q37</f>
        <v>1</v>
      </c>
      <c r="Z37" s="7" t="e">
        <f>$I37/$H37</f>
        <v>#DIV/0!</v>
      </c>
      <c r="AA37" s="7" t="e">
        <f>$K37/$H37</f>
        <v>#DIV/0!</v>
      </c>
      <c r="AB37" s="7">
        <f>(Admin!$C$3*$K37)+(Admin!$C$4*$J37)+(Admin!$C$5*$L37)+(Admin!$C$6*$T37)+(Admin!$C$7*$Q37)+(Admin!$C$8*$M37)+(Admin!$C$9*$N37)+(Admin!$C$10*$O37)+(Admin!$C$11*$R37)+(Admin!$C$12*$S37)+(Admin!$C$13*$U37)</f>
        <v>66</v>
      </c>
    </row>
    <row r="38" spans="1:28" x14ac:dyDescent="0.25">
      <c r="A38" s="6" t="s">
        <v>271</v>
      </c>
      <c r="B38" s="6" t="s">
        <v>42</v>
      </c>
      <c r="C38" s="6">
        <v>21</v>
      </c>
      <c r="D38" s="6">
        <v>0</v>
      </c>
      <c r="E38" s="6" t="s">
        <v>63</v>
      </c>
      <c r="F38" s="6" t="s">
        <v>241</v>
      </c>
      <c r="G38" s="6">
        <v>0</v>
      </c>
      <c r="H38" s="6">
        <v>0</v>
      </c>
      <c r="I38" s="6">
        <v>0</v>
      </c>
      <c r="J38" s="6">
        <v>0</v>
      </c>
      <c r="K38" s="6">
        <v>0</v>
      </c>
      <c r="L38" s="6">
        <v>0</v>
      </c>
      <c r="M38" s="6">
        <v>5</v>
      </c>
      <c r="N38" s="6">
        <v>5</v>
      </c>
      <c r="O38" s="6">
        <v>5</v>
      </c>
      <c r="P38" s="6">
        <v>5</v>
      </c>
      <c r="Q38" s="6">
        <v>5</v>
      </c>
      <c r="R38" s="6">
        <v>5</v>
      </c>
      <c r="S38" s="6">
        <v>5</v>
      </c>
      <c r="T38" s="6">
        <v>5</v>
      </c>
      <c r="U38" s="6">
        <v>5</v>
      </c>
      <c r="V38" s="6">
        <f>($J38*0.04)+($K38*4)+($L38*-2)+($N38*0.1)+($O38*6)+($Q38)+($R38*0.1)+($S38*6)+($T38*-2)</f>
        <v>56</v>
      </c>
      <c r="W38" s="6" t="e">
        <f>$P38/$H$33</f>
        <v>#DIV/0!</v>
      </c>
      <c r="X38" s="6">
        <f>$N38/$M38</f>
        <v>1</v>
      </c>
      <c r="Y38" s="6">
        <f>$R38/$Q38</f>
        <v>1</v>
      </c>
      <c r="Z38" s="6" t="e">
        <f>$I38/$H38</f>
        <v>#DIV/0!</v>
      </c>
      <c r="AA38" s="6" t="e">
        <f>$K38/$H38</f>
        <v>#DIV/0!</v>
      </c>
      <c r="AB38" s="6">
        <f>(Admin!$C$3*$K38)+(Admin!$C$4*$J38)+(Admin!$C$5*$L38)+(Admin!$C$6*$T38)+(Admin!$C$7*$Q38)+(Admin!$C$8*$M38)+(Admin!$C$9*$N38)+(Admin!$C$10*$O38)+(Admin!$C$11*$R38)+(Admin!$C$12*$S38)+(Admin!$C$13*$U38)</f>
        <v>66</v>
      </c>
    </row>
    <row r="39" spans="1:28" x14ac:dyDescent="0.25">
      <c r="A39" s="7" t="s">
        <v>289</v>
      </c>
      <c r="B39" s="7" t="s">
        <v>37</v>
      </c>
      <c r="C39" s="7">
        <v>24</v>
      </c>
      <c r="D39" s="7">
        <v>2</v>
      </c>
      <c r="E39" s="7" t="s">
        <v>290</v>
      </c>
      <c r="F39" s="7" t="s">
        <v>241</v>
      </c>
      <c r="G39" s="7">
        <v>0</v>
      </c>
      <c r="H39" s="7">
        <v>0</v>
      </c>
      <c r="I39" s="7">
        <v>0</v>
      </c>
      <c r="J39" s="7">
        <v>0</v>
      </c>
      <c r="K39" s="7">
        <v>0</v>
      </c>
      <c r="L39" s="7">
        <v>0</v>
      </c>
      <c r="M39" s="7">
        <v>5</v>
      </c>
      <c r="N39" s="7">
        <v>5</v>
      </c>
      <c r="O39" s="7">
        <v>5</v>
      </c>
      <c r="P39" s="7">
        <v>5</v>
      </c>
      <c r="Q39" s="7">
        <v>5</v>
      </c>
      <c r="R39" s="7">
        <v>5</v>
      </c>
      <c r="S39" s="7">
        <v>5</v>
      </c>
      <c r="T39" s="7">
        <v>5</v>
      </c>
      <c r="U39" s="7">
        <v>5</v>
      </c>
      <c r="V39" s="7">
        <f>($J39*0.04)+($K39*4)+($L39*-2)+($N39*0.1)+($O39*6)+($Q39)+($R39*0.1)+($S39*6)+($T39*-2)</f>
        <v>56</v>
      </c>
      <c r="W39" s="7" t="e">
        <f>$P39/$H$33</f>
        <v>#DIV/0!</v>
      </c>
      <c r="X39" s="7">
        <f>$N39/$M39</f>
        <v>1</v>
      </c>
      <c r="Y39" s="7">
        <f>$R39/$Q39</f>
        <v>1</v>
      </c>
      <c r="Z39" s="7" t="e">
        <f>$I39/$H39</f>
        <v>#DIV/0!</v>
      </c>
      <c r="AA39" s="7" t="e">
        <f>$K39/$H39</f>
        <v>#DIV/0!</v>
      </c>
      <c r="AB39" s="7">
        <f>(Admin!$C$3*$K39)+(Admin!$C$4*$J39)+(Admin!$C$5*$L39)+(Admin!$C$6*$T39)+(Admin!$C$7*$Q39)+(Admin!$C$8*$M39)+(Admin!$C$9*$N39)+(Admin!$C$10*$O39)+(Admin!$C$11*$R39)+(Admin!$C$12*$S39)+(Admin!$C$13*$U39)</f>
        <v>66</v>
      </c>
    </row>
    <row r="40" spans="1:28" x14ac:dyDescent="0.25">
      <c r="A40" s="6" t="s">
        <v>320</v>
      </c>
      <c r="B40" s="6" t="s">
        <v>30</v>
      </c>
      <c r="C40" s="6">
        <v>25</v>
      </c>
      <c r="D40" s="6">
        <v>4</v>
      </c>
      <c r="E40" s="6" t="s">
        <v>167</v>
      </c>
      <c r="F40" s="6" t="s">
        <v>295</v>
      </c>
      <c r="G40" s="6">
        <v>0</v>
      </c>
      <c r="H40" s="6">
        <v>0</v>
      </c>
      <c r="I40" s="6">
        <v>0</v>
      </c>
      <c r="J40" s="6">
        <v>0</v>
      </c>
      <c r="K40" s="6">
        <v>0</v>
      </c>
      <c r="L40" s="6">
        <v>0</v>
      </c>
      <c r="M40" s="6">
        <v>5</v>
      </c>
      <c r="N40" s="6">
        <v>5</v>
      </c>
      <c r="O40" s="6">
        <v>5</v>
      </c>
      <c r="P40" s="6">
        <v>5</v>
      </c>
      <c r="Q40" s="6">
        <v>5</v>
      </c>
      <c r="R40" s="6">
        <v>5</v>
      </c>
      <c r="S40" s="6">
        <v>5</v>
      </c>
      <c r="T40" s="6">
        <v>5</v>
      </c>
      <c r="U40" s="6">
        <v>5</v>
      </c>
      <c r="V40" s="6">
        <f>($J40*0.04)+($K40*4)+($L40*-2)+($N40*0.1)+($O40*6)+($Q40)+($R40*0.1)+($S40*6)+($T40*-2)</f>
        <v>56</v>
      </c>
      <c r="W40" s="6" t="e">
        <f>$P40/$H$33</f>
        <v>#DIV/0!</v>
      </c>
      <c r="X40" s="6">
        <f>$N40/$M40</f>
        <v>1</v>
      </c>
      <c r="Y40" s="6">
        <f>$R40/$Q40</f>
        <v>1</v>
      </c>
      <c r="Z40" s="6" t="e">
        <f>$I40/$H40</f>
        <v>#DIV/0!</v>
      </c>
      <c r="AA40" s="6" t="e">
        <f>$K40/$H40</f>
        <v>#DIV/0!</v>
      </c>
      <c r="AB40" s="6">
        <f>(Admin!$C$3*$K40)+(Admin!$C$4*$J40)+(Admin!$C$5*$L40)+(Admin!$C$6*$T40)+(Admin!$C$7*$Q40)+(Admin!$C$8*$M40)+(Admin!$C$9*$N40)+(Admin!$C$10*$O40)+(Admin!$C$11*$R40)+(Admin!$C$12*$S40)+(Admin!$C$13*$U40)</f>
        <v>66</v>
      </c>
    </row>
    <row r="41" spans="1:28" x14ac:dyDescent="0.25">
      <c r="A41" s="7" t="s">
        <v>330</v>
      </c>
      <c r="B41" s="7" t="s">
        <v>42</v>
      </c>
      <c r="C41" s="7">
        <v>23</v>
      </c>
      <c r="D41" s="7">
        <v>0</v>
      </c>
      <c r="E41" s="7" t="s">
        <v>331</v>
      </c>
      <c r="F41" s="7" t="s">
        <v>295</v>
      </c>
      <c r="G41" s="7">
        <v>0</v>
      </c>
      <c r="H41" s="7">
        <v>0</v>
      </c>
      <c r="I41" s="7">
        <v>0</v>
      </c>
      <c r="J41" s="7">
        <v>0</v>
      </c>
      <c r="K41" s="7">
        <v>0</v>
      </c>
      <c r="L41" s="7">
        <v>0</v>
      </c>
      <c r="M41" s="7">
        <v>5</v>
      </c>
      <c r="N41" s="7">
        <v>5</v>
      </c>
      <c r="O41" s="7">
        <v>5</v>
      </c>
      <c r="P41" s="7">
        <v>5</v>
      </c>
      <c r="Q41" s="7">
        <v>5</v>
      </c>
      <c r="R41" s="7">
        <v>5</v>
      </c>
      <c r="S41" s="7">
        <v>5</v>
      </c>
      <c r="T41" s="7">
        <v>5</v>
      </c>
      <c r="U41" s="7">
        <v>5</v>
      </c>
      <c r="V41" s="7">
        <f>($J41*0.04)+($K41*4)+($L41*-2)+($N41*0.1)+($O41*6)+($Q41)+($R41*0.1)+($S41*6)+($T41*-2)</f>
        <v>56</v>
      </c>
      <c r="W41" s="7" t="e">
        <f>$P41/$H$33</f>
        <v>#DIV/0!</v>
      </c>
      <c r="X41" s="7">
        <f>$N41/$M41</f>
        <v>1</v>
      </c>
      <c r="Y41" s="7">
        <f>$R41/$Q41</f>
        <v>1</v>
      </c>
      <c r="Z41" s="7" t="e">
        <f>$I41/$H41</f>
        <v>#DIV/0!</v>
      </c>
      <c r="AA41" s="7" t="e">
        <f>$K41/$H41</f>
        <v>#DIV/0!</v>
      </c>
      <c r="AB41" s="7">
        <f>(Admin!$C$3*$K41)+(Admin!$C$4*$J41)+(Admin!$C$5*$L41)+(Admin!$C$6*$T41)+(Admin!$C$7*$Q41)+(Admin!$C$8*$M41)+(Admin!$C$9*$N41)+(Admin!$C$10*$O41)+(Admin!$C$11*$R41)+(Admin!$C$12*$S41)+(Admin!$C$13*$U41)</f>
        <v>66</v>
      </c>
    </row>
    <row r="42" spans="1:28" x14ac:dyDescent="0.25">
      <c r="A42" s="6" t="s">
        <v>351</v>
      </c>
      <c r="B42" s="6" t="s">
        <v>37</v>
      </c>
      <c r="C42" s="6">
        <v>21</v>
      </c>
      <c r="D42" s="6">
        <v>0</v>
      </c>
      <c r="E42" s="6" t="s">
        <v>139</v>
      </c>
      <c r="F42" s="6" t="s">
        <v>295</v>
      </c>
      <c r="G42" s="6">
        <v>0</v>
      </c>
      <c r="H42" s="6">
        <v>0</v>
      </c>
      <c r="I42" s="6">
        <v>0</v>
      </c>
      <c r="J42" s="6">
        <v>0</v>
      </c>
      <c r="K42" s="6">
        <v>0</v>
      </c>
      <c r="L42" s="6">
        <v>0</v>
      </c>
      <c r="M42" s="6">
        <v>5</v>
      </c>
      <c r="N42" s="6">
        <v>5</v>
      </c>
      <c r="O42" s="6">
        <v>5</v>
      </c>
      <c r="P42" s="6">
        <v>5</v>
      </c>
      <c r="Q42" s="6">
        <v>5</v>
      </c>
      <c r="R42" s="6">
        <v>5</v>
      </c>
      <c r="S42" s="6">
        <v>5</v>
      </c>
      <c r="T42" s="6">
        <v>5</v>
      </c>
      <c r="U42" s="6">
        <v>5</v>
      </c>
      <c r="V42" s="6">
        <f>($J42*0.04)+($K42*4)+($L42*-2)+($N42*0.1)+($O42*6)+($Q42)+($R42*0.1)+($S42*6)+($T42*-2)</f>
        <v>56</v>
      </c>
      <c r="W42" s="6" t="e">
        <f>$P42/$H$33</f>
        <v>#DIV/0!</v>
      </c>
      <c r="X42" s="6">
        <f>$N42/$M42</f>
        <v>1</v>
      </c>
      <c r="Y42" s="6">
        <f>$R42/$Q42</f>
        <v>1</v>
      </c>
      <c r="Z42" s="6" t="e">
        <f>$I42/$H42</f>
        <v>#DIV/0!</v>
      </c>
      <c r="AA42" s="6" t="e">
        <f>$K42/$H42</f>
        <v>#DIV/0!</v>
      </c>
      <c r="AB42" s="6">
        <f>(Admin!$C$3*$K42)+(Admin!$C$4*$J42)+(Admin!$C$5*$L42)+(Admin!$C$6*$T42)+(Admin!$C$7*$Q42)+(Admin!$C$8*$M42)+(Admin!$C$9*$N42)+(Admin!$C$10*$O42)+(Admin!$C$11*$R42)+(Admin!$C$12*$S42)+(Admin!$C$13*$U42)</f>
        <v>66</v>
      </c>
    </row>
    <row r="43" spans="1:28" x14ac:dyDescent="0.25">
      <c r="A43" s="7" t="s">
        <v>388</v>
      </c>
      <c r="B43" s="7" t="s">
        <v>30</v>
      </c>
      <c r="C43" s="7">
        <v>25</v>
      </c>
      <c r="D43" s="7">
        <v>5</v>
      </c>
      <c r="E43" s="7" t="s">
        <v>171</v>
      </c>
      <c r="F43" s="7" t="s">
        <v>357</v>
      </c>
      <c r="G43" s="7">
        <v>0</v>
      </c>
      <c r="H43" s="7">
        <v>0</v>
      </c>
      <c r="I43" s="7">
        <v>0</v>
      </c>
      <c r="J43" s="7">
        <v>0</v>
      </c>
      <c r="K43" s="7">
        <v>0</v>
      </c>
      <c r="L43" s="7">
        <v>0</v>
      </c>
      <c r="M43" s="7">
        <v>5</v>
      </c>
      <c r="N43" s="7">
        <v>5</v>
      </c>
      <c r="O43" s="7">
        <v>5</v>
      </c>
      <c r="P43" s="7">
        <v>5</v>
      </c>
      <c r="Q43" s="7">
        <v>5</v>
      </c>
      <c r="R43" s="7">
        <v>5</v>
      </c>
      <c r="S43" s="7">
        <v>5</v>
      </c>
      <c r="T43" s="7">
        <v>5</v>
      </c>
      <c r="U43" s="7">
        <v>5</v>
      </c>
      <c r="V43" s="7">
        <f>($J43*0.04)+($K43*4)+($L43*-2)+($N43*0.1)+($O43*6)+($Q43)+($R43*0.1)+($S43*6)+($T43*-2)</f>
        <v>56</v>
      </c>
      <c r="W43" s="7" t="e">
        <f>$P43/$H$33</f>
        <v>#DIV/0!</v>
      </c>
      <c r="X43" s="7">
        <f>$N43/$M43</f>
        <v>1</v>
      </c>
      <c r="Y43" s="7">
        <f>$R43/$Q43</f>
        <v>1</v>
      </c>
      <c r="Z43" s="7" t="e">
        <f>$I43/$H43</f>
        <v>#DIV/0!</v>
      </c>
      <c r="AA43" s="7" t="e">
        <f>$K43/$H43</f>
        <v>#DIV/0!</v>
      </c>
      <c r="AB43" s="7">
        <f>(Admin!$C$3*$K43)+(Admin!$C$4*$J43)+(Admin!$C$5*$L43)+(Admin!$C$6*$T43)+(Admin!$C$7*$Q43)+(Admin!$C$8*$M43)+(Admin!$C$9*$N43)+(Admin!$C$10*$O43)+(Admin!$C$11*$R43)+(Admin!$C$12*$S43)+(Admin!$C$13*$U43)</f>
        <v>66</v>
      </c>
    </row>
    <row r="44" spans="1:28" x14ac:dyDescent="0.25">
      <c r="A44" s="6" t="s">
        <v>400</v>
      </c>
      <c r="B44" s="6" t="s">
        <v>42</v>
      </c>
      <c r="C44" s="6">
        <v>27</v>
      </c>
      <c r="D44" s="6">
        <v>7</v>
      </c>
      <c r="E44" s="6" t="s">
        <v>269</v>
      </c>
      <c r="F44" s="6" t="s">
        <v>357</v>
      </c>
      <c r="G44" s="6">
        <v>0</v>
      </c>
      <c r="H44" s="6">
        <v>0</v>
      </c>
      <c r="I44" s="6">
        <v>0</v>
      </c>
      <c r="J44" s="6">
        <v>0</v>
      </c>
      <c r="K44" s="6">
        <v>0</v>
      </c>
      <c r="L44" s="6">
        <v>0</v>
      </c>
      <c r="M44" s="6">
        <v>5</v>
      </c>
      <c r="N44" s="6">
        <v>5</v>
      </c>
      <c r="O44" s="6">
        <v>5</v>
      </c>
      <c r="P44" s="6">
        <v>5</v>
      </c>
      <c r="Q44" s="6">
        <v>5</v>
      </c>
      <c r="R44" s="6">
        <v>5</v>
      </c>
      <c r="S44" s="6">
        <v>5</v>
      </c>
      <c r="T44" s="6">
        <v>5</v>
      </c>
      <c r="U44" s="6">
        <v>5</v>
      </c>
      <c r="V44" s="6">
        <f>($J44*0.04)+($K44*4)+($L44*-2)+($N44*0.1)+($O44*6)+($Q44)+($R44*0.1)+($S44*6)+($T44*-2)</f>
        <v>56</v>
      </c>
      <c r="W44" s="6" t="e">
        <f>$P44/$H$33</f>
        <v>#DIV/0!</v>
      </c>
      <c r="X44" s="6">
        <f>$N44/$M44</f>
        <v>1</v>
      </c>
      <c r="Y44" s="6">
        <f>$R44/$Q44</f>
        <v>1</v>
      </c>
      <c r="Z44" s="6" t="e">
        <f>$I44/$H44</f>
        <v>#DIV/0!</v>
      </c>
      <c r="AA44" s="6" t="e">
        <f>$K44/$H44</f>
        <v>#DIV/0!</v>
      </c>
      <c r="AB44" s="6">
        <f>(Admin!$C$3*$K44)+(Admin!$C$4*$J44)+(Admin!$C$5*$L44)+(Admin!$C$6*$T44)+(Admin!$C$7*$Q44)+(Admin!$C$8*$M44)+(Admin!$C$9*$N44)+(Admin!$C$10*$O44)+(Admin!$C$11*$R44)+(Admin!$C$12*$S44)+(Admin!$C$13*$U44)</f>
        <v>66</v>
      </c>
    </row>
    <row r="45" spans="1:28" x14ac:dyDescent="0.25">
      <c r="A45" s="7" t="s">
        <v>409</v>
      </c>
      <c r="B45" s="7" t="s">
        <v>37</v>
      </c>
      <c r="C45" s="7">
        <v>30</v>
      </c>
      <c r="D45" s="7">
        <v>8</v>
      </c>
      <c r="E45" s="7" t="s">
        <v>410</v>
      </c>
      <c r="F45" s="7" t="s">
        <v>357</v>
      </c>
      <c r="G45" s="7">
        <v>0</v>
      </c>
      <c r="H45" s="7">
        <v>0</v>
      </c>
      <c r="I45" s="7">
        <v>0</v>
      </c>
      <c r="J45" s="7">
        <v>0</v>
      </c>
      <c r="K45" s="7">
        <v>0</v>
      </c>
      <c r="L45" s="7">
        <v>0</v>
      </c>
      <c r="M45" s="7">
        <v>5</v>
      </c>
      <c r="N45" s="7">
        <v>5</v>
      </c>
      <c r="O45" s="7">
        <v>5</v>
      </c>
      <c r="P45" s="7">
        <v>5</v>
      </c>
      <c r="Q45" s="7">
        <v>5</v>
      </c>
      <c r="R45" s="7">
        <v>5</v>
      </c>
      <c r="S45" s="7">
        <v>5</v>
      </c>
      <c r="T45" s="7">
        <v>5</v>
      </c>
      <c r="U45" s="7">
        <v>5</v>
      </c>
      <c r="V45" s="7">
        <f>($J45*0.04)+($K45*4)+($L45*-2)+($N45*0.1)+($O45*6)+($Q45)+($R45*0.1)+($S45*6)+($T45*-2)</f>
        <v>56</v>
      </c>
      <c r="W45" s="7" t="e">
        <f>$P45/$H$33</f>
        <v>#DIV/0!</v>
      </c>
      <c r="X45" s="7">
        <f>$N45/$M45</f>
        <v>1</v>
      </c>
      <c r="Y45" s="7">
        <f>$R45/$Q45</f>
        <v>1</v>
      </c>
      <c r="Z45" s="7" t="e">
        <f>$I45/$H45</f>
        <v>#DIV/0!</v>
      </c>
      <c r="AA45" s="7" t="e">
        <f>$K45/$H45</f>
        <v>#DIV/0!</v>
      </c>
      <c r="AB45" s="7">
        <f>(Admin!$C$3*$K45)+(Admin!$C$4*$J45)+(Admin!$C$5*$L45)+(Admin!$C$6*$T45)+(Admin!$C$7*$Q45)+(Admin!$C$8*$M45)+(Admin!$C$9*$N45)+(Admin!$C$10*$O45)+(Admin!$C$11*$R45)+(Admin!$C$12*$S45)+(Admin!$C$13*$U45)</f>
        <v>66</v>
      </c>
    </row>
    <row r="46" spans="1:28" x14ac:dyDescent="0.25">
      <c r="A46" s="6" t="s">
        <v>444</v>
      </c>
      <c r="B46" s="6" t="s">
        <v>30</v>
      </c>
      <c r="C46" s="6">
        <v>26</v>
      </c>
      <c r="D46" s="6">
        <v>5</v>
      </c>
      <c r="E46" s="6" t="s">
        <v>290</v>
      </c>
      <c r="F46" s="6" t="s">
        <v>415</v>
      </c>
      <c r="G46" s="6">
        <v>0</v>
      </c>
      <c r="H46" s="6">
        <v>0</v>
      </c>
      <c r="I46" s="6">
        <v>0</v>
      </c>
      <c r="J46" s="6">
        <v>0</v>
      </c>
      <c r="K46" s="6">
        <v>0</v>
      </c>
      <c r="L46" s="6">
        <v>0</v>
      </c>
      <c r="M46" s="6">
        <v>5</v>
      </c>
      <c r="N46" s="6">
        <v>5</v>
      </c>
      <c r="O46" s="6">
        <v>5</v>
      </c>
      <c r="P46" s="6">
        <v>5</v>
      </c>
      <c r="Q46" s="6">
        <v>5</v>
      </c>
      <c r="R46" s="6">
        <v>5</v>
      </c>
      <c r="S46" s="6">
        <v>5</v>
      </c>
      <c r="T46" s="6">
        <v>5</v>
      </c>
      <c r="U46" s="6">
        <v>5</v>
      </c>
      <c r="V46" s="6">
        <f>($J46*0.04)+($K46*4)+($L46*-2)+($N46*0.1)+($O46*6)+($Q46)+($R46*0.1)+($S46*6)+($T46*-2)</f>
        <v>56</v>
      </c>
      <c r="W46" s="6" t="e">
        <f>$P46/$H$33</f>
        <v>#DIV/0!</v>
      </c>
      <c r="X46" s="6">
        <f>$N46/$M46</f>
        <v>1</v>
      </c>
      <c r="Y46" s="6">
        <f>$R46/$Q46</f>
        <v>1</v>
      </c>
      <c r="Z46" s="6" t="e">
        <f>$I46/$H46</f>
        <v>#DIV/0!</v>
      </c>
      <c r="AA46" s="6" t="e">
        <f>$K46/$H46</f>
        <v>#DIV/0!</v>
      </c>
      <c r="AB46" s="6">
        <f>(Admin!$C$3*$K46)+(Admin!$C$4*$J46)+(Admin!$C$5*$L46)+(Admin!$C$6*$T46)+(Admin!$C$7*$Q46)+(Admin!$C$8*$M46)+(Admin!$C$9*$N46)+(Admin!$C$10*$O46)+(Admin!$C$11*$R46)+(Admin!$C$12*$S46)+(Admin!$C$13*$U46)</f>
        <v>66</v>
      </c>
    </row>
    <row r="47" spans="1:28" x14ac:dyDescent="0.25">
      <c r="A47" s="7" t="s">
        <v>451</v>
      </c>
      <c r="B47" s="7" t="s">
        <v>42</v>
      </c>
      <c r="C47" s="7">
        <v>24</v>
      </c>
      <c r="D47" s="7">
        <v>4</v>
      </c>
      <c r="E47" s="7" t="s">
        <v>333</v>
      </c>
      <c r="F47" s="7" t="s">
        <v>415</v>
      </c>
      <c r="G47" s="7">
        <v>0</v>
      </c>
      <c r="H47" s="7">
        <v>0</v>
      </c>
      <c r="I47" s="7">
        <v>0</v>
      </c>
      <c r="J47" s="7">
        <v>0</v>
      </c>
      <c r="K47" s="7">
        <v>0</v>
      </c>
      <c r="L47" s="7">
        <v>0</v>
      </c>
      <c r="M47" s="7">
        <v>5</v>
      </c>
      <c r="N47" s="7">
        <v>5</v>
      </c>
      <c r="O47" s="7">
        <v>5</v>
      </c>
      <c r="P47" s="7">
        <v>5</v>
      </c>
      <c r="Q47" s="7">
        <v>5</v>
      </c>
      <c r="R47" s="7">
        <v>5</v>
      </c>
      <c r="S47" s="7">
        <v>5</v>
      </c>
      <c r="T47" s="7">
        <v>5</v>
      </c>
      <c r="U47" s="7">
        <v>5</v>
      </c>
      <c r="V47" s="7">
        <f>($J47*0.04)+($K47*4)+($L47*-2)+($N47*0.1)+($O47*6)+($Q47)+($R47*0.1)+($S47*6)+($T47*-2)</f>
        <v>56</v>
      </c>
      <c r="W47" s="7" t="e">
        <f>$P47/$H$33</f>
        <v>#DIV/0!</v>
      </c>
      <c r="X47" s="7">
        <f>$N47/$M47</f>
        <v>1</v>
      </c>
      <c r="Y47" s="7">
        <f>$R47/$Q47</f>
        <v>1</v>
      </c>
      <c r="Z47" s="7" t="e">
        <f>$I47/$H47</f>
        <v>#DIV/0!</v>
      </c>
      <c r="AA47" s="7" t="e">
        <f>$K47/$H47</f>
        <v>#DIV/0!</v>
      </c>
      <c r="AB47" s="7">
        <f>(Admin!$C$3*$K47)+(Admin!$C$4*$J47)+(Admin!$C$5*$L47)+(Admin!$C$6*$T47)+(Admin!$C$7*$Q47)+(Admin!$C$8*$M47)+(Admin!$C$9*$N47)+(Admin!$C$10*$O47)+(Admin!$C$11*$R47)+(Admin!$C$12*$S47)+(Admin!$C$13*$U47)</f>
        <v>66</v>
      </c>
    </row>
    <row r="48" spans="1:28" x14ac:dyDescent="0.25">
      <c r="A48" s="6" t="s">
        <v>464</v>
      </c>
      <c r="B48" s="6" t="s">
        <v>37</v>
      </c>
      <c r="C48" s="6">
        <v>28</v>
      </c>
      <c r="D48" s="6">
        <v>7</v>
      </c>
      <c r="E48" s="6" t="s">
        <v>79</v>
      </c>
      <c r="F48" s="6" t="s">
        <v>415</v>
      </c>
      <c r="G48" s="6">
        <v>0</v>
      </c>
      <c r="H48" s="6">
        <v>0</v>
      </c>
      <c r="I48" s="6">
        <v>0</v>
      </c>
      <c r="J48" s="6">
        <v>0</v>
      </c>
      <c r="K48" s="6">
        <v>0</v>
      </c>
      <c r="L48" s="6">
        <v>0</v>
      </c>
      <c r="M48" s="6">
        <v>5</v>
      </c>
      <c r="N48" s="6">
        <v>5</v>
      </c>
      <c r="O48" s="6">
        <v>5</v>
      </c>
      <c r="P48" s="6">
        <v>5</v>
      </c>
      <c r="Q48" s="6">
        <v>5</v>
      </c>
      <c r="R48" s="6">
        <v>5</v>
      </c>
      <c r="S48" s="6">
        <v>5</v>
      </c>
      <c r="T48" s="6">
        <v>5</v>
      </c>
      <c r="U48" s="6">
        <v>5</v>
      </c>
      <c r="V48" s="6">
        <f>($J48*0.04)+($K48*4)+($L48*-2)+($N48*0.1)+($O48*6)+($Q48)+($R48*0.1)+($S48*6)+($T48*-2)</f>
        <v>56</v>
      </c>
      <c r="W48" s="6" t="e">
        <f>$P48/$H$33</f>
        <v>#DIV/0!</v>
      </c>
      <c r="X48" s="6">
        <f>$N48/$M48</f>
        <v>1</v>
      </c>
      <c r="Y48" s="6">
        <f>$R48/$Q48</f>
        <v>1</v>
      </c>
      <c r="Z48" s="6" t="e">
        <f>$I48/$H48</f>
        <v>#DIV/0!</v>
      </c>
      <c r="AA48" s="6" t="e">
        <f>$K48/$H48</f>
        <v>#DIV/0!</v>
      </c>
      <c r="AB48" s="6">
        <f>(Admin!$C$3*$K48)+(Admin!$C$4*$J48)+(Admin!$C$5*$L48)+(Admin!$C$6*$T48)+(Admin!$C$7*$Q48)+(Admin!$C$8*$M48)+(Admin!$C$9*$N48)+(Admin!$C$10*$O48)+(Admin!$C$11*$R48)+(Admin!$C$12*$S48)+(Admin!$C$13*$U48)</f>
        <v>66</v>
      </c>
    </row>
    <row r="49" spans="1:28" x14ac:dyDescent="0.25">
      <c r="A49" s="7" t="s">
        <v>497</v>
      </c>
      <c r="B49" s="7" t="s">
        <v>30</v>
      </c>
      <c r="C49" s="7">
        <v>24</v>
      </c>
      <c r="D49" s="7">
        <v>3</v>
      </c>
      <c r="E49" s="7" t="s">
        <v>59</v>
      </c>
      <c r="F49" s="7" t="s">
        <v>473</v>
      </c>
      <c r="G49" s="7">
        <v>0</v>
      </c>
      <c r="H49" s="7">
        <v>0</v>
      </c>
      <c r="I49" s="7">
        <v>0</v>
      </c>
      <c r="J49" s="7">
        <v>0</v>
      </c>
      <c r="K49" s="7">
        <v>0</v>
      </c>
      <c r="L49" s="7">
        <v>0</v>
      </c>
      <c r="M49" s="7">
        <v>5</v>
      </c>
      <c r="N49" s="7">
        <v>5</v>
      </c>
      <c r="O49" s="7">
        <v>5</v>
      </c>
      <c r="P49" s="7">
        <v>5</v>
      </c>
      <c r="Q49" s="7">
        <v>5</v>
      </c>
      <c r="R49" s="7">
        <v>5</v>
      </c>
      <c r="S49" s="7">
        <v>5</v>
      </c>
      <c r="T49" s="7">
        <v>5</v>
      </c>
      <c r="U49" s="7">
        <v>5</v>
      </c>
      <c r="V49" s="7">
        <f>($J49*0.04)+($K49*4)+($L49*-2)+($N49*0.1)+($O49*6)+($Q49)+($R49*0.1)+($S49*6)+($T49*-2)</f>
        <v>56</v>
      </c>
      <c r="W49" s="7" t="e">
        <f>$P49/$H$33</f>
        <v>#DIV/0!</v>
      </c>
      <c r="X49" s="7">
        <f>$N49/$M49</f>
        <v>1</v>
      </c>
      <c r="Y49" s="7">
        <f>$R49/$Q49</f>
        <v>1</v>
      </c>
      <c r="Z49" s="7" t="e">
        <f>$I49/$H49</f>
        <v>#DIV/0!</v>
      </c>
      <c r="AA49" s="7" t="e">
        <f>$K49/$H49</f>
        <v>#DIV/0!</v>
      </c>
      <c r="AB49" s="7">
        <f>(Admin!$C$3*$K49)+(Admin!$C$4*$J49)+(Admin!$C$5*$L49)+(Admin!$C$6*$T49)+(Admin!$C$7*$Q49)+(Admin!$C$8*$M49)+(Admin!$C$9*$N49)+(Admin!$C$10*$O49)+(Admin!$C$11*$R49)+(Admin!$C$12*$S49)+(Admin!$C$13*$U49)</f>
        <v>66</v>
      </c>
    </row>
    <row r="50" spans="1:28" x14ac:dyDescent="0.25">
      <c r="A50" s="6" t="s">
        <v>509</v>
      </c>
      <c r="B50" s="6" t="s">
        <v>42</v>
      </c>
      <c r="C50" s="6">
        <v>30</v>
      </c>
      <c r="D50" s="6">
        <v>10</v>
      </c>
      <c r="E50" s="6" t="s">
        <v>137</v>
      </c>
      <c r="F50" s="6" t="s">
        <v>473</v>
      </c>
      <c r="G50" s="6">
        <v>0</v>
      </c>
      <c r="H50" s="6">
        <v>0</v>
      </c>
      <c r="I50" s="6">
        <v>0</v>
      </c>
      <c r="J50" s="6">
        <v>0</v>
      </c>
      <c r="K50" s="6">
        <v>0</v>
      </c>
      <c r="L50" s="6">
        <v>0</v>
      </c>
      <c r="M50" s="6">
        <v>5</v>
      </c>
      <c r="N50" s="6">
        <v>5</v>
      </c>
      <c r="O50" s="6">
        <v>5</v>
      </c>
      <c r="P50" s="6">
        <v>5</v>
      </c>
      <c r="Q50" s="6">
        <v>5</v>
      </c>
      <c r="R50" s="6">
        <v>5</v>
      </c>
      <c r="S50" s="6">
        <v>5</v>
      </c>
      <c r="T50" s="6">
        <v>5</v>
      </c>
      <c r="U50" s="6">
        <v>5</v>
      </c>
      <c r="V50" s="6">
        <f>($J50*0.04)+($K50*4)+($L50*-2)+($N50*0.1)+($O50*6)+($Q50)+($R50*0.1)+($S50*6)+($T50*-2)</f>
        <v>56</v>
      </c>
      <c r="W50" s="6" t="e">
        <f>$P50/$H$33</f>
        <v>#DIV/0!</v>
      </c>
      <c r="X50" s="6">
        <f>$N50/$M50</f>
        <v>1</v>
      </c>
      <c r="Y50" s="6">
        <f>$R50/$Q50</f>
        <v>1</v>
      </c>
      <c r="Z50" s="6" t="e">
        <f>$I50/$H50</f>
        <v>#DIV/0!</v>
      </c>
      <c r="AA50" s="6" t="e">
        <f>$K50/$H50</f>
        <v>#DIV/0!</v>
      </c>
      <c r="AB50" s="6">
        <f>(Admin!$C$3*$K50)+(Admin!$C$4*$J50)+(Admin!$C$5*$L50)+(Admin!$C$6*$T50)+(Admin!$C$7*$Q50)+(Admin!$C$8*$M50)+(Admin!$C$9*$N50)+(Admin!$C$10*$O50)+(Admin!$C$11*$R50)+(Admin!$C$12*$S50)+(Admin!$C$13*$U50)</f>
        <v>66</v>
      </c>
    </row>
    <row r="51" spans="1:28" x14ac:dyDescent="0.25">
      <c r="A51" s="7" t="s">
        <v>523</v>
      </c>
      <c r="B51" s="7" t="s">
        <v>37</v>
      </c>
      <c r="C51" s="7">
        <v>28</v>
      </c>
      <c r="D51" s="7">
        <v>8</v>
      </c>
      <c r="E51" s="7" t="s">
        <v>69</v>
      </c>
      <c r="F51" s="7" t="s">
        <v>473</v>
      </c>
      <c r="G51" s="7">
        <v>0</v>
      </c>
      <c r="H51" s="7">
        <v>0</v>
      </c>
      <c r="I51" s="7">
        <v>0</v>
      </c>
      <c r="J51" s="7">
        <v>0</v>
      </c>
      <c r="K51" s="7">
        <v>0</v>
      </c>
      <c r="L51" s="7">
        <v>0</v>
      </c>
      <c r="M51" s="7">
        <v>5</v>
      </c>
      <c r="N51" s="7">
        <v>5</v>
      </c>
      <c r="O51" s="7">
        <v>5</v>
      </c>
      <c r="P51" s="7">
        <v>5</v>
      </c>
      <c r="Q51" s="7">
        <v>5</v>
      </c>
      <c r="R51" s="7">
        <v>5</v>
      </c>
      <c r="S51" s="7">
        <v>5</v>
      </c>
      <c r="T51" s="7">
        <v>5</v>
      </c>
      <c r="U51" s="7">
        <v>5</v>
      </c>
      <c r="V51" s="7">
        <f>($J51*0.04)+($K51*4)+($L51*-2)+($N51*0.1)+($O51*6)+($Q51)+($R51*0.1)+($S51*6)+($T51*-2)</f>
        <v>56</v>
      </c>
      <c r="W51" s="7" t="e">
        <f>$P51/$H$33</f>
        <v>#DIV/0!</v>
      </c>
      <c r="X51" s="7">
        <f>$N51/$M51</f>
        <v>1</v>
      </c>
      <c r="Y51" s="7">
        <f>$R51/$Q51</f>
        <v>1</v>
      </c>
      <c r="Z51" s="7" t="e">
        <f>$I51/$H51</f>
        <v>#DIV/0!</v>
      </c>
      <c r="AA51" s="7" t="e">
        <f>$K51/$H51</f>
        <v>#DIV/0!</v>
      </c>
      <c r="AB51" s="7">
        <f>(Admin!$C$3*$K51)+(Admin!$C$4*$J51)+(Admin!$C$5*$L51)+(Admin!$C$6*$T51)+(Admin!$C$7*$Q51)+(Admin!$C$8*$M51)+(Admin!$C$9*$N51)+(Admin!$C$10*$O51)+(Admin!$C$11*$R51)+(Admin!$C$12*$S51)+(Admin!$C$13*$U51)</f>
        <v>66</v>
      </c>
    </row>
    <row r="52" spans="1:28" x14ac:dyDescent="0.25">
      <c r="A52" s="6" t="s">
        <v>549</v>
      </c>
      <c r="B52" s="6" t="s">
        <v>30</v>
      </c>
      <c r="C52" s="6">
        <v>26</v>
      </c>
      <c r="D52" s="6">
        <v>5</v>
      </c>
      <c r="E52" s="6" t="s">
        <v>331</v>
      </c>
      <c r="F52" s="6" t="s">
        <v>526</v>
      </c>
      <c r="G52" s="6">
        <v>0</v>
      </c>
      <c r="H52" s="6">
        <v>0</v>
      </c>
      <c r="I52" s="6">
        <v>0</v>
      </c>
      <c r="J52" s="6">
        <v>0</v>
      </c>
      <c r="K52" s="6">
        <v>0</v>
      </c>
      <c r="L52" s="6">
        <v>0</v>
      </c>
      <c r="M52" s="6">
        <v>5</v>
      </c>
      <c r="N52" s="6">
        <v>5</v>
      </c>
      <c r="O52" s="6">
        <v>5</v>
      </c>
      <c r="P52" s="6">
        <v>5</v>
      </c>
      <c r="Q52" s="6">
        <v>5</v>
      </c>
      <c r="R52" s="6">
        <v>5</v>
      </c>
      <c r="S52" s="6">
        <v>5</v>
      </c>
      <c r="T52" s="6">
        <v>5</v>
      </c>
      <c r="U52" s="6">
        <v>5</v>
      </c>
      <c r="V52" s="6">
        <f>($J52*0.04)+($K52*4)+($L52*-2)+($N52*0.1)+($O52*6)+($Q52)+($R52*0.1)+($S52*6)+($T52*-2)</f>
        <v>56</v>
      </c>
      <c r="W52" s="6" t="e">
        <f>$P52/$H$33</f>
        <v>#DIV/0!</v>
      </c>
      <c r="X52" s="6">
        <f>$N52/$M52</f>
        <v>1</v>
      </c>
      <c r="Y52" s="6">
        <f>$R52/$Q52</f>
        <v>1</v>
      </c>
      <c r="Z52" s="6" t="e">
        <f>$I52/$H52</f>
        <v>#DIV/0!</v>
      </c>
      <c r="AA52" s="6" t="e">
        <f>$K52/$H52</f>
        <v>#DIV/0!</v>
      </c>
      <c r="AB52" s="6">
        <f>(Admin!$C$3*$K52)+(Admin!$C$4*$J52)+(Admin!$C$5*$L52)+(Admin!$C$6*$T52)+(Admin!$C$7*$Q52)+(Admin!$C$8*$M52)+(Admin!$C$9*$N52)+(Admin!$C$10*$O52)+(Admin!$C$11*$R52)+(Admin!$C$12*$S52)+(Admin!$C$13*$U52)</f>
        <v>66</v>
      </c>
    </row>
    <row r="53" spans="1:28" x14ac:dyDescent="0.25">
      <c r="A53" s="7" t="s">
        <v>570</v>
      </c>
      <c r="B53" s="7" t="s">
        <v>42</v>
      </c>
      <c r="C53" s="7">
        <v>25</v>
      </c>
      <c r="D53" s="7">
        <v>5</v>
      </c>
      <c r="E53" s="7" t="s">
        <v>57</v>
      </c>
      <c r="F53" s="7" t="s">
        <v>526</v>
      </c>
      <c r="G53" s="7">
        <v>0</v>
      </c>
      <c r="H53" s="7">
        <v>0</v>
      </c>
      <c r="I53" s="7">
        <v>0</v>
      </c>
      <c r="J53" s="7">
        <v>0</v>
      </c>
      <c r="K53" s="7">
        <v>0</v>
      </c>
      <c r="L53" s="7">
        <v>0</v>
      </c>
      <c r="M53" s="7">
        <v>5</v>
      </c>
      <c r="N53" s="7">
        <v>5</v>
      </c>
      <c r="O53" s="7">
        <v>5</v>
      </c>
      <c r="P53" s="7">
        <v>5</v>
      </c>
      <c r="Q53" s="7">
        <v>5</v>
      </c>
      <c r="R53" s="7">
        <v>5</v>
      </c>
      <c r="S53" s="7">
        <v>5</v>
      </c>
      <c r="T53" s="7">
        <v>5</v>
      </c>
      <c r="U53" s="7">
        <v>5</v>
      </c>
      <c r="V53" s="7">
        <f>($J53*0.04)+($K53*4)+($L53*-2)+($N53*0.1)+($O53*6)+($Q53)+($R53*0.1)+($S53*6)+($T53*-2)</f>
        <v>56</v>
      </c>
      <c r="W53" s="7" t="e">
        <f>$P53/$H$33</f>
        <v>#DIV/0!</v>
      </c>
      <c r="X53" s="7">
        <f>$N53/$M53</f>
        <v>1</v>
      </c>
      <c r="Y53" s="7">
        <f>$R53/$Q53</f>
        <v>1</v>
      </c>
      <c r="Z53" s="7" t="e">
        <f>$I53/$H53</f>
        <v>#DIV/0!</v>
      </c>
      <c r="AA53" s="7" t="e">
        <f>$K53/$H53</f>
        <v>#DIV/0!</v>
      </c>
      <c r="AB53" s="7">
        <f>(Admin!$C$3*$K53)+(Admin!$C$4*$J53)+(Admin!$C$5*$L53)+(Admin!$C$6*$T53)+(Admin!$C$7*$Q53)+(Admin!$C$8*$M53)+(Admin!$C$9*$N53)+(Admin!$C$10*$O53)+(Admin!$C$11*$R53)+(Admin!$C$12*$S53)+(Admin!$C$13*$U53)</f>
        <v>66</v>
      </c>
    </row>
    <row r="54" spans="1:28" x14ac:dyDescent="0.25">
      <c r="A54" s="6" t="s">
        <v>577</v>
      </c>
      <c r="B54" s="6" t="s">
        <v>37</v>
      </c>
      <c r="C54" s="6">
        <v>25</v>
      </c>
      <c r="D54" s="6">
        <v>3</v>
      </c>
      <c r="E54" s="6" t="s">
        <v>462</v>
      </c>
      <c r="F54" s="6" t="s">
        <v>526</v>
      </c>
      <c r="G54" s="6">
        <v>0</v>
      </c>
      <c r="H54" s="6">
        <v>0</v>
      </c>
      <c r="I54" s="6">
        <v>0</v>
      </c>
      <c r="J54" s="6">
        <v>0</v>
      </c>
      <c r="K54" s="6">
        <v>0</v>
      </c>
      <c r="L54" s="6">
        <v>0</v>
      </c>
      <c r="M54" s="6">
        <v>5</v>
      </c>
      <c r="N54" s="6">
        <v>5</v>
      </c>
      <c r="O54" s="6">
        <v>5</v>
      </c>
      <c r="P54" s="6">
        <v>5</v>
      </c>
      <c r="Q54" s="6">
        <v>5</v>
      </c>
      <c r="R54" s="6">
        <v>5</v>
      </c>
      <c r="S54" s="6">
        <v>5</v>
      </c>
      <c r="T54" s="6">
        <v>5</v>
      </c>
      <c r="U54" s="6">
        <v>5</v>
      </c>
      <c r="V54" s="6">
        <f>($J54*0.04)+($K54*4)+($L54*-2)+($N54*0.1)+($O54*6)+($Q54)+($R54*0.1)+($S54*6)+($T54*-2)</f>
        <v>56</v>
      </c>
      <c r="W54" s="6" t="e">
        <f>$P54/$H$33</f>
        <v>#DIV/0!</v>
      </c>
      <c r="X54" s="6">
        <f>$N54/$M54</f>
        <v>1</v>
      </c>
      <c r="Y54" s="6">
        <f>$R54/$Q54</f>
        <v>1</v>
      </c>
      <c r="Z54" s="6" t="e">
        <f>$I54/$H54</f>
        <v>#DIV/0!</v>
      </c>
      <c r="AA54" s="6" t="e">
        <f>$K54/$H54</f>
        <v>#DIV/0!</v>
      </c>
      <c r="AB54" s="6">
        <f>(Admin!$C$3*$K54)+(Admin!$C$4*$J54)+(Admin!$C$5*$L54)+(Admin!$C$6*$T54)+(Admin!$C$7*$Q54)+(Admin!$C$8*$M54)+(Admin!$C$9*$N54)+(Admin!$C$10*$O54)+(Admin!$C$11*$R54)+(Admin!$C$12*$S54)+(Admin!$C$13*$U54)</f>
        <v>66</v>
      </c>
    </row>
    <row r="55" spans="1:28" x14ac:dyDescent="0.25">
      <c r="A55" s="7" t="s">
        <v>622</v>
      </c>
      <c r="B55" s="7" t="s">
        <v>42</v>
      </c>
      <c r="C55" s="7">
        <v>28</v>
      </c>
      <c r="D55" s="7">
        <v>7</v>
      </c>
      <c r="E55" s="7" t="s">
        <v>260</v>
      </c>
      <c r="F55" s="7" t="s">
        <v>585</v>
      </c>
      <c r="G55" s="7">
        <v>0</v>
      </c>
      <c r="H55" s="7">
        <v>0</v>
      </c>
      <c r="I55" s="7">
        <v>0</v>
      </c>
      <c r="J55" s="7">
        <v>0</v>
      </c>
      <c r="K55" s="7">
        <v>0</v>
      </c>
      <c r="L55" s="7">
        <v>0</v>
      </c>
      <c r="M55" s="7">
        <v>5</v>
      </c>
      <c r="N55" s="7">
        <v>5</v>
      </c>
      <c r="O55" s="7">
        <v>5</v>
      </c>
      <c r="P55" s="7">
        <v>5</v>
      </c>
      <c r="Q55" s="7">
        <v>5</v>
      </c>
      <c r="R55" s="7">
        <v>5</v>
      </c>
      <c r="S55" s="7">
        <v>5</v>
      </c>
      <c r="T55" s="7">
        <v>5</v>
      </c>
      <c r="U55" s="7">
        <v>5</v>
      </c>
      <c r="V55" s="7">
        <f>($J55*0.04)+($K55*4)+($L55*-2)+($N55*0.1)+($O55*6)+($Q55)+($R55*0.1)+($S55*6)+($T55*-2)</f>
        <v>56</v>
      </c>
      <c r="W55" s="7" t="e">
        <f>$P55/$H$33</f>
        <v>#DIV/0!</v>
      </c>
      <c r="X55" s="7">
        <f>$N55/$M55</f>
        <v>1</v>
      </c>
      <c r="Y55" s="7">
        <f>$R55/$Q55</f>
        <v>1</v>
      </c>
      <c r="Z55" s="7" t="e">
        <f>$I55/$H55</f>
        <v>#DIV/0!</v>
      </c>
      <c r="AA55" s="7" t="e">
        <f>$K55/$H55</f>
        <v>#DIV/0!</v>
      </c>
      <c r="AB55" s="7">
        <f>(Admin!$C$3*$K55)+(Admin!$C$4*$J55)+(Admin!$C$5*$L55)+(Admin!$C$6*$T55)+(Admin!$C$7*$Q55)+(Admin!$C$8*$M55)+(Admin!$C$9*$N55)+(Admin!$C$10*$O55)+(Admin!$C$11*$R55)+(Admin!$C$12*$S55)+(Admin!$C$13*$U55)</f>
        <v>66</v>
      </c>
    </row>
    <row r="56" spans="1:28" x14ac:dyDescent="0.25">
      <c r="A56" s="6" t="s">
        <v>626</v>
      </c>
      <c r="B56" s="6" t="s">
        <v>37</v>
      </c>
      <c r="C56" s="6">
        <v>24</v>
      </c>
      <c r="D56" s="6">
        <v>3</v>
      </c>
      <c r="E56" s="6" t="s">
        <v>384</v>
      </c>
      <c r="F56" s="6" t="s">
        <v>585</v>
      </c>
      <c r="G56" s="6">
        <v>0</v>
      </c>
      <c r="H56" s="6">
        <v>0</v>
      </c>
      <c r="I56" s="6">
        <v>0</v>
      </c>
      <c r="J56" s="6">
        <v>0</v>
      </c>
      <c r="K56" s="6">
        <v>0</v>
      </c>
      <c r="L56" s="6">
        <v>0</v>
      </c>
      <c r="M56" s="6">
        <v>5</v>
      </c>
      <c r="N56" s="6">
        <v>5</v>
      </c>
      <c r="O56" s="6">
        <v>5</v>
      </c>
      <c r="P56" s="6">
        <v>5</v>
      </c>
      <c r="Q56" s="6">
        <v>5</v>
      </c>
      <c r="R56" s="6">
        <v>5</v>
      </c>
      <c r="S56" s="6">
        <v>5</v>
      </c>
      <c r="T56" s="6">
        <v>5</v>
      </c>
      <c r="U56" s="6">
        <v>5</v>
      </c>
      <c r="V56" s="6">
        <f>($J56*0.04)+($K56*4)+($L56*-2)+($N56*0.1)+($O56*6)+($Q56)+($R56*0.1)+($S56*6)+($T56*-2)</f>
        <v>56</v>
      </c>
      <c r="W56" s="6" t="e">
        <f>$P56/$H$33</f>
        <v>#DIV/0!</v>
      </c>
      <c r="X56" s="6">
        <f>$N56/$M56</f>
        <v>1</v>
      </c>
      <c r="Y56" s="6">
        <f>$R56/$Q56</f>
        <v>1</v>
      </c>
      <c r="Z56" s="6" t="e">
        <f>$I56/$H56</f>
        <v>#DIV/0!</v>
      </c>
      <c r="AA56" s="6" t="e">
        <f>$K56/$H56</f>
        <v>#DIV/0!</v>
      </c>
      <c r="AB56" s="6">
        <f>(Admin!$C$3*$K56)+(Admin!$C$4*$J56)+(Admin!$C$5*$L56)+(Admin!$C$6*$T56)+(Admin!$C$7*$Q56)+(Admin!$C$8*$M56)+(Admin!$C$9*$N56)+(Admin!$C$10*$O56)+(Admin!$C$11*$R56)+(Admin!$C$12*$S56)+(Admin!$C$13*$U56)</f>
        <v>66</v>
      </c>
    </row>
    <row r="57" spans="1:28" x14ac:dyDescent="0.25">
      <c r="A57" s="7" t="s">
        <v>653</v>
      </c>
      <c r="B57" s="7" t="s">
        <v>30</v>
      </c>
      <c r="C57" s="7">
        <v>22</v>
      </c>
      <c r="D57" s="7">
        <v>2</v>
      </c>
      <c r="E57" s="7" t="s">
        <v>137</v>
      </c>
      <c r="F57" s="7" t="s">
        <v>633</v>
      </c>
      <c r="G57" s="7">
        <v>0</v>
      </c>
      <c r="H57" s="7">
        <v>0</v>
      </c>
      <c r="I57" s="7">
        <v>0</v>
      </c>
      <c r="J57" s="7">
        <v>0</v>
      </c>
      <c r="K57" s="7">
        <v>0</v>
      </c>
      <c r="L57" s="7">
        <v>0</v>
      </c>
      <c r="M57" s="7">
        <v>5</v>
      </c>
      <c r="N57" s="7">
        <v>5</v>
      </c>
      <c r="O57" s="7">
        <v>5</v>
      </c>
      <c r="P57" s="7">
        <v>5</v>
      </c>
      <c r="Q57" s="7">
        <v>5</v>
      </c>
      <c r="R57" s="7">
        <v>5</v>
      </c>
      <c r="S57" s="7">
        <v>5</v>
      </c>
      <c r="T57" s="7">
        <v>5</v>
      </c>
      <c r="U57" s="7">
        <v>5</v>
      </c>
      <c r="V57" s="7">
        <f>($J57*0.04)+($K57*4)+($L57*-2)+($N57*0.1)+($O57*6)+($Q57)+($R57*0.1)+($S57*6)+($T57*-2)</f>
        <v>56</v>
      </c>
      <c r="W57" s="7" t="e">
        <f>$P57/$H$33</f>
        <v>#DIV/0!</v>
      </c>
      <c r="X57" s="7">
        <f>$N57/$M57</f>
        <v>1</v>
      </c>
      <c r="Y57" s="7">
        <f>$R57/$Q57</f>
        <v>1</v>
      </c>
      <c r="Z57" s="7" t="e">
        <f>$I57/$H57</f>
        <v>#DIV/0!</v>
      </c>
      <c r="AA57" s="7" t="e">
        <f>$K57/$H57</f>
        <v>#DIV/0!</v>
      </c>
      <c r="AB57" s="7">
        <f>(Admin!$C$3*$K57)+(Admin!$C$4*$J57)+(Admin!$C$5*$L57)+(Admin!$C$6*$T57)+(Admin!$C$7*$Q57)+(Admin!$C$8*$M57)+(Admin!$C$9*$N57)+(Admin!$C$10*$O57)+(Admin!$C$11*$R57)+(Admin!$C$12*$S57)+(Admin!$C$13*$U57)</f>
        <v>66</v>
      </c>
    </row>
    <row r="58" spans="1:28" x14ac:dyDescent="0.25">
      <c r="A58" s="6" t="s">
        <v>674</v>
      </c>
      <c r="B58" s="6" t="s">
        <v>42</v>
      </c>
      <c r="C58" s="6">
        <v>24</v>
      </c>
      <c r="D58" s="6">
        <v>4</v>
      </c>
      <c r="E58" s="6" t="s">
        <v>155</v>
      </c>
      <c r="F58" s="6" t="s">
        <v>633</v>
      </c>
      <c r="G58" s="6">
        <v>0</v>
      </c>
      <c r="H58" s="6">
        <v>0</v>
      </c>
      <c r="I58" s="6">
        <v>0</v>
      </c>
      <c r="J58" s="6">
        <v>0</v>
      </c>
      <c r="K58" s="6">
        <v>0</v>
      </c>
      <c r="L58" s="6">
        <v>0</v>
      </c>
      <c r="M58" s="6">
        <v>5</v>
      </c>
      <c r="N58" s="6">
        <v>5</v>
      </c>
      <c r="O58" s="6">
        <v>5</v>
      </c>
      <c r="P58" s="6">
        <v>5</v>
      </c>
      <c r="Q58" s="6">
        <v>5</v>
      </c>
      <c r="R58" s="6">
        <v>5</v>
      </c>
      <c r="S58" s="6">
        <v>5</v>
      </c>
      <c r="T58" s="6">
        <v>5</v>
      </c>
      <c r="U58" s="6">
        <v>5</v>
      </c>
      <c r="V58" s="6">
        <f>($J58*0.04)+($K58*4)+($L58*-2)+($N58*0.1)+($O58*6)+($Q58)+($R58*0.1)+($S58*6)+($T58*-2)</f>
        <v>56</v>
      </c>
      <c r="W58" s="6" t="e">
        <f>$P58/$H$33</f>
        <v>#DIV/0!</v>
      </c>
      <c r="X58" s="6">
        <f>$N58/$M58</f>
        <v>1</v>
      </c>
      <c r="Y58" s="6">
        <f>$R58/$Q58</f>
        <v>1</v>
      </c>
      <c r="Z58" s="6" t="e">
        <f>$I58/$H58</f>
        <v>#DIV/0!</v>
      </c>
      <c r="AA58" s="6" t="e">
        <f>$K58/$H58</f>
        <v>#DIV/0!</v>
      </c>
      <c r="AB58" s="6">
        <f>(Admin!$C$3*$K58)+(Admin!$C$4*$J58)+(Admin!$C$5*$L58)+(Admin!$C$6*$T58)+(Admin!$C$7*$Q58)+(Admin!$C$8*$M58)+(Admin!$C$9*$N58)+(Admin!$C$10*$O58)+(Admin!$C$11*$R58)+(Admin!$C$12*$S58)+(Admin!$C$13*$U58)</f>
        <v>66</v>
      </c>
    </row>
    <row r="59" spans="1:28" x14ac:dyDescent="0.25">
      <c r="A59" s="7" t="s">
        <v>678</v>
      </c>
      <c r="B59" s="7" t="s">
        <v>37</v>
      </c>
      <c r="C59" s="7">
        <v>23</v>
      </c>
      <c r="D59" s="7">
        <v>2</v>
      </c>
      <c r="E59" s="7" t="s">
        <v>338</v>
      </c>
      <c r="F59" s="7" t="s">
        <v>633</v>
      </c>
      <c r="G59" s="7">
        <v>0</v>
      </c>
      <c r="H59" s="7">
        <v>0</v>
      </c>
      <c r="I59" s="7">
        <v>0</v>
      </c>
      <c r="J59" s="7">
        <v>0</v>
      </c>
      <c r="K59" s="7">
        <v>0</v>
      </c>
      <c r="L59" s="7">
        <v>0</v>
      </c>
      <c r="M59" s="7">
        <v>5</v>
      </c>
      <c r="N59" s="7">
        <v>5</v>
      </c>
      <c r="O59" s="7">
        <v>5</v>
      </c>
      <c r="P59" s="7">
        <v>5</v>
      </c>
      <c r="Q59" s="7">
        <v>5</v>
      </c>
      <c r="R59" s="7">
        <v>5</v>
      </c>
      <c r="S59" s="7">
        <v>5</v>
      </c>
      <c r="T59" s="7">
        <v>5</v>
      </c>
      <c r="U59" s="7">
        <v>5</v>
      </c>
      <c r="V59" s="7">
        <f>($J59*0.04)+($K59*4)+($L59*-2)+($N59*0.1)+($O59*6)+($Q59)+($R59*0.1)+($S59*6)+($T59*-2)</f>
        <v>56</v>
      </c>
      <c r="W59" s="7" t="e">
        <f>$P59/$H$33</f>
        <v>#DIV/0!</v>
      </c>
      <c r="X59" s="7">
        <f>$N59/$M59</f>
        <v>1</v>
      </c>
      <c r="Y59" s="7">
        <f>$R59/$Q59</f>
        <v>1</v>
      </c>
      <c r="Z59" s="7" t="e">
        <f>$I59/$H59</f>
        <v>#DIV/0!</v>
      </c>
      <c r="AA59" s="7" t="e">
        <f>$K59/$H59</f>
        <v>#DIV/0!</v>
      </c>
      <c r="AB59" s="7">
        <f>(Admin!$C$3*$K59)+(Admin!$C$4*$J59)+(Admin!$C$5*$L59)+(Admin!$C$6*$T59)+(Admin!$C$7*$Q59)+(Admin!$C$8*$M59)+(Admin!$C$9*$N59)+(Admin!$C$10*$O59)+(Admin!$C$11*$R59)+(Admin!$C$12*$S59)+(Admin!$C$13*$U59)</f>
        <v>66</v>
      </c>
    </row>
    <row r="60" spans="1:28" x14ac:dyDescent="0.25">
      <c r="A60" s="6" t="s">
        <v>707</v>
      </c>
      <c r="B60" s="6" t="s">
        <v>30</v>
      </c>
      <c r="C60" s="6">
        <v>26</v>
      </c>
      <c r="D60" s="6">
        <v>6</v>
      </c>
      <c r="E60" s="6" t="s">
        <v>137</v>
      </c>
      <c r="F60" s="6" t="s">
        <v>684</v>
      </c>
      <c r="G60" s="6">
        <v>0</v>
      </c>
      <c r="H60" s="6">
        <v>0</v>
      </c>
      <c r="I60" s="6">
        <v>0</v>
      </c>
      <c r="J60" s="6">
        <v>0</v>
      </c>
      <c r="K60" s="6">
        <v>0</v>
      </c>
      <c r="L60" s="6">
        <v>0</v>
      </c>
      <c r="M60" s="6">
        <v>5</v>
      </c>
      <c r="N60" s="6">
        <v>5</v>
      </c>
      <c r="O60" s="6">
        <v>5</v>
      </c>
      <c r="P60" s="6">
        <v>5</v>
      </c>
      <c r="Q60" s="6">
        <v>5</v>
      </c>
      <c r="R60" s="6">
        <v>5</v>
      </c>
      <c r="S60" s="6">
        <v>5</v>
      </c>
      <c r="T60" s="6">
        <v>5</v>
      </c>
      <c r="U60" s="6">
        <v>5</v>
      </c>
      <c r="V60" s="6">
        <f>($J60*0.04)+($K60*4)+($L60*-2)+($N60*0.1)+($O60*6)+($Q60)+($R60*0.1)+($S60*6)+($T60*-2)</f>
        <v>56</v>
      </c>
      <c r="W60" s="6" t="e">
        <f>$P60/$H$33</f>
        <v>#DIV/0!</v>
      </c>
      <c r="X60" s="6">
        <f>$N60/$M60</f>
        <v>1</v>
      </c>
      <c r="Y60" s="6">
        <f>$R60/$Q60</f>
        <v>1</v>
      </c>
      <c r="Z60" s="6" t="e">
        <f>$I60/$H60</f>
        <v>#DIV/0!</v>
      </c>
      <c r="AA60" s="6" t="e">
        <f>$K60/$H60</f>
        <v>#DIV/0!</v>
      </c>
      <c r="AB60" s="6">
        <f>(Admin!$C$3*$K60)+(Admin!$C$4*$J60)+(Admin!$C$5*$L60)+(Admin!$C$6*$T60)+(Admin!$C$7*$Q60)+(Admin!$C$8*$M60)+(Admin!$C$9*$N60)+(Admin!$C$10*$O60)+(Admin!$C$11*$R60)+(Admin!$C$12*$S60)+(Admin!$C$13*$U60)</f>
        <v>66</v>
      </c>
    </row>
    <row r="61" spans="1:28" x14ac:dyDescent="0.25">
      <c r="A61" s="7" t="s">
        <v>719</v>
      </c>
      <c r="B61" s="7" t="s">
        <v>42</v>
      </c>
      <c r="C61" s="7">
        <v>24</v>
      </c>
      <c r="D61" s="7">
        <v>2</v>
      </c>
      <c r="E61" s="7" t="s">
        <v>127</v>
      </c>
      <c r="F61" s="7" t="s">
        <v>684</v>
      </c>
      <c r="G61" s="7">
        <v>0</v>
      </c>
      <c r="H61" s="7">
        <v>0</v>
      </c>
      <c r="I61" s="7">
        <v>0</v>
      </c>
      <c r="J61" s="7">
        <v>0</v>
      </c>
      <c r="K61" s="7">
        <v>0</v>
      </c>
      <c r="L61" s="7">
        <v>0</v>
      </c>
      <c r="M61" s="7">
        <v>5</v>
      </c>
      <c r="N61" s="7">
        <v>5</v>
      </c>
      <c r="O61" s="7">
        <v>5</v>
      </c>
      <c r="P61" s="7">
        <v>5</v>
      </c>
      <c r="Q61" s="7">
        <v>5</v>
      </c>
      <c r="R61" s="7">
        <v>5</v>
      </c>
      <c r="S61" s="7">
        <v>5</v>
      </c>
      <c r="T61" s="7">
        <v>5</v>
      </c>
      <c r="U61" s="7">
        <v>5</v>
      </c>
      <c r="V61" s="7">
        <f>($J61*0.04)+($K61*4)+($L61*-2)+($N61*0.1)+($O61*6)+($Q61)+($R61*0.1)+($S61*6)+($T61*-2)</f>
        <v>56</v>
      </c>
      <c r="W61" s="7" t="e">
        <f>$P61/$H$33</f>
        <v>#DIV/0!</v>
      </c>
      <c r="X61" s="7">
        <f>$N61/$M61</f>
        <v>1</v>
      </c>
      <c r="Y61" s="7">
        <f>$R61/$Q61</f>
        <v>1</v>
      </c>
      <c r="Z61" s="7" t="e">
        <f>$I61/$H61</f>
        <v>#DIV/0!</v>
      </c>
      <c r="AA61" s="7" t="e">
        <f>$K61/$H61</f>
        <v>#DIV/0!</v>
      </c>
      <c r="AB61" s="7">
        <f>(Admin!$C$3*$K61)+(Admin!$C$4*$J61)+(Admin!$C$5*$L61)+(Admin!$C$6*$T61)+(Admin!$C$7*$Q61)+(Admin!$C$8*$M61)+(Admin!$C$9*$N61)+(Admin!$C$10*$O61)+(Admin!$C$11*$R61)+(Admin!$C$12*$S61)+(Admin!$C$13*$U61)</f>
        <v>66</v>
      </c>
    </row>
    <row r="62" spans="1:28" x14ac:dyDescent="0.25">
      <c r="A62" s="6" t="s">
        <v>729</v>
      </c>
      <c r="B62" s="6" t="s">
        <v>37</v>
      </c>
      <c r="C62" s="6">
        <v>23</v>
      </c>
      <c r="D62" s="6">
        <v>2</v>
      </c>
      <c r="E62" s="6" t="s">
        <v>238</v>
      </c>
      <c r="F62" s="6" t="s">
        <v>684</v>
      </c>
      <c r="G62" s="6">
        <v>0</v>
      </c>
      <c r="H62" s="6">
        <v>0</v>
      </c>
      <c r="I62" s="6">
        <v>0</v>
      </c>
      <c r="J62" s="6">
        <v>0</v>
      </c>
      <c r="K62" s="6">
        <v>0</v>
      </c>
      <c r="L62" s="6">
        <v>0</v>
      </c>
      <c r="M62" s="6">
        <v>5</v>
      </c>
      <c r="N62" s="6">
        <v>5</v>
      </c>
      <c r="O62" s="6">
        <v>5</v>
      </c>
      <c r="P62" s="6">
        <v>5</v>
      </c>
      <c r="Q62" s="6">
        <v>5</v>
      </c>
      <c r="R62" s="6">
        <v>5</v>
      </c>
      <c r="S62" s="6">
        <v>5</v>
      </c>
      <c r="T62" s="6">
        <v>5</v>
      </c>
      <c r="U62" s="6">
        <v>5</v>
      </c>
      <c r="V62" s="6">
        <f>($J62*0.04)+($K62*4)+($L62*-2)+($N62*0.1)+($O62*6)+($Q62)+($R62*0.1)+($S62*6)+($T62*-2)</f>
        <v>56</v>
      </c>
      <c r="W62" s="6" t="e">
        <f>$P62/$H$33</f>
        <v>#DIV/0!</v>
      </c>
      <c r="X62" s="6">
        <f>$N62/$M62</f>
        <v>1</v>
      </c>
      <c r="Y62" s="6">
        <f>$R62/$Q62</f>
        <v>1</v>
      </c>
      <c r="Z62" s="6" t="e">
        <f>$I62/$H62</f>
        <v>#DIV/0!</v>
      </c>
      <c r="AA62" s="6" t="e">
        <f>$K62/$H62</f>
        <v>#DIV/0!</v>
      </c>
      <c r="AB62" s="6">
        <f>(Admin!$C$3*$K62)+(Admin!$C$4*$J62)+(Admin!$C$5*$L62)+(Admin!$C$6*$T62)+(Admin!$C$7*$Q62)+(Admin!$C$8*$M62)+(Admin!$C$9*$N62)+(Admin!$C$10*$O62)+(Admin!$C$11*$R62)+(Admin!$C$12*$S62)+(Admin!$C$13*$U62)</f>
        <v>66</v>
      </c>
    </row>
    <row r="63" spans="1:28" x14ac:dyDescent="0.25">
      <c r="A63" s="7" t="s">
        <v>762</v>
      </c>
      <c r="B63" s="7" t="s">
        <v>30</v>
      </c>
      <c r="C63" s="7">
        <v>28</v>
      </c>
      <c r="D63" s="7">
        <v>8</v>
      </c>
      <c r="E63" s="7" t="s">
        <v>57</v>
      </c>
      <c r="F63" s="7" t="s">
        <v>735</v>
      </c>
      <c r="G63" s="7">
        <v>0</v>
      </c>
      <c r="H63" s="7">
        <v>0</v>
      </c>
      <c r="I63" s="7">
        <v>0</v>
      </c>
      <c r="J63" s="7">
        <v>0</v>
      </c>
      <c r="K63" s="7">
        <v>0</v>
      </c>
      <c r="L63" s="7">
        <v>0</v>
      </c>
      <c r="M63" s="7">
        <v>5</v>
      </c>
      <c r="N63" s="7">
        <v>5</v>
      </c>
      <c r="O63" s="7">
        <v>5</v>
      </c>
      <c r="P63" s="7">
        <v>5</v>
      </c>
      <c r="Q63" s="7">
        <v>5</v>
      </c>
      <c r="R63" s="7">
        <v>5</v>
      </c>
      <c r="S63" s="7">
        <v>5</v>
      </c>
      <c r="T63" s="7">
        <v>5</v>
      </c>
      <c r="U63" s="7">
        <v>5</v>
      </c>
      <c r="V63" s="7">
        <f>($J63*0.04)+($K63*4)+($L63*-2)+($N63*0.1)+($O63*6)+($Q63)+($R63*0.1)+($S63*6)+($T63*-2)</f>
        <v>56</v>
      </c>
      <c r="W63" s="7" t="e">
        <f>$P63/$H$33</f>
        <v>#DIV/0!</v>
      </c>
      <c r="X63" s="7">
        <f>$N63/$M63</f>
        <v>1</v>
      </c>
      <c r="Y63" s="7">
        <f>$R63/$Q63</f>
        <v>1</v>
      </c>
      <c r="Z63" s="7" t="e">
        <f>$I63/$H63</f>
        <v>#DIV/0!</v>
      </c>
      <c r="AA63" s="7" t="e">
        <f>$K63/$H63</f>
        <v>#DIV/0!</v>
      </c>
      <c r="AB63" s="7">
        <f>(Admin!$C$3*$K63)+(Admin!$C$4*$J63)+(Admin!$C$5*$L63)+(Admin!$C$6*$T63)+(Admin!$C$7*$Q63)+(Admin!$C$8*$M63)+(Admin!$C$9*$N63)+(Admin!$C$10*$O63)+(Admin!$C$11*$R63)+(Admin!$C$12*$S63)+(Admin!$C$13*$U63)</f>
        <v>66</v>
      </c>
    </row>
    <row r="64" spans="1:28" x14ac:dyDescent="0.25">
      <c r="A64" s="6" t="s">
        <v>768</v>
      </c>
      <c r="B64" s="6" t="s">
        <v>42</v>
      </c>
      <c r="C64" s="6">
        <v>25</v>
      </c>
      <c r="D64" s="6">
        <v>4</v>
      </c>
      <c r="E64" s="6" t="s">
        <v>443</v>
      </c>
      <c r="F64" s="6" t="s">
        <v>735</v>
      </c>
      <c r="G64" s="6">
        <v>0</v>
      </c>
      <c r="H64" s="6">
        <v>0</v>
      </c>
      <c r="I64" s="6">
        <v>0</v>
      </c>
      <c r="J64" s="6">
        <v>0</v>
      </c>
      <c r="K64" s="6">
        <v>0</v>
      </c>
      <c r="L64" s="6">
        <v>0</v>
      </c>
      <c r="M64" s="6">
        <v>5</v>
      </c>
      <c r="N64" s="6">
        <v>5</v>
      </c>
      <c r="O64" s="6">
        <v>5</v>
      </c>
      <c r="P64" s="6">
        <v>5</v>
      </c>
      <c r="Q64" s="6">
        <v>5</v>
      </c>
      <c r="R64" s="6">
        <v>5</v>
      </c>
      <c r="S64" s="6">
        <v>5</v>
      </c>
      <c r="T64" s="6">
        <v>5</v>
      </c>
      <c r="U64" s="6">
        <v>5</v>
      </c>
      <c r="V64" s="6">
        <f>($J64*0.04)+($K64*4)+($L64*-2)+($N64*0.1)+($O64*6)+($Q64)+($R64*0.1)+($S64*6)+($T64*-2)</f>
        <v>56</v>
      </c>
      <c r="W64" s="6" t="e">
        <f>$P64/$H$33</f>
        <v>#DIV/0!</v>
      </c>
      <c r="X64" s="6">
        <f>$N64/$M64</f>
        <v>1</v>
      </c>
      <c r="Y64" s="6">
        <f>$R64/$Q64</f>
        <v>1</v>
      </c>
      <c r="Z64" s="6" t="e">
        <f>$I64/$H64</f>
        <v>#DIV/0!</v>
      </c>
      <c r="AA64" s="6" t="e">
        <f>$K64/$H64</f>
        <v>#DIV/0!</v>
      </c>
      <c r="AB64" s="6">
        <f>(Admin!$C$3*$K64)+(Admin!$C$4*$J64)+(Admin!$C$5*$L64)+(Admin!$C$6*$T64)+(Admin!$C$7*$Q64)+(Admin!$C$8*$M64)+(Admin!$C$9*$N64)+(Admin!$C$10*$O64)+(Admin!$C$11*$R64)+(Admin!$C$12*$S64)+(Admin!$C$13*$U64)</f>
        <v>66</v>
      </c>
    </row>
    <row r="65" spans="1:28" x14ac:dyDescent="0.25">
      <c r="A65" s="7" t="s">
        <v>781</v>
      </c>
      <c r="B65" s="7" t="s">
        <v>37</v>
      </c>
      <c r="C65" s="7">
        <v>28</v>
      </c>
      <c r="D65" s="7">
        <v>7</v>
      </c>
      <c r="E65" s="7" t="s">
        <v>95</v>
      </c>
      <c r="F65" s="7" t="s">
        <v>735</v>
      </c>
      <c r="G65" s="7">
        <v>0</v>
      </c>
      <c r="H65" s="7">
        <v>0</v>
      </c>
      <c r="I65" s="7">
        <v>0</v>
      </c>
      <c r="J65" s="7">
        <v>0</v>
      </c>
      <c r="K65" s="7">
        <v>0</v>
      </c>
      <c r="L65" s="7">
        <v>0</v>
      </c>
      <c r="M65" s="7">
        <v>5</v>
      </c>
      <c r="N65" s="7">
        <v>5</v>
      </c>
      <c r="O65" s="7">
        <v>5</v>
      </c>
      <c r="P65" s="7">
        <v>5</v>
      </c>
      <c r="Q65" s="7">
        <v>5</v>
      </c>
      <c r="R65" s="7">
        <v>5</v>
      </c>
      <c r="S65" s="7">
        <v>5</v>
      </c>
      <c r="T65" s="7">
        <v>5</v>
      </c>
      <c r="U65" s="7">
        <v>5</v>
      </c>
      <c r="V65" s="7">
        <f>($J65*0.04)+($K65*4)+($L65*-2)+($N65*0.1)+($O65*6)+($Q65)+($R65*0.1)+($S65*6)+($T65*-2)</f>
        <v>56</v>
      </c>
      <c r="W65" s="7" t="e">
        <f>$P65/$H$33</f>
        <v>#DIV/0!</v>
      </c>
      <c r="X65" s="7">
        <f>$N65/$M65</f>
        <v>1</v>
      </c>
      <c r="Y65" s="7">
        <f>$R65/$Q65</f>
        <v>1</v>
      </c>
      <c r="Z65" s="7" t="e">
        <f>$I65/$H65</f>
        <v>#DIV/0!</v>
      </c>
      <c r="AA65" s="7" t="e">
        <f>$K65/$H65</f>
        <v>#DIV/0!</v>
      </c>
      <c r="AB65" s="7">
        <f>(Admin!$C$3*$K65)+(Admin!$C$4*$J65)+(Admin!$C$5*$L65)+(Admin!$C$6*$T65)+(Admin!$C$7*$Q65)+(Admin!$C$8*$M65)+(Admin!$C$9*$N65)+(Admin!$C$10*$O65)+(Admin!$C$11*$R65)+(Admin!$C$12*$S65)+(Admin!$C$13*$U65)</f>
        <v>66</v>
      </c>
    </row>
    <row r="66" spans="1:28" x14ac:dyDescent="0.25">
      <c r="A66" s="6" t="s">
        <v>826</v>
      </c>
      <c r="B66" s="6" t="s">
        <v>42</v>
      </c>
      <c r="C66" s="6">
        <v>26</v>
      </c>
      <c r="D66" s="6">
        <v>5</v>
      </c>
      <c r="E66" s="6" t="s">
        <v>155</v>
      </c>
      <c r="F66" s="6" t="s">
        <v>784</v>
      </c>
      <c r="G66" s="6">
        <v>0</v>
      </c>
      <c r="H66" s="6">
        <v>0</v>
      </c>
      <c r="I66" s="6">
        <v>0</v>
      </c>
      <c r="J66" s="6">
        <v>0</v>
      </c>
      <c r="K66" s="6">
        <v>0</v>
      </c>
      <c r="L66" s="6">
        <v>0</v>
      </c>
      <c r="M66" s="6">
        <v>5</v>
      </c>
      <c r="N66" s="6">
        <v>5</v>
      </c>
      <c r="O66" s="6">
        <v>5</v>
      </c>
      <c r="P66" s="6">
        <v>5</v>
      </c>
      <c r="Q66" s="6">
        <v>5</v>
      </c>
      <c r="R66" s="6">
        <v>5</v>
      </c>
      <c r="S66" s="6">
        <v>5</v>
      </c>
      <c r="T66" s="6">
        <v>5</v>
      </c>
      <c r="U66" s="6">
        <v>5</v>
      </c>
      <c r="V66" s="6">
        <f>($J66*0.04)+($K66*4)+($L66*-2)+($N66*0.1)+($O66*6)+($Q66)+($R66*0.1)+($S66*6)+($T66*-2)</f>
        <v>56</v>
      </c>
      <c r="W66" s="6" t="e">
        <f>$P66/$H$33</f>
        <v>#DIV/0!</v>
      </c>
      <c r="X66" s="6">
        <f>$N66/$M66</f>
        <v>1</v>
      </c>
      <c r="Y66" s="6">
        <f>$R66/$Q66</f>
        <v>1</v>
      </c>
      <c r="Z66" s="6" t="e">
        <f>$I66/$H66</f>
        <v>#DIV/0!</v>
      </c>
      <c r="AA66" s="6" t="e">
        <f>$K66/$H66</f>
        <v>#DIV/0!</v>
      </c>
      <c r="AB66" s="6">
        <f>(Admin!$C$3*$K66)+(Admin!$C$4*$J66)+(Admin!$C$5*$L66)+(Admin!$C$6*$T66)+(Admin!$C$7*$Q66)+(Admin!$C$8*$M66)+(Admin!$C$9*$N66)+(Admin!$C$10*$O66)+(Admin!$C$11*$R66)+(Admin!$C$12*$S66)+(Admin!$C$13*$U66)</f>
        <v>66</v>
      </c>
    </row>
    <row r="67" spans="1:28" x14ac:dyDescent="0.25">
      <c r="A67" s="7" t="s">
        <v>831</v>
      </c>
      <c r="B67" s="7" t="s">
        <v>37</v>
      </c>
      <c r="C67" s="7">
        <v>30</v>
      </c>
      <c r="D67" s="7">
        <v>7</v>
      </c>
      <c r="E67" s="7" t="s">
        <v>832</v>
      </c>
      <c r="F67" s="7" t="s">
        <v>784</v>
      </c>
      <c r="G67" s="7">
        <v>0</v>
      </c>
      <c r="H67" s="7">
        <v>0</v>
      </c>
      <c r="I67" s="7">
        <v>0</v>
      </c>
      <c r="J67" s="7">
        <v>0</v>
      </c>
      <c r="K67" s="7">
        <v>0</v>
      </c>
      <c r="L67" s="7">
        <v>0</v>
      </c>
      <c r="M67" s="7">
        <v>5</v>
      </c>
      <c r="N67" s="7">
        <v>5</v>
      </c>
      <c r="O67" s="7">
        <v>5</v>
      </c>
      <c r="P67" s="7">
        <v>5</v>
      </c>
      <c r="Q67" s="7">
        <v>5</v>
      </c>
      <c r="R67" s="7">
        <v>5</v>
      </c>
      <c r="S67" s="7">
        <v>5</v>
      </c>
      <c r="T67" s="7">
        <v>5</v>
      </c>
      <c r="U67" s="7">
        <v>5</v>
      </c>
      <c r="V67" s="7">
        <f>($J67*0.04)+($K67*4)+($L67*-2)+($N67*0.1)+($O67*6)+($Q67)+($R67*0.1)+($S67*6)+($T67*-2)</f>
        <v>56</v>
      </c>
      <c r="W67" s="7" t="e">
        <f>$P67/$H$33</f>
        <v>#DIV/0!</v>
      </c>
      <c r="X67" s="7">
        <f>$N67/$M67</f>
        <v>1</v>
      </c>
      <c r="Y67" s="7">
        <f>$R67/$Q67</f>
        <v>1</v>
      </c>
      <c r="Z67" s="7" t="e">
        <f>$I67/$H67</f>
        <v>#DIV/0!</v>
      </c>
      <c r="AA67" s="7" t="e">
        <f>$K67/$H67</f>
        <v>#DIV/0!</v>
      </c>
      <c r="AB67" s="7">
        <f>(Admin!$C$3*$K67)+(Admin!$C$4*$J67)+(Admin!$C$5*$L67)+(Admin!$C$6*$T67)+(Admin!$C$7*$Q67)+(Admin!$C$8*$M67)+(Admin!$C$9*$N67)+(Admin!$C$10*$O67)+(Admin!$C$11*$R67)+(Admin!$C$12*$S67)+(Admin!$C$13*$U67)</f>
        <v>66</v>
      </c>
    </row>
    <row r="68" spans="1:28" x14ac:dyDescent="0.25">
      <c r="A68" s="6" t="s">
        <v>863</v>
      </c>
      <c r="B68" s="6" t="s">
        <v>30</v>
      </c>
      <c r="C68" s="6">
        <v>25</v>
      </c>
      <c r="D68" s="6">
        <v>4</v>
      </c>
      <c r="E68" s="6" t="s">
        <v>160</v>
      </c>
      <c r="F68" s="6" t="s">
        <v>842</v>
      </c>
      <c r="G68" s="6">
        <v>0</v>
      </c>
      <c r="H68" s="6">
        <v>0</v>
      </c>
      <c r="I68" s="6">
        <v>0</v>
      </c>
      <c r="J68" s="6">
        <v>0</v>
      </c>
      <c r="K68" s="6">
        <v>0</v>
      </c>
      <c r="L68" s="6">
        <v>0</v>
      </c>
      <c r="M68" s="6">
        <v>5</v>
      </c>
      <c r="N68" s="6">
        <v>5</v>
      </c>
      <c r="O68" s="6">
        <v>5</v>
      </c>
      <c r="P68" s="6">
        <v>5</v>
      </c>
      <c r="Q68" s="6">
        <v>5</v>
      </c>
      <c r="R68" s="6">
        <v>5</v>
      </c>
      <c r="S68" s="6">
        <v>5</v>
      </c>
      <c r="T68" s="6">
        <v>5</v>
      </c>
      <c r="U68" s="6">
        <v>5</v>
      </c>
      <c r="V68" s="6">
        <f>($J68*0.04)+($K68*4)+($L68*-2)+($N68*0.1)+($O68*6)+($Q68)+($R68*0.1)+($S68*6)+($T68*-2)</f>
        <v>56</v>
      </c>
      <c r="W68" s="6" t="e">
        <f>$P68/$H$33</f>
        <v>#DIV/0!</v>
      </c>
      <c r="X68" s="6">
        <f>$N68/$M68</f>
        <v>1</v>
      </c>
      <c r="Y68" s="6">
        <f>$R68/$Q68</f>
        <v>1</v>
      </c>
      <c r="Z68" s="6" t="e">
        <f>$I68/$H68</f>
        <v>#DIV/0!</v>
      </c>
      <c r="AA68" s="6" t="e">
        <f>$K68/$H68</f>
        <v>#DIV/0!</v>
      </c>
      <c r="AB68" s="6">
        <f>(Admin!$C$3*$K68)+(Admin!$C$4*$J68)+(Admin!$C$5*$L68)+(Admin!$C$6*$T68)+(Admin!$C$7*$Q68)+(Admin!$C$8*$M68)+(Admin!$C$9*$N68)+(Admin!$C$10*$O68)+(Admin!$C$11*$R68)+(Admin!$C$12*$S68)+(Admin!$C$13*$U68)</f>
        <v>66</v>
      </c>
    </row>
    <row r="69" spans="1:28" x14ac:dyDescent="0.25">
      <c r="A69" s="7" t="s">
        <v>878</v>
      </c>
      <c r="B69" s="7" t="s">
        <v>42</v>
      </c>
      <c r="C69" s="7">
        <v>27</v>
      </c>
      <c r="D69" s="7">
        <v>7</v>
      </c>
      <c r="E69" s="7" t="s">
        <v>446</v>
      </c>
      <c r="F69" s="7" t="s">
        <v>842</v>
      </c>
      <c r="G69" s="7">
        <v>0</v>
      </c>
      <c r="H69" s="7">
        <v>0</v>
      </c>
      <c r="I69" s="7">
        <v>0</v>
      </c>
      <c r="J69" s="7">
        <v>0</v>
      </c>
      <c r="K69" s="7">
        <v>0</v>
      </c>
      <c r="L69" s="7">
        <v>0</v>
      </c>
      <c r="M69" s="7">
        <v>5</v>
      </c>
      <c r="N69" s="7">
        <v>5</v>
      </c>
      <c r="O69" s="7">
        <v>5</v>
      </c>
      <c r="P69" s="7">
        <v>5</v>
      </c>
      <c r="Q69" s="7">
        <v>5</v>
      </c>
      <c r="R69" s="7">
        <v>5</v>
      </c>
      <c r="S69" s="7">
        <v>5</v>
      </c>
      <c r="T69" s="7">
        <v>5</v>
      </c>
      <c r="U69" s="7">
        <v>5</v>
      </c>
      <c r="V69" s="7">
        <f>($J69*0.04)+($K69*4)+($L69*-2)+($N69*0.1)+($O69*6)+($Q69)+($R69*0.1)+($S69*6)+($T69*-2)</f>
        <v>56</v>
      </c>
      <c r="W69" s="7" t="e">
        <f>$P69/$H$33</f>
        <v>#DIV/0!</v>
      </c>
      <c r="X69" s="7">
        <f>$N69/$M69</f>
        <v>1</v>
      </c>
      <c r="Y69" s="7">
        <f>$R69/$Q69</f>
        <v>1</v>
      </c>
      <c r="Z69" s="7" t="e">
        <f>$I69/$H69</f>
        <v>#DIV/0!</v>
      </c>
      <c r="AA69" s="7" t="e">
        <f>$K69/$H69</f>
        <v>#DIV/0!</v>
      </c>
      <c r="AB69" s="7">
        <f>(Admin!$C$3*$K69)+(Admin!$C$4*$J69)+(Admin!$C$5*$L69)+(Admin!$C$6*$T69)+(Admin!$C$7*$Q69)+(Admin!$C$8*$M69)+(Admin!$C$9*$N69)+(Admin!$C$10*$O69)+(Admin!$C$11*$R69)+(Admin!$C$12*$S69)+(Admin!$C$13*$U69)</f>
        <v>66</v>
      </c>
    </row>
    <row r="70" spans="1:28" x14ac:dyDescent="0.25">
      <c r="A70" s="6" t="s">
        <v>888</v>
      </c>
      <c r="B70" s="6" t="s">
        <v>37</v>
      </c>
      <c r="C70" s="6">
        <v>29</v>
      </c>
      <c r="D70" s="6">
        <v>8</v>
      </c>
      <c r="E70" s="6" t="s">
        <v>224</v>
      </c>
      <c r="F70" s="6" t="s">
        <v>842</v>
      </c>
      <c r="G70" s="6">
        <v>0</v>
      </c>
      <c r="H70" s="6">
        <v>0</v>
      </c>
      <c r="I70" s="6">
        <v>0</v>
      </c>
      <c r="J70" s="6">
        <v>0</v>
      </c>
      <c r="K70" s="6">
        <v>0</v>
      </c>
      <c r="L70" s="6">
        <v>0</v>
      </c>
      <c r="M70" s="6">
        <v>5</v>
      </c>
      <c r="N70" s="6">
        <v>5</v>
      </c>
      <c r="O70" s="6">
        <v>5</v>
      </c>
      <c r="P70" s="6">
        <v>5</v>
      </c>
      <c r="Q70" s="6">
        <v>5</v>
      </c>
      <c r="R70" s="6">
        <v>5</v>
      </c>
      <c r="S70" s="6">
        <v>5</v>
      </c>
      <c r="T70" s="6">
        <v>5</v>
      </c>
      <c r="U70" s="6">
        <v>5</v>
      </c>
      <c r="V70" s="6">
        <f>($J70*0.04)+($K70*4)+($L70*-2)+($N70*0.1)+($O70*6)+($Q70)+($R70*0.1)+($S70*6)+($T70*-2)</f>
        <v>56</v>
      </c>
      <c r="W70" s="6" t="e">
        <f>$P70/$H$33</f>
        <v>#DIV/0!</v>
      </c>
      <c r="X70" s="6">
        <f>$N70/$M70</f>
        <v>1</v>
      </c>
      <c r="Y70" s="6">
        <f>$R70/$Q70</f>
        <v>1</v>
      </c>
      <c r="Z70" s="6" t="e">
        <f>$I70/$H70</f>
        <v>#DIV/0!</v>
      </c>
      <c r="AA70" s="6" t="e">
        <f>$K70/$H70</f>
        <v>#DIV/0!</v>
      </c>
      <c r="AB70" s="6">
        <f>(Admin!$C$3*$K70)+(Admin!$C$4*$J70)+(Admin!$C$5*$L70)+(Admin!$C$6*$T70)+(Admin!$C$7*$Q70)+(Admin!$C$8*$M70)+(Admin!$C$9*$N70)+(Admin!$C$10*$O70)+(Admin!$C$11*$R70)+(Admin!$C$12*$S70)+(Admin!$C$13*$U70)</f>
        <v>66</v>
      </c>
    </row>
    <row r="71" spans="1:28" x14ac:dyDescent="0.25">
      <c r="A71" s="7" t="s">
        <v>921</v>
      </c>
      <c r="B71" s="7" t="s">
        <v>30</v>
      </c>
      <c r="C71" s="7">
        <v>25</v>
      </c>
      <c r="D71" s="7">
        <v>3</v>
      </c>
      <c r="E71" s="7" t="s">
        <v>222</v>
      </c>
      <c r="F71" s="7" t="s">
        <v>896</v>
      </c>
      <c r="G71" s="7">
        <v>0</v>
      </c>
      <c r="H71" s="7">
        <v>0</v>
      </c>
      <c r="I71" s="7">
        <v>0</v>
      </c>
      <c r="J71" s="7">
        <v>0</v>
      </c>
      <c r="K71" s="7">
        <v>0</v>
      </c>
      <c r="L71" s="7">
        <v>0</v>
      </c>
      <c r="M71" s="7">
        <v>5</v>
      </c>
      <c r="N71" s="7">
        <v>5</v>
      </c>
      <c r="O71" s="7">
        <v>5</v>
      </c>
      <c r="P71" s="7">
        <v>5</v>
      </c>
      <c r="Q71" s="7">
        <v>5</v>
      </c>
      <c r="R71" s="7">
        <v>5</v>
      </c>
      <c r="S71" s="7">
        <v>5</v>
      </c>
      <c r="T71" s="7">
        <v>5</v>
      </c>
      <c r="U71" s="7">
        <v>5</v>
      </c>
      <c r="V71" s="7">
        <f>($J71*0.04)+($K71*4)+($L71*-2)+($N71*0.1)+($O71*6)+($Q71)+($R71*0.1)+($S71*6)+($T71*-2)</f>
        <v>56</v>
      </c>
      <c r="W71" s="7" t="e">
        <f>$P71/$H$33</f>
        <v>#DIV/0!</v>
      </c>
      <c r="X71" s="7">
        <f>$N71/$M71</f>
        <v>1</v>
      </c>
      <c r="Y71" s="7">
        <f>$R71/$Q71</f>
        <v>1</v>
      </c>
      <c r="Z71" s="7" t="e">
        <f>$I71/$H71</f>
        <v>#DIV/0!</v>
      </c>
      <c r="AA71" s="7" t="e">
        <f>$K71/$H71</f>
        <v>#DIV/0!</v>
      </c>
      <c r="AB71" s="7">
        <f>(Admin!$C$3*$K71)+(Admin!$C$4*$J71)+(Admin!$C$5*$L71)+(Admin!$C$6*$T71)+(Admin!$C$7*$Q71)+(Admin!$C$8*$M71)+(Admin!$C$9*$N71)+(Admin!$C$10*$O71)+(Admin!$C$11*$R71)+(Admin!$C$12*$S71)+(Admin!$C$13*$U71)</f>
        <v>66</v>
      </c>
    </row>
    <row r="72" spans="1:28" x14ac:dyDescent="0.25">
      <c r="A72" s="6" t="s">
        <v>934</v>
      </c>
      <c r="B72" s="6" t="s">
        <v>42</v>
      </c>
      <c r="C72" s="6">
        <v>24</v>
      </c>
      <c r="D72" s="6">
        <v>2</v>
      </c>
      <c r="E72" s="6" t="s">
        <v>260</v>
      </c>
      <c r="F72" s="6" t="s">
        <v>896</v>
      </c>
      <c r="G72" s="6">
        <v>0</v>
      </c>
      <c r="H72" s="6">
        <v>0</v>
      </c>
      <c r="I72" s="6">
        <v>0</v>
      </c>
      <c r="J72" s="6">
        <v>0</v>
      </c>
      <c r="K72" s="6">
        <v>0</v>
      </c>
      <c r="L72" s="6">
        <v>0</v>
      </c>
      <c r="M72" s="6">
        <v>5</v>
      </c>
      <c r="N72" s="6">
        <v>5</v>
      </c>
      <c r="O72" s="6">
        <v>5</v>
      </c>
      <c r="P72" s="6">
        <v>5</v>
      </c>
      <c r="Q72" s="6">
        <v>5</v>
      </c>
      <c r="R72" s="6">
        <v>5</v>
      </c>
      <c r="S72" s="6">
        <v>5</v>
      </c>
      <c r="T72" s="6">
        <v>5</v>
      </c>
      <c r="U72" s="6">
        <v>5</v>
      </c>
      <c r="V72" s="6">
        <f>($J72*0.04)+($K72*4)+($L72*-2)+($N72*0.1)+($O72*6)+($Q72)+($R72*0.1)+($S72*6)+($T72*-2)</f>
        <v>56</v>
      </c>
      <c r="W72" s="6" t="e">
        <f>$P72/$H$33</f>
        <v>#DIV/0!</v>
      </c>
      <c r="X72" s="6">
        <f>$N72/$M72</f>
        <v>1</v>
      </c>
      <c r="Y72" s="6">
        <f>$R72/$Q72</f>
        <v>1</v>
      </c>
      <c r="Z72" s="6" t="e">
        <f>$I72/$H72</f>
        <v>#DIV/0!</v>
      </c>
      <c r="AA72" s="6" t="e">
        <f>$K72/$H72</f>
        <v>#DIV/0!</v>
      </c>
      <c r="AB72" s="6">
        <f>(Admin!$C$3*$K72)+(Admin!$C$4*$J72)+(Admin!$C$5*$L72)+(Admin!$C$6*$T72)+(Admin!$C$7*$Q72)+(Admin!$C$8*$M72)+(Admin!$C$9*$N72)+(Admin!$C$10*$O72)+(Admin!$C$11*$R72)+(Admin!$C$12*$S72)+(Admin!$C$13*$U72)</f>
        <v>66</v>
      </c>
    </row>
    <row r="73" spans="1:28" x14ac:dyDescent="0.25">
      <c r="A73" s="7" t="s">
        <v>945</v>
      </c>
      <c r="B73" s="7" t="s">
        <v>37</v>
      </c>
      <c r="C73" s="7">
        <v>34</v>
      </c>
      <c r="D73" s="7">
        <v>12</v>
      </c>
      <c r="E73" s="7" t="s">
        <v>59</v>
      </c>
      <c r="F73" s="7" t="s">
        <v>896</v>
      </c>
      <c r="G73" s="7">
        <v>0</v>
      </c>
      <c r="H73" s="7">
        <v>0</v>
      </c>
      <c r="I73" s="7">
        <v>0</v>
      </c>
      <c r="J73" s="7">
        <v>0</v>
      </c>
      <c r="K73" s="7">
        <v>0</v>
      </c>
      <c r="L73" s="7">
        <v>0</v>
      </c>
      <c r="M73" s="7">
        <v>5</v>
      </c>
      <c r="N73" s="7">
        <v>5</v>
      </c>
      <c r="O73" s="7">
        <v>5</v>
      </c>
      <c r="P73" s="7">
        <v>5</v>
      </c>
      <c r="Q73" s="7">
        <v>5</v>
      </c>
      <c r="R73" s="7">
        <v>5</v>
      </c>
      <c r="S73" s="7">
        <v>5</v>
      </c>
      <c r="T73" s="7">
        <v>5</v>
      </c>
      <c r="U73" s="7">
        <v>5</v>
      </c>
      <c r="V73" s="7">
        <f>($J73*0.04)+($K73*4)+($L73*-2)+($N73*0.1)+($O73*6)+($Q73)+($R73*0.1)+($S73*6)+($T73*-2)</f>
        <v>56</v>
      </c>
      <c r="W73" s="7" t="e">
        <f>$P73/$H$33</f>
        <v>#DIV/0!</v>
      </c>
      <c r="X73" s="7">
        <f>$N73/$M73</f>
        <v>1</v>
      </c>
      <c r="Y73" s="7">
        <f>$R73/$Q73</f>
        <v>1</v>
      </c>
      <c r="Z73" s="7" t="e">
        <f>$I73/$H73</f>
        <v>#DIV/0!</v>
      </c>
      <c r="AA73" s="7" t="e">
        <f>$K73/$H73</f>
        <v>#DIV/0!</v>
      </c>
      <c r="AB73" s="7">
        <f>(Admin!$C$3*$K73)+(Admin!$C$4*$J73)+(Admin!$C$5*$L73)+(Admin!$C$6*$T73)+(Admin!$C$7*$Q73)+(Admin!$C$8*$M73)+(Admin!$C$9*$N73)+(Admin!$C$10*$O73)+(Admin!$C$11*$R73)+(Admin!$C$12*$S73)+(Admin!$C$13*$U73)</f>
        <v>66</v>
      </c>
    </row>
    <row r="74" spans="1:28" x14ac:dyDescent="0.25">
      <c r="A74" s="6" t="s">
        <v>976</v>
      </c>
      <c r="B74" s="6" t="s">
        <v>30</v>
      </c>
      <c r="C74" s="6">
        <v>29</v>
      </c>
      <c r="D74" s="6">
        <v>7</v>
      </c>
      <c r="E74" s="6" t="s">
        <v>222</v>
      </c>
      <c r="F74" s="6" t="s">
        <v>950</v>
      </c>
      <c r="G74" s="6">
        <v>0</v>
      </c>
      <c r="H74" s="6">
        <v>0</v>
      </c>
      <c r="I74" s="6">
        <v>0</v>
      </c>
      <c r="J74" s="6">
        <v>0</v>
      </c>
      <c r="K74" s="6">
        <v>0</v>
      </c>
      <c r="L74" s="6">
        <v>0</v>
      </c>
      <c r="M74" s="6">
        <v>5</v>
      </c>
      <c r="N74" s="6">
        <v>5</v>
      </c>
      <c r="O74" s="6">
        <v>5</v>
      </c>
      <c r="P74" s="6">
        <v>5</v>
      </c>
      <c r="Q74" s="6">
        <v>5</v>
      </c>
      <c r="R74" s="6">
        <v>5</v>
      </c>
      <c r="S74" s="6">
        <v>5</v>
      </c>
      <c r="T74" s="6">
        <v>5</v>
      </c>
      <c r="U74" s="6">
        <v>5</v>
      </c>
      <c r="V74" s="6">
        <f>($J74*0.04)+($K74*4)+($L74*-2)+($N74*0.1)+($O74*6)+($Q74)+($R74*0.1)+($S74*6)+($T74*-2)</f>
        <v>56</v>
      </c>
      <c r="W74" s="6" t="e">
        <f>$P74/$H$33</f>
        <v>#DIV/0!</v>
      </c>
      <c r="X74" s="6">
        <f>$N74/$M74</f>
        <v>1</v>
      </c>
      <c r="Y74" s="6">
        <f>$R74/$Q74</f>
        <v>1</v>
      </c>
      <c r="Z74" s="6" t="e">
        <f>$I74/$H74</f>
        <v>#DIV/0!</v>
      </c>
      <c r="AA74" s="6" t="e">
        <f>$K74/$H74</f>
        <v>#DIV/0!</v>
      </c>
      <c r="AB74" s="6">
        <f>(Admin!$C$3*$K74)+(Admin!$C$4*$J74)+(Admin!$C$5*$L74)+(Admin!$C$6*$T74)+(Admin!$C$7*$Q74)+(Admin!$C$8*$M74)+(Admin!$C$9*$N74)+(Admin!$C$10*$O74)+(Admin!$C$11*$R74)+(Admin!$C$12*$S74)+(Admin!$C$13*$U74)</f>
        <v>66</v>
      </c>
    </row>
    <row r="75" spans="1:28" x14ac:dyDescent="0.25">
      <c r="A75" s="7" t="s">
        <v>990</v>
      </c>
      <c r="B75" s="7" t="s">
        <v>42</v>
      </c>
      <c r="C75" s="7">
        <v>22</v>
      </c>
      <c r="D75" s="7">
        <v>0</v>
      </c>
      <c r="E75" s="7" t="s">
        <v>171</v>
      </c>
      <c r="F75" s="7" t="s">
        <v>950</v>
      </c>
      <c r="G75" s="7">
        <v>0</v>
      </c>
      <c r="H75" s="7">
        <v>0</v>
      </c>
      <c r="I75" s="7">
        <v>0</v>
      </c>
      <c r="J75" s="7">
        <v>0</v>
      </c>
      <c r="K75" s="7">
        <v>0</v>
      </c>
      <c r="L75" s="7">
        <v>0</v>
      </c>
      <c r="M75" s="7">
        <v>5</v>
      </c>
      <c r="N75" s="7">
        <v>5</v>
      </c>
      <c r="O75" s="7">
        <v>5</v>
      </c>
      <c r="P75" s="7">
        <v>5</v>
      </c>
      <c r="Q75" s="7">
        <v>5</v>
      </c>
      <c r="R75" s="7">
        <v>5</v>
      </c>
      <c r="S75" s="7">
        <v>5</v>
      </c>
      <c r="T75" s="7">
        <v>5</v>
      </c>
      <c r="U75" s="7">
        <v>5</v>
      </c>
      <c r="V75" s="7">
        <f>($J75*0.04)+($K75*4)+($L75*-2)+($N75*0.1)+($O75*6)+($Q75)+($R75*0.1)+($S75*6)+($T75*-2)</f>
        <v>56</v>
      </c>
      <c r="W75" s="7" t="e">
        <f>$P75/$H$33</f>
        <v>#DIV/0!</v>
      </c>
      <c r="X75" s="7">
        <f>$N75/$M75</f>
        <v>1</v>
      </c>
      <c r="Y75" s="7">
        <f>$R75/$Q75</f>
        <v>1</v>
      </c>
      <c r="Z75" s="7" t="e">
        <f>$I75/$H75</f>
        <v>#DIV/0!</v>
      </c>
      <c r="AA75" s="7" t="e">
        <f>$K75/$H75</f>
        <v>#DIV/0!</v>
      </c>
      <c r="AB75" s="7">
        <f>(Admin!$C$3*$K75)+(Admin!$C$4*$J75)+(Admin!$C$5*$L75)+(Admin!$C$6*$T75)+(Admin!$C$7*$Q75)+(Admin!$C$8*$M75)+(Admin!$C$9*$N75)+(Admin!$C$10*$O75)+(Admin!$C$11*$R75)+(Admin!$C$12*$S75)+(Admin!$C$13*$U75)</f>
        <v>66</v>
      </c>
    </row>
    <row r="76" spans="1:28" x14ac:dyDescent="0.25">
      <c r="A76" s="6" t="s">
        <v>995</v>
      </c>
      <c r="B76" s="6" t="s">
        <v>37</v>
      </c>
      <c r="C76" s="6">
        <v>28</v>
      </c>
      <c r="D76" s="6">
        <v>7</v>
      </c>
      <c r="E76" s="6" t="s">
        <v>77</v>
      </c>
      <c r="F76" s="6" t="s">
        <v>950</v>
      </c>
      <c r="G76" s="6">
        <v>0</v>
      </c>
      <c r="H76" s="6">
        <v>0</v>
      </c>
      <c r="I76" s="6">
        <v>0</v>
      </c>
      <c r="J76" s="6">
        <v>0</v>
      </c>
      <c r="K76" s="6">
        <v>0</v>
      </c>
      <c r="L76" s="6">
        <v>0</v>
      </c>
      <c r="M76" s="6">
        <v>5</v>
      </c>
      <c r="N76" s="6">
        <v>5</v>
      </c>
      <c r="O76" s="6">
        <v>5</v>
      </c>
      <c r="P76" s="6">
        <v>5</v>
      </c>
      <c r="Q76" s="6">
        <v>5</v>
      </c>
      <c r="R76" s="6">
        <v>5</v>
      </c>
      <c r="S76" s="6">
        <v>5</v>
      </c>
      <c r="T76" s="6">
        <v>5</v>
      </c>
      <c r="U76" s="6">
        <v>5</v>
      </c>
      <c r="V76" s="6">
        <f>($J76*0.04)+($K76*4)+($L76*-2)+($N76*0.1)+($O76*6)+($Q76)+($R76*0.1)+($S76*6)+($T76*-2)</f>
        <v>56</v>
      </c>
      <c r="W76" s="6" t="e">
        <f>$P76/$H$33</f>
        <v>#DIV/0!</v>
      </c>
      <c r="X76" s="6">
        <f>$N76/$M76</f>
        <v>1</v>
      </c>
      <c r="Y76" s="6">
        <f>$R76/$Q76</f>
        <v>1</v>
      </c>
      <c r="Z76" s="6" t="e">
        <f>$I76/$H76</f>
        <v>#DIV/0!</v>
      </c>
      <c r="AA76" s="6" t="e">
        <f>$K76/$H76</f>
        <v>#DIV/0!</v>
      </c>
      <c r="AB76" s="6">
        <f>(Admin!$C$3*$K76)+(Admin!$C$4*$J76)+(Admin!$C$5*$L76)+(Admin!$C$6*$T76)+(Admin!$C$7*$Q76)+(Admin!$C$8*$M76)+(Admin!$C$9*$N76)+(Admin!$C$10*$O76)+(Admin!$C$11*$R76)+(Admin!$C$12*$S76)+(Admin!$C$13*$U76)</f>
        <v>66</v>
      </c>
    </row>
    <row r="77" spans="1:28" x14ac:dyDescent="0.25">
      <c r="A77" s="7" t="s">
        <v>1037</v>
      </c>
      <c r="B77" s="7" t="s">
        <v>42</v>
      </c>
      <c r="C77" s="7">
        <v>23</v>
      </c>
      <c r="D77" s="7">
        <v>2</v>
      </c>
      <c r="E77" s="7" t="s">
        <v>133</v>
      </c>
      <c r="F77" s="7" t="s">
        <v>1003</v>
      </c>
      <c r="G77" s="7">
        <v>0</v>
      </c>
      <c r="H77" s="7">
        <v>0</v>
      </c>
      <c r="I77" s="7">
        <v>0</v>
      </c>
      <c r="J77" s="7">
        <v>0</v>
      </c>
      <c r="K77" s="7">
        <v>0</v>
      </c>
      <c r="L77" s="7">
        <v>0</v>
      </c>
      <c r="M77" s="7">
        <v>5</v>
      </c>
      <c r="N77" s="7">
        <v>5</v>
      </c>
      <c r="O77" s="7">
        <v>5</v>
      </c>
      <c r="P77" s="7">
        <v>5</v>
      </c>
      <c r="Q77" s="7">
        <v>5</v>
      </c>
      <c r="R77" s="7">
        <v>5</v>
      </c>
      <c r="S77" s="7">
        <v>5</v>
      </c>
      <c r="T77" s="7">
        <v>5</v>
      </c>
      <c r="U77" s="7">
        <v>5</v>
      </c>
      <c r="V77" s="7">
        <f>($J77*0.04)+($K77*4)+($L77*-2)+($N77*0.1)+($O77*6)+($Q77)+($R77*0.1)+($S77*6)+($T77*-2)</f>
        <v>56</v>
      </c>
      <c r="W77" s="7" t="e">
        <f>$P77/$H$33</f>
        <v>#DIV/0!</v>
      </c>
      <c r="X77" s="7">
        <f>$N77/$M77</f>
        <v>1</v>
      </c>
      <c r="Y77" s="7">
        <f>$R77/$Q77</f>
        <v>1</v>
      </c>
      <c r="Z77" s="7" t="e">
        <f>$I77/$H77</f>
        <v>#DIV/0!</v>
      </c>
      <c r="AA77" s="7" t="e">
        <f>$K77/$H77</f>
        <v>#DIV/0!</v>
      </c>
      <c r="AB77" s="7">
        <f>(Admin!$C$3*$K77)+(Admin!$C$4*$J77)+(Admin!$C$5*$L77)+(Admin!$C$6*$T77)+(Admin!$C$7*$Q77)+(Admin!$C$8*$M77)+(Admin!$C$9*$N77)+(Admin!$C$10*$O77)+(Admin!$C$11*$R77)+(Admin!$C$12*$S77)+(Admin!$C$13*$U77)</f>
        <v>66</v>
      </c>
    </row>
    <row r="78" spans="1:28" x14ac:dyDescent="0.25">
      <c r="A78" s="6" t="s">
        <v>1081</v>
      </c>
      <c r="B78" s="6" t="s">
        <v>42</v>
      </c>
      <c r="C78" s="6">
        <v>31</v>
      </c>
      <c r="D78" s="6">
        <v>11</v>
      </c>
      <c r="E78" s="6" t="s">
        <v>573</v>
      </c>
      <c r="F78" s="6" t="s">
        <v>1052</v>
      </c>
      <c r="G78" s="6">
        <v>0</v>
      </c>
      <c r="H78" s="6">
        <v>0</v>
      </c>
      <c r="I78" s="6">
        <v>0</v>
      </c>
      <c r="J78" s="6">
        <v>0</v>
      </c>
      <c r="K78" s="6">
        <v>0</v>
      </c>
      <c r="L78" s="6">
        <v>0</v>
      </c>
      <c r="M78" s="6">
        <v>5</v>
      </c>
      <c r="N78" s="6">
        <v>5</v>
      </c>
      <c r="O78" s="6">
        <v>5</v>
      </c>
      <c r="P78" s="6">
        <v>5</v>
      </c>
      <c r="Q78" s="6">
        <v>5</v>
      </c>
      <c r="R78" s="6">
        <v>5</v>
      </c>
      <c r="S78" s="6">
        <v>5</v>
      </c>
      <c r="T78" s="6">
        <v>5</v>
      </c>
      <c r="U78" s="6">
        <v>5</v>
      </c>
      <c r="V78" s="6">
        <f>($J78*0.04)+($K78*4)+($L78*-2)+($N78*0.1)+($O78*6)+($Q78)+($R78*0.1)+($S78*6)+($T78*-2)</f>
        <v>56</v>
      </c>
      <c r="W78" s="6" t="e">
        <f>$P78/$H$33</f>
        <v>#DIV/0!</v>
      </c>
      <c r="X78" s="6">
        <f>$N78/$M78</f>
        <v>1</v>
      </c>
      <c r="Y78" s="6">
        <f>$R78/$Q78</f>
        <v>1</v>
      </c>
      <c r="Z78" s="6" t="e">
        <f>$I78/$H78</f>
        <v>#DIV/0!</v>
      </c>
      <c r="AA78" s="6" t="e">
        <f>$K78/$H78</f>
        <v>#DIV/0!</v>
      </c>
      <c r="AB78" s="6">
        <f>(Admin!$C$3*$K78)+(Admin!$C$4*$J78)+(Admin!$C$5*$L78)+(Admin!$C$6*$T78)+(Admin!$C$7*$Q78)+(Admin!$C$8*$M78)+(Admin!$C$9*$N78)+(Admin!$C$10*$O78)+(Admin!$C$11*$R78)+(Admin!$C$12*$S78)+(Admin!$C$13*$U78)</f>
        <v>66</v>
      </c>
    </row>
    <row r="79" spans="1:28" x14ac:dyDescent="0.25">
      <c r="A79" s="7" t="s">
        <v>1096</v>
      </c>
      <c r="B79" s="7" t="s">
        <v>37</v>
      </c>
      <c r="C79" s="7">
        <v>21</v>
      </c>
      <c r="D79" s="7">
        <v>0</v>
      </c>
      <c r="E79" s="7" t="s">
        <v>171</v>
      </c>
      <c r="F79" s="7" t="s">
        <v>1052</v>
      </c>
      <c r="G79" s="7">
        <v>0</v>
      </c>
      <c r="H79" s="7">
        <v>0</v>
      </c>
      <c r="I79" s="7">
        <v>0</v>
      </c>
      <c r="J79" s="7">
        <v>0</v>
      </c>
      <c r="K79" s="7">
        <v>0</v>
      </c>
      <c r="L79" s="7">
        <v>0</v>
      </c>
      <c r="M79" s="7">
        <v>5</v>
      </c>
      <c r="N79" s="7">
        <v>5</v>
      </c>
      <c r="O79" s="7">
        <v>5</v>
      </c>
      <c r="P79" s="7">
        <v>5</v>
      </c>
      <c r="Q79" s="7">
        <v>5</v>
      </c>
      <c r="R79" s="7">
        <v>5</v>
      </c>
      <c r="S79" s="7">
        <v>5</v>
      </c>
      <c r="T79" s="7">
        <v>5</v>
      </c>
      <c r="U79" s="7">
        <v>5</v>
      </c>
      <c r="V79" s="7">
        <f>($J79*0.04)+($K79*4)+($L79*-2)+($N79*0.1)+($O79*6)+($Q79)+($R79*0.1)+($S79*6)+($T79*-2)</f>
        <v>56</v>
      </c>
      <c r="W79" s="7" t="e">
        <f>$P79/$H$33</f>
        <v>#DIV/0!</v>
      </c>
      <c r="X79" s="7">
        <f>$N79/$M79</f>
        <v>1</v>
      </c>
      <c r="Y79" s="7">
        <f>$R79/$Q79</f>
        <v>1</v>
      </c>
      <c r="Z79" s="7" t="e">
        <f>$I79/$H79</f>
        <v>#DIV/0!</v>
      </c>
      <c r="AA79" s="7" t="e">
        <f>$K79/$H79</f>
        <v>#DIV/0!</v>
      </c>
      <c r="AB79" s="7">
        <f>(Admin!$C$3*$K79)+(Admin!$C$4*$J79)+(Admin!$C$5*$L79)+(Admin!$C$6*$T79)+(Admin!$C$7*$Q79)+(Admin!$C$8*$M79)+(Admin!$C$9*$N79)+(Admin!$C$10*$O79)+(Admin!$C$11*$R79)+(Admin!$C$12*$S79)+(Admin!$C$13*$U79)</f>
        <v>66</v>
      </c>
    </row>
    <row r="80" spans="1:28" x14ac:dyDescent="0.25">
      <c r="A80" s="6" t="s">
        <v>1122</v>
      </c>
      <c r="B80" s="6" t="s">
        <v>30</v>
      </c>
      <c r="C80" s="6">
        <v>22</v>
      </c>
      <c r="D80" s="6">
        <v>2</v>
      </c>
      <c r="E80" s="6" t="s">
        <v>446</v>
      </c>
      <c r="F80" s="6" t="s">
        <v>1103</v>
      </c>
      <c r="G80" s="6">
        <v>0</v>
      </c>
      <c r="H80" s="6">
        <v>0</v>
      </c>
      <c r="I80" s="6">
        <v>0</v>
      </c>
      <c r="J80" s="6">
        <v>0</v>
      </c>
      <c r="K80" s="6">
        <v>0</v>
      </c>
      <c r="L80" s="6">
        <v>0</v>
      </c>
      <c r="M80" s="6">
        <v>5</v>
      </c>
      <c r="N80" s="6">
        <v>5</v>
      </c>
      <c r="O80" s="6">
        <v>5</v>
      </c>
      <c r="P80" s="6">
        <v>5</v>
      </c>
      <c r="Q80" s="6">
        <v>5</v>
      </c>
      <c r="R80" s="6">
        <v>5</v>
      </c>
      <c r="S80" s="6">
        <v>5</v>
      </c>
      <c r="T80" s="6">
        <v>5</v>
      </c>
      <c r="U80" s="6">
        <v>5</v>
      </c>
      <c r="V80" s="6">
        <f>($J80*0.04)+($K80*4)+($L80*-2)+($N80*0.1)+($O80*6)+($Q80)+($R80*0.1)+($S80*6)+($T80*-2)</f>
        <v>56</v>
      </c>
      <c r="W80" s="6" t="e">
        <f>$P80/$H$33</f>
        <v>#DIV/0!</v>
      </c>
      <c r="X80" s="6">
        <f>$N80/$M80</f>
        <v>1</v>
      </c>
      <c r="Y80" s="6">
        <f>$R80/$Q80</f>
        <v>1</v>
      </c>
      <c r="Z80" s="6" t="e">
        <f>$I80/$H80</f>
        <v>#DIV/0!</v>
      </c>
      <c r="AA80" s="6" t="e">
        <f>$K80/$H80</f>
        <v>#DIV/0!</v>
      </c>
      <c r="AB80" s="6">
        <f>(Admin!$C$3*$K80)+(Admin!$C$4*$J80)+(Admin!$C$5*$L80)+(Admin!$C$6*$T80)+(Admin!$C$7*$Q80)+(Admin!$C$8*$M80)+(Admin!$C$9*$N80)+(Admin!$C$10*$O80)+(Admin!$C$11*$R80)+(Admin!$C$12*$S80)+(Admin!$C$13*$U80)</f>
        <v>66</v>
      </c>
    </row>
    <row r="81" spans="1:28" x14ac:dyDescent="0.25">
      <c r="A81" s="7" t="s">
        <v>1133</v>
      </c>
      <c r="B81" s="7" t="s">
        <v>42</v>
      </c>
      <c r="C81" s="7">
        <v>30</v>
      </c>
      <c r="D81" s="7">
        <v>9</v>
      </c>
      <c r="E81" s="7" t="s">
        <v>1134</v>
      </c>
      <c r="F81" s="7" t="s">
        <v>1103</v>
      </c>
      <c r="G81" s="7">
        <v>0</v>
      </c>
      <c r="H81" s="7">
        <v>0</v>
      </c>
      <c r="I81" s="7">
        <v>0</v>
      </c>
      <c r="J81" s="7">
        <v>0</v>
      </c>
      <c r="K81" s="7">
        <v>0</v>
      </c>
      <c r="L81" s="7">
        <v>0</v>
      </c>
      <c r="M81" s="7">
        <v>5</v>
      </c>
      <c r="N81" s="7">
        <v>5</v>
      </c>
      <c r="O81" s="7">
        <v>5</v>
      </c>
      <c r="P81" s="7">
        <v>5</v>
      </c>
      <c r="Q81" s="7">
        <v>5</v>
      </c>
      <c r="R81" s="7">
        <v>5</v>
      </c>
      <c r="S81" s="7">
        <v>5</v>
      </c>
      <c r="T81" s="7">
        <v>5</v>
      </c>
      <c r="U81" s="7">
        <v>5</v>
      </c>
      <c r="V81" s="7">
        <f>($J81*0.04)+($K81*4)+($L81*-2)+($N81*0.1)+($O81*6)+($Q81)+($R81*0.1)+($S81*6)+($T81*-2)</f>
        <v>56</v>
      </c>
      <c r="W81" s="7" t="e">
        <f>$P81/$H$33</f>
        <v>#DIV/0!</v>
      </c>
      <c r="X81" s="7">
        <f>$N81/$M81</f>
        <v>1</v>
      </c>
      <c r="Y81" s="7">
        <f>$R81/$Q81</f>
        <v>1</v>
      </c>
      <c r="Z81" s="7" t="e">
        <f>$I81/$H81</f>
        <v>#DIV/0!</v>
      </c>
      <c r="AA81" s="7" t="e">
        <f>$K81/$H81</f>
        <v>#DIV/0!</v>
      </c>
      <c r="AB81" s="7">
        <f>(Admin!$C$3*$K81)+(Admin!$C$4*$J81)+(Admin!$C$5*$L81)+(Admin!$C$6*$T81)+(Admin!$C$7*$Q81)+(Admin!$C$8*$M81)+(Admin!$C$9*$N81)+(Admin!$C$10*$O81)+(Admin!$C$11*$R81)+(Admin!$C$12*$S81)+(Admin!$C$13*$U81)</f>
        <v>66</v>
      </c>
    </row>
    <row r="82" spans="1:28" x14ac:dyDescent="0.25">
      <c r="A82" s="6" t="s">
        <v>1148</v>
      </c>
      <c r="B82" s="6" t="s">
        <v>37</v>
      </c>
      <c r="C82" s="6">
        <v>28</v>
      </c>
      <c r="D82" s="6">
        <v>8</v>
      </c>
      <c r="E82" s="6" t="s">
        <v>662</v>
      </c>
      <c r="F82" s="6" t="s">
        <v>1103</v>
      </c>
      <c r="G82" s="6">
        <v>0</v>
      </c>
      <c r="H82" s="6">
        <v>0</v>
      </c>
      <c r="I82" s="6">
        <v>0</v>
      </c>
      <c r="J82" s="6">
        <v>0</v>
      </c>
      <c r="K82" s="6">
        <v>0</v>
      </c>
      <c r="L82" s="6">
        <v>0</v>
      </c>
      <c r="M82" s="6">
        <v>5</v>
      </c>
      <c r="N82" s="6">
        <v>5</v>
      </c>
      <c r="O82" s="6">
        <v>5</v>
      </c>
      <c r="P82" s="6">
        <v>5</v>
      </c>
      <c r="Q82" s="6">
        <v>5</v>
      </c>
      <c r="R82" s="6">
        <v>5</v>
      </c>
      <c r="S82" s="6">
        <v>5</v>
      </c>
      <c r="T82" s="6">
        <v>5</v>
      </c>
      <c r="U82" s="6">
        <v>5</v>
      </c>
      <c r="V82" s="6">
        <f>($J82*0.04)+($K82*4)+($L82*-2)+($N82*0.1)+($O82*6)+($Q82)+($R82*0.1)+($S82*6)+($T82*-2)</f>
        <v>56</v>
      </c>
      <c r="W82" s="6" t="e">
        <f>$P82/$H$33</f>
        <v>#DIV/0!</v>
      </c>
      <c r="X82" s="6">
        <f>$N82/$M82</f>
        <v>1</v>
      </c>
      <c r="Y82" s="6">
        <f>$R82/$Q82</f>
        <v>1</v>
      </c>
      <c r="Z82" s="6" t="e">
        <f>$I82/$H82</f>
        <v>#DIV/0!</v>
      </c>
      <c r="AA82" s="6" t="e">
        <f>$K82/$H82</f>
        <v>#DIV/0!</v>
      </c>
      <c r="AB82" s="6">
        <f>(Admin!$C$3*$K82)+(Admin!$C$4*$J82)+(Admin!$C$5*$L82)+(Admin!$C$6*$T82)+(Admin!$C$7*$Q82)+(Admin!$C$8*$M82)+(Admin!$C$9*$N82)+(Admin!$C$10*$O82)+(Admin!$C$11*$R82)+(Admin!$C$12*$S82)+(Admin!$C$13*$U82)</f>
        <v>66</v>
      </c>
    </row>
    <row r="83" spans="1:28" x14ac:dyDescent="0.25">
      <c r="A83" s="7" t="s">
        <v>1174</v>
      </c>
      <c r="B83" s="7" t="s">
        <v>30</v>
      </c>
      <c r="C83" s="7">
        <v>29</v>
      </c>
      <c r="D83" s="7">
        <v>8</v>
      </c>
      <c r="E83" s="7" t="s">
        <v>839</v>
      </c>
      <c r="F83" s="7" t="s">
        <v>1151</v>
      </c>
      <c r="G83" s="7">
        <v>0</v>
      </c>
      <c r="H83" s="7">
        <v>0</v>
      </c>
      <c r="I83" s="7">
        <v>0</v>
      </c>
      <c r="J83" s="7">
        <v>0</v>
      </c>
      <c r="K83" s="7">
        <v>0</v>
      </c>
      <c r="L83" s="7">
        <v>0</v>
      </c>
      <c r="M83" s="7">
        <v>5</v>
      </c>
      <c r="N83" s="7">
        <v>5</v>
      </c>
      <c r="O83" s="7">
        <v>5</v>
      </c>
      <c r="P83" s="7">
        <v>5</v>
      </c>
      <c r="Q83" s="7">
        <v>5</v>
      </c>
      <c r="R83" s="7">
        <v>5</v>
      </c>
      <c r="S83" s="7">
        <v>5</v>
      </c>
      <c r="T83" s="7">
        <v>5</v>
      </c>
      <c r="U83" s="7">
        <v>5</v>
      </c>
      <c r="V83" s="7">
        <f>($J83*0.04)+($K83*4)+($L83*-2)+($N83*0.1)+($O83*6)+($Q83)+($R83*0.1)+($S83*6)+($T83*-2)</f>
        <v>56</v>
      </c>
      <c r="W83" s="7" t="e">
        <f>$P83/$H$33</f>
        <v>#DIV/0!</v>
      </c>
      <c r="X83" s="7">
        <f>$N83/$M83</f>
        <v>1</v>
      </c>
      <c r="Y83" s="7">
        <f>$R83/$Q83</f>
        <v>1</v>
      </c>
      <c r="Z83" s="7" t="e">
        <f>$I83/$H83</f>
        <v>#DIV/0!</v>
      </c>
      <c r="AA83" s="7" t="e">
        <f>$K83/$H83</f>
        <v>#DIV/0!</v>
      </c>
      <c r="AB83" s="7">
        <f>(Admin!$C$3*$K83)+(Admin!$C$4*$J83)+(Admin!$C$5*$L83)+(Admin!$C$6*$T83)+(Admin!$C$7*$Q83)+(Admin!$C$8*$M83)+(Admin!$C$9*$N83)+(Admin!$C$10*$O83)+(Admin!$C$11*$R83)+(Admin!$C$12*$S83)+(Admin!$C$13*$U83)</f>
        <v>66</v>
      </c>
    </row>
    <row r="84" spans="1:28" x14ac:dyDescent="0.25">
      <c r="A84" s="6" t="s">
        <v>1184</v>
      </c>
      <c r="B84" s="6" t="s">
        <v>42</v>
      </c>
      <c r="C84" s="6">
        <v>25</v>
      </c>
      <c r="D84" s="6">
        <v>5</v>
      </c>
      <c r="E84" s="6" t="s">
        <v>333</v>
      </c>
      <c r="F84" s="6" t="s">
        <v>1151</v>
      </c>
      <c r="G84" s="6">
        <v>0</v>
      </c>
      <c r="H84" s="6">
        <v>0</v>
      </c>
      <c r="I84" s="6">
        <v>0</v>
      </c>
      <c r="J84" s="6">
        <v>0</v>
      </c>
      <c r="K84" s="6">
        <v>0</v>
      </c>
      <c r="L84" s="6">
        <v>0</v>
      </c>
      <c r="M84" s="6">
        <v>5</v>
      </c>
      <c r="N84" s="6">
        <v>5</v>
      </c>
      <c r="O84" s="6">
        <v>5</v>
      </c>
      <c r="P84" s="6">
        <v>5</v>
      </c>
      <c r="Q84" s="6">
        <v>5</v>
      </c>
      <c r="R84" s="6">
        <v>5</v>
      </c>
      <c r="S84" s="6">
        <v>5</v>
      </c>
      <c r="T84" s="6">
        <v>5</v>
      </c>
      <c r="U84" s="6">
        <v>5</v>
      </c>
      <c r="V84" s="6">
        <f>($J84*0.04)+($K84*4)+($L84*-2)+($N84*0.1)+($O84*6)+($Q84)+($R84*0.1)+($S84*6)+($T84*-2)</f>
        <v>56</v>
      </c>
      <c r="W84" s="6" t="e">
        <f>$P84/$H$33</f>
        <v>#DIV/0!</v>
      </c>
      <c r="X84" s="6">
        <f>$N84/$M84</f>
        <v>1</v>
      </c>
      <c r="Y84" s="6">
        <f>$R84/$Q84</f>
        <v>1</v>
      </c>
      <c r="Z84" s="6" t="e">
        <f>$I84/$H84</f>
        <v>#DIV/0!</v>
      </c>
      <c r="AA84" s="6" t="e">
        <f>$K84/$H84</f>
        <v>#DIV/0!</v>
      </c>
      <c r="AB84" s="6">
        <f>(Admin!$C$3*$K84)+(Admin!$C$4*$J84)+(Admin!$C$5*$L84)+(Admin!$C$6*$T84)+(Admin!$C$7*$Q84)+(Admin!$C$8*$M84)+(Admin!$C$9*$N84)+(Admin!$C$10*$O84)+(Admin!$C$11*$R84)+(Admin!$C$12*$S84)+(Admin!$C$13*$U84)</f>
        <v>66</v>
      </c>
    </row>
    <row r="85" spans="1:28" x14ac:dyDescent="0.25">
      <c r="A85" s="7" t="s">
        <v>1191</v>
      </c>
      <c r="B85" s="7" t="s">
        <v>37</v>
      </c>
      <c r="C85" s="7">
        <v>27</v>
      </c>
      <c r="D85" s="7">
        <v>6</v>
      </c>
      <c r="E85" s="7" t="s">
        <v>338</v>
      </c>
      <c r="F85" s="7" t="s">
        <v>1151</v>
      </c>
      <c r="G85" s="7">
        <v>0</v>
      </c>
      <c r="H85" s="7">
        <v>0</v>
      </c>
      <c r="I85" s="7">
        <v>0</v>
      </c>
      <c r="J85" s="7">
        <v>0</v>
      </c>
      <c r="K85" s="7">
        <v>0</v>
      </c>
      <c r="L85" s="7">
        <v>0</v>
      </c>
      <c r="M85" s="7">
        <v>5</v>
      </c>
      <c r="N85" s="7">
        <v>5</v>
      </c>
      <c r="O85" s="7">
        <v>5</v>
      </c>
      <c r="P85" s="7">
        <v>5</v>
      </c>
      <c r="Q85" s="7">
        <v>5</v>
      </c>
      <c r="R85" s="7">
        <v>5</v>
      </c>
      <c r="S85" s="7">
        <v>5</v>
      </c>
      <c r="T85" s="7">
        <v>5</v>
      </c>
      <c r="U85" s="7">
        <v>5</v>
      </c>
      <c r="V85" s="7">
        <f>($J85*0.04)+($K85*4)+($L85*-2)+($N85*0.1)+($O85*6)+($Q85)+($R85*0.1)+($S85*6)+($T85*-2)</f>
        <v>56</v>
      </c>
      <c r="W85" s="7" t="e">
        <f>$P85/$H$33</f>
        <v>#DIV/0!</v>
      </c>
      <c r="X85" s="7">
        <f>$N85/$M85</f>
        <v>1</v>
      </c>
      <c r="Y85" s="7">
        <f>$R85/$Q85</f>
        <v>1</v>
      </c>
      <c r="Z85" s="7" t="e">
        <f>$I85/$H85</f>
        <v>#DIV/0!</v>
      </c>
      <c r="AA85" s="7" t="e">
        <f>$K85/$H85</f>
        <v>#DIV/0!</v>
      </c>
      <c r="AB85" s="7">
        <f>(Admin!$C$3*$K85)+(Admin!$C$4*$J85)+(Admin!$C$5*$L85)+(Admin!$C$6*$T85)+(Admin!$C$7*$Q85)+(Admin!$C$8*$M85)+(Admin!$C$9*$N85)+(Admin!$C$10*$O85)+(Admin!$C$11*$R85)+(Admin!$C$12*$S85)+(Admin!$C$13*$U85)</f>
        <v>66</v>
      </c>
    </row>
    <row r="86" spans="1:28" x14ac:dyDescent="0.25">
      <c r="A86" s="6" t="s">
        <v>1230</v>
      </c>
      <c r="B86" s="6" t="s">
        <v>42</v>
      </c>
      <c r="C86" s="6">
        <v>23</v>
      </c>
      <c r="D86" s="6">
        <v>2</v>
      </c>
      <c r="E86" s="6" t="s">
        <v>1231</v>
      </c>
      <c r="F86" s="6" t="s">
        <v>1201</v>
      </c>
      <c r="G86" s="6">
        <v>0</v>
      </c>
      <c r="H86" s="6">
        <v>0</v>
      </c>
      <c r="I86" s="6">
        <v>0</v>
      </c>
      <c r="J86" s="6">
        <v>0</v>
      </c>
      <c r="K86" s="6">
        <v>0</v>
      </c>
      <c r="L86" s="6">
        <v>0</v>
      </c>
      <c r="M86" s="6">
        <v>5</v>
      </c>
      <c r="N86" s="6">
        <v>5</v>
      </c>
      <c r="O86" s="6">
        <v>5</v>
      </c>
      <c r="P86" s="6">
        <v>5</v>
      </c>
      <c r="Q86" s="6">
        <v>5</v>
      </c>
      <c r="R86" s="6">
        <v>5</v>
      </c>
      <c r="S86" s="6">
        <v>5</v>
      </c>
      <c r="T86" s="6">
        <v>5</v>
      </c>
      <c r="U86" s="6">
        <v>5</v>
      </c>
      <c r="V86" s="6">
        <f>($J86*0.04)+($K86*4)+($L86*-2)+($N86*0.1)+($O86*6)+($Q86)+($R86*0.1)+($S86*6)+($T86*-2)</f>
        <v>56</v>
      </c>
      <c r="W86" s="6" t="e">
        <f>$P86/$H$33</f>
        <v>#DIV/0!</v>
      </c>
      <c r="X86" s="6">
        <f>$N86/$M86</f>
        <v>1</v>
      </c>
      <c r="Y86" s="6">
        <f>$R86/$Q86</f>
        <v>1</v>
      </c>
      <c r="Z86" s="6" t="e">
        <f>$I86/$H86</f>
        <v>#DIV/0!</v>
      </c>
      <c r="AA86" s="6" t="e">
        <f>$K86/$H86</f>
        <v>#DIV/0!</v>
      </c>
      <c r="AB86" s="6">
        <f>(Admin!$C$3*$K86)+(Admin!$C$4*$J86)+(Admin!$C$5*$L86)+(Admin!$C$6*$T86)+(Admin!$C$7*$Q86)+(Admin!$C$8*$M86)+(Admin!$C$9*$N86)+(Admin!$C$10*$O86)+(Admin!$C$11*$R86)+(Admin!$C$12*$S86)+(Admin!$C$13*$U86)</f>
        <v>66</v>
      </c>
    </row>
    <row r="87" spans="1:28" x14ac:dyDescent="0.25">
      <c r="A87" s="7" t="s">
        <v>1243</v>
      </c>
      <c r="B87" s="7" t="s">
        <v>37</v>
      </c>
      <c r="C87" s="7">
        <v>29</v>
      </c>
      <c r="D87" s="7">
        <v>9</v>
      </c>
      <c r="E87" s="7" t="s">
        <v>95</v>
      </c>
      <c r="F87" s="7" t="s">
        <v>1201</v>
      </c>
      <c r="G87" s="7">
        <v>0</v>
      </c>
      <c r="H87" s="7">
        <v>0</v>
      </c>
      <c r="I87" s="7">
        <v>0</v>
      </c>
      <c r="J87" s="7">
        <v>0</v>
      </c>
      <c r="K87" s="7">
        <v>0</v>
      </c>
      <c r="L87" s="7">
        <v>0</v>
      </c>
      <c r="M87" s="7">
        <v>5</v>
      </c>
      <c r="N87" s="7">
        <v>5</v>
      </c>
      <c r="O87" s="7">
        <v>5</v>
      </c>
      <c r="P87" s="7">
        <v>5</v>
      </c>
      <c r="Q87" s="7">
        <v>5</v>
      </c>
      <c r="R87" s="7">
        <v>5</v>
      </c>
      <c r="S87" s="7">
        <v>5</v>
      </c>
      <c r="T87" s="7">
        <v>5</v>
      </c>
      <c r="U87" s="7">
        <v>5</v>
      </c>
      <c r="V87" s="7">
        <f>($J87*0.04)+($K87*4)+($L87*-2)+($N87*0.1)+($O87*6)+($Q87)+($R87*0.1)+($S87*6)+($T87*-2)</f>
        <v>56</v>
      </c>
      <c r="W87" s="7" t="e">
        <f>$P87/$H$33</f>
        <v>#DIV/0!</v>
      </c>
      <c r="X87" s="7">
        <f>$N87/$M87</f>
        <v>1</v>
      </c>
      <c r="Y87" s="7">
        <f>$R87/$Q87</f>
        <v>1</v>
      </c>
      <c r="Z87" s="7" t="e">
        <f>$I87/$H87</f>
        <v>#DIV/0!</v>
      </c>
      <c r="AA87" s="7" t="e">
        <f>$K87/$H87</f>
        <v>#DIV/0!</v>
      </c>
      <c r="AB87" s="7">
        <f>(Admin!$C$3*$K87)+(Admin!$C$4*$J87)+(Admin!$C$5*$L87)+(Admin!$C$6*$T87)+(Admin!$C$7*$Q87)+(Admin!$C$8*$M87)+(Admin!$C$9*$N87)+(Admin!$C$10*$O87)+(Admin!$C$11*$R87)+(Admin!$C$12*$S87)+(Admin!$C$13*$U87)</f>
        <v>66</v>
      </c>
    </row>
    <row r="88" spans="1:28" x14ac:dyDescent="0.25">
      <c r="A88" s="6" t="s">
        <v>1266</v>
      </c>
      <c r="B88" s="6" t="s">
        <v>30</v>
      </c>
      <c r="C88" s="6">
        <v>29</v>
      </c>
      <c r="D88" s="6">
        <v>8</v>
      </c>
      <c r="E88" s="6" t="s">
        <v>399</v>
      </c>
      <c r="F88" s="6" t="s">
        <v>1248</v>
      </c>
      <c r="G88" s="6">
        <v>0</v>
      </c>
      <c r="H88" s="6">
        <v>0</v>
      </c>
      <c r="I88" s="6">
        <v>0</v>
      </c>
      <c r="J88" s="6">
        <v>0</v>
      </c>
      <c r="K88" s="6">
        <v>0</v>
      </c>
      <c r="L88" s="6">
        <v>0</v>
      </c>
      <c r="M88" s="6">
        <v>5</v>
      </c>
      <c r="N88" s="6">
        <v>5</v>
      </c>
      <c r="O88" s="6">
        <v>5</v>
      </c>
      <c r="P88" s="6">
        <v>5</v>
      </c>
      <c r="Q88" s="6">
        <v>5</v>
      </c>
      <c r="R88" s="6">
        <v>5</v>
      </c>
      <c r="S88" s="6">
        <v>5</v>
      </c>
      <c r="T88" s="6">
        <v>5</v>
      </c>
      <c r="U88" s="6">
        <v>5</v>
      </c>
      <c r="V88" s="6">
        <f>($J88*0.04)+($K88*4)+($L88*-2)+($N88*0.1)+($O88*6)+($Q88)+($R88*0.1)+($S88*6)+($T88*-2)</f>
        <v>56</v>
      </c>
      <c r="W88" s="6" t="e">
        <f>$P88/$H$33</f>
        <v>#DIV/0!</v>
      </c>
      <c r="X88" s="6">
        <f>$N88/$M88</f>
        <v>1</v>
      </c>
      <c r="Y88" s="6">
        <f>$R88/$Q88</f>
        <v>1</v>
      </c>
      <c r="Z88" s="6" t="e">
        <f>$I88/$H88</f>
        <v>#DIV/0!</v>
      </c>
      <c r="AA88" s="6" t="e">
        <f>$K88/$H88</f>
        <v>#DIV/0!</v>
      </c>
      <c r="AB88" s="6">
        <f>(Admin!$C$3*$K88)+(Admin!$C$4*$J88)+(Admin!$C$5*$L88)+(Admin!$C$6*$T88)+(Admin!$C$7*$Q88)+(Admin!$C$8*$M88)+(Admin!$C$9*$N88)+(Admin!$C$10*$O88)+(Admin!$C$11*$R88)+(Admin!$C$12*$S88)+(Admin!$C$13*$U88)</f>
        <v>66</v>
      </c>
    </row>
    <row r="89" spans="1:28" x14ac:dyDescent="0.25">
      <c r="A89" s="7" t="s">
        <v>1277</v>
      </c>
      <c r="B89" s="7" t="s">
        <v>42</v>
      </c>
      <c r="C89" s="7">
        <v>24</v>
      </c>
      <c r="D89" s="7">
        <v>3</v>
      </c>
      <c r="E89" s="7" t="s">
        <v>83</v>
      </c>
      <c r="F89" s="7" t="s">
        <v>1248</v>
      </c>
      <c r="G89" s="7">
        <v>0</v>
      </c>
      <c r="H89" s="7">
        <v>0</v>
      </c>
      <c r="I89" s="7">
        <v>0</v>
      </c>
      <c r="J89" s="7">
        <v>0</v>
      </c>
      <c r="K89" s="7">
        <v>0</v>
      </c>
      <c r="L89" s="7">
        <v>0</v>
      </c>
      <c r="M89" s="7">
        <v>5</v>
      </c>
      <c r="N89" s="7">
        <v>5</v>
      </c>
      <c r="O89" s="7">
        <v>5</v>
      </c>
      <c r="P89" s="7">
        <v>5</v>
      </c>
      <c r="Q89" s="7">
        <v>5</v>
      </c>
      <c r="R89" s="7">
        <v>5</v>
      </c>
      <c r="S89" s="7">
        <v>5</v>
      </c>
      <c r="T89" s="7">
        <v>5</v>
      </c>
      <c r="U89" s="7">
        <v>5</v>
      </c>
      <c r="V89" s="7">
        <f>($J89*0.04)+($K89*4)+($L89*-2)+($N89*0.1)+($O89*6)+($Q89)+($R89*0.1)+($S89*6)+($T89*-2)</f>
        <v>56</v>
      </c>
      <c r="W89" s="7" t="e">
        <f>$P89/$H$33</f>
        <v>#DIV/0!</v>
      </c>
      <c r="X89" s="7">
        <f>$N89/$M89</f>
        <v>1</v>
      </c>
      <c r="Y89" s="7">
        <f>$R89/$Q89</f>
        <v>1</v>
      </c>
      <c r="Z89" s="7" t="e">
        <f>$I89/$H89</f>
        <v>#DIV/0!</v>
      </c>
      <c r="AA89" s="7" t="e">
        <f>$K89/$H89</f>
        <v>#DIV/0!</v>
      </c>
      <c r="AB89" s="7">
        <f>(Admin!$C$3*$K89)+(Admin!$C$4*$J89)+(Admin!$C$5*$L89)+(Admin!$C$6*$T89)+(Admin!$C$7*$Q89)+(Admin!$C$8*$M89)+(Admin!$C$9*$N89)+(Admin!$C$10*$O89)+(Admin!$C$11*$R89)+(Admin!$C$12*$S89)+(Admin!$C$13*$U89)</f>
        <v>66</v>
      </c>
    </row>
    <row r="90" spans="1:28" x14ac:dyDescent="0.25">
      <c r="A90" s="6" t="s">
        <v>1289</v>
      </c>
      <c r="B90" s="6" t="s">
        <v>37</v>
      </c>
      <c r="C90" s="6">
        <v>27</v>
      </c>
      <c r="D90" s="6">
        <v>5</v>
      </c>
      <c r="E90" s="6" t="s">
        <v>552</v>
      </c>
      <c r="F90" s="6" t="s">
        <v>1248</v>
      </c>
      <c r="G90" s="6">
        <v>0</v>
      </c>
      <c r="H90" s="6">
        <v>0</v>
      </c>
      <c r="I90" s="6">
        <v>0</v>
      </c>
      <c r="J90" s="6">
        <v>0</v>
      </c>
      <c r="K90" s="6">
        <v>0</v>
      </c>
      <c r="L90" s="6">
        <v>0</v>
      </c>
      <c r="M90" s="6">
        <v>5</v>
      </c>
      <c r="N90" s="6">
        <v>5</v>
      </c>
      <c r="O90" s="6">
        <v>5</v>
      </c>
      <c r="P90" s="6">
        <v>5</v>
      </c>
      <c r="Q90" s="6">
        <v>5</v>
      </c>
      <c r="R90" s="6">
        <v>5</v>
      </c>
      <c r="S90" s="6">
        <v>5</v>
      </c>
      <c r="T90" s="6">
        <v>5</v>
      </c>
      <c r="U90" s="6">
        <v>5</v>
      </c>
      <c r="V90" s="6">
        <f>($J90*0.04)+($K90*4)+($L90*-2)+($N90*0.1)+($O90*6)+($Q90)+($R90*0.1)+($S90*6)+($T90*-2)</f>
        <v>56</v>
      </c>
      <c r="W90" s="6" t="e">
        <f>$P90/$H$33</f>
        <v>#DIV/0!</v>
      </c>
      <c r="X90" s="6">
        <f>$N90/$M90</f>
        <v>1</v>
      </c>
      <c r="Y90" s="6">
        <f>$R90/$Q90</f>
        <v>1</v>
      </c>
      <c r="Z90" s="6" t="e">
        <f>$I90/$H90</f>
        <v>#DIV/0!</v>
      </c>
      <c r="AA90" s="6" t="e">
        <f>$K90/$H90</f>
        <v>#DIV/0!</v>
      </c>
      <c r="AB90" s="6">
        <f>(Admin!$C$3*$K90)+(Admin!$C$4*$J90)+(Admin!$C$5*$L90)+(Admin!$C$6*$T90)+(Admin!$C$7*$Q90)+(Admin!$C$8*$M90)+(Admin!$C$9*$N90)+(Admin!$C$10*$O90)+(Admin!$C$11*$R90)+(Admin!$C$12*$S90)+(Admin!$C$13*$U90)</f>
        <v>66</v>
      </c>
    </row>
    <row r="91" spans="1:28" x14ac:dyDescent="0.25">
      <c r="A91" s="7" t="s">
        <v>1318</v>
      </c>
      <c r="B91" s="7" t="s">
        <v>30</v>
      </c>
      <c r="C91" s="7">
        <v>26</v>
      </c>
      <c r="D91" s="7">
        <v>6</v>
      </c>
      <c r="E91" s="7" t="s">
        <v>522</v>
      </c>
      <c r="F91" s="7" t="s">
        <v>1293</v>
      </c>
      <c r="G91" s="7">
        <v>0</v>
      </c>
      <c r="H91" s="7">
        <v>0</v>
      </c>
      <c r="I91" s="7">
        <v>0</v>
      </c>
      <c r="J91" s="7">
        <v>0</v>
      </c>
      <c r="K91" s="7">
        <v>0</v>
      </c>
      <c r="L91" s="7">
        <v>0</v>
      </c>
      <c r="M91" s="7">
        <v>5</v>
      </c>
      <c r="N91" s="7">
        <v>5</v>
      </c>
      <c r="O91" s="7">
        <v>5</v>
      </c>
      <c r="P91" s="7">
        <v>5</v>
      </c>
      <c r="Q91" s="7">
        <v>5</v>
      </c>
      <c r="R91" s="7">
        <v>5</v>
      </c>
      <c r="S91" s="7">
        <v>5</v>
      </c>
      <c r="T91" s="7">
        <v>5</v>
      </c>
      <c r="U91" s="7">
        <v>5</v>
      </c>
      <c r="V91" s="7">
        <f>($J91*0.04)+($K91*4)+($L91*-2)+($N91*0.1)+($O91*6)+($Q91)+($R91*0.1)+($S91*6)+($T91*-2)</f>
        <v>56</v>
      </c>
      <c r="W91" s="7" t="e">
        <f>$P91/$H$33</f>
        <v>#DIV/0!</v>
      </c>
      <c r="X91" s="7">
        <f>$N91/$M91</f>
        <v>1</v>
      </c>
      <c r="Y91" s="7">
        <f>$R91/$Q91</f>
        <v>1</v>
      </c>
      <c r="Z91" s="7" t="e">
        <f>$I91/$H91</f>
        <v>#DIV/0!</v>
      </c>
      <c r="AA91" s="7" t="e">
        <f>$K91/$H91</f>
        <v>#DIV/0!</v>
      </c>
      <c r="AB91" s="7">
        <f>(Admin!$C$3*$K91)+(Admin!$C$4*$J91)+(Admin!$C$5*$L91)+(Admin!$C$6*$T91)+(Admin!$C$7*$Q91)+(Admin!$C$8*$M91)+(Admin!$C$9*$N91)+(Admin!$C$10*$O91)+(Admin!$C$11*$R91)+(Admin!$C$12*$S91)+(Admin!$C$13*$U91)</f>
        <v>66</v>
      </c>
    </row>
    <row r="92" spans="1:28" x14ac:dyDescent="0.25">
      <c r="A92" s="6" t="s">
        <v>1329</v>
      </c>
      <c r="B92" s="6" t="s">
        <v>42</v>
      </c>
      <c r="C92" s="6">
        <v>21</v>
      </c>
      <c r="D92" s="6">
        <v>0</v>
      </c>
      <c r="E92" s="6" t="s">
        <v>333</v>
      </c>
      <c r="F92" s="6" t="s">
        <v>1293</v>
      </c>
      <c r="G92" s="6">
        <v>0</v>
      </c>
      <c r="H92" s="6">
        <v>0</v>
      </c>
      <c r="I92" s="6">
        <v>0</v>
      </c>
      <c r="J92" s="6">
        <v>0</v>
      </c>
      <c r="K92" s="6">
        <v>0</v>
      </c>
      <c r="L92" s="6">
        <v>0</v>
      </c>
      <c r="M92" s="6">
        <v>5</v>
      </c>
      <c r="N92" s="6">
        <v>5</v>
      </c>
      <c r="O92" s="6">
        <v>5</v>
      </c>
      <c r="P92" s="6">
        <v>5</v>
      </c>
      <c r="Q92" s="6">
        <v>5</v>
      </c>
      <c r="R92" s="6">
        <v>5</v>
      </c>
      <c r="S92" s="6">
        <v>5</v>
      </c>
      <c r="T92" s="6">
        <v>5</v>
      </c>
      <c r="U92" s="6">
        <v>5</v>
      </c>
      <c r="V92" s="6">
        <f>($J92*0.04)+($K92*4)+($L92*-2)+($N92*0.1)+($O92*6)+($Q92)+($R92*0.1)+($S92*6)+($T92*-2)</f>
        <v>56</v>
      </c>
      <c r="W92" s="6" t="e">
        <f>$P92/$H$33</f>
        <v>#DIV/0!</v>
      </c>
      <c r="X92" s="6">
        <f>$N92/$M92</f>
        <v>1</v>
      </c>
      <c r="Y92" s="6">
        <f>$R92/$Q92</f>
        <v>1</v>
      </c>
      <c r="Z92" s="6" t="e">
        <f>$I92/$H92</f>
        <v>#DIV/0!</v>
      </c>
      <c r="AA92" s="6" t="e">
        <f>$K92/$H92</f>
        <v>#DIV/0!</v>
      </c>
      <c r="AB92" s="6">
        <f>(Admin!$C$3*$K92)+(Admin!$C$4*$J92)+(Admin!$C$5*$L92)+(Admin!$C$6*$T92)+(Admin!$C$7*$Q92)+(Admin!$C$8*$M92)+(Admin!$C$9*$N92)+(Admin!$C$10*$O92)+(Admin!$C$11*$R92)+(Admin!$C$12*$S92)+(Admin!$C$13*$U92)</f>
        <v>66</v>
      </c>
    </row>
    <row r="93" spans="1:28" x14ac:dyDescent="0.25">
      <c r="A93" s="7" t="s">
        <v>1338</v>
      </c>
      <c r="B93" s="7" t="s">
        <v>37</v>
      </c>
      <c r="C93" s="7">
        <v>23</v>
      </c>
      <c r="D93" s="7">
        <v>0</v>
      </c>
      <c r="E93" s="7" t="s">
        <v>79</v>
      </c>
      <c r="F93" s="7" t="s">
        <v>1293</v>
      </c>
      <c r="G93" s="7">
        <v>0</v>
      </c>
      <c r="H93" s="7">
        <v>0</v>
      </c>
      <c r="I93" s="7">
        <v>0</v>
      </c>
      <c r="J93" s="7">
        <v>0</v>
      </c>
      <c r="K93" s="7">
        <v>0</v>
      </c>
      <c r="L93" s="7">
        <v>0</v>
      </c>
      <c r="M93" s="7">
        <v>5</v>
      </c>
      <c r="N93" s="7">
        <v>5</v>
      </c>
      <c r="O93" s="7">
        <v>5</v>
      </c>
      <c r="P93" s="7">
        <v>5</v>
      </c>
      <c r="Q93" s="7">
        <v>5</v>
      </c>
      <c r="R93" s="7">
        <v>5</v>
      </c>
      <c r="S93" s="7">
        <v>5</v>
      </c>
      <c r="T93" s="7">
        <v>5</v>
      </c>
      <c r="U93" s="7">
        <v>5</v>
      </c>
      <c r="V93" s="7">
        <f>($J93*0.04)+($K93*4)+($L93*-2)+($N93*0.1)+($O93*6)+($Q93)+($R93*0.1)+($S93*6)+($T93*-2)</f>
        <v>56</v>
      </c>
      <c r="W93" s="7" t="e">
        <f>$P93/$H$33</f>
        <v>#DIV/0!</v>
      </c>
      <c r="X93" s="7">
        <f>$N93/$M93</f>
        <v>1</v>
      </c>
      <c r="Y93" s="7">
        <f>$R93/$Q93</f>
        <v>1</v>
      </c>
      <c r="Z93" s="7" t="e">
        <f>$I93/$H93</f>
        <v>#DIV/0!</v>
      </c>
      <c r="AA93" s="7" t="e">
        <f>$K93/$H93</f>
        <v>#DIV/0!</v>
      </c>
      <c r="AB93" s="7">
        <f>(Admin!$C$3*$K93)+(Admin!$C$4*$J93)+(Admin!$C$5*$L93)+(Admin!$C$6*$T93)+(Admin!$C$7*$Q93)+(Admin!$C$8*$M93)+(Admin!$C$9*$N93)+(Admin!$C$10*$O93)+(Admin!$C$11*$R93)+(Admin!$C$12*$S93)+(Admin!$C$13*$U93)</f>
        <v>66</v>
      </c>
    </row>
    <row r="94" spans="1:28" x14ac:dyDescent="0.25">
      <c r="A94" s="6" t="s">
        <v>1369</v>
      </c>
      <c r="B94" s="6" t="s">
        <v>30</v>
      </c>
      <c r="C94" s="6">
        <v>23</v>
      </c>
      <c r="D94" s="6">
        <v>3</v>
      </c>
      <c r="E94" s="6" t="s">
        <v>232</v>
      </c>
      <c r="F94" s="6" t="s">
        <v>1343</v>
      </c>
      <c r="G94" s="6">
        <v>0</v>
      </c>
      <c r="H94" s="6">
        <v>0</v>
      </c>
      <c r="I94" s="6">
        <v>0</v>
      </c>
      <c r="J94" s="6">
        <v>0</v>
      </c>
      <c r="K94" s="6">
        <v>0</v>
      </c>
      <c r="L94" s="6">
        <v>0</v>
      </c>
      <c r="M94" s="6">
        <v>5</v>
      </c>
      <c r="N94" s="6">
        <v>5</v>
      </c>
      <c r="O94" s="6">
        <v>5</v>
      </c>
      <c r="P94" s="6">
        <v>5</v>
      </c>
      <c r="Q94" s="6">
        <v>5</v>
      </c>
      <c r="R94" s="6">
        <v>5</v>
      </c>
      <c r="S94" s="6">
        <v>5</v>
      </c>
      <c r="T94" s="6">
        <v>5</v>
      </c>
      <c r="U94" s="6">
        <v>5</v>
      </c>
      <c r="V94" s="6">
        <f>($J94*0.04)+($K94*4)+($L94*-2)+($N94*0.1)+($O94*6)+($Q94)+($R94*0.1)+($S94*6)+($T94*-2)</f>
        <v>56</v>
      </c>
      <c r="W94" s="6" t="e">
        <f>$P94/$H$33</f>
        <v>#DIV/0!</v>
      </c>
      <c r="X94" s="6">
        <f>$N94/$M94</f>
        <v>1</v>
      </c>
      <c r="Y94" s="6">
        <f>$R94/$Q94</f>
        <v>1</v>
      </c>
      <c r="Z94" s="6" t="e">
        <f>$I94/$H94</f>
        <v>#DIV/0!</v>
      </c>
      <c r="AA94" s="6" t="e">
        <f>$K94/$H94</f>
        <v>#DIV/0!</v>
      </c>
      <c r="AB94" s="6">
        <f>(Admin!$C$3*$K94)+(Admin!$C$4*$J94)+(Admin!$C$5*$L94)+(Admin!$C$6*$T94)+(Admin!$C$7*$Q94)+(Admin!$C$8*$M94)+(Admin!$C$9*$N94)+(Admin!$C$10*$O94)+(Admin!$C$11*$R94)+(Admin!$C$12*$S94)+(Admin!$C$13*$U94)</f>
        <v>66</v>
      </c>
    </row>
    <row r="95" spans="1:28" x14ac:dyDescent="0.25">
      <c r="A95" s="7" t="s">
        <v>1387</v>
      </c>
      <c r="B95" s="7" t="s">
        <v>42</v>
      </c>
      <c r="C95" s="7">
        <v>24</v>
      </c>
      <c r="D95" s="7">
        <v>3</v>
      </c>
      <c r="E95" s="7" t="s">
        <v>83</v>
      </c>
      <c r="F95" s="7" t="s">
        <v>1343</v>
      </c>
      <c r="G95" s="7">
        <v>0</v>
      </c>
      <c r="H95" s="7">
        <v>0</v>
      </c>
      <c r="I95" s="7">
        <v>0</v>
      </c>
      <c r="J95" s="7">
        <v>0</v>
      </c>
      <c r="K95" s="7">
        <v>0</v>
      </c>
      <c r="L95" s="7">
        <v>0</v>
      </c>
      <c r="M95" s="7">
        <v>5</v>
      </c>
      <c r="N95" s="7">
        <v>5</v>
      </c>
      <c r="O95" s="7">
        <v>5</v>
      </c>
      <c r="P95" s="7">
        <v>5</v>
      </c>
      <c r="Q95" s="7">
        <v>5</v>
      </c>
      <c r="R95" s="7">
        <v>5</v>
      </c>
      <c r="S95" s="7">
        <v>5</v>
      </c>
      <c r="T95" s="7">
        <v>5</v>
      </c>
      <c r="U95" s="7">
        <v>5</v>
      </c>
      <c r="V95" s="7">
        <f>($J95*0.04)+($K95*4)+($L95*-2)+($N95*0.1)+($O95*6)+($Q95)+($R95*0.1)+($S95*6)+($T95*-2)</f>
        <v>56</v>
      </c>
      <c r="W95" s="7" t="e">
        <f>$P95/$H$33</f>
        <v>#DIV/0!</v>
      </c>
      <c r="X95" s="7">
        <f>$N95/$M95</f>
        <v>1</v>
      </c>
      <c r="Y95" s="7">
        <f>$R95/$Q95</f>
        <v>1</v>
      </c>
      <c r="Z95" s="7" t="e">
        <f>$I95/$H95</f>
        <v>#DIV/0!</v>
      </c>
      <c r="AA95" s="7" t="e">
        <f>$K95/$H95</f>
        <v>#DIV/0!</v>
      </c>
      <c r="AB95" s="7">
        <f>(Admin!$C$3*$K95)+(Admin!$C$4*$J95)+(Admin!$C$5*$L95)+(Admin!$C$6*$T95)+(Admin!$C$7*$Q95)+(Admin!$C$8*$M95)+(Admin!$C$9*$N95)+(Admin!$C$10*$O95)+(Admin!$C$11*$R95)+(Admin!$C$12*$S95)+(Admin!$C$13*$U95)</f>
        <v>66</v>
      </c>
    </row>
    <row r="96" spans="1:28" x14ac:dyDescent="0.25">
      <c r="A96" s="6" t="s">
        <v>1389</v>
      </c>
      <c r="B96" s="6" t="s">
        <v>37</v>
      </c>
      <c r="C96" s="6">
        <v>29</v>
      </c>
      <c r="D96" s="6">
        <v>7</v>
      </c>
      <c r="E96" s="6" t="s">
        <v>546</v>
      </c>
      <c r="F96" s="6" t="s">
        <v>1343</v>
      </c>
      <c r="G96" s="6">
        <v>0</v>
      </c>
      <c r="H96" s="6">
        <v>0</v>
      </c>
      <c r="I96" s="6">
        <v>0</v>
      </c>
      <c r="J96" s="6">
        <v>0</v>
      </c>
      <c r="K96" s="6">
        <v>0</v>
      </c>
      <c r="L96" s="6">
        <v>0</v>
      </c>
      <c r="M96" s="6">
        <v>5</v>
      </c>
      <c r="N96" s="6">
        <v>5</v>
      </c>
      <c r="O96" s="6">
        <v>5</v>
      </c>
      <c r="P96" s="6">
        <v>5</v>
      </c>
      <c r="Q96" s="6">
        <v>5</v>
      </c>
      <c r="R96" s="6">
        <v>5</v>
      </c>
      <c r="S96" s="6">
        <v>5</v>
      </c>
      <c r="T96" s="6">
        <v>5</v>
      </c>
      <c r="U96" s="6">
        <v>5</v>
      </c>
      <c r="V96" s="6">
        <f>($J96*0.04)+($K96*4)+($L96*-2)+($N96*0.1)+($O96*6)+($Q96)+($R96*0.1)+($S96*6)+($T96*-2)</f>
        <v>56</v>
      </c>
      <c r="W96" s="6" t="e">
        <f>$P96/$H$33</f>
        <v>#DIV/0!</v>
      </c>
      <c r="X96" s="6">
        <f>$N96/$M96</f>
        <v>1</v>
      </c>
      <c r="Y96" s="6">
        <f>$R96/$Q96</f>
        <v>1</v>
      </c>
      <c r="Z96" s="6" t="e">
        <f>$I96/$H96</f>
        <v>#DIV/0!</v>
      </c>
      <c r="AA96" s="6" t="e">
        <f>$K96/$H96</f>
        <v>#DIV/0!</v>
      </c>
      <c r="AB96" s="6">
        <f>(Admin!$C$3*$K96)+(Admin!$C$4*$J96)+(Admin!$C$5*$L96)+(Admin!$C$6*$T96)+(Admin!$C$7*$Q96)+(Admin!$C$8*$M96)+(Admin!$C$9*$N96)+(Admin!$C$10*$O96)+(Admin!$C$11*$R96)+(Admin!$C$12*$S96)+(Admin!$C$13*$U96)</f>
        <v>66</v>
      </c>
    </row>
    <row r="97" spans="1:28" x14ac:dyDescent="0.25">
      <c r="A97" s="7" t="s">
        <v>1417</v>
      </c>
      <c r="B97" s="7" t="s">
        <v>30</v>
      </c>
      <c r="C97" s="7">
        <v>27</v>
      </c>
      <c r="D97" s="7">
        <v>7</v>
      </c>
      <c r="E97" s="7" t="s">
        <v>79</v>
      </c>
      <c r="F97" s="7" t="s">
        <v>1397</v>
      </c>
      <c r="G97" s="7">
        <v>0</v>
      </c>
      <c r="H97" s="7">
        <v>0</v>
      </c>
      <c r="I97" s="7">
        <v>0</v>
      </c>
      <c r="J97" s="7">
        <v>0</v>
      </c>
      <c r="K97" s="7">
        <v>0</v>
      </c>
      <c r="L97" s="7">
        <v>0</v>
      </c>
      <c r="M97" s="7">
        <v>5</v>
      </c>
      <c r="N97" s="7">
        <v>5</v>
      </c>
      <c r="O97" s="7">
        <v>5</v>
      </c>
      <c r="P97" s="7">
        <v>5</v>
      </c>
      <c r="Q97" s="7">
        <v>5</v>
      </c>
      <c r="R97" s="7">
        <v>5</v>
      </c>
      <c r="S97" s="7">
        <v>5</v>
      </c>
      <c r="T97" s="7">
        <v>5</v>
      </c>
      <c r="U97" s="7">
        <v>5</v>
      </c>
      <c r="V97" s="7">
        <f>($J97*0.04)+($K97*4)+($L97*-2)+($N97*0.1)+($O97*6)+($Q97)+($R97*0.1)+($S97*6)+($T97*-2)</f>
        <v>56</v>
      </c>
      <c r="W97" s="7" t="e">
        <f>$P97/$H$33</f>
        <v>#DIV/0!</v>
      </c>
      <c r="X97" s="7">
        <f>$N97/$M97</f>
        <v>1</v>
      </c>
      <c r="Y97" s="7">
        <f>$R97/$Q97</f>
        <v>1</v>
      </c>
      <c r="Z97" s="7" t="e">
        <f>$I97/$H97</f>
        <v>#DIV/0!</v>
      </c>
      <c r="AA97" s="7" t="e">
        <f>$K97/$H97</f>
        <v>#DIV/0!</v>
      </c>
      <c r="AB97" s="7">
        <f>(Admin!$C$3*$K97)+(Admin!$C$4*$J97)+(Admin!$C$5*$L97)+(Admin!$C$6*$T97)+(Admin!$C$7*$Q97)+(Admin!$C$8*$M97)+(Admin!$C$9*$N97)+(Admin!$C$10*$O97)+(Admin!$C$11*$R97)+(Admin!$C$12*$S97)+(Admin!$C$13*$U97)</f>
        <v>66</v>
      </c>
    </row>
    <row r="98" spans="1:28" x14ac:dyDescent="0.25">
      <c r="A98" s="6" t="s">
        <v>1423</v>
      </c>
      <c r="B98" s="6" t="s">
        <v>42</v>
      </c>
      <c r="C98" s="6">
        <v>27</v>
      </c>
      <c r="D98" s="6">
        <v>6</v>
      </c>
      <c r="E98" s="6" t="s">
        <v>224</v>
      </c>
      <c r="F98" s="6" t="s">
        <v>1397</v>
      </c>
      <c r="G98" s="6">
        <v>0</v>
      </c>
      <c r="H98" s="6">
        <v>0</v>
      </c>
      <c r="I98" s="6">
        <v>0</v>
      </c>
      <c r="J98" s="6">
        <v>0</v>
      </c>
      <c r="K98" s="6">
        <v>0</v>
      </c>
      <c r="L98" s="6">
        <v>0</v>
      </c>
      <c r="M98" s="6">
        <v>5</v>
      </c>
      <c r="N98" s="6">
        <v>5</v>
      </c>
      <c r="O98" s="6">
        <v>5</v>
      </c>
      <c r="P98" s="6">
        <v>5</v>
      </c>
      <c r="Q98" s="6">
        <v>5</v>
      </c>
      <c r="R98" s="6">
        <v>5</v>
      </c>
      <c r="S98" s="6">
        <v>5</v>
      </c>
      <c r="T98" s="6">
        <v>5</v>
      </c>
      <c r="U98" s="6">
        <v>5</v>
      </c>
      <c r="V98" s="6">
        <f>($J98*0.04)+($K98*4)+($L98*-2)+($N98*0.1)+($O98*6)+($Q98)+($R98*0.1)+($S98*6)+($T98*-2)</f>
        <v>56</v>
      </c>
      <c r="W98" s="6" t="e">
        <f>$P98/$H$33</f>
        <v>#DIV/0!</v>
      </c>
      <c r="X98" s="6">
        <f>$N98/$M98</f>
        <v>1</v>
      </c>
      <c r="Y98" s="6">
        <f>$R98/$Q98</f>
        <v>1</v>
      </c>
      <c r="Z98" s="6" t="e">
        <f>$I98/$H98</f>
        <v>#DIV/0!</v>
      </c>
      <c r="AA98" s="6" t="e">
        <f>$K98/$H98</f>
        <v>#DIV/0!</v>
      </c>
      <c r="AB98" s="6">
        <f>(Admin!$C$3*$K98)+(Admin!$C$4*$J98)+(Admin!$C$5*$L98)+(Admin!$C$6*$T98)+(Admin!$C$7*$Q98)+(Admin!$C$8*$M98)+(Admin!$C$9*$N98)+(Admin!$C$10*$O98)+(Admin!$C$11*$R98)+(Admin!$C$12*$S98)+(Admin!$C$13*$U98)</f>
        <v>66</v>
      </c>
    </row>
    <row r="99" spans="1:28" x14ac:dyDescent="0.25">
      <c r="A99" s="7" t="s">
        <v>1439</v>
      </c>
      <c r="B99" s="7" t="s">
        <v>37</v>
      </c>
      <c r="C99" s="7">
        <v>29</v>
      </c>
      <c r="D99" s="7">
        <v>7</v>
      </c>
      <c r="E99" s="7" t="s">
        <v>504</v>
      </c>
      <c r="F99" s="7" t="s">
        <v>1397</v>
      </c>
      <c r="G99" s="7">
        <v>0</v>
      </c>
      <c r="H99" s="7">
        <v>0</v>
      </c>
      <c r="I99" s="7">
        <v>0</v>
      </c>
      <c r="J99" s="7">
        <v>0</v>
      </c>
      <c r="K99" s="7">
        <v>0</v>
      </c>
      <c r="L99" s="7">
        <v>0</v>
      </c>
      <c r="M99" s="7">
        <v>5</v>
      </c>
      <c r="N99" s="7">
        <v>5</v>
      </c>
      <c r="O99" s="7">
        <v>5</v>
      </c>
      <c r="P99" s="7">
        <v>5</v>
      </c>
      <c r="Q99" s="7">
        <v>5</v>
      </c>
      <c r="R99" s="7">
        <v>5</v>
      </c>
      <c r="S99" s="7">
        <v>5</v>
      </c>
      <c r="T99" s="7">
        <v>5</v>
      </c>
      <c r="U99" s="7">
        <v>5</v>
      </c>
      <c r="V99" s="7">
        <f>($J99*0.04)+($K99*4)+($L99*-2)+($N99*0.1)+($O99*6)+($Q99)+($R99*0.1)+($S99*6)+($T99*-2)</f>
        <v>56</v>
      </c>
      <c r="W99" s="7" t="e">
        <f>$P99/$H$33</f>
        <v>#DIV/0!</v>
      </c>
      <c r="X99" s="7">
        <f>$N99/$M99</f>
        <v>1</v>
      </c>
      <c r="Y99" s="7">
        <f>$R99/$Q99</f>
        <v>1</v>
      </c>
      <c r="Z99" s="7" t="e">
        <f>$I99/$H99</f>
        <v>#DIV/0!</v>
      </c>
      <c r="AA99" s="7" t="e">
        <f>$K99/$H99</f>
        <v>#DIV/0!</v>
      </c>
      <c r="AB99" s="7">
        <f>(Admin!$C$3*$K99)+(Admin!$C$4*$J99)+(Admin!$C$5*$L99)+(Admin!$C$6*$T99)+(Admin!$C$7*$Q99)+(Admin!$C$8*$M99)+(Admin!$C$9*$N99)+(Admin!$C$10*$O99)+(Admin!$C$11*$R99)+(Admin!$C$12*$S99)+(Admin!$C$13*$U99)</f>
        <v>66</v>
      </c>
    </row>
    <row r="100" spans="1:28" x14ac:dyDescent="0.25">
      <c r="A100" s="6" t="s">
        <v>1463</v>
      </c>
      <c r="B100" s="6" t="s">
        <v>30</v>
      </c>
      <c r="C100" s="6">
        <v>26</v>
      </c>
      <c r="D100" s="6">
        <v>4</v>
      </c>
      <c r="E100" s="6" t="s">
        <v>137</v>
      </c>
      <c r="F100" s="6" t="s">
        <v>1444</v>
      </c>
      <c r="G100" s="6">
        <v>0</v>
      </c>
      <c r="H100" s="6">
        <v>0</v>
      </c>
      <c r="I100" s="6">
        <v>0</v>
      </c>
      <c r="J100" s="6">
        <v>0</v>
      </c>
      <c r="K100" s="6">
        <v>0</v>
      </c>
      <c r="L100" s="6">
        <v>0</v>
      </c>
      <c r="M100" s="6">
        <v>5</v>
      </c>
      <c r="N100" s="6">
        <v>5</v>
      </c>
      <c r="O100" s="6">
        <v>5</v>
      </c>
      <c r="P100" s="6">
        <v>5</v>
      </c>
      <c r="Q100" s="6">
        <v>5</v>
      </c>
      <c r="R100" s="6">
        <v>5</v>
      </c>
      <c r="S100" s="6">
        <v>5</v>
      </c>
      <c r="T100" s="6">
        <v>5</v>
      </c>
      <c r="U100" s="6">
        <v>5</v>
      </c>
      <c r="V100" s="6">
        <f>($J100*0.04)+($K100*4)+($L100*-2)+($N100*0.1)+($O100*6)+($Q100)+($R100*0.1)+($S100*6)+($T100*-2)</f>
        <v>56</v>
      </c>
      <c r="W100" s="6" t="e">
        <f>$P100/$H$33</f>
        <v>#DIV/0!</v>
      </c>
      <c r="X100" s="6">
        <f>$N100/$M100</f>
        <v>1</v>
      </c>
      <c r="Y100" s="6">
        <f>$R100/$Q100</f>
        <v>1</v>
      </c>
      <c r="Z100" s="6" t="e">
        <f>$I100/$H100</f>
        <v>#DIV/0!</v>
      </c>
      <c r="AA100" s="6" t="e">
        <f>$K100/$H100</f>
        <v>#DIV/0!</v>
      </c>
      <c r="AB100" s="6">
        <f>(Admin!$C$3*$K100)+(Admin!$C$4*$J100)+(Admin!$C$5*$L100)+(Admin!$C$6*$T100)+(Admin!$C$7*$Q100)+(Admin!$C$8*$M100)+(Admin!$C$9*$N100)+(Admin!$C$10*$O100)+(Admin!$C$11*$R100)+(Admin!$C$12*$S100)+(Admin!$C$13*$U100)</f>
        <v>66</v>
      </c>
    </row>
    <row r="101" spans="1:28" x14ac:dyDescent="0.25">
      <c r="A101" s="7" t="s">
        <v>1476</v>
      </c>
      <c r="B101" s="7" t="s">
        <v>42</v>
      </c>
      <c r="C101" s="7">
        <v>23</v>
      </c>
      <c r="D101" s="7">
        <v>3</v>
      </c>
      <c r="E101" s="7" t="s">
        <v>171</v>
      </c>
      <c r="F101" s="7" t="s">
        <v>1444</v>
      </c>
      <c r="G101" s="7">
        <v>0</v>
      </c>
      <c r="H101" s="7">
        <v>0</v>
      </c>
      <c r="I101" s="7">
        <v>0</v>
      </c>
      <c r="J101" s="7">
        <v>0</v>
      </c>
      <c r="K101" s="7">
        <v>0</v>
      </c>
      <c r="L101" s="7">
        <v>0</v>
      </c>
      <c r="M101" s="7">
        <v>5</v>
      </c>
      <c r="N101" s="7">
        <v>5</v>
      </c>
      <c r="O101" s="7">
        <v>5</v>
      </c>
      <c r="P101" s="7">
        <v>5</v>
      </c>
      <c r="Q101" s="7">
        <v>5</v>
      </c>
      <c r="R101" s="7">
        <v>5</v>
      </c>
      <c r="S101" s="7">
        <v>5</v>
      </c>
      <c r="T101" s="7">
        <v>5</v>
      </c>
      <c r="U101" s="7">
        <v>5</v>
      </c>
      <c r="V101" s="7">
        <f>($J101*0.04)+($K101*4)+($L101*-2)+($N101*0.1)+($O101*6)+($Q101)+($R101*0.1)+($S101*6)+($T101*-2)</f>
        <v>56</v>
      </c>
      <c r="W101" s="7" t="e">
        <f>$P101/$H$33</f>
        <v>#DIV/0!</v>
      </c>
      <c r="X101" s="7">
        <f>$N101/$M101</f>
        <v>1</v>
      </c>
      <c r="Y101" s="7">
        <f>$R101/$Q101</f>
        <v>1</v>
      </c>
      <c r="Z101" s="7" t="e">
        <f>$I101/$H101</f>
        <v>#DIV/0!</v>
      </c>
      <c r="AA101" s="7" t="e">
        <f>$K101/$H101</f>
        <v>#DIV/0!</v>
      </c>
      <c r="AB101" s="7">
        <f>(Admin!$C$3*$K101)+(Admin!$C$4*$J101)+(Admin!$C$5*$L101)+(Admin!$C$6*$T101)+(Admin!$C$7*$Q101)+(Admin!$C$8*$M101)+(Admin!$C$9*$N101)+(Admin!$C$10*$O101)+(Admin!$C$11*$R101)+(Admin!$C$12*$S101)+(Admin!$C$13*$U101)</f>
        <v>66</v>
      </c>
    </row>
    <row r="102" spans="1:28" x14ac:dyDescent="0.25">
      <c r="A102" s="6" t="s">
        <v>1480</v>
      </c>
      <c r="B102" s="6" t="s">
        <v>37</v>
      </c>
      <c r="C102" s="6">
        <v>25</v>
      </c>
      <c r="D102" s="6">
        <v>4</v>
      </c>
      <c r="E102" s="6" t="s">
        <v>79</v>
      </c>
      <c r="F102" s="6" t="s">
        <v>1444</v>
      </c>
      <c r="G102" s="6">
        <v>0</v>
      </c>
      <c r="H102" s="6">
        <v>0</v>
      </c>
      <c r="I102" s="6">
        <v>0</v>
      </c>
      <c r="J102" s="6">
        <v>0</v>
      </c>
      <c r="K102" s="6">
        <v>0</v>
      </c>
      <c r="L102" s="6">
        <v>0</v>
      </c>
      <c r="M102" s="6">
        <v>5</v>
      </c>
      <c r="N102" s="6">
        <v>5</v>
      </c>
      <c r="O102" s="6">
        <v>5</v>
      </c>
      <c r="P102" s="6">
        <v>5</v>
      </c>
      <c r="Q102" s="6">
        <v>5</v>
      </c>
      <c r="R102" s="6">
        <v>5</v>
      </c>
      <c r="S102" s="6">
        <v>5</v>
      </c>
      <c r="T102" s="6">
        <v>5</v>
      </c>
      <c r="U102" s="6">
        <v>5</v>
      </c>
      <c r="V102" s="6">
        <f>($J102*0.04)+($K102*4)+($L102*-2)+($N102*0.1)+($O102*6)+($Q102)+($R102*0.1)+($S102*6)+($T102*-2)</f>
        <v>56</v>
      </c>
      <c r="W102" s="6" t="e">
        <f>$P102/$H$33</f>
        <v>#DIV/0!</v>
      </c>
      <c r="X102" s="6">
        <f>$N102/$M102</f>
        <v>1</v>
      </c>
      <c r="Y102" s="6">
        <f>$R102/$Q102</f>
        <v>1</v>
      </c>
      <c r="Z102" s="6" t="e">
        <f>$I102/$H102</f>
        <v>#DIV/0!</v>
      </c>
      <c r="AA102" s="6" t="e">
        <f>$K102/$H102</f>
        <v>#DIV/0!</v>
      </c>
      <c r="AB102" s="6">
        <f>(Admin!$C$3*$K102)+(Admin!$C$4*$J102)+(Admin!$C$5*$L102)+(Admin!$C$6*$T102)+(Admin!$C$7*$Q102)+(Admin!$C$8*$M102)+(Admin!$C$9*$N102)+(Admin!$C$10*$O102)+(Admin!$C$11*$R102)+(Admin!$C$12*$S102)+(Admin!$C$13*$U102)</f>
        <v>66</v>
      </c>
    </row>
    <row r="103" spans="1:28" x14ac:dyDescent="0.25">
      <c r="A103" s="7" t="s">
        <v>1516</v>
      </c>
      <c r="B103" s="7" t="s">
        <v>42</v>
      </c>
      <c r="C103" s="7">
        <v>26</v>
      </c>
      <c r="D103" s="7">
        <v>6</v>
      </c>
      <c r="E103" s="7" t="s">
        <v>224</v>
      </c>
      <c r="F103" s="7" t="s">
        <v>1488</v>
      </c>
      <c r="G103" s="7">
        <v>0</v>
      </c>
      <c r="H103" s="7">
        <v>0</v>
      </c>
      <c r="I103" s="7">
        <v>0</v>
      </c>
      <c r="J103" s="7">
        <v>0</v>
      </c>
      <c r="K103" s="7">
        <v>0</v>
      </c>
      <c r="L103" s="7">
        <v>0</v>
      </c>
      <c r="M103" s="7">
        <v>5</v>
      </c>
      <c r="N103" s="7">
        <v>5</v>
      </c>
      <c r="O103" s="7">
        <v>5</v>
      </c>
      <c r="P103" s="7">
        <v>5</v>
      </c>
      <c r="Q103" s="7">
        <v>5</v>
      </c>
      <c r="R103" s="7">
        <v>5</v>
      </c>
      <c r="S103" s="7">
        <v>5</v>
      </c>
      <c r="T103" s="7">
        <v>5</v>
      </c>
      <c r="U103" s="7">
        <v>5</v>
      </c>
      <c r="V103" s="7">
        <f>($J103*0.04)+($K103*4)+($L103*-2)+($N103*0.1)+($O103*6)+($Q103)+($R103*0.1)+($S103*6)+($T103*-2)</f>
        <v>56</v>
      </c>
      <c r="W103" s="7" t="e">
        <f>$P103/$H$33</f>
        <v>#DIV/0!</v>
      </c>
      <c r="X103" s="7">
        <f>$N103/$M103</f>
        <v>1</v>
      </c>
      <c r="Y103" s="7">
        <f>$R103/$Q103</f>
        <v>1</v>
      </c>
      <c r="Z103" s="7" t="e">
        <f>$I103/$H103</f>
        <v>#DIV/0!</v>
      </c>
      <c r="AA103" s="7" t="e">
        <f>$K103/$H103</f>
        <v>#DIV/0!</v>
      </c>
      <c r="AB103" s="7">
        <f>(Admin!$C$3*$K103)+(Admin!$C$4*$J103)+(Admin!$C$5*$L103)+(Admin!$C$6*$T103)+(Admin!$C$7*$Q103)+(Admin!$C$8*$M103)+(Admin!$C$9*$N103)+(Admin!$C$10*$O103)+(Admin!$C$11*$R103)+(Admin!$C$12*$S103)+(Admin!$C$13*$U103)</f>
        <v>66</v>
      </c>
    </row>
    <row r="104" spans="1:28" x14ac:dyDescent="0.25">
      <c r="A104" s="6" t="s">
        <v>1529</v>
      </c>
      <c r="B104" s="6" t="s">
        <v>37</v>
      </c>
      <c r="C104" s="6">
        <v>26</v>
      </c>
      <c r="D104" s="6">
        <v>6</v>
      </c>
      <c r="E104" s="6" t="s">
        <v>338</v>
      </c>
      <c r="F104" s="6" t="s">
        <v>1488</v>
      </c>
      <c r="G104" s="6">
        <v>0</v>
      </c>
      <c r="H104" s="6">
        <v>0</v>
      </c>
      <c r="I104" s="6">
        <v>0</v>
      </c>
      <c r="J104" s="6">
        <v>0</v>
      </c>
      <c r="K104" s="6">
        <v>0</v>
      </c>
      <c r="L104" s="6">
        <v>0</v>
      </c>
      <c r="M104" s="6">
        <v>0</v>
      </c>
      <c r="N104" s="6">
        <v>5</v>
      </c>
      <c r="O104" s="6">
        <v>5</v>
      </c>
      <c r="P104" s="6">
        <v>5</v>
      </c>
      <c r="Q104" s="6">
        <v>5</v>
      </c>
      <c r="R104" s="6">
        <v>5</v>
      </c>
      <c r="S104" s="6">
        <v>5</v>
      </c>
      <c r="T104" s="6">
        <v>5</v>
      </c>
      <c r="U104" s="6">
        <v>5</v>
      </c>
      <c r="V104" s="6">
        <f>($J104*0.04)+($K104*4)+($L104*-2)+($N104*0.1)+($O104*6)+($Q104)+($R104*0.1)+($S104*6)+($T104*-2)</f>
        <v>56</v>
      </c>
      <c r="W104" s="6" t="e">
        <f>$P104/$H$33</f>
        <v>#DIV/0!</v>
      </c>
      <c r="X104" s="6" t="e">
        <f>$N104/$M104</f>
        <v>#DIV/0!</v>
      </c>
      <c r="Y104" s="6">
        <f>$R104/$Q104</f>
        <v>1</v>
      </c>
      <c r="Z104" s="6" t="e">
        <f>$I104/$H104</f>
        <v>#DIV/0!</v>
      </c>
      <c r="AA104" s="6" t="e">
        <f>$K104/$H104</f>
        <v>#DIV/0!</v>
      </c>
      <c r="AB104" s="6">
        <f>(Admin!$C$3*$K104)+(Admin!$C$4*$J104)+(Admin!$C$5*$L104)+(Admin!$C$6*$T104)+(Admin!$C$7*$Q104)+(Admin!$C$8*$M104)+(Admin!$C$9*$N104)+(Admin!$C$10*$O104)+(Admin!$C$11*$R104)+(Admin!$C$12*$S104)+(Admin!$C$13*$U104)</f>
        <v>66</v>
      </c>
    </row>
    <row r="105" spans="1:28" x14ac:dyDescent="0.25">
      <c r="A105" s="7" t="s">
        <v>1557</v>
      </c>
      <c r="B105" s="7" t="s">
        <v>30</v>
      </c>
      <c r="C105" s="7">
        <v>28</v>
      </c>
      <c r="D105" s="7">
        <v>8</v>
      </c>
      <c r="E105" s="7" t="s">
        <v>95</v>
      </c>
      <c r="F105" s="7" t="s">
        <v>1534</v>
      </c>
      <c r="G105" s="7">
        <v>0</v>
      </c>
      <c r="H105" s="7">
        <v>0</v>
      </c>
      <c r="I105" s="7">
        <v>0</v>
      </c>
      <c r="J105" s="7">
        <v>0</v>
      </c>
      <c r="K105" s="7">
        <v>0</v>
      </c>
      <c r="L105" s="7">
        <v>0</v>
      </c>
      <c r="M105" s="7">
        <v>5</v>
      </c>
      <c r="N105" s="7">
        <v>5</v>
      </c>
      <c r="O105" s="7">
        <v>5</v>
      </c>
      <c r="P105" s="7">
        <v>5</v>
      </c>
      <c r="Q105" s="7">
        <v>5</v>
      </c>
      <c r="R105" s="7">
        <v>5</v>
      </c>
      <c r="S105" s="7">
        <v>5</v>
      </c>
      <c r="T105" s="7">
        <v>5</v>
      </c>
      <c r="U105" s="7">
        <v>5</v>
      </c>
      <c r="V105" s="7">
        <f>($J105*0.04)+($K105*4)+($L105*-2)+($N105*0.1)+($O105*6)+($Q105)+($R105*0.1)+($S105*6)+($T105*-2)</f>
        <v>56</v>
      </c>
      <c r="W105" s="7" t="e">
        <f>$P105/$H$33</f>
        <v>#DIV/0!</v>
      </c>
      <c r="X105" s="7">
        <f>$N105/$M105</f>
        <v>1</v>
      </c>
      <c r="Y105" s="7">
        <f>$R105/$Q105</f>
        <v>1</v>
      </c>
      <c r="Z105" s="7" t="e">
        <f>$I105/$H105</f>
        <v>#DIV/0!</v>
      </c>
      <c r="AA105" s="7" t="e">
        <f>$K105/$H105</f>
        <v>#DIV/0!</v>
      </c>
      <c r="AB105" s="7">
        <f>(Admin!$C$3*$K105)+(Admin!$C$4*$J105)+(Admin!$C$5*$L105)+(Admin!$C$6*$T105)+(Admin!$C$7*$Q105)+(Admin!$C$8*$M105)+(Admin!$C$9*$N105)+(Admin!$C$10*$O105)+(Admin!$C$11*$R105)+(Admin!$C$12*$S105)+(Admin!$C$13*$U105)</f>
        <v>66</v>
      </c>
    </row>
    <row r="106" spans="1:28" x14ac:dyDescent="0.25">
      <c r="A106" s="6" t="s">
        <v>1571</v>
      </c>
      <c r="B106" s="6" t="s">
        <v>42</v>
      </c>
      <c r="C106" s="6">
        <v>28</v>
      </c>
      <c r="D106" s="6">
        <v>6</v>
      </c>
      <c r="E106" s="6" t="s">
        <v>331</v>
      </c>
      <c r="F106" s="6" t="s">
        <v>1534</v>
      </c>
      <c r="G106" s="6">
        <v>0</v>
      </c>
      <c r="H106" s="6">
        <v>0</v>
      </c>
      <c r="I106" s="6">
        <v>0</v>
      </c>
      <c r="J106" s="6">
        <v>0</v>
      </c>
      <c r="K106" s="6">
        <v>0</v>
      </c>
      <c r="L106" s="6">
        <v>0</v>
      </c>
      <c r="M106" s="6">
        <v>5</v>
      </c>
      <c r="N106" s="6">
        <v>5</v>
      </c>
      <c r="O106" s="6">
        <v>5</v>
      </c>
      <c r="P106" s="6">
        <v>5</v>
      </c>
      <c r="Q106" s="6">
        <v>5</v>
      </c>
      <c r="R106" s="6">
        <v>5</v>
      </c>
      <c r="S106" s="6">
        <v>5</v>
      </c>
      <c r="T106" s="6">
        <v>5</v>
      </c>
      <c r="U106" s="6">
        <v>5</v>
      </c>
      <c r="V106" s="6">
        <f>($J106*0.04)+($K106*4)+($L106*-2)+($N106*0.1)+($O106*6)+($Q106)+($R106*0.1)+($S106*6)+($T106*-2)</f>
        <v>56</v>
      </c>
      <c r="W106" s="6" t="e">
        <f>$P106/$H$33</f>
        <v>#DIV/0!</v>
      </c>
      <c r="X106" s="6">
        <f>$N106/$M106</f>
        <v>1</v>
      </c>
      <c r="Y106" s="6">
        <f>$R106/$Q106</f>
        <v>1</v>
      </c>
      <c r="Z106" s="6" t="e">
        <f>$I106/$H106</f>
        <v>#DIV/0!</v>
      </c>
      <c r="AA106" s="6" t="e">
        <f>$K106/$H106</f>
        <v>#DIV/0!</v>
      </c>
      <c r="AB106" s="6">
        <f>(Admin!$C$3*$K106)+(Admin!$C$4*$J106)+(Admin!$C$5*$L106)+(Admin!$C$6*$T106)+(Admin!$C$7*$Q106)+(Admin!$C$8*$M106)+(Admin!$C$9*$N106)+(Admin!$C$10*$O106)+(Admin!$C$11*$R106)+(Admin!$C$12*$S106)+(Admin!$C$13*$U106)</f>
        <v>66</v>
      </c>
    </row>
    <row r="107" spans="1:28" x14ac:dyDescent="0.25">
      <c r="A107" s="7" t="s">
        <v>1574</v>
      </c>
      <c r="B107" s="7" t="s">
        <v>37</v>
      </c>
      <c r="C107" s="7">
        <v>30</v>
      </c>
      <c r="D107" s="7">
        <v>8</v>
      </c>
      <c r="E107" s="7" t="s">
        <v>338</v>
      </c>
      <c r="F107" s="7" t="s">
        <v>1534</v>
      </c>
      <c r="G107" s="7">
        <v>0</v>
      </c>
      <c r="H107" s="7">
        <v>0</v>
      </c>
      <c r="I107" s="7">
        <v>0</v>
      </c>
      <c r="J107" s="7">
        <v>0</v>
      </c>
      <c r="K107" s="7">
        <v>0</v>
      </c>
      <c r="L107" s="7">
        <v>0</v>
      </c>
      <c r="M107" s="7">
        <v>5</v>
      </c>
      <c r="N107" s="7">
        <v>5</v>
      </c>
      <c r="O107" s="7">
        <v>5</v>
      </c>
      <c r="P107" s="7">
        <v>5</v>
      </c>
      <c r="Q107" s="7">
        <v>5</v>
      </c>
      <c r="R107" s="7">
        <v>5</v>
      </c>
      <c r="S107" s="7">
        <v>5</v>
      </c>
      <c r="T107" s="7">
        <v>5</v>
      </c>
      <c r="U107" s="7">
        <v>5</v>
      </c>
      <c r="V107" s="7">
        <f>($J107*0.04)+($K107*4)+($L107*-2)+($N107*0.1)+($O107*6)+($Q107)+($R107*0.1)+($S107*6)+($T107*-2)</f>
        <v>56</v>
      </c>
      <c r="W107" s="7" t="e">
        <f>$P107/$H$33</f>
        <v>#DIV/0!</v>
      </c>
      <c r="X107" s="7">
        <f>$N107/$M107</f>
        <v>1</v>
      </c>
      <c r="Y107" s="7">
        <f>$R107/$Q107</f>
        <v>1</v>
      </c>
      <c r="Z107" s="7" t="e">
        <f>$I107/$H107</f>
        <v>#DIV/0!</v>
      </c>
      <c r="AA107" s="7" t="e">
        <f>$K107/$H107</f>
        <v>#DIV/0!</v>
      </c>
      <c r="AB107" s="7">
        <f>(Admin!$C$3*$K107)+(Admin!$C$4*$J107)+(Admin!$C$5*$L107)+(Admin!$C$6*$T107)+(Admin!$C$7*$Q107)+(Admin!$C$8*$M107)+(Admin!$C$9*$N107)+(Admin!$C$10*$O107)+(Admin!$C$11*$R107)+(Admin!$C$12*$S107)+(Admin!$C$13*$U107)</f>
        <v>66</v>
      </c>
    </row>
    <row r="108" spans="1:28" x14ac:dyDescent="0.25">
      <c r="A108" s="6" t="s">
        <v>1608</v>
      </c>
      <c r="B108" s="6" t="s">
        <v>30</v>
      </c>
      <c r="C108" s="6">
        <v>25</v>
      </c>
      <c r="D108" s="6">
        <v>3</v>
      </c>
      <c r="E108" s="6" t="s">
        <v>284</v>
      </c>
      <c r="F108" s="6" t="s">
        <v>1584</v>
      </c>
      <c r="G108" s="6">
        <v>0</v>
      </c>
      <c r="H108" s="6">
        <v>0</v>
      </c>
      <c r="I108" s="6">
        <v>0</v>
      </c>
      <c r="J108" s="6">
        <v>0</v>
      </c>
      <c r="K108" s="6">
        <v>0</v>
      </c>
      <c r="L108" s="6">
        <v>0</v>
      </c>
      <c r="M108" s="6">
        <v>5</v>
      </c>
      <c r="N108" s="6">
        <v>5</v>
      </c>
      <c r="O108" s="6">
        <v>5</v>
      </c>
      <c r="P108" s="6">
        <v>5</v>
      </c>
      <c r="Q108" s="6">
        <v>5</v>
      </c>
      <c r="R108" s="6">
        <v>5</v>
      </c>
      <c r="S108" s="6">
        <v>5</v>
      </c>
      <c r="T108" s="6">
        <v>5</v>
      </c>
      <c r="U108" s="6">
        <v>5</v>
      </c>
      <c r="V108" s="6">
        <f>($J108*0.04)+($K108*4)+($L108*-2)+($N108*0.1)+($O108*6)+($Q108)+($R108*0.1)+($S108*6)+($T108*-2)</f>
        <v>56</v>
      </c>
      <c r="W108" s="6" t="e">
        <f>$P108/$H$33</f>
        <v>#DIV/0!</v>
      </c>
      <c r="X108" s="6">
        <f>$N108/$M108</f>
        <v>1</v>
      </c>
      <c r="Y108" s="6">
        <f>$R108/$Q108</f>
        <v>1</v>
      </c>
      <c r="Z108" s="6" t="e">
        <f>$I108/$H108</f>
        <v>#DIV/0!</v>
      </c>
      <c r="AA108" s="6" t="e">
        <f>$K108/$H108</f>
        <v>#DIV/0!</v>
      </c>
      <c r="AB108" s="6">
        <f>(Admin!$C$3*$K108)+(Admin!$C$4*$J108)+(Admin!$C$5*$L108)+(Admin!$C$6*$T108)+(Admin!$C$7*$Q108)+(Admin!$C$8*$M108)+(Admin!$C$9*$N108)+(Admin!$C$10*$O108)+(Admin!$C$11*$R108)+(Admin!$C$12*$S108)+(Admin!$C$13*$U108)</f>
        <v>66</v>
      </c>
    </row>
    <row r="109" spans="1:28" x14ac:dyDescent="0.25">
      <c r="A109" s="7" t="s">
        <v>1610</v>
      </c>
      <c r="B109" s="7" t="s">
        <v>42</v>
      </c>
      <c r="C109" s="7">
        <v>30</v>
      </c>
      <c r="D109" s="7">
        <v>11</v>
      </c>
      <c r="E109" s="7" t="s">
        <v>446</v>
      </c>
      <c r="F109" s="7" t="s">
        <v>1584</v>
      </c>
      <c r="G109" s="7">
        <v>0</v>
      </c>
      <c r="H109" s="7">
        <v>0</v>
      </c>
      <c r="I109" s="7">
        <v>0</v>
      </c>
      <c r="J109" s="7">
        <v>0</v>
      </c>
      <c r="K109" s="7">
        <v>0</v>
      </c>
      <c r="L109" s="7">
        <v>0</v>
      </c>
      <c r="M109" s="7">
        <v>5</v>
      </c>
      <c r="N109" s="7">
        <v>5</v>
      </c>
      <c r="O109" s="7">
        <v>5</v>
      </c>
      <c r="P109" s="7">
        <v>5</v>
      </c>
      <c r="Q109" s="7">
        <v>5</v>
      </c>
      <c r="R109" s="7">
        <v>5</v>
      </c>
      <c r="S109" s="7">
        <v>5</v>
      </c>
      <c r="T109" s="7">
        <v>5</v>
      </c>
      <c r="U109" s="7">
        <v>5</v>
      </c>
      <c r="V109" s="7">
        <f>($J109*0.04)+($K109*4)+($L109*-2)+($N109*0.1)+($O109*6)+($Q109)+($R109*0.1)+($S109*6)+($T109*-2)</f>
        <v>56</v>
      </c>
      <c r="W109" s="7" t="e">
        <f>$P109/$H$33</f>
        <v>#DIV/0!</v>
      </c>
      <c r="X109" s="7">
        <f>$N109/$M109</f>
        <v>1</v>
      </c>
      <c r="Y109" s="7">
        <f>$R109/$Q109</f>
        <v>1</v>
      </c>
      <c r="Z109" s="7" t="e">
        <f>$I109/$H109</f>
        <v>#DIV/0!</v>
      </c>
      <c r="AA109" s="7" t="e">
        <f>$K109/$H109</f>
        <v>#DIV/0!</v>
      </c>
      <c r="AB109" s="7">
        <f>(Admin!$C$3*$K109)+(Admin!$C$4*$J109)+(Admin!$C$5*$L109)+(Admin!$C$6*$T109)+(Admin!$C$7*$Q109)+(Admin!$C$8*$M109)+(Admin!$C$9*$N109)+(Admin!$C$10*$O109)+(Admin!$C$11*$R109)+(Admin!$C$12*$S109)+(Admin!$C$13*$U109)</f>
        <v>66</v>
      </c>
    </row>
    <row r="110" spans="1:28" x14ac:dyDescent="0.25">
      <c r="A110" s="6" t="s">
        <v>1629</v>
      </c>
      <c r="B110" s="6" t="s">
        <v>37</v>
      </c>
      <c r="C110" s="6">
        <v>25</v>
      </c>
      <c r="D110" s="6">
        <v>3</v>
      </c>
      <c r="E110" s="6" t="s">
        <v>77</v>
      </c>
      <c r="F110" s="6" t="s">
        <v>1584</v>
      </c>
      <c r="G110" s="6">
        <v>0</v>
      </c>
      <c r="H110" s="6">
        <v>0</v>
      </c>
      <c r="I110" s="6">
        <v>0</v>
      </c>
      <c r="J110" s="6">
        <v>0</v>
      </c>
      <c r="K110" s="6">
        <v>0</v>
      </c>
      <c r="L110" s="6">
        <v>0</v>
      </c>
      <c r="M110" s="6">
        <v>5</v>
      </c>
      <c r="N110" s="6">
        <v>5</v>
      </c>
      <c r="O110" s="6">
        <v>5</v>
      </c>
      <c r="P110" s="6">
        <v>5</v>
      </c>
      <c r="Q110" s="6">
        <v>5</v>
      </c>
      <c r="R110" s="6">
        <v>5</v>
      </c>
      <c r="S110" s="6">
        <v>5</v>
      </c>
      <c r="T110" s="6">
        <v>5</v>
      </c>
      <c r="U110" s="6">
        <v>5</v>
      </c>
      <c r="V110" s="6">
        <f>($J110*0.04)+($K110*4)+($L110*-2)+($N110*0.1)+($O110*6)+($Q110)+($R110*0.1)+($S110*6)+($T110*-2)</f>
        <v>56</v>
      </c>
      <c r="W110" s="6" t="e">
        <f>$P110/$H$33</f>
        <v>#DIV/0!</v>
      </c>
      <c r="X110" s="6">
        <f>$N110/$M110</f>
        <v>1</v>
      </c>
      <c r="Y110" s="6">
        <f>$R110/$Q110</f>
        <v>1</v>
      </c>
      <c r="Z110" s="6" t="e">
        <f>$I110/$H110</f>
        <v>#DIV/0!</v>
      </c>
      <c r="AA110" s="6" t="e">
        <f>$K110/$H110</f>
        <v>#DIV/0!</v>
      </c>
      <c r="AB110" s="6">
        <f>(Admin!$C$3*$K110)+(Admin!$C$4*$J110)+(Admin!$C$5*$L110)+(Admin!$C$6*$T110)+(Admin!$C$7*$Q110)+(Admin!$C$8*$M110)+(Admin!$C$9*$N110)+(Admin!$C$10*$O110)+(Admin!$C$11*$R110)+(Admin!$C$12*$S110)+(Admin!$C$13*$U110)</f>
        <v>66</v>
      </c>
    </row>
    <row r="111" spans="1:28" x14ac:dyDescent="0.25">
      <c r="A111" s="7" t="s">
        <v>1656</v>
      </c>
      <c r="B111" s="7" t="s">
        <v>30</v>
      </c>
      <c r="C111" s="7">
        <v>27</v>
      </c>
      <c r="D111" s="7">
        <v>6</v>
      </c>
      <c r="E111" s="7" t="s">
        <v>611</v>
      </c>
      <c r="F111" s="7" t="s">
        <v>1633</v>
      </c>
      <c r="G111" s="7">
        <v>0</v>
      </c>
      <c r="H111" s="7">
        <v>0</v>
      </c>
      <c r="I111" s="7">
        <v>0</v>
      </c>
      <c r="J111" s="7">
        <v>0</v>
      </c>
      <c r="K111" s="7">
        <v>0</v>
      </c>
      <c r="L111" s="7">
        <v>0</v>
      </c>
      <c r="M111" s="7">
        <v>5</v>
      </c>
      <c r="N111" s="7">
        <v>5</v>
      </c>
      <c r="O111" s="7">
        <v>5</v>
      </c>
      <c r="P111" s="7">
        <v>5</v>
      </c>
      <c r="Q111" s="7">
        <v>5</v>
      </c>
      <c r="R111" s="7">
        <v>5</v>
      </c>
      <c r="S111" s="7">
        <v>5</v>
      </c>
      <c r="T111" s="7">
        <v>5</v>
      </c>
      <c r="U111" s="7">
        <v>5</v>
      </c>
      <c r="V111" s="7">
        <f>($J111*0.04)+($K111*4)+($L111*-2)+($N111*0.1)+($O111*6)+($Q111)+($R111*0.1)+($S111*6)+($T111*-2)</f>
        <v>56</v>
      </c>
      <c r="W111" s="7" t="e">
        <f>$P111/$H$33</f>
        <v>#DIV/0!</v>
      </c>
      <c r="X111" s="7">
        <f>$N111/$M111</f>
        <v>1</v>
      </c>
      <c r="Y111" s="7">
        <f>$R111/$Q111</f>
        <v>1</v>
      </c>
      <c r="Z111" s="7" t="e">
        <f>$I111/$H111</f>
        <v>#DIV/0!</v>
      </c>
      <c r="AA111" s="7" t="e">
        <f>$K111/$H111</f>
        <v>#DIV/0!</v>
      </c>
      <c r="AB111" s="7">
        <f>(Admin!$C$3*$K111)+(Admin!$C$4*$J111)+(Admin!$C$5*$L111)+(Admin!$C$6*$T111)+(Admin!$C$7*$Q111)+(Admin!$C$8*$M111)+(Admin!$C$9*$N111)+(Admin!$C$10*$O111)+(Admin!$C$11*$R111)+(Admin!$C$12*$S111)+(Admin!$C$13*$U111)</f>
        <v>66</v>
      </c>
    </row>
    <row r="112" spans="1:28" x14ac:dyDescent="0.25">
      <c r="A112" s="6" t="s">
        <v>1663</v>
      </c>
      <c r="B112" s="6" t="s">
        <v>42</v>
      </c>
      <c r="C112" s="6">
        <v>32</v>
      </c>
      <c r="D112" s="6">
        <v>11</v>
      </c>
      <c r="E112" s="6" t="s">
        <v>160</v>
      </c>
      <c r="F112" s="6" t="s">
        <v>1633</v>
      </c>
      <c r="G112" s="6">
        <v>0</v>
      </c>
      <c r="H112" s="6">
        <v>0</v>
      </c>
      <c r="I112" s="6">
        <v>0</v>
      </c>
      <c r="J112" s="6">
        <v>0</v>
      </c>
      <c r="K112" s="6">
        <v>0</v>
      </c>
      <c r="L112" s="6">
        <v>0</v>
      </c>
      <c r="M112" s="6">
        <v>5</v>
      </c>
      <c r="N112" s="6">
        <v>5</v>
      </c>
      <c r="O112" s="6">
        <v>5</v>
      </c>
      <c r="P112" s="6">
        <v>5</v>
      </c>
      <c r="Q112" s="6">
        <v>5</v>
      </c>
      <c r="R112" s="6">
        <v>5</v>
      </c>
      <c r="S112" s="6">
        <v>5</v>
      </c>
      <c r="T112" s="6">
        <v>5</v>
      </c>
      <c r="U112" s="6">
        <v>5</v>
      </c>
      <c r="V112" s="6">
        <f>($J112*0.04)+($K112*4)+($L112*-2)+($N112*0.1)+($O112*6)+($Q112)+($R112*0.1)+($S112*6)+($T112*-2)</f>
        <v>56</v>
      </c>
      <c r="W112" s="6" t="e">
        <f>$P112/$H$33</f>
        <v>#DIV/0!</v>
      </c>
      <c r="X112" s="6">
        <f>$N112/$M112</f>
        <v>1</v>
      </c>
      <c r="Y112" s="6">
        <f>$R112/$Q112</f>
        <v>1</v>
      </c>
      <c r="Z112" s="6" t="e">
        <f>$I112/$H112</f>
        <v>#DIV/0!</v>
      </c>
      <c r="AA112" s="6" t="e">
        <f>$K112/$H112</f>
        <v>#DIV/0!</v>
      </c>
      <c r="AB112" s="6">
        <f>(Admin!$C$3*$K112)+(Admin!$C$4*$J112)+(Admin!$C$5*$L112)+(Admin!$C$6*$T112)+(Admin!$C$7*$Q112)+(Admin!$C$8*$M112)+(Admin!$C$9*$N112)+(Admin!$C$10*$O112)+(Admin!$C$11*$R112)+(Admin!$C$12*$S112)+(Admin!$C$13*$U112)</f>
        <v>66</v>
      </c>
    </row>
    <row r="113" spans="1:28" x14ac:dyDescent="0.25">
      <c r="A113" s="7" t="s">
        <v>1675</v>
      </c>
      <c r="B113" s="7" t="s">
        <v>37</v>
      </c>
      <c r="C113" s="7">
        <v>24</v>
      </c>
      <c r="D113" s="7">
        <v>3</v>
      </c>
      <c r="E113" s="7" t="s">
        <v>269</v>
      </c>
      <c r="F113" s="7" t="s">
        <v>1633</v>
      </c>
      <c r="G113" s="7">
        <v>0</v>
      </c>
      <c r="H113" s="7">
        <v>0</v>
      </c>
      <c r="I113" s="7">
        <v>0</v>
      </c>
      <c r="J113" s="7">
        <v>0</v>
      </c>
      <c r="K113" s="7">
        <v>0</v>
      </c>
      <c r="L113" s="7">
        <v>0</v>
      </c>
      <c r="M113" s="7">
        <v>5</v>
      </c>
      <c r="N113" s="7">
        <v>5</v>
      </c>
      <c r="O113" s="7">
        <v>5</v>
      </c>
      <c r="P113" s="7">
        <v>5</v>
      </c>
      <c r="Q113" s="7">
        <v>5</v>
      </c>
      <c r="R113" s="7">
        <v>5</v>
      </c>
      <c r="S113" s="7">
        <v>5</v>
      </c>
      <c r="T113" s="7">
        <v>5</v>
      </c>
      <c r="U113" s="7">
        <v>5</v>
      </c>
      <c r="V113" s="7">
        <f>($J113*0.04)+($K113*4)+($L113*-2)+($N113*0.1)+($O113*6)+($Q113)+($R113*0.1)+($S113*6)+($T113*-2)</f>
        <v>56</v>
      </c>
      <c r="W113" s="7" t="e">
        <f>$P113/$H$33</f>
        <v>#DIV/0!</v>
      </c>
      <c r="X113" s="7">
        <f>$N113/$M113</f>
        <v>1</v>
      </c>
      <c r="Y113" s="7">
        <f>$R113/$Q113</f>
        <v>1</v>
      </c>
      <c r="Z113" s="7" t="e">
        <f>$I113/$H113</f>
        <v>#DIV/0!</v>
      </c>
      <c r="AA113" s="7" t="e">
        <f>$K113/$H113</f>
        <v>#DIV/0!</v>
      </c>
      <c r="AB113" s="7">
        <f>(Admin!$C$3*$K113)+(Admin!$C$4*$J113)+(Admin!$C$5*$L113)+(Admin!$C$6*$T113)+(Admin!$C$7*$Q113)+(Admin!$C$8*$M113)+(Admin!$C$9*$N113)+(Admin!$C$10*$O113)+(Admin!$C$11*$R113)+(Admin!$C$12*$S113)+(Admin!$C$13*$U113)</f>
        <v>66</v>
      </c>
    </row>
    <row r="114" spans="1:28" x14ac:dyDescent="0.25">
      <c r="A114" s="6" t="s">
        <v>1703</v>
      </c>
      <c r="B114" s="6" t="s">
        <v>30</v>
      </c>
      <c r="C114" s="6">
        <v>25</v>
      </c>
      <c r="D114" s="6">
        <v>3</v>
      </c>
      <c r="E114" s="6" t="s">
        <v>137</v>
      </c>
      <c r="F114" s="6" t="s">
        <v>1680</v>
      </c>
      <c r="G114" s="6">
        <v>0</v>
      </c>
      <c r="H114" s="6">
        <v>0</v>
      </c>
      <c r="I114" s="6">
        <v>0</v>
      </c>
      <c r="J114" s="6">
        <v>0</v>
      </c>
      <c r="K114" s="6">
        <v>0</v>
      </c>
      <c r="L114" s="6">
        <v>0</v>
      </c>
      <c r="M114" s="6">
        <v>5</v>
      </c>
      <c r="N114" s="6">
        <v>5</v>
      </c>
      <c r="O114" s="6">
        <v>5</v>
      </c>
      <c r="P114" s="6">
        <v>5</v>
      </c>
      <c r="Q114" s="6">
        <v>5</v>
      </c>
      <c r="R114" s="6">
        <v>5</v>
      </c>
      <c r="S114" s="6">
        <v>5</v>
      </c>
      <c r="T114" s="6">
        <v>5</v>
      </c>
      <c r="U114" s="6">
        <v>5</v>
      </c>
      <c r="V114" s="6">
        <f>($J114*0.04)+($K114*4)+($L114*-2)+($N114*0.1)+($O114*6)+($Q114)+($R114*0.1)+($S114*6)+($T114*-2)</f>
        <v>56</v>
      </c>
      <c r="W114" s="6" t="e">
        <f>$P114/$H$33</f>
        <v>#DIV/0!</v>
      </c>
      <c r="X114" s="6">
        <f>$N114/$M114</f>
        <v>1</v>
      </c>
      <c r="Y114" s="6">
        <f>$R114/$Q114</f>
        <v>1</v>
      </c>
      <c r="Z114" s="6" t="e">
        <f>$I114/$H114</f>
        <v>#DIV/0!</v>
      </c>
      <c r="AA114" s="6" t="e">
        <f>$K114/$H114</f>
        <v>#DIV/0!</v>
      </c>
      <c r="AB114" s="6">
        <f>(Admin!$C$3*$K114)+(Admin!$C$4*$J114)+(Admin!$C$5*$L114)+(Admin!$C$6*$T114)+(Admin!$C$7*$Q114)+(Admin!$C$8*$M114)+(Admin!$C$9*$N114)+(Admin!$C$10*$O114)+(Admin!$C$11*$R114)+(Admin!$C$12*$S114)+(Admin!$C$13*$U114)</f>
        <v>66</v>
      </c>
    </row>
    <row r="115" spans="1:28" x14ac:dyDescent="0.25">
      <c r="A115" s="7" t="s">
        <v>1713</v>
      </c>
      <c r="B115" s="7" t="s">
        <v>42</v>
      </c>
      <c r="C115" s="7">
        <v>28</v>
      </c>
      <c r="D115" s="7">
        <v>6</v>
      </c>
      <c r="E115" s="7" t="s">
        <v>83</v>
      </c>
      <c r="F115" s="7" t="s">
        <v>1680</v>
      </c>
      <c r="G115" s="7">
        <v>0</v>
      </c>
      <c r="H115" s="7">
        <v>0</v>
      </c>
      <c r="I115" s="7">
        <v>0</v>
      </c>
      <c r="J115" s="7">
        <v>0</v>
      </c>
      <c r="K115" s="7">
        <v>0</v>
      </c>
      <c r="L115" s="7">
        <v>0</v>
      </c>
      <c r="M115" s="7">
        <v>5</v>
      </c>
      <c r="N115" s="7">
        <v>5</v>
      </c>
      <c r="O115" s="7">
        <v>5</v>
      </c>
      <c r="P115" s="7">
        <v>5</v>
      </c>
      <c r="Q115" s="7">
        <v>5</v>
      </c>
      <c r="R115" s="7">
        <v>5</v>
      </c>
      <c r="S115" s="7">
        <v>5</v>
      </c>
      <c r="T115" s="7">
        <v>5</v>
      </c>
      <c r="U115" s="7">
        <v>5</v>
      </c>
      <c r="V115" s="7">
        <f>($J115*0.04)+($K115*4)+($L115*-2)+($N115*0.1)+($O115*6)+($Q115)+($R115*0.1)+($S115*6)+($T115*-2)</f>
        <v>56</v>
      </c>
      <c r="W115" s="7" t="e">
        <f>$P115/$H$33</f>
        <v>#DIV/0!</v>
      </c>
      <c r="X115" s="7">
        <f>$N115/$M115</f>
        <v>1</v>
      </c>
      <c r="Y115" s="7">
        <f>$R115/$Q115</f>
        <v>1</v>
      </c>
      <c r="Z115" s="7" t="e">
        <f>$I115/$H115</f>
        <v>#DIV/0!</v>
      </c>
      <c r="AA115" s="7" t="e">
        <f>$K115/$H115</f>
        <v>#DIV/0!</v>
      </c>
      <c r="AB115" s="7">
        <f>(Admin!$C$3*$K115)+(Admin!$C$4*$J115)+(Admin!$C$5*$L115)+(Admin!$C$6*$T115)+(Admin!$C$7*$Q115)+(Admin!$C$8*$M115)+(Admin!$C$9*$N115)+(Admin!$C$10*$O115)+(Admin!$C$11*$R115)+(Admin!$C$12*$S115)+(Admin!$C$13*$U115)</f>
        <v>66</v>
      </c>
    </row>
    <row r="116" spans="1:28" x14ac:dyDescent="0.25">
      <c r="A116" s="6" t="s">
        <v>1722</v>
      </c>
      <c r="B116" s="6" t="s">
        <v>37</v>
      </c>
      <c r="C116" s="6">
        <v>22</v>
      </c>
      <c r="D116" s="6">
        <v>0</v>
      </c>
      <c r="E116" s="6" t="s">
        <v>557</v>
      </c>
      <c r="F116" s="6" t="s">
        <v>1680</v>
      </c>
      <c r="G116" s="6">
        <v>0</v>
      </c>
      <c r="H116" s="6">
        <v>0</v>
      </c>
      <c r="I116" s="6">
        <v>0</v>
      </c>
      <c r="J116" s="6">
        <v>0</v>
      </c>
      <c r="K116" s="6">
        <v>0</v>
      </c>
      <c r="L116" s="6">
        <v>0</v>
      </c>
      <c r="M116" s="6">
        <v>5</v>
      </c>
      <c r="N116" s="6">
        <v>5</v>
      </c>
      <c r="O116" s="6">
        <v>5</v>
      </c>
      <c r="P116" s="6">
        <v>5</v>
      </c>
      <c r="Q116" s="6">
        <v>5</v>
      </c>
      <c r="R116" s="6">
        <v>5</v>
      </c>
      <c r="S116" s="6">
        <v>5</v>
      </c>
      <c r="T116" s="6">
        <v>5</v>
      </c>
      <c r="U116" s="6">
        <v>5</v>
      </c>
      <c r="V116" s="6">
        <f>($J116*0.04)+($K116*4)+($L116*-2)+($N116*0.1)+($O116*6)+($Q116)+($R116*0.1)+($S116*6)+($T116*-2)</f>
        <v>56</v>
      </c>
      <c r="W116" s="6" t="e">
        <f>$P116/$H$33</f>
        <v>#DIV/0!</v>
      </c>
      <c r="X116" s="6">
        <f>$N116/$M116</f>
        <v>1</v>
      </c>
      <c r="Y116" s="6">
        <f>$R116/$Q116</f>
        <v>1</v>
      </c>
      <c r="Z116" s="6" t="e">
        <f>$I116/$H116</f>
        <v>#DIV/0!</v>
      </c>
      <c r="AA116" s="6" t="e">
        <f>$K116/$H116</f>
        <v>#DIV/0!</v>
      </c>
      <c r="AB116" s="6">
        <f>(Admin!$C$3*$K116)+(Admin!$C$4*$J116)+(Admin!$C$5*$L116)+(Admin!$C$6*$T116)+(Admin!$C$7*$Q116)+(Admin!$C$8*$M116)+(Admin!$C$9*$N116)+(Admin!$C$10*$O116)+(Admin!$C$11*$R116)+(Admin!$C$12*$S116)+(Admin!$C$13*$U116)</f>
        <v>66</v>
      </c>
    </row>
    <row r="117" spans="1:28" x14ac:dyDescent="0.25">
      <c r="A117" s="7" t="s">
        <v>76</v>
      </c>
      <c r="B117" s="7" t="s">
        <v>42</v>
      </c>
      <c r="C117" s="7">
        <v>27</v>
      </c>
      <c r="D117" s="7">
        <v>2</v>
      </c>
      <c r="E117" s="7" t="s">
        <v>77</v>
      </c>
      <c r="F117" s="7" t="s">
        <v>25</v>
      </c>
      <c r="G117" s="7">
        <v>0</v>
      </c>
      <c r="H117" s="7">
        <v>0</v>
      </c>
      <c r="I117" s="7">
        <v>0</v>
      </c>
      <c r="J117" s="7">
        <v>20</v>
      </c>
      <c r="K117" s="7">
        <v>0</v>
      </c>
      <c r="L117" s="7">
        <v>0</v>
      </c>
      <c r="M117" s="7">
        <v>0</v>
      </c>
      <c r="N117" s="7">
        <v>0</v>
      </c>
      <c r="O117" s="7">
        <v>8</v>
      </c>
      <c r="P117" s="7">
        <v>0</v>
      </c>
      <c r="Q117" s="7">
        <v>0</v>
      </c>
      <c r="R117" s="7">
        <v>0</v>
      </c>
      <c r="S117" s="7">
        <v>0</v>
      </c>
      <c r="T117" s="7">
        <v>0</v>
      </c>
      <c r="U117" s="7">
        <v>0</v>
      </c>
      <c r="V117" s="7">
        <f>($J117*0.04)+($K117*4)+($L117*-2)+($N117*0.1)+($O117*6)+($Q117)+($R117*0.1)+($S117*6)+($T117*-2)</f>
        <v>48.8</v>
      </c>
      <c r="W117" s="7" t="e">
        <f>$P117/$H$33</f>
        <v>#DIV/0!</v>
      </c>
      <c r="X117" s="7" t="e">
        <f>$N117/$M117</f>
        <v>#DIV/0!</v>
      </c>
      <c r="Y117" s="7" t="e">
        <f>$R117/$Q117</f>
        <v>#DIV/0!</v>
      </c>
      <c r="Z117" s="7" t="e">
        <f>$I117/$H117</f>
        <v>#DIV/0!</v>
      </c>
      <c r="AA117" s="7" t="e">
        <f>$K117/$H117</f>
        <v>#DIV/0!</v>
      </c>
      <c r="AB117" s="7">
        <f>(Admin!$C$3*$K117)+(Admin!$C$4*$J117)+(Admin!$C$5*$L117)+(Admin!$C$6*$T117)+(Admin!$C$7*$Q117)+(Admin!$C$8*$M117)+(Admin!$C$9*$N117)+(Admin!$C$10*$O117)+(Admin!$C$11*$R117)+(Admin!$C$12*$S117)+(Admin!$C$13*$U117)</f>
        <v>48.8</v>
      </c>
    </row>
    <row r="118" spans="1:28" x14ac:dyDescent="0.25">
      <c r="A118" s="6" t="s">
        <v>58</v>
      </c>
      <c r="B118" s="6" t="s">
        <v>26</v>
      </c>
      <c r="C118" s="6">
        <v>24</v>
      </c>
      <c r="D118" s="6">
        <v>3</v>
      </c>
      <c r="E118" s="6" t="s">
        <v>59</v>
      </c>
      <c r="F118" s="6" t="s">
        <v>25</v>
      </c>
      <c r="G118" s="6">
        <v>0</v>
      </c>
      <c r="H118" s="6">
        <v>0</v>
      </c>
      <c r="I118" s="6">
        <v>0</v>
      </c>
      <c r="J118" s="6">
        <v>0</v>
      </c>
      <c r="K118" s="6">
        <v>0</v>
      </c>
      <c r="L118" s="6">
        <v>0</v>
      </c>
      <c r="M118" s="6">
        <v>0</v>
      </c>
      <c r="N118" s="6">
        <v>0</v>
      </c>
      <c r="O118" s="6">
        <v>0</v>
      </c>
      <c r="P118" s="6">
        <v>0</v>
      </c>
      <c r="Q118" s="6">
        <v>0</v>
      </c>
      <c r="R118" s="6">
        <v>0</v>
      </c>
      <c r="S118" s="6">
        <v>0</v>
      </c>
      <c r="T118" s="6">
        <v>0</v>
      </c>
      <c r="U118" s="6">
        <v>0</v>
      </c>
      <c r="V118" s="6">
        <f>($J118*0.04)+($K118*4)+($L118*-2)+($N118*0.1)+($O118*6)+($Q118)+($R118*0.1)+($S118*6)+($T118*-2)</f>
        <v>0</v>
      </c>
      <c r="W118" s="6" t="e">
        <f>$P118/$H$33</f>
        <v>#DIV/0!</v>
      </c>
      <c r="X118" s="6" t="e">
        <f>$N118/$M118</f>
        <v>#DIV/0!</v>
      </c>
      <c r="Y118" s="6" t="e">
        <f>$R118/$Q118</f>
        <v>#DIV/0!</v>
      </c>
      <c r="Z118" s="6" t="e">
        <f>$I118/$H118</f>
        <v>#DIV/0!</v>
      </c>
      <c r="AA118" s="6" t="e">
        <f>$K118/$H118</f>
        <v>#DIV/0!</v>
      </c>
      <c r="AB118" s="6">
        <f>(Admin!$C$3*$K118)+(Admin!$C$4*$J118)+(Admin!$C$5*$L118)+(Admin!$C$6*$T118)+(Admin!$C$7*$Q118)+(Admin!$C$8*$M118)+(Admin!$C$9*$N118)+(Admin!$C$10*$O118)+(Admin!$C$11*$R118)+(Admin!$C$12*$S118)+(Admin!$C$13*$U118)</f>
        <v>0</v>
      </c>
    </row>
    <row r="119" spans="1:28" x14ac:dyDescent="0.25">
      <c r="A119" s="7" t="s">
        <v>62</v>
      </c>
      <c r="B119" s="7" t="s">
        <v>30</v>
      </c>
      <c r="C119" s="7">
        <v>22</v>
      </c>
      <c r="D119" s="7">
        <v>0</v>
      </c>
      <c r="E119" s="7" t="s">
        <v>63</v>
      </c>
      <c r="F119" s="7" t="s">
        <v>25</v>
      </c>
      <c r="G119" s="7">
        <v>0</v>
      </c>
      <c r="H119" s="7">
        <v>0</v>
      </c>
      <c r="I119" s="7">
        <v>0</v>
      </c>
      <c r="J119" s="7">
        <v>0</v>
      </c>
      <c r="K119" s="7">
        <v>0</v>
      </c>
      <c r="L119" s="7">
        <v>0</v>
      </c>
      <c r="M119" s="7">
        <v>0</v>
      </c>
      <c r="N119" s="7">
        <v>0</v>
      </c>
      <c r="O119" s="7">
        <v>0</v>
      </c>
      <c r="P119" s="7">
        <v>0</v>
      </c>
      <c r="Q119" s="7">
        <v>0</v>
      </c>
      <c r="R119" s="7">
        <v>0</v>
      </c>
      <c r="S119" s="7">
        <v>0</v>
      </c>
      <c r="T119" s="7">
        <v>0</v>
      </c>
      <c r="U119" s="7">
        <v>0</v>
      </c>
      <c r="V119" s="7">
        <f>($J119*0.04)+($K119*4)+($L119*-2)+($N119*0.1)+($O119*6)+($Q119)+($R119*0.1)+($S119*6)+($T119*-2)</f>
        <v>0</v>
      </c>
      <c r="W119" s="7" t="e">
        <f>$P119/$H$33</f>
        <v>#DIV/0!</v>
      </c>
      <c r="X119" s="7" t="e">
        <f>$N119/$M119</f>
        <v>#DIV/0!</v>
      </c>
      <c r="Y119" s="7" t="e">
        <f>$R119/$Q119</f>
        <v>#DIV/0!</v>
      </c>
      <c r="Z119" s="7" t="e">
        <f>$I119/$H119</f>
        <v>#DIV/0!</v>
      </c>
      <c r="AA119" s="7" t="e">
        <f>$K119/$H119</f>
        <v>#DIV/0!</v>
      </c>
      <c r="AB119" s="7">
        <f>(Admin!$C$3*$K119)+(Admin!$C$4*$J119)+(Admin!$C$5*$L119)+(Admin!$C$6*$T119)+(Admin!$C$7*$Q119)+(Admin!$C$8*$M119)+(Admin!$C$9*$N119)+(Admin!$C$10*$O119)+(Admin!$C$11*$R119)+(Admin!$C$12*$S119)+(Admin!$C$13*$U119)</f>
        <v>0</v>
      </c>
    </row>
    <row r="120" spans="1:28" x14ac:dyDescent="0.25">
      <c r="A120" s="6" t="s">
        <v>64</v>
      </c>
      <c r="B120" s="6" t="s">
        <v>30</v>
      </c>
      <c r="C120" s="6">
        <v>25</v>
      </c>
      <c r="D120" s="6">
        <v>4</v>
      </c>
      <c r="E120" s="6" t="s">
        <v>65</v>
      </c>
      <c r="F120" s="6" t="s">
        <v>25</v>
      </c>
      <c r="G120" s="6">
        <v>0</v>
      </c>
      <c r="H120" s="6">
        <v>0</v>
      </c>
      <c r="I120" s="6">
        <v>0</v>
      </c>
      <c r="J120" s="6"/>
      <c r="K120" s="6">
        <v>0</v>
      </c>
      <c r="L120" s="6">
        <v>0</v>
      </c>
      <c r="M120" s="6">
        <v>0</v>
      </c>
      <c r="N120" s="6">
        <v>0</v>
      </c>
      <c r="O120" s="6">
        <v>0</v>
      </c>
      <c r="P120" s="6">
        <v>0</v>
      </c>
      <c r="Q120" s="6">
        <v>0</v>
      </c>
      <c r="R120" s="6">
        <v>0</v>
      </c>
      <c r="S120" s="6">
        <v>0</v>
      </c>
      <c r="T120" s="6">
        <v>0</v>
      </c>
      <c r="U120" s="6">
        <v>0</v>
      </c>
      <c r="V120" s="6">
        <f>($J120*0.04)+($K120*4)+($L120*-2)+($N120*0.1)+($O120*6)+($Q120)+($R120*0.1)+($S120*6)+($T120*-2)</f>
        <v>0</v>
      </c>
      <c r="W120" s="6" t="e">
        <f>$P120/$H$33</f>
        <v>#DIV/0!</v>
      </c>
      <c r="X120" s="6" t="e">
        <f>$N120/$M120</f>
        <v>#DIV/0!</v>
      </c>
      <c r="Y120" s="6" t="e">
        <f>$R120/$Q120</f>
        <v>#DIV/0!</v>
      </c>
      <c r="Z120" s="6" t="e">
        <f>$I120/$H120</f>
        <v>#DIV/0!</v>
      </c>
      <c r="AA120" s="6" t="e">
        <f>$K120/$H120</f>
        <v>#DIV/0!</v>
      </c>
      <c r="AB120" s="6">
        <f>(Admin!$C$3*$K120)+(Admin!$C$4*$J120)+(Admin!$C$5*$L120)+(Admin!$C$6*$T120)+(Admin!$C$7*$Q120)+(Admin!$C$8*$M120)+(Admin!$C$9*$N120)+(Admin!$C$10*$O120)+(Admin!$C$11*$R120)+(Admin!$C$12*$S120)+(Admin!$C$13*$U120)</f>
        <v>0</v>
      </c>
    </row>
    <row r="121" spans="1:28" x14ac:dyDescent="0.25">
      <c r="A121" s="7" t="s">
        <v>68</v>
      </c>
      <c r="B121" s="7" t="s">
        <v>30</v>
      </c>
      <c r="C121" s="7">
        <v>25</v>
      </c>
      <c r="D121" s="7">
        <v>5</v>
      </c>
      <c r="E121" s="7" t="s">
        <v>69</v>
      </c>
      <c r="F121" s="7" t="s">
        <v>25</v>
      </c>
      <c r="G121" s="7">
        <v>0</v>
      </c>
      <c r="H121" s="7">
        <v>0</v>
      </c>
      <c r="I121" s="7">
        <v>0</v>
      </c>
      <c r="J121" s="7">
        <v>0</v>
      </c>
      <c r="K121" s="7">
        <v>0</v>
      </c>
      <c r="L121" s="7">
        <v>0</v>
      </c>
      <c r="M121" s="7">
        <v>0</v>
      </c>
      <c r="N121" s="7">
        <v>0</v>
      </c>
      <c r="O121" s="7">
        <v>0</v>
      </c>
      <c r="P121" s="7">
        <v>0</v>
      </c>
      <c r="Q121" s="7">
        <v>0</v>
      </c>
      <c r="R121" s="7">
        <v>0</v>
      </c>
      <c r="S121" s="7">
        <v>0</v>
      </c>
      <c r="T121" s="7">
        <v>0</v>
      </c>
      <c r="U121" s="7">
        <v>0</v>
      </c>
      <c r="V121" s="7">
        <f>($J121*0.04)+($K121*4)+($L121*-2)+($N121*0.1)+($O121*6)+($Q121)+($R121*0.1)+($S121*6)+($T121*-2)</f>
        <v>0</v>
      </c>
      <c r="W121" s="7" t="e">
        <f>$P121/$H$33</f>
        <v>#DIV/0!</v>
      </c>
      <c r="X121" s="7" t="e">
        <f>$N121/$M121</f>
        <v>#DIV/0!</v>
      </c>
      <c r="Y121" s="7" t="e">
        <f>$R121/$Q121</f>
        <v>#DIV/0!</v>
      </c>
      <c r="Z121" s="7" t="e">
        <f>$I121/$H121</f>
        <v>#DIV/0!</v>
      </c>
      <c r="AA121" s="7" t="e">
        <f>$K121/$H121</f>
        <v>#DIV/0!</v>
      </c>
      <c r="AB121" s="7">
        <f>(Admin!$C$3*$K121)+(Admin!$C$4*$J121)+(Admin!$C$5*$L121)+(Admin!$C$6*$T121)+(Admin!$C$7*$Q121)+(Admin!$C$8*$M121)+(Admin!$C$9*$N121)+(Admin!$C$10*$O121)+(Admin!$C$11*$R121)+(Admin!$C$12*$S121)+(Admin!$C$13*$U121)</f>
        <v>0</v>
      </c>
    </row>
    <row r="122" spans="1:28" x14ac:dyDescent="0.25">
      <c r="A122" s="6" t="s">
        <v>70</v>
      </c>
      <c r="B122" s="6" t="s">
        <v>30</v>
      </c>
      <c r="C122" s="6">
        <v>25</v>
      </c>
      <c r="D122" s="6">
        <v>2</v>
      </c>
      <c r="E122" s="6" t="s">
        <v>71</v>
      </c>
      <c r="F122" s="6" t="s">
        <v>25</v>
      </c>
      <c r="G122" s="6">
        <v>0</v>
      </c>
      <c r="H122" s="6">
        <v>0</v>
      </c>
      <c r="I122" s="6">
        <v>0</v>
      </c>
      <c r="J122" s="6">
        <v>0</v>
      </c>
      <c r="K122" s="6">
        <v>0</v>
      </c>
      <c r="L122" s="6">
        <v>0</v>
      </c>
      <c r="M122" s="6">
        <v>0</v>
      </c>
      <c r="N122" s="6">
        <v>0</v>
      </c>
      <c r="O122" s="6">
        <v>0</v>
      </c>
      <c r="P122" s="6">
        <v>0</v>
      </c>
      <c r="Q122" s="6">
        <v>0</v>
      </c>
      <c r="R122" s="6">
        <v>0</v>
      </c>
      <c r="S122" s="6">
        <v>0</v>
      </c>
      <c r="T122" s="6">
        <v>0</v>
      </c>
      <c r="U122" s="6">
        <v>0</v>
      </c>
      <c r="V122" s="6">
        <f>($J122*0.04)+($K122*4)+($L122*-2)+($N122*0.1)+($O122*6)+($Q122)+($R122*0.1)+($S122*6)+($T122*-2)</f>
        <v>0</v>
      </c>
      <c r="W122" s="6" t="e">
        <f>$P122/$H$33</f>
        <v>#DIV/0!</v>
      </c>
      <c r="X122" s="6" t="e">
        <f>$N122/$M122</f>
        <v>#DIV/0!</v>
      </c>
      <c r="Y122" s="6" t="e">
        <f>$R122/$Q122</f>
        <v>#DIV/0!</v>
      </c>
      <c r="Z122" s="6" t="e">
        <f>$I122/$H122</f>
        <v>#DIV/0!</v>
      </c>
      <c r="AA122" s="6" t="e">
        <f>$K122/$H122</f>
        <v>#DIV/0!</v>
      </c>
      <c r="AB122" s="6">
        <f>(Admin!$C$3*$K122)+(Admin!$C$4*$J122)+(Admin!$C$5*$L122)+(Admin!$C$6*$T122)+(Admin!$C$7*$Q122)+(Admin!$C$8*$M122)+(Admin!$C$9*$N122)+(Admin!$C$10*$O122)+(Admin!$C$11*$R122)+(Admin!$C$12*$S122)+(Admin!$C$13*$U122)</f>
        <v>0</v>
      </c>
    </row>
    <row r="123" spans="1:28" x14ac:dyDescent="0.25">
      <c r="A123" s="7" t="s">
        <v>74</v>
      </c>
      <c r="B123" s="7" t="s">
        <v>42</v>
      </c>
      <c r="C123" s="7">
        <v>25</v>
      </c>
      <c r="D123" s="7">
        <v>1</v>
      </c>
      <c r="E123" s="7" t="s">
        <v>75</v>
      </c>
      <c r="F123" s="7" t="s">
        <v>25</v>
      </c>
      <c r="G123" s="7">
        <v>0</v>
      </c>
      <c r="H123" s="7">
        <v>0</v>
      </c>
      <c r="I123" s="7">
        <v>0</v>
      </c>
      <c r="J123" s="7">
        <v>0</v>
      </c>
      <c r="K123" s="7">
        <v>0</v>
      </c>
      <c r="L123" s="7">
        <v>0</v>
      </c>
      <c r="M123" s="7">
        <v>0</v>
      </c>
      <c r="N123" s="7">
        <v>0</v>
      </c>
      <c r="O123" s="7">
        <v>0</v>
      </c>
      <c r="P123" s="7">
        <v>0</v>
      </c>
      <c r="Q123" s="7">
        <v>0</v>
      </c>
      <c r="R123" s="7">
        <v>0</v>
      </c>
      <c r="S123" s="7">
        <v>0</v>
      </c>
      <c r="T123" s="7">
        <v>0</v>
      </c>
      <c r="U123" s="7">
        <v>0</v>
      </c>
      <c r="V123" s="7">
        <f>($J123*0.04)+($K123*4)+($L123*-2)+($N123*0.1)+($O123*6)+($Q123)+($R123*0.1)+($S123*6)+($T123*-2)</f>
        <v>0</v>
      </c>
      <c r="W123" s="7" t="e">
        <f>$P123/$H$33</f>
        <v>#DIV/0!</v>
      </c>
      <c r="X123" s="7" t="e">
        <f>$N123/$M123</f>
        <v>#DIV/0!</v>
      </c>
      <c r="Y123" s="7" t="e">
        <f>$R123/$Q123</f>
        <v>#DIV/0!</v>
      </c>
      <c r="Z123" s="7" t="e">
        <f>$I123/$H123</f>
        <v>#DIV/0!</v>
      </c>
      <c r="AA123" s="7" t="e">
        <f>$K123/$H123</f>
        <v>#DIV/0!</v>
      </c>
      <c r="AB123" s="7">
        <f>(Admin!$C$3*$K123)+(Admin!$C$4*$J123)+(Admin!$C$5*$L123)+(Admin!$C$6*$T123)+(Admin!$C$7*$Q123)+(Admin!$C$8*$M123)+(Admin!$C$9*$N123)+(Admin!$C$10*$O123)+(Admin!$C$11*$R123)+(Admin!$C$12*$S123)+(Admin!$C$13*$U123)</f>
        <v>0</v>
      </c>
    </row>
    <row r="124" spans="1:28" x14ac:dyDescent="0.25">
      <c r="A124" s="6" t="s">
        <v>78</v>
      </c>
      <c r="B124" s="6" t="s">
        <v>42</v>
      </c>
      <c r="C124" s="6">
        <v>27</v>
      </c>
      <c r="D124" s="6">
        <v>4</v>
      </c>
      <c r="E124" s="6" t="s">
        <v>79</v>
      </c>
      <c r="F124" s="6" t="s">
        <v>25</v>
      </c>
      <c r="G124" s="6">
        <v>0</v>
      </c>
      <c r="H124" s="6">
        <v>0</v>
      </c>
      <c r="I124" s="6">
        <v>0</v>
      </c>
      <c r="J124" s="6">
        <v>0</v>
      </c>
      <c r="K124" s="6">
        <v>0</v>
      </c>
      <c r="L124" s="6">
        <v>0</v>
      </c>
      <c r="M124" s="6">
        <v>0</v>
      </c>
      <c r="N124" s="6">
        <v>0</v>
      </c>
      <c r="O124" s="6">
        <v>0</v>
      </c>
      <c r="P124" s="6">
        <v>0</v>
      </c>
      <c r="Q124" s="6">
        <v>0</v>
      </c>
      <c r="R124" s="6">
        <v>0</v>
      </c>
      <c r="S124" s="6">
        <v>0</v>
      </c>
      <c r="T124" s="6">
        <v>0</v>
      </c>
      <c r="U124" s="6">
        <v>0</v>
      </c>
      <c r="V124" s="6">
        <f>($J124*0.04)+($K124*4)+($L124*-2)+($N124*0.1)+($O124*6)+($Q124)+($R124*0.1)+($S124*6)+($T124*-2)</f>
        <v>0</v>
      </c>
      <c r="W124" s="6" t="e">
        <f>$P124/$H$33</f>
        <v>#DIV/0!</v>
      </c>
      <c r="X124" s="6" t="e">
        <f>$N124/$M124</f>
        <v>#DIV/0!</v>
      </c>
      <c r="Y124" s="6" t="e">
        <f>$R124/$Q124</f>
        <v>#DIV/0!</v>
      </c>
      <c r="Z124" s="6" t="e">
        <f>$I124/$H124</f>
        <v>#DIV/0!</v>
      </c>
      <c r="AA124" s="6" t="e">
        <f>$K124/$H124</f>
        <v>#DIV/0!</v>
      </c>
      <c r="AB124" s="6">
        <f>(Admin!$C$3*$K124)+(Admin!$C$4*$J124)+(Admin!$C$5*$L124)+(Admin!$C$6*$T124)+(Admin!$C$7*$Q124)+(Admin!$C$8*$M124)+(Admin!$C$9*$N124)+(Admin!$C$10*$O124)+(Admin!$C$11*$R124)+(Admin!$C$12*$S124)+(Admin!$C$13*$U124)</f>
        <v>0</v>
      </c>
    </row>
    <row r="125" spans="1:28" x14ac:dyDescent="0.25">
      <c r="A125" s="7" t="s">
        <v>80</v>
      </c>
      <c r="B125" s="7" t="s">
        <v>42</v>
      </c>
      <c r="C125" s="7">
        <v>26</v>
      </c>
      <c r="D125" s="7">
        <v>4</v>
      </c>
      <c r="E125" s="7" t="s">
        <v>81</v>
      </c>
      <c r="F125" s="7" t="s">
        <v>25</v>
      </c>
      <c r="G125" s="7">
        <v>0</v>
      </c>
      <c r="H125" s="7">
        <v>0</v>
      </c>
      <c r="I125" s="7">
        <v>0</v>
      </c>
      <c r="J125" s="7">
        <v>0</v>
      </c>
      <c r="K125" s="7">
        <v>0</v>
      </c>
      <c r="L125" s="7">
        <v>0</v>
      </c>
      <c r="M125" s="7">
        <v>0</v>
      </c>
      <c r="N125" s="7">
        <v>0</v>
      </c>
      <c r="O125" s="7">
        <v>0</v>
      </c>
      <c r="P125" s="7">
        <v>0</v>
      </c>
      <c r="Q125" s="7">
        <v>0</v>
      </c>
      <c r="R125" s="7">
        <v>0</v>
      </c>
      <c r="S125" s="7">
        <v>0</v>
      </c>
      <c r="T125" s="7">
        <v>0</v>
      </c>
      <c r="U125" s="7">
        <v>0</v>
      </c>
      <c r="V125" s="7">
        <f>($J125*0.04)+($K125*4)+($L125*-2)+($N125*0.1)+($O125*6)+($Q125)+($R125*0.1)+($S125*6)+($T125*-2)</f>
        <v>0</v>
      </c>
      <c r="W125" s="7" t="e">
        <f>$P125/$H$33</f>
        <v>#DIV/0!</v>
      </c>
      <c r="X125" s="7" t="e">
        <f>$N125/$M125</f>
        <v>#DIV/0!</v>
      </c>
      <c r="Y125" s="7" t="e">
        <f>$R125/$Q125</f>
        <v>#DIV/0!</v>
      </c>
      <c r="Z125" s="7" t="e">
        <f>$I125/$H125</f>
        <v>#DIV/0!</v>
      </c>
      <c r="AA125" s="7" t="e">
        <f>$K125/$H125</f>
        <v>#DIV/0!</v>
      </c>
      <c r="AB125" s="7">
        <f>(Admin!$C$3*$K125)+(Admin!$C$4*$J125)+(Admin!$C$5*$L125)+(Admin!$C$6*$T125)+(Admin!$C$7*$Q125)+(Admin!$C$8*$M125)+(Admin!$C$9*$N125)+(Admin!$C$10*$O125)+(Admin!$C$11*$R125)+(Admin!$C$12*$S125)+(Admin!$C$13*$U125)</f>
        <v>0</v>
      </c>
    </row>
    <row r="126" spans="1:28" x14ac:dyDescent="0.25">
      <c r="A126" s="6" t="s">
        <v>84</v>
      </c>
      <c r="B126" s="6" t="s">
        <v>42</v>
      </c>
      <c r="C126" s="6">
        <v>29</v>
      </c>
      <c r="D126" s="6">
        <v>8</v>
      </c>
      <c r="E126" s="6" t="s">
        <v>85</v>
      </c>
      <c r="F126" s="6" t="s">
        <v>25</v>
      </c>
      <c r="G126" s="6">
        <v>0</v>
      </c>
      <c r="H126" s="6">
        <v>0</v>
      </c>
      <c r="I126" s="6">
        <v>0</v>
      </c>
      <c r="J126" s="6">
        <v>0</v>
      </c>
      <c r="K126" s="6">
        <v>0</v>
      </c>
      <c r="L126" s="6">
        <v>0</v>
      </c>
      <c r="M126" s="6">
        <v>0</v>
      </c>
      <c r="N126" s="6">
        <v>0</v>
      </c>
      <c r="O126" s="6">
        <v>0</v>
      </c>
      <c r="P126" s="6">
        <v>0</v>
      </c>
      <c r="Q126" s="6">
        <v>0</v>
      </c>
      <c r="R126" s="6">
        <v>0</v>
      </c>
      <c r="S126" s="6">
        <v>0</v>
      </c>
      <c r="T126" s="6">
        <v>0</v>
      </c>
      <c r="U126" s="6">
        <v>0</v>
      </c>
      <c r="V126" s="6">
        <f>($J126*0.04)+($K126*4)+($L126*-2)+($N126*0.1)+($O126*6)+($Q126)+($R126*0.1)+($S126*6)+($T126*-2)</f>
        <v>0</v>
      </c>
      <c r="W126" s="6" t="e">
        <f>$P126/$H$33</f>
        <v>#DIV/0!</v>
      </c>
      <c r="X126" s="6" t="e">
        <f>$N126/$M126</f>
        <v>#DIV/0!</v>
      </c>
      <c r="Y126" s="6" t="e">
        <f>$R126/$Q126</f>
        <v>#DIV/0!</v>
      </c>
      <c r="Z126" s="6" t="e">
        <f>$I126/$H126</f>
        <v>#DIV/0!</v>
      </c>
      <c r="AA126" s="6" t="e">
        <f>$K126/$H126</f>
        <v>#DIV/0!</v>
      </c>
      <c r="AB126" s="6">
        <f>(Admin!$C$3*$K126)+(Admin!$C$4*$J126)+(Admin!$C$5*$L126)+(Admin!$C$6*$T126)+(Admin!$C$7*$Q126)+(Admin!$C$8*$M126)+(Admin!$C$9*$N126)+(Admin!$C$10*$O126)+(Admin!$C$11*$R126)+(Admin!$C$12*$S126)+(Admin!$C$13*$U126)</f>
        <v>0</v>
      </c>
    </row>
    <row r="127" spans="1:28" x14ac:dyDescent="0.25">
      <c r="A127" s="7" t="s">
        <v>86</v>
      </c>
      <c r="B127" s="7" t="s">
        <v>42</v>
      </c>
      <c r="C127" s="7">
        <v>31</v>
      </c>
      <c r="D127" s="7">
        <v>9</v>
      </c>
      <c r="E127" s="7" t="s">
        <v>59</v>
      </c>
      <c r="F127" s="7" t="s">
        <v>25</v>
      </c>
      <c r="G127" s="7">
        <v>0</v>
      </c>
      <c r="H127" s="7">
        <v>0</v>
      </c>
      <c r="I127" s="7">
        <v>0</v>
      </c>
      <c r="J127" s="7">
        <v>0</v>
      </c>
      <c r="K127" s="7">
        <v>0</v>
      </c>
      <c r="L127" s="7">
        <v>0</v>
      </c>
      <c r="M127" s="7">
        <v>0</v>
      </c>
      <c r="N127" s="7">
        <v>0</v>
      </c>
      <c r="O127" s="7">
        <v>0</v>
      </c>
      <c r="P127" s="7">
        <v>0</v>
      </c>
      <c r="Q127" s="7">
        <v>0</v>
      </c>
      <c r="R127" s="7">
        <v>0</v>
      </c>
      <c r="S127" s="7">
        <v>0</v>
      </c>
      <c r="T127" s="7">
        <v>0</v>
      </c>
      <c r="U127" s="7">
        <v>0</v>
      </c>
      <c r="V127" s="7">
        <f>($J127*0.04)+($K127*4)+($L127*-2)+($N127*0.1)+($O127*6)+($Q127)+($R127*0.1)+($S127*6)+($T127*-2)</f>
        <v>0</v>
      </c>
      <c r="W127" s="7" t="e">
        <f>$P127/$H$33</f>
        <v>#DIV/0!</v>
      </c>
      <c r="X127" s="7" t="e">
        <f>$N127/$M127</f>
        <v>#DIV/0!</v>
      </c>
      <c r="Y127" s="7" t="e">
        <f>$R127/$Q127</f>
        <v>#DIV/0!</v>
      </c>
      <c r="Z127" s="7" t="e">
        <f>$I127/$H127</f>
        <v>#DIV/0!</v>
      </c>
      <c r="AA127" s="7" t="e">
        <f>$K127/$H127</f>
        <v>#DIV/0!</v>
      </c>
      <c r="AB127" s="7">
        <f>(Admin!$C$3*$K127)+(Admin!$C$4*$J127)+(Admin!$C$5*$L127)+(Admin!$C$6*$T127)+(Admin!$C$7*$Q127)+(Admin!$C$8*$M127)+(Admin!$C$9*$N127)+(Admin!$C$10*$O127)+(Admin!$C$11*$R127)+(Admin!$C$12*$S127)+(Admin!$C$13*$U127)</f>
        <v>0</v>
      </c>
    </row>
    <row r="128" spans="1:28" x14ac:dyDescent="0.25">
      <c r="A128" s="6" t="s">
        <v>87</v>
      </c>
      <c r="B128" s="6" t="s">
        <v>42</v>
      </c>
      <c r="C128" s="6">
        <v>24</v>
      </c>
      <c r="D128" s="6">
        <v>0</v>
      </c>
      <c r="E128" s="6" t="s">
        <v>88</v>
      </c>
      <c r="F128" s="6" t="s">
        <v>25</v>
      </c>
      <c r="G128" s="6">
        <v>0</v>
      </c>
      <c r="H128" s="6">
        <v>0</v>
      </c>
      <c r="I128" s="6">
        <v>0</v>
      </c>
      <c r="J128" s="6">
        <v>0</v>
      </c>
      <c r="K128" s="6">
        <v>0</v>
      </c>
      <c r="L128" s="6">
        <v>0</v>
      </c>
      <c r="M128" s="6">
        <v>0</v>
      </c>
      <c r="N128" s="6">
        <v>0</v>
      </c>
      <c r="O128" s="6">
        <v>0</v>
      </c>
      <c r="P128" s="6">
        <v>0</v>
      </c>
      <c r="Q128" s="6">
        <v>0</v>
      </c>
      <c r="R128" s="6">
        <v>0</v>
      </c>
      <c r="S128" s="6">
        <v>0</v>
      </c>
      <c r="T128" s="6">
        <v>0</v>
      </c>
      <c r="U128" s="6">
        <v>0</v>
      </c>
      <c r="V128" s="6">
        <f>($J128*0.04)+($K128*4)+($L128*-2)+($N128*0.1)+($O128*6)+($Q128)+($R128*0.1)+($S128*6)+($T128*-2)</f>
        <v>0</v>
      </c>
      <c r="W128" s="6" t="e">
        <f>$P128/$H$33</f>
        <v>#DIV/0!</v>
      </c>
      <c r="X128" s="6" t="e">
        <f>$N128/$M128</f>
        <v>#DIV/0!</v>
      </c>
      <c r="Y128" s="6" t="e">
        <f>$R128/$Q128</f>
        <v>#DIV/0!</v>
      </c>
      <c r="Z128" s="6" t="e">
        <f>$I128/$H128</f>
        <v>#DIV/0!</v>
      </c>
      <c r="AA128" s="6" t="e">
        <f>$K128/$H128</f>
        <v>#DIV/0!</v>
      </c>
      <c r="AB128" s="6">
        <f>(Admin!$C$3*$K128)+(Admin!$C$4*$J128)+(Admin!$C$5*$L128)+(Admin!$C$6*$T128)+(Admin!$C$7*$Q128)+(Admin!$C$8*$M128)+(Admin!$C$9*$N128)+(Admin!$C$10*$O128)+(Admin!$C$11*$R128)+(Admin!$C$12*$S128)+(Admin!$C$13*$U128)</f>
        <v>0</v>
      </c>
    </row>
    <row r="129" spans="1:28" x14ac:dyDescent="0.25">
      <c r="A129" s="7" t="s">
        <v>89</v>
      </c>
      <c r="B129" s="7" t="s">
        <v>42</v>
      </c>
      <c r="C129" s="7">
        <v>29</v>
      </c>
      <c r="D129" s="7">
        <v>7</v>
      </c>
      <c r="E129" s="7" t="s">
        <v>90</v>
      </c>
      <c r="F129" s="7" t="s">
        <v>25</v>
      </c>
      <c r="G129" s="7">
        <v>0</v>
      </c>
      <c r="H129" s="7">
        <v>0</v>
      </c>
      <c r="I129" s="7">
        <v>0</v>
      </c>
      <c r="J129" s="7">
        <v>0</v>
      </c>
      <c r="K129" s="7">
        <v>0</v>
      </c>
      <c r="L129" s="7">
        <v>0</v>
      </c>
      <c r="M129" s="7">
        <v>0</v>
      </c>
      <c r="N129" s="7">
        <v>0</v>
      </c>
      <c r="O129" s="7">
        <v>0</v>
      </c>
      <c r="P129" s="7">
        <v>0</v>
      </c>
      <c r="Q129" s="7">
        <v>0</v>
      </c>
      <c r="R129" s="7">
        <v>0</v>
      </c>
      <c r="S129" s="7">
        <v>0</v>
      </c>
      <c r="T129" s="7">
        <v>0</v>
      </c>
      <c r="U129" s="7">
        <v>0</v>
      </c>
      <c r="V129" s="7">
        <f>($J129*0.04)+($K129*4)+($L129*-2)+($N129*0.1)+($O129*6)+($Q129)+($R129*0.1)+($S129*6)+($T129*-2)</f>
        <v>0</v>
      </c>
      <c r="W129" s="7" t="e">
        <f>$P129/$H$33</f>
        <v>#DIV/0!</v>
      </c>
      <c r="X129" s="7" t="e">
        <f>$N129/$M129</f>
        <v>#DIV/0!</v>
      </c>
      <c r="Y129" s="7" t="e">
        <f>$R129/$Q129</f>
        <v>#DIV/0!</v>
      </c>
      <c r="Z129" s="7" t="e">
        <f>$I129/$H129</f>
        <v>#DIV/0!</v>
      </c>
      <c r="AA129" s="7" t="e">
        <f>$K129/$H129</f>
        <v>#DIV/0!</v>
      </c>
      <c r="AB129" s="7">
        <f>(Admin!$C$3*$K129)+(Admin!$C$4*$J129)+(Admin!$C$5*$L129)+(Admin!$C$6*$T129)+(Admin!$C$7*$Q129)+(Admin!$C$8*$M129)+(Admin!$C$9*$N129)+(Admin!$C$10*$O129)+(Admin!$C$11*$R129)+(Admin!$C$12*$S129)+(Admin!$C$13*$U129)</f>
        <v>0</v>
      </c>
    </row>
    <row r="130" spans="1:28" x14ac:dyDescent="0.25">
      <c r="A130" s="6" t="s">
        <v>91</v>
      </c>
      <c r="B130" s="6" t="s">
        <v>42</v>
      </c>
      <c r="C130" s="6">
        <v>27</v>
      </c>
      <c r="D130" s="6">
        <v>4</v>
      </c>
      <c r="E130" s="6" t="s">
        <v>92</v>
      </c>
      <c r="F130" s="6" t="s">
        <v>25</v>
      </c>
      <c r="G130" s="6">
        <v>0</v>
      </c>
      <c r="H130" s="6">
        <v>0</v>
      </c>
      <c r="I130" s="6">
        <v>0</v>
      </c>
      <c r="J130" s="6">
        <v>0</v>
      </c>
      <c r="K130" s="6">
        <v>0</v>
      </c>
      <c r="L130" s="6">
        <v>0</v>
      </c>
      <c r="M130" s="6">
        <v>0</v>
      </c>
      <c r="N130" s="6">
        <v>0</v>
      </c>
      <c r="O130" s="6">
        <v>0</v>
      </c>
      <c r="P130" s="6">
        <v>0</v>
      </c>
      <c r="Q130" s="6">
        <v>0</v>
      </c>
      <c r="R130" s="6">
        <v>0</v>
      </c>
      <c r="S130" s="6">
        <v>0</v>
      </c>
      <c r="T130" s="6">
        <v>0</v>
      </c>
      <c r="U130" s="6">
        <v>0</v>
      </c>
      <c r="V130" s="6">
        <f>($J130*0.04)+($K130*4)+($L130*-2)+($N130*0.1)+($O130*6)+($Q130)+($R130*0.1)+($S130*6)+($T130*-2)</f>
        <v>0</v>
      </c>
      <c r="W130" s="6" t="e">
        <f>$P130/$H$33</f>
        <v>#DIV/0!</v>
      </c>
      <c r="X130" s="6" t="e">
        <f>$N130/$M130</f>
        <v>#DIV/0!</v>
      </c>
      <c r="Y130" s="6" t="e">
        <f>$R130/$Q130</f>
        <v>#DIV/0!</v>
      </c>
      <c r="Z130" s="6" t="e">
        <f>$I130/$H130</f>
        <v>#DIV/0!</v>
      </c>
      <c r="AA130" s="6" t="e">
        <f>$K130/$H130</f>
        <v>#DIV/0!</v>
      </c>
      <c r="AB130" s="6">
        <f>(Admin!$C$3*$K130)+(Admin!$C$4*$J130)+(Admin!$C$5*$L130)+(Admin!$C$6*$T130)+(Admin!$C$7*$Q130)+(Admin!$C$8*$M130)+(Admin!$C$9*$N130)+(Admin!$C$10*$O130)+(Admin!$C$11*$R130)+(Admin!$C$12*$S130)+(Admin!$C$13*$U130)</f>
        <v>0</v>
      </c>
    </row>
    <row r="131" spans="1:28" x14ac:dyDescent="0.25">
      <c r="A131" s="7" t="s">
        <v>93</v>
      </c>
      <c r="B131" s="7" t="s">
        <v>42</v>
      </c>
      <c r="C131" s="7">
        <v>23</v>
      </c>
      <c r="D131" s="7">
        <v>0</v>
      </c>
      <c r="E131" s="7" t="s">
        <v>75</v>
      </c>
      <c r="F131" s="7" t="s">
        <v>25</v>
      </c>
      <c r="G131" s="7">
        <v>0</v>
      </c>
      <c r="H131" s="7">
        <v>0</v>
      </c>
      <c r="I131" s="7">
        <v>0</v>
      </c>
      <c r="J131" s="7">
        <v>0</v>
      </c>
      <c r="K131" s="7">
        <v>0</v>
      </c>
      <c r="L131" s="7">
        <v>0</v>
      </c>
      <c r="M131" s="7">
        <v>0</v>
      </c>
      <c r="N131" s="7">
        <v>0</v>
      </c>
      <c r="O131" s="7">
        <v>0</v>
      </c>
      <c r="P131" s="7">
        <v>0</v>
      </c>
      <c r="Q131" s="7">
        <v>0</v>
      </c>
      <c r="R131" s="7">
        <v>0</v>
      </c>
      <c r="S131" s="7">
        <v>0</v>
      </c>
      <c r="T131" s="7">
        <v>0</v>
      </c>
      <c r="U131" s="7">
        <v>0</v>
      </c>
      <c r="V131" s="7">
        <f>($J131*0.04)+($K131*4)+($L131*-2)+($N131*0.1)+($O131*6)+($Q131)+($R131*0.1)+($S131*6)+($T131*-2)</f>
        <v>0</v>
      </c>
      <c r="W131" s="7" t="e">
        <f>$P131/$H$33</f>
        <v>#DIV/0!</v>
      </c>
      <c r="X131" s="7" t="e">
        <f>$N131/$M131</f>
        <v>#DIV/0!</v>
      </c>
      <c r="Y131" s="7" t="e">
        <f>$R131/$Q131</f>
        <v>#DIV/0!</v>
      </c>
      <c r="Z131" s="7" t="e">
        <f>$I131/$H131</f>
        <v>#DIV/0!</v>
      </c>
      <c r="AA131" s="7" t="e">
        <f>$K131/$H131</f>
        <v>#DIV/0!</v>
      </c>
      <c r="AB131" s="7">
        <f>(Admin!$C$3*$K131)+(Admin!$C$4*$J131)+(Admin!$C$5*$L131)+(Admin!$C$6*$T131)+(Admin!$C$7*$Q131)+(Admin!$C$8*$M131)+(Admin!$C$9*$N131)+(Admin!$C$10*$O131)+(Admin!$C$11*$R131)+(Admin!$C$12*$S131)+(Admin!$C$13*$U131)</f>
        <v>0</v>
      </c>
    </row>
    <row r="132" spans="1:28" x14ac:dyDescent="0.25">
      <c r="A132" s="6" t="s">
        <v>96</v>
      </c>
      <c r="B132" s="6" t="s">
        <v>37</v>
      </c>
      <c r="C132" s="6">
        <v>23</v>
      </c>
      <c r="D132" s="6">
        <v>2</v>
      </c>
      <c r="E132" s="6" t="s">
        <v>95</v>
      </c>
      <c r="F132" s="6" t="s">
        <v>25</v>
      </c>
      <c r="G132" s="6">
        <v>0</v>
      </c>
      <c r="H132" s="6">
        <v>0</v>
      </c>
      <c r="I132" s="6">
        <v>0</v>
      </c>
      <c r="J132" s="6">
        <v>0</v>
      </c>
      <c r="K132" s="6">
        <v>0</v>
      </c>
      <c r="L132" s="6">
        <v>0</v>
      </c>
      <c r="M132" s="6">
        <v>0</v>
      </c>
      <c r="N132" s="6">
        <v>0</v>
      </c>
      <c r="O132" s="6">
        <v>0</v>
      </c>
      <c r="P132" s="6">
        <v>0</v>
      </c>
      <c r="Q132" s="6">
        <v>0</v>
      </c>
      <c r="R132" s="6">
        <v>0</v>
      </c>
      <c r="S132" s="6">
        <v>0</v>
      </c>
      <c r="T132" s="6">
        <v>0</v>
      </c>
      <c r="U132" s="6">
        <v>0</v>
      </c>
      <c r="V132" s="6">
        <f>($J132*0.04)+($K132*4)+($L132*-2)+($N132*0.1)+($O132*6)+($Q132)+($R132*0.1)+($S132*6)+($T132*-2)</f>
        <v>0</v>
      </c>
      <c r="W132" s="6" t="e">
        <f>$P132/$H$33</f>
        <v>#DIV/0!</v>
      </c>
      <c r="X132" s="6" t="e">
        <f>$N132/$M132</f>
        <v>#DIV/0!</v>
      </c>
      <c r="Y132" s="6" t="e">
        <f>$R132/$Q132</f>
        <v>#DIV/0!</v>
      </c>
      <c r="Z132" s="6" t="e">
        <f>$I132/$H132</f>
        <v>#DIV/0!</v>
      </c>
      <c r="AA132" s="6" t="e">
        <f>$K132/$H132</f>
        <v>#DIV/0!</v>
      </c>
      <c r="AB132" s="6">
        <f>(Admin!$C$3*$K132)+(Admin!$C$4*$J132)+(Admin!$C$5*$L132)+(Admin!$C$6*$T132)+(Admin!$C$7*$Q132)+(Admin!$C$8*$M132)+(Admin!$C$9*$N132)+(Admin!$C$10*$O132)+(Admin!$C$11*$R132)+(Admin!$C$12*$S132)+(Admin!$C$13*$U132)</f>
        <v>0</v>
      </c>
    </row>
    <row r="133" spans="1:28" x14ac:dyDescent="0.25">
      <c r="A133" s="7" t="s">
        <v>99</v>
      </c>
      <c r="B133" s="7" t="s">
        <v>37</v>
      </c>
      <c r="C133" s="7">
        <v>22</v>
      </c>
      <c r="D133" s="7">
        <v>0</v>
      </c>
      <c r="E133" s="7" t="s">
        <v>100</v>
      </c>
      <c r="F133" s="7" t="s">
        <v>25</v>
      </c>
      <c r="G133" s="7">
        <v>0</v>
      </c>
      <c r="H133" s="7">
        <v>0</v>
      </c>
      <c r="I133" s="7">
        <v>0</v>
      </c>
      <c r="J133" s="7">
        <v>0</v>
      </c>
      <c r="K133" s="7">
        <v>0</v>
      </c>
      <c r="L133" s="7">
        <v>0</v>
      </c>
      <c r="M133" s="7">
        <v>0</v>
      </c>
      <c r="N133" s="7">
        <v>0</v>
      </c>
      <c r="O133" s="7">
        <v>0</v>
      </c>
      <c r="P133" s="7">
        <v>0</v>
      </c>
      <c r="Q133" s="7">
        <v>0</v>
      </c>
      <c r="R133" s="7">
        <v>0</v>
      </c>
      <c r="S133" s="7">
        <v>0</v>
      </c>
      <c r="T133" s="7">
        <v>0</v>
      </c>
      <c r="U133" s="7">
        <v>0</v>
      </c>
      <c r="V133" s="7">
        <f>($J133*0.04)+($K133*4)+($L133*-2)+($N133*0.1)+($O133*6)+($Q133)+($R133*0.1)+($S133*6)+($T133*-2)</f>
        <v>0</v>
      </c>
      <c r="W133" s="7" t="e">
        <f>$P133/$H$33</f>
        <v>#DIV/0!</v>
      </c>
      <c r="X133" s="7" t="e">
        <f>$N133/$M133</f>
        <v>#DIV/0!</v>
      </c>
      <c r="Y133" s="7" t="e">
        <f>$R133/$Q133</f>
        <v>#DIV/0!</v>
      </c>
      <c r="Z133" s="7" t="e">
        <f>$I133/$H133</f>
        <v>#DIV/0!</v>
      </c>
      <c r="AA133" s="7" t="e">
        <f>$K133/$H133</f>
        <v>#DIV/0!</v>
      </c>
      <c r="AB133" s="7">
        <f>(Admin!$C$3*$K133)+(Admin!$C$4*$J133)+(Admin!$C$5*$L133)+(Admin!$C$6*$T133)+(Admin!$C$7*$Q133)+(Admin!$C$8*$M133)+(Admin!$C$9*$N133)+(Admin!$C$10*$O133)+(Admin!$C$11*$R133)+(Admin!$C$12*$S133)+(Admin!$C$13*$U133)</f>
        <v>0</v>
      </c>
    </row>
    <row r="134" spans="1:28" x14ac:dyDescent="0.25">
      <c r="A134" s="6" t="s">
        <v>101</v>
      </c>
      <c r="B134" s="6" t="s">
        <v>37</v>
      </c>
      <c r="C134" s="6">
        <v>27</v>
      </c>
      <c r="D134" s="6">
        <v>1</v>
      </c>
      <c r="E134" s="6" t="s">
        <v>102</v>
      </c>
      <c r="F134" s="6" t="s">
        <v>25</v>
      </c>
      <c r="G134" s="6">
        <v>0</v>
      </c>
      <c r="H134" s="6">
        <v>0</v>
      </c>
      <c r="I134" s="6">
        <v>0</v>
      </c>
      <c r="J134" s="6">
        <v>0</v>
      </c>
      <c r="K134" s="6">
        <v>0</v>
      </c>
      <c r="L134" s="6">
        <v>0</v>
      </c>
      <c r="M134" s="6">
        <v>0</v>
      </c>
      <c r="N134" s="6">
        <v>0</v>
      </c>
      <c r="O134" s="6">
        <v>0</v>
      </c>
      <c r="P134" s="6">
        <v>0</v>
      </c>
      <c r="Q134" s="6">
        <v>0</v>
      </c>
      <c r="R134" s="6">
        <v>0</v>
      </c>
      <c r="S134" s="6">
        <v>0</v>
      </c>
      <c r="T134" s="6">
        <v>0</v>
      </c>
      <c r="U134" s="6">
        <v>0</v>
      </c>
      <c r="V134" s="6">
        <f>($J134*0.04)+($K134*4)+($L134*-2)+($N134*0.1)+($O134*6)+($Q134)+($R134*0.1)+($S134*6)+($T134*-2)</f>
        <v>0</v>
      </c>
      <c r="W134" s="6" t="e">
        <f>$P134/$H$33</f>
        <v>#DIV/0!</v>
      </c>
      <c r="X134" s="6" t="e">
        <f>$N134/$M134</f>
        <v>#DIV/0!</v>
      </c>
      <c r="Y134" s="6" t="e">
        <f>$R134/$Q134</f>
        <v>#DIV/0!</v>
      </c>
      <c r="Z134" s="6" t="e">
        <f>$I134/$H134</f>
        <v>#DIV/0!</v>
      </c>
      <c r="AA134" s="6" t="e">
        <f>$K134/$H134</f>
        <v>#DIV/0!</v>
      </c>
      <c r="AB134" s="6">
        <f>(Admin!$C$3*$K134)+(Admin!$C$4*$J134)+(Admin!$C$5*$L134)+(Admin!$C$6*$T134)+(Admin!$C$7*$Q134)+(Admin!$C$8*$M134)+(Admin!$C$9*$N134)+(Admin!$C$10*$O134)+(Admin!$C$11*$R134)+(Admin!$C$12*$S134)+(Admin!$C$13*$U134)</f>
        <v>0</v>
      </c>
    </row>
    <row r="135" spans="1:28" x14ac:dyDescent="0.25">
      <c r="A135" s="7" t="s">
        <v>103</v>
      </c>
      <c r="B135" s="7" t="s">
        <v>37</v>
      </c>
      <c r="C135" s="7">
        <v>26</v>
      </c>
      <c r="D135" s="7">
        <v>1</v>
      </c>
      <c r="E135" s="7" t="s">
        <v>104</v>
      </c>
      <c r="F135" s="7" t="s">
        <v>25</v>
      </c>
      <c r="G135" s="7">
        <v>0</v>
      </c>
      <c r="H135" s="7">
        <v>0</v>
      </c>
      <c r="I135" s="7">
        <v>0</v>
      </c>
      <c r="J135" s="7">
        <v>0</v>
      </c>
      <c r="K135" s="7">
        <v>0</v>
      </c>
      <c r="L135" s="7">
        <v>0</v>
      </c>
      <c r="M135" s="7">
        <v>0</v>
      </c>
      <c r="N135" s="7">
        <v>0</v>
      </c>
      <c r="O135" s="7">
        <v>0</v>
      </c>
      <c r="P135" s="7">
        <v>0</v>
      </c>
      <c r="Q135" s="7">
        <v>0</v>
      </c>
      <c r="R135" s="7">
        <v>0</v>
      </c>
      <c r="S135" s="7">
        <v>0</v>
      </c>
      <c r="T135" s="7">
        <v>0</v>
      </c>
      <c r="U135" s="7">
        <v>0</v>
      </c>
      <c r="V135" s="7">
        <f>($J135*0.04)+($K135*4)+($L135*-2)+($N135*0.1)+($O135*6)+($Q135)+($R135*0.1)+($S135*6)+($T135*-2)</f>
        <v>0</v>
      </c>
      <c r="W135" s="7" t="e">
        <f>$P135/$H$33</f>
        <v>#DIV/0!</v>
      </c>
      <c r="X135" s="7" t="e">
        <f>$N135/$M135</f>
        <v>#DIV/0!</v>
      </c>
      <c r="Y135" s="7" t="e">
        <f>$R135/$Q135</f>
        <v>#DIV/0!</v>
      </c>
      <c r="Z135" s="7" t="e">
        <f>$I135/$H135</f>
        <v>#DIV/0!</v>
      </c>
      <c r="AA135" s="7" t="e">
        <f>$K135/$H135</f>
        <v>#DIV/0!</v>
      </c>
      <c r="AB135" s="7">
        <f>(Admin!$C$3*$K135)+(Admin!$C$4*$J135)+(Admin!$C$5*$L135)+(Admin!$C$6*$T135)+(Admin!$C$7*$Q135)+(Admin!$C$8*$M135)+(Admin!$C$9*$N135)+(Admin!$C$10*$O135)+(Admin!$C$11*$R135)+(Admin!$C$12*$S135)+(Admin!$C$13*$U135)</f>
        <v>0</v>
      </c>
    </row>
    <row r="136" spans="1:28" x14ac:dyDescent="0.25">
      <c r="A136" s="6" t="s">
        <v>128</v>
      </c>
      <c r="B136" s="6" t="s">
        <v>26</v>
      </c>
      <c r="C136" s="6">
        <v>31</v>
      </c>
      <c r="D136" s="6">
        <v>10</v>
      </c>
      <c r="E136" s="6" t="s">
        <v>90</v>
      </c>
      <c r="F136" s="6" t="s">
        <v>107</v>
      </c>
      <c r="G136" s="6">
        <v>0</v>
      </c>
      <c r="H136" s="6">
        <v>0</v>
      </c>
      <c r="I136" s="6">
        <v>0</v>
      </c>
      <c r="J136" s="6">
        <v>0</v>
      </c>
      <c r="K136" s="6">
        <v>0</v>
      </c>
      <c r="L136" s="6">
        <v>0</v>
      </c>
      <c r="M136" s="6">
        <v>0</v>
      </c>
      <c r="N136" s="6">
        <v>0</v>
      </c>
      <c r="O136" s="6">
        <v>0</v>
      </c>
      <c r="P136" s="6">
        <v>0</v>
      </c>
      <c r="Q136" s="6">
        <v>0</v>
      </c>
      <c r="R136" s="6">
        <v>0</v>
      </c>
      <c r="S136" s="6">
        <v>0</v>
      </c>
      <c r="T136" s="6">
        <v>0</v>
      </c>
      <c r="U136" s="6">
        <v>0</v>
      </c>
      <c r="V136" s="6">
        <f>($J136*0.04)+($K136*4)+($L136*-2)+($N136*0.1)+($O136*6)+($Q136)+($R136*0.1)+($S136*6)+($T136*-2)</f>
        <v>0</v>
      </c>
      <c r="W136" s="6" t="e">
        <f>$P136/$H$33</f>
        <v>#DIV/0!</v>
      </c>
      <c r="X136" s="6" t="e">
        <f>$N136/$M136</f>
        <v>#DIV/0!</v>
      </c>
      <c r="Y136" s="6" t="e">
        <f>$R136/$Q136</f>
        <v>#DIV/0!</v>
      </c>
      <c r="Z136" s="6" t="e">
        <f>$I136/$H136</f>
        <v>#DIV/0!</v>
      </c>
      <c r="AA136" s="6" t="e">
        <f>$K136/$H136</f>
        <v>#DIV/0!</v>
      </c>
      <c r="AB136" s="6">
        <f>(Admin!$C$3*$K136)+(Admin!$C$4*$J136)+(Admin!$C$5*$L136)+(Admin!$C$6*$T136)+(Admin!$C$7*$Q136)+(Admin!$C$8*$M136)+(Admin!$C$9*$N136)+(Admin!$C$10*$O136)+(Admin!$C$11*$R136)+(Admin!$C$12*$S136)+(Admin!$C$13*$U136)</f>
        <v>0</v>
      </c>
    </row>
    <row r="137" spans="1:28" x14ac:dyDescent="0.25">
      <c r="A137" s="7" t="s">
        <v>129</v>
      </c>
      <c r="B137" s="7" t="s">
        <v>26</v>
      </c>
      <c r="C137" s="7">
        <v>24</v>
      </c>
      <c r="D137" s="7">
        <v>0</v>
      </c>
      <c r="E137" s="7" t="s">
        <v>77</v>
      </c>
      <c r="F137" s="7" t="s">
        <v>107</v>
      </c>
      <c r="G137" s="7">
        <v>0</v>
      </c>
      <c r="H137" s="7">
        <v>0</v>
      </c>
      <c r="I137" s="7">
        <v>0</v>
      </c>
      <c r="J137" s="7">
        <v>0</v>
      </c>
      <c r="K137" s="7">
        <v>0</v>
      </c>
      <c r="L137" s="7">
        <v>0</v>
      </c>
      <c r="M137" s="7">
        <v>0</v>
      </c>
      <c r="N137" s="7">
        <v>0</v>
      </c>
      <c r="O137" s="7">
        <v>0</v>
      </c>
      <c r="P137" s="7">
        <v>0</v>
      </c>
      <c r="Q137" s="7">
        <v>0</v>
      </c>
      <c r="R137" s="7">
        <v>0</v>
      </c>
      <c r="S137" s="7">
        <v>0</v>
      </c>
      <c r="T137" s="7">
        <v>0</v>
      </c>
      <c r="U137" s="7">
        <v>0</v>
      </c>
      <c r="V137" s="7">
        <f>($J137*0.04)+($K137*4)+($L137*-2)+($N137*0.1)+($O137*6)+($Q137)+($R137*0.1)+($S137*6)+($T137*-2)</f>
        <v>0</v>
      </c>
      <c r="W137" s="7" t="e">
        <f>$P137/$H$33</f>
        <v>#DIV/0!</v>
      </c>
      <c r="X137" s="7" t="e">
        <f>$N137/$M137</f>
        <v>#DIV/0!</v>
      </c>
      <c r="Y137" s="7" t="e">
        <f>$R137/$Q137</f>
        <v>#DIV/0!</v>
      </c>
      <c r="Z137" s="7" t="e">
        <f>$I137/$H137</f>
        <v>#DIV/0!</v>
      </c>
      <c r="AA137" s="7" t="e">
        <f>$K137/$H137</f>
        <v>#DIV/0!</v>
      </c>
      <c r="AB137" s="7">
        <f>(Admin!$C$3*$K137)+(Admin!$C$4*$J137)+(Admin!$C$5*$L137)+(Admin!$C$6*$T137)+(Admin!$C$7*$Q137)+(Admin!$C$8*$M137)+(Admin!$C$9*$N137)+(Admin!$C$10*$O137)+(Admin!$C$11*$R137)+(Admin!$C$12*$S137)+(Admin!$C$13*$U137)</f>
        <v>0</v>
      </c>
    </row>
    <row r="138" spans="1:28" x14ac:dyDescent="0.25">
      <c r="A138" s="6" t="s">
        <v>134</v>
      </c>
      <c r="B138" s="6" t="s">
        <v>30</v>
      </c>
      <c r="C138" s="6">
        <v>25</v>
      </c>
      <c r="D138" s="6">
        <v>1</v>
      </c>
      <c r="E138" s="6" t="s">
        <v>135</v>
      </c>
      <c r="F138" s="6" t="s">
        <v>107</v>
      </c>
      <c r="G138" s="6">
        <v>0</v>
      </c>
      <c r="H138" s="6">
        <v>0</v>
      </c>
      <c r="I138" s="6">
        <v>0</v>
      </c>
      <c r="J138" s="6">
        <v>0</v>
      </c>
      <c r="K138" s="6">
        <v>0</v>
      </c>
      <c r="L138" s="6">
        <v>0</v>
      </c>
      <c r="M138" s="6">
        <v>0</v>
      </c>
      <c r="N138" s="6">
        <v>0</v>
      </c>
      <c r="O138" s="6">
        <v>0</v>
      </c>
      <c r="P138" s="6">
        <v>0</v>
      </c>
      <c r="Q138" s="6">
        <v>0</v>
      </c>
      <c r="R138" s="6">
        <v>0</v>
      </c>
      <c r="S138" s="6">
        <v>0</v>
      </c>
      <c r="T138" s="6">
        <v>0</v>
      </c>
      <c r="U138" s="6">
        <v>0</v>
      </c>
      <c r="V138" s="6">
        <f>($J138*0.04)+($K138*4)+($L138*-2)+($N138*0.1)+($O138*6)+($Q138)+($R138*0.1)+($S138*6)+($T138*-2)</f>
        <v>0</v>
      </c>
      <c r="W138" s="6" t="e">
        <f>$P138/$H$33</f>
        <v>#DIV/0!</v>
      </c>
      <c r="X138" s="6" t="e">
        <f>$N138/$M138</f>
        <v>#DIV/0!</v>
      </c>
      <c r="Y138" s="6" t="e">
        <f>$R138/$Q138</f>
        <v>#DIV/0!</v>
      </c>
      <c r="Z138" s="6" t="e">
        <f>$I138/$H138</f>
        <v>#DIV/0!</v>
      </c>
      <c r="AA138" s="6" t="e">
        <f>$K138/$H138</f>
        <v>#DIV/0!</v>
      </c>
      <c r="AB138" s="6">
        <f>(Admin!$C$3*$K138)+(Admin!$C$4*$J138)+(Admin!$C$5*$L138)+(Admin!$C$6*$T138)+(Admin!$C$7*$Q138)+(Admin!$C$8*$M138)+(Admin!$C$9*$N138)+(Admin!$C$10*$O138)+(Admin!$C$11*$R138)+(Admin!$C$12*$S138)+(Admin!$C$13*$U138)</f>
        <v>0</v>
      </c>
    </row>
    <row r="139" spans="1:28" x14ac:dyDescent="0.25">
      <c r="A139" s="7" t="s">
        <v>136</v>
      </c>
      <c r="B139" s="7" t="s">
        <v>30</v>
      </c>
      <c r="C139" s="7">
        <v>22</v>
      </c>
      <c r="D139" s="7">
        <v>0</v>
      </c>
      <c r="E139" s="7" t="s">
        <v>137</v>
      </c>
      <c r="F139" s="7" t="s">
        <v>107</v>
      </c>
      <c r="G139" s="7">
        <v>0</v>
      </c>
      <c r="H139" s="7">
        <v>0</v>
      </c>
      <c r="I139" s="7">
        <v>0</v>
      </c>
      <c r="J139" s="7">
        <v>0</v>
      </c>
      <c r="K139" s="7">
        <v>0</v>
      </c>
      <c r="L139" s="7">
        <v>0</v>
      </c>
      <c r="M139" s="7">
        <v>0</v>
      </c>
      <c r="N139" s="7">
        <v>0</v>
      </c>
      <c r="O139" s="7">
        <v>0</v>
      </c>
      <c r="P139" s="7">
        <v>0</v>
      </c>
      <c r="Q139" s="7">
        <v>0</v>
      </c>
      <c r="R139" s="7">
        <v>0</v>
      </c>
      <c r="S139" s="7">
        <v>0</v>
      </c>
      <c r="T139" s="7">
        <v>0</v>
      </c>
      <c r="U139" s="7">
        <v>0</v>
      </c>
      <c r="V139" s="7">
        <f>($J139*0.04)+($K139*4)+($L139*-2)+($N139*0.1)+($O139*6)+($Q139)+($R139*0.1)+($S139*6)+($T139*-2)</f>
        <v>0</v>
      </c>
      <c r="W139" s="7" t="e">
        <f>$P139/$H$33</f>
        <v>#DIV/0!</v>
      </c>
      <c r="X139" s="7" t="e">
        <f>$N139/$M139</f>
        <v>#DIV/0!</v>
      </c>
      <c r="Y139" s="7" t="e">
        <f>$R139/$Q139</f>
        <v>#DIV/0!</v>
      </c>
      <c r="Z139" s="7" t="e">
        <f>$I139/$H139</f>
        <v>#DIV/0!</v>
      </c>
      <c r="AA139" s="7" t="e">
        <f>$K139/$H139</f>
        <v>#DIV/0!</v>
      </c>
      <c r="AB139" s="7">
        <f>(Admin!$C$3*$K139)+(Admin!$C$4*$J139)+(Admin!$C$5*$L139)+(Admin!$C$6*$T139)+(Admin!$C$7*$Q139)+(Admin!$C$8*$M139)+(Admin!$C$9*$N139)+(Admin!$C$10*$O139)+(Admin!$C$11*$R139)+(Admin!$C$12*$S139)+(Admin!$C$13*$U139)</f>
        <v>0</v>
      </c>
    </row>
    <row r="140" spans="1:28" x14ac:dyDescent="0.25">
      <c r="A140" s="6" t="s">
        <v>138</v>
      </c>
      <c r="B140" s="6" t="s">
        <v>30</v>
      </c>
      <c r="C140" s="6">
        <v>22</v>
      </c>
      <c r="D140" s="6">
        <v>2</v>
      </c>
      <c r="E140" s="6" t="s">
        <v>139</v>
      </c>
      <c r="F140" s="6" t="s">
        <v>107</v>
      </c>
      <c r="G140" s="6">
        <v>0</v>
      </c>
      <c r="H140" s="6">
        <v>0</v>
      </c>
      <c r="I140" s="6">
        <v>0</v>
      </c>
      <c r="J140" s="6">
        <v>0</v>
      </c>
      <c r="K140" s="6">
        <v>0</v>
      </c>
      <c r="L140" s="6">
        <v>0</v>
      </c>
      <c r="M140" s="6">
        <v>0</v>
      </c>
      <c r="N140" s="6">
        <v>0</v>
      </c>
      <c r="O140" s="6">
        <v>0</v>
      </c>
      <c r="P140" s="6">
        <v>0</v>
      </c>
      <c r="Q140" s="6">
        <v>0</v>
      </c>
      <c r="R140" s="6">
        <v>0</v>
      </c>
      <c r="S140" s="6">
        <v>0</v>
      </c>
      <c r="T140" s="6">
        <v>0</v>
      </c>
      <c r="U140" s="6">
        <v>0</v>
      </c>
      <c r="V140" s="6">
        <f>($J140*0.04)+($K140*4)+($L140*-2)+($N140*0.1)+($O140*6)+($Q140)+($R140*0.1)+($S140*6)+($T140*-2)</f>
        <v>0</v>
      </c>
      <c r="W140" s="6" t="e">
        <f>$P140/$H$33</f>
        <v>#DIV/0!</v>
      </c>
      <c r="X140" s="6" t="e">
        <f>$N140/$M140</f>
        <v>#DIV/0!</v>
      </c>
      <c r="Y140" s="6" t="e">
        <f>$R140/$Q140</f>
        <v>#DIV/0!</v>
      </c>
      <c r="Z140" s="6" t="e">
        <f>$I140/$H140</f>
        <v>#DIV/0!</v>
      </c>
      <c r="AA140" s="6" t="e">
        <f>$K140/$H140</f>
        <v>#DIV/0!</v>
      </c>
      <c r="AB140" s="6">
        <f>(Admin!$C$3*$K140)+(Admin!$C$4*$J140)+(Admin!$C$5*$L140)+(Admin!$C$6*$T140)+(Admin!$C$7*$Q140)+(Admin!$C$8*$M140)+(Admin!$C$9*$N140)+(Admin!$C$10*$O140)+(Admin!$C$11*$R140)+(Admin!$C$12*$S140)+(Admin!$C$13*$U140)</f>
        <v>0</v>
      </c>
    </row>
    <row r="141" spans="1:28" x14ac:dyDescent="0.25">
      <c r="A141" s="7" t="s">
        <v>140</v>
      </c>
      <c r="B141" s="7" t="s">
        <v>30</v>
      </c>
      <c r="C141" s="7">
        <v>25</v>
      </c>
      <c r="D141" s="7">
        <v>1</v>
      </c>
      <c r="E141" s="7" t="s">
        <v>141</v>
      </c>
      <c r="F141" s="7" t="s">
        <v>107</v>
      </c>
      <c r="G141" s="7">
        <v>0</v>
      </c>
      <c r="H141" s="7">
        <v>0</v>
      </c>
      <c r="I141" s="7">
        <v>0</v>
      </c>
      <c r="J141" s="7">
        <v>0</v>
      </c>
      <c r="K141" s="7">
        <v>0</v>
      </c>
      <c r="L141" s="7">
        <v>0</v>
      </c>
      <c r="M141" s="7">
        <v>0</v>
      </c>
      <c r="N141" s="7">
        <v>0</v>
      </c>
      <c r="O141" s="7">
        <v>0</v>
      </c>
      <c r="P141" s="7">
        <v>0</v>
      </c>
      <c r="Q141" s="7">
        <v>0</v>
      </c>
      <c r="R141" s="7">
        <v>0</v>
      </c>
      <c r="S141" s="7">
        <v>0</v>
      </c>
      <c r="T141" s="7">
        <v>0</v>
      </c>
      <c r="U141" s="7">
        <v>0</v>
      </c>
      <c r="V141" s="7">
        <f>($J141*0.04)+($K141*4)+($L141*-2)+($N141*0.1)+($O141*6)+($Q141)+($R141*0.1)+($S141*6)+($T141*-2)</f>
        <v>0</v>
      </c>
      <c r="W141" s="7" t="e">
        <f>$P141/$H$33</f>
        <v>#DIV/0!</v>
      </c>
      <c r="X141" s="7" t="e">
        <f>$N141/$M141</f>
        <v>#DIV/0!</v>
      </c>
      <c r="Y141" s="7" t="e">
        <f>$R141/$Q141</f>
        <v>#DIV/0!</v>
      </c>
      <c r="Z141" s="7" t="e">
        <f>$I141/$H141</f>
        <v>#DIV/0!</v>
      </c>
      <c r="AA141" s="7" t="e">
        <f>$K141/$H141</f>
        <v>#DIV/0!</v>
      </c>
      <c r="AB141" s="7">
        <f>(Admin!$C$3*$K141)+(Admin!$C$4*$J141)+(Admin!$C$5*$L141)+(Admin!$C$6*$T141)+(Admin!$C$7*$Q141)+(Admin!$C$8*$M141)+(Admin!$C$9*$N141)+(Admin!$C$10*$O141)+(Admin!$C$11*$R141)+(Admin!$C$12*$S141)+(Admin!$C$13*$U141)</f>
        <v>0</v>
      </c>
    </row>
    <row r="142" spans="1:28" x14ac:dyDescent="0.25">
      <c r="A142" s="6" t="s">
        <v>144</v>
      </c>
      <c r="B142" s="6" t="s">
        <v>42</v>
      </c>
      <c r="C142" s="6">
        <v>25</v>
      </c>
      <c r="D142" s="6">
        <v>2</v>
      </c>
      <c r="E142" s="6" t="s">
        <v>145</v>
      </c>
      <c r="F142" s="6" t="s">
        <v>107</v>
      </c>
      <c r="G142" s="6">
        <v>0</v>
      </c>
      <c r="H142" s="6">
        <v>0</v>
      </c>
      <c r="I142" s="6">
        <v>0</v>
      </c>
      <c r="J142" s="6">
        <v>0</v>
      </c>
      <c r="K142" s="6">
        <v>0</v>
      </c>
      <c r="L142" s="6">
        <v>0</v>
      </c>
      <c r="M142" s="6">
        <v>0</v>
      </c>
      <c r="N142" s="6">
        <v>0</v>
      </c>
      <c r="O142" s="6">
        <v>0</v>
      </c>
      <c r="P142" s="6">
        <v>0</v>
      </c>
      <c r="Q142" s="6">
        <v>0</v>
      </c>
      <c r="R142" s="6">
        <v>0</v>
      </c>
      <c r="S142" s="6">
        <v>0</v>
      </c>
      <c r="T142" s="6">
        <v>0</v>
      </c>
      <c r="U142" s="6">
        <v>0</v>
      </c>
      <c r="V142" s="6">
        <f>($J142*0.04)+($K142*4)+($L142*-2)+($N142*0.1)+($O142*6)+($Q142)+($R142*0.1)+($S142*6)+($T142*-2)</f>
        <v>0</v>
      </c>
      <c r="W142" s="6" t="e">
        <f>$P142/$H$33</f>
        <v>#DIV/0!</v>
      </c>
      <c r="X142" s="6" t="e">
        <f>$N142/$M142</f>
        <v>#DIV/0!</v>
      </c>
      <c r="Y142" s="6" t="e">
        <f>$R142/$Q142</f>
        <v>#DIV/0!</v>
      </c>
      <c r="Z142" s="6" t="e">
        <f>$I142/$H142</f>
        <v>#DIV/0!</v>
      </c>
      <c r="AA142" s="6" t="e">
        <f>$K142/$H142</f>
        <v>#DIV/0!</v>
      </c>
      <c r="AB142" s="6">
        <f>(Admin!$C$3*$K142)+(Admin!$C$4*$J142)+(Admin!$C$5*$L142)+(Admin!$C$6*$T142)+(Admin!$C$7*$Q142)+(Admin!$C$8*$M142)+(Admin!$C$9*$N142)+(Admin!$C$10*$O142)+(Admin!$C$11*$R142)+(Admin!$C$12*$S142)+(Admin!$C$13*$U142)</f>
        <v>0</v>
      </c>
    </row>
    <row r="143" spans="1:28" x14ac:dyDescent="0.25">
      <c r="A143" s="7" t="s">
        <v>146</v>
      </c>
      <c r="B143" s="7" t="s">
        <v>42</v>
      </c>
      <c r="C143" s="7">
        <v>26</v>
      </c>
      <c r="D143" s="7">
        <v>1</v>
      </c>
      <c r="E143" s="7" t="s">
        <v>147</v>
      </c>
      <c r="F143" s="7" t="s">
        <v>107</v>
      </c>
      <c r="G143" s="7">
        <v>0</v>
      </c>
      <c r="H143" s="7">
        <v>0</v>
      </c>
      <c r="I143" s="7">
        <v>0</v>
      </c>
      <c r="J143" s="7">
        <v>0</v>
      </c>
      <c r="K143" s="7">
        <v>0</v>
      </c>
      <c r="L143" s="7">
        <v>0</v>
      </c>
      <c r="M143" s="7">
        <v>0</v>
      </c>
      <c r="N143" s="7">
        <v>0</v>
      </c>
      <c r="O143" s="7">
        <v>0</v>
      </c>
      <c r="P143" s="7">
        <v>0</v>
      </c>
      <c r="Q143" s="7">
        <v>0</v>
      </c>
      <c r="R143" s="7">
        <v>0</v>
      </c>
      <c r="S143" s="7">
        <v>0</v>
      </c>
      <c r="T143" s="7">
        <v>0</v>
      </c>
      <c r="U143" s="7">
        <v>0</v>
      </c>
      <c r="V143" s="7">
        <f>($J143*0.04)+($K143*4)+($L143*-2)+($N143*0.1)+($O143*6)+($Q143)+($R143*0.1)+($S143*6)+($T143*-2)</f>
        <v>0</v>
      </c>
      <c r="W143" s="7" t="e">
        <f>$P143/$H$33</f>
        <v>#DIV/0!</v>
      </c>
      <c r="X143" s="7" t="e">
        <f>$N143/$M143</f>
        <v>#DIV/0!</v>
      </c>
      <c r="Y143" s="7" t="e">
        <f>$R143/$Q143</f>
        <v>#DIV/0!</v>
      </c>
      <c r="Z143" s="7" t="e">
        <f>$I143/$H143</f>
        <v>#DIV/0!</v>
      </c>
      <c r="AA143" s="7" t="e">
        <f>$K143/$H143</f>
        <v>#DIV/0!</v>
      </c>
      <c r="AB143" s="7">
        <f>(Admin!$C$3*$K143)+(Admin!$C$4*$J143)+(Admin!$C$5*$L143)+(Admin!$C$6*$T143)+(Admin!$C$7*$Q143)+(Admin!$C$8*$M143)+(Admin!$C$9*$N143)+(Admin!$C$10*$O143)+(Admin!$C$11*$R143)+(Admin!$C$12*$S143)+(Admin!$C$13*$U143)</f>
        <v>0</v>
      </c>
    </row>
    <row r="144" spans="1:28" x14ac:dyDescent="0.25">
      <c r="A144" s="6" t="s">
        <v>148</v>
      </c>
      <c r="B144" s="6" t="s">
        <v>42</v>
      </c>
      <c r="C144" s="6">
        <v>24</v>
      </c>
      <c r="D144" s="6">
        <v>1</v>
      </c>
      <c r="E144" s="6" t="s">
        <v>149</v>
      </c>
      <c r="F144" s="6" t="s">
        <v>107</v>
      </c>
      <c r="G144" s="6">
        <v>0</v>
      </c>
      <c r="H144" s="6">
        <v>0</v>
      </c>
      <c r="I144" s="6">
        <v>0</v>
      </c>
      <c r="J144" s="6">
        <v>0</v>
      </c>
      <c r="K144" s="6">
        <v>0</v>
      </c>
      <c r="L144" s="6">
        <v>0</v>
      </c>
      <c r="M144" s="6">
        <v>0</v>
      </c>
      <c r="N144" s="6">
        <v>0</v>
      </c>
      <c r="O144" s="6">
        <v>0</v>
      </c>
      <c r="P144" s="6">
        <v>0</v>
      </c>
      <c r="Q144" s="6">
        <v>0</v>
      </c>
      <c r="R144" s="6">
        <v>0</v>
      </c>
      <c r="S144" s="6">
        <v>0</v>
      </c>
      <c r="T144" s="6">
        <v>0</v>
      </c>
      <c r="U144" s="6">
        <v>0</v>
      </c>
      <c r="V144" s="6">
        <f>($J144*0.04)+($K144*4)+($L144*-2)+($N144*0.1)+($O144*6)+($Q144)+($R144*0.1)+($S144*6)+($T144*-2)</f>
        <v>0</v>
      </c>
      <c r="W144" s="6" t="e">
        <f>$P144/$H$33</f>
        <v>#DIV/0!</v>
      </c>
      <c r="X144" s="6" t="e">
        <f>$N144/$M144</f>
        <v>#DIV/0!</v>
      </c>
      <c r="Y144" s="6" t="e">
        <f>$R144/$Q144</f>
        <v>#DIV/0!</v>
      </c>
      <c r="Z144" s="6" t="e">
        <f>$I144/$H144</f>
        <v>#DIV/0!</v>
      </c>
      <c r="AA144" s="6" t="e">
        <f>$K144/$H144</f>
        <v>#DIV/0!</v>
      </c>
      <c r="AB144" s="6">
        <f>(Admin!$C$3*$K144)+(Admin!$C$4*$J144)+(Admin!$C$5*$L144)+(Admin!$C$6*$T144)+(Admin!$C$7*$Q144)+(Admin!$C$8*$M144)+(Admin!$C$9*$N144)+(Admin!$C$10*$O144)+(Admin!$C$11*$R144)+(Admin!$C$12*$S144)+(Admin!$C$13*$U144)</f>
        <v>0</v>
      </c>
    </row>
    <row r="145" spans="1:28" x14ac:dyDescent="0.25">
      <c r="A145" s="7" t="s">
        <v>150</v>
      </c>
      <c r="B145" s="7" t="s">
        <v>42</v>
      </c>
      <c r="C145" s="7">
        <v>23</v>
      </c>
      <c r="D145" s="7">
        <v>0</v>
      </c>
      <c r="E145" s="7" t="s">
        <v>151</v>
      </c>
      <c r="F145" s="7" t="s">
        <v>107</v>
      </c>
      <c r="G145" s="7">
        <v>0</v>
      </c>
      <c r="H145" s="7">
        <v>0</v>
      </c>
      <c r="I145" s="7">
        <v>0</v>
      </c>
      <c r="J145" s="7">
        <v>0</v>
      </c>
      <c r="K145" s="7">
        <v>0</v>
      </c>
      <c r="L145" s="7">
        <v>0</v>
      </c>
      <c r="M145" s="7">
        <v>0</v>
      </c>
      <c r="N145" s="7">
        <v>0</v>
      </c>
      <c r="O145" s="7">
        <v>0</v>
      </c>
      <c r="P145" s="7">
        <v>0</v>
      </c>
      <c r="Q145" s="7">
        <v>0</v>
      </c>
      <c r="R145" s="7">
        <v>0</v>
      </c>
      <c r="S145" s="7">
        <v>0</v>
      </c>
      <c r="T145" s="7">
        <v>0</v>
      </c>
      <c r="U145" s="7">
        <v>0</v>
      </c>
      <c r="V145" s="7">
        <f>($J145*0.04)+($K145*4)+($L145*-2)+($N145*0.1)+($O145*6)+($Q145)+($R145*0.1)+($S145*6)+($T145*-2)</f>
        <v>0</v>
      </c>
      <c r="W145" s="7" t="e">
        <f>$P145/$H$33</f>
        <v>#DIV/0!</v>
      </c>
      <c r="X145" s="7" t="e">
        <f>$N145/$M145</f>
        <v>#DIV/0!</v>
      </c>
      <c r="Y145" s="7" t="e">
        <f>$R145/$Q145</f>
        <v>#DIV/0!</v>
      </c>
      <c r="Z145" s="7" t="e">
        <f>$I145/$H145</f>
        <v>#DIV/0!</v>
      </c>
      <c r="AA145" s="7" t="e">
        <f>$K145/$H145</f>
        <v>#DIV/0!</v>
      </c>
      <c r="AB145" s="7">
        <f>(Admin!$C$3*$K145)+(Admin!$C$4*$J145)+(Admin!$C$5*$L145)+(Admin!$C$6*$T145)+(Admin!$C$7*$Q145)+(Admin!$C$8*$M145)+(Admin!$C$9*$N145)+(Admin!$C$10*$O145)+(Admin!$C$11*$R145)+(Admin!$C$12*$S145)+(Admin!$C$13*$U145)</f>
        <v>0</v>
      </c>
    </row>
    <row r="146" spans="1:28" x14ac:dyDescent="0.25">
      <c r="A146" s="6" t="s">
        <v>154</v>
      </c>
      <c r="B146" s="6" t="s">
        <v>42</v>
      </c>
      <c r="C146" s="6">
        <v>23</v>
      </c>
      <c r="D146" s="6">
        <v>3</v>
      </c>
      <c r="E146" s="6" t="s">
        <v>155</v>
      </c>
      <c r="F146" s="6" t="s">
        <v>107</v>
      </c>
      <c r="G146" s="6">
        <v>0</v>
      </c>
      <c r="H146" s="6">
        <v>0</v>
      </c>
      <c r="I146" s="6">
        <v>0</v>
      </c>
      <c r="J146" s="6">
        <v>0</v>
      </c>
      <c r="K146" s="6">
        <v>0</v>
      </c>
      <c r="L146" s="6">
        <v>0</v>
      </c>
      <c r="M146" s="6">
        <v>0</v>
      </c>
      <c r="N146" s="6">
        <v>0</v>
      </c>
      <c r="O146" s="6">
        <v>0</v>
      </c>
      <c r="P146" s="6">
        <v>0</v>
      </c>
      <c r="Q146" s="6">
        <v>0</v>
      </c>
      <c r="R146" s="6">
        <v>0</v>
      </c>
      <c r="S146" s="6">
        <v>0</v>
      </c>
      <c r="T146" s="6">
        <v>0</v>
      </c>
      <c r="U146" s="6">
        <v>0</v>
      </c>
      <c r="V146" s="6">
        <f>($J146*0.04)+($K146*4)+($L146*-2)+($N146*0.1)+($O146*6)+($Q146)+($R146*0.1)+($S146*6)+($T146*-2)</f>
        <v>0</v>
      </c>
      <c r="W146" s="6" t="e">
        <f>$P146/$H$33</f>
        <v>#DIV/0!</v>
      </c>
      <c r="X146" s="6" t="e">
        <f>$N146/$M146</f>
        <v>#DIV/0!</v>
      </c>
      <c r="Y146" s="6" t="e">
        <f>$R146/$Q146</f>
        <v>#DIV/0!</v>
      </c>
      <c r="Z146" s="6" t="e">
        <f>$I146/$H146</f>
        <v>#DIV/0!</v>
      </c>
      <c r="AA146" s="6" t="e">
        <f>$K146/$H146</f>
        <v>#DIV/0!</v>
      </c>
      <c r="AB146" s="6">
        <f>(Admin!$C$3*$K146)+(Admin!$C$4*$J146)+(Admin!$C$5*$L146)+(Admin!$C$6*$T146)+(Admin!$C$7*$Q146)+(Admin!$C$8*$M146)+(Admin!$C$9*$N146)+(Admin!$C$10*$O146)+(Admin!$C$11*$R146)+(Admin!$C$12*$S146)+(Admin!$C$13*$U146)</f>
        <v>0</v>
      </c>
    </row>
    <row r="147" spans="1:28" x14ac:dyDescent="0.25">
      <c r="A147" s="7" t="s">
        <v>156</v>
      </c>
      <c r="B147" s="7" t="s">
        <v>42</v>
      </c>
      <c r="C147" s="7">
        <v>26</v>
      </c>
      <c r="D147" s="7">
        <v>2</v>
      </c>
      <c r="E147" s="7" t="s">
        <v>83</v>
      </c>
      <c r="F147" s="7" t="s">
        <v>107</v>
      </c>
      <c r="G147" s="7">
        <v>0</v>
      </c>
      <c r="H147" s="7">
        <v>0</v>
      </c>
      <c r="I147" s="7">
        <v>0</v>
      </c>
      <c r="J147" s="7">
        <v>0</v>
      </c>
      <c r="K147" s="7">
        <v>0</v>
      </c>
      <c r="L147" s="7">
        <v>0</v>
      </c>
      <c r="M147" s="7">
        <v>0</v>
      </c>
      <c r="N147" s="7">
        <v>0</v>
      </c>
      <c r="O147" s="7">
        <v>0</v>
      </c>
      <c r="P147" s="7">
        <v>0</v>
      </c>
      <c r="Q147" s="7">
        <v>0</v>
      </c>
      <c r="R147" s="7">
        <v>0</v>
      </c>
      <c r="S147" s="7">
        <v>0</v>
      </c>
      <c r="T147" s="7">
        <v>0</v>
      </c>
      <c r="U147" s="7">
        <v>0</v>
      </c>
      <c r="V147" s="7">
        <f>($J147*0.04)+($K147*4)+($L147*-2)+($N147*0.1)+($O147*6)+($Q147)+($R147*0.1)+($S147*6)+($T147*-2)</f>
        <v>0</v>
      </c>
      <c r="W147" s="7" t="e">
        <f>$P147/$H$33</f>
        <v>#DIV/0!</v>
      </c>
      <c r="X147" s="7" t="e">
        <f>$N147/$M147</f>
        <v>#DIV/0!</v>
      </c>
      <c r="Y147" s="7" t="e">
        <f>$R147/$Q147</f>
        <v>#DIV/0!</v>
      </c>
      <c r="Z147" s="7" t="e">
        <f>$I147/$H147</f>
        <v>#DIV/0!</v>
      </c>
      <c r="AA147" s="7" t="e">
        <f>$K147/$H147</f>
        <v>#DIV/0!</v>
      </c>
      <c r="AB147" s="7">
        <f>(Admin!$C$3*$K147)+(Admin!$C$4*$J147)+(Admin!$C$5*$L147)+(Admin!$C$6*$T147)+(Admin!$C$7*$Q147)+(Admin!$C$8*$M147)+(Admin!$C$9*$N147)+(Admin!$C$10*$O147)+(Admin!$C$11*$R147)+(Admin!$C$12*$S147)+(Admin!$C$13*$U147)</f>
        <v>0</v>
      </c>
    </row>
    <row r="148" spans="1:28" x14ac:dyDescent="0.25">
      <c r="A148" s="6" t="s">
        <v>157</v>
      </c>
      <c r="B148" s="6" t="s">
        <v>42</v>
      </c>
      <c r="C148" s="6">
        <v>24</v>
      </c>
      <c r="D148" s="6">
        <v>2</v>
      </c>
      <c r="E148" s="6" t="s">
        <v>158</v>
      </c>
      <c r="F148" s="6" t="s">
        <v>107</v>
      </c>
      <c r="G148" s="6">
        <v>0</v>
      </c>
      <c r="H148" s="6">
        <v>0</v>
      </c>
      <c r="I148" s="6">
        <v>0</v>
      </c>
      <c r="J148" s="6">
        <v>0</v>
      </c>
      <c r="K148" s="6">
        <v>0</v>
      </c>
      <c r="L148" s="6">
        <v>0</v>
      </c>
      <c r="M148" s="6">
        <v>0</v>
      </c>
      <c r="N148" s="6">
        <v>0</v>
      </c>
      <c r="O148" s="6">
        <v>0</v>
      </c>
      <c r="P148" s="6">
        <v>0</v>
      </c>
      <c r="Q148" s="6">
        <v>0</v>
      </c>
      <c r="R148" s="6">
        <v>0</v>
      </c>
      <c r="S148" s="6">
        <v>0</v>
      </c>
      <c r="T148" s="6">
        <v>0</v>
      </c>
      <c r="U148" s="6">
        <v>0</v>
      </c>
      <c r="V148" s="6">
        <f>($J148*0.04)+($K148*4)+($L148*-2)+($N148*0.1)+($O148*6)+($Q148)+($R148*0.1)+($S148*6)+($T148*-2)</f>
        <v>0</v>
      </c>
      <c r="W148" s="6" t="e">
        <f>$P148/$H$33</f>
        <v>#DIV/0!</v>
      </c>
      <c r="X148" s="6" t="e">
        <f>$N148/$M148</f>
        <v>#DIV/0!</v>
      </c>
      <c r="Y148" s="6" t="e">
        <f>$R148/$Q148</f>
        <v>#DIV/0!</v>
      </c>
      <c r="Z148" s="6" t="e">
        <f>$I148/$H148</f>
        <v>#DIV/0!</v>
      </c>
      <c r="AA148" s="6" t="e">
        <f>$K148/$H148</f>
        <v>#DIV/0!</v>
      </c>
      <c r="AB148" s="6">
        <f>(Admin!$C$3*$K148)+(Admin!$C$4*$J148)+(Admin!$C$5*$L148)+(Admin!$C$6*$T148)+(Admin!$C$7*$Q148)+(Admin!$C$8*$M148)+(Admin!$C$9*$N148)+(Admin!$C$10*$O148)+(Admin!$C$11*$R148)+(Admin!$C$12*$S148)+(Admin!$C$13*$U148)</f>
        <v>0</v>
      </c>
    </row>
    <row r="149" spans="1:28" x14ac:dyDescent="0.25">
      <c r="A149" s="7" t="s">
        <v>159</v>
      </c>
      <c r="B149" s="7" t="s">
        <v>42</v>
      </c>
      <c r="C149" s="7">
        <v>27</v>
      </c>
      <c r="D149" s="7">
        <v>7</v>
      </c>
      <c r="E149" s="7" t="s">
        <v>160</v>
      </c>
      <c r="F149" s="7" t="s">
        <v>107</v>
      </c>
      <c r="G149" s="7">
        <v>0</v>
      </c>
      <c r="H149" s="7">
        <v>0</v>
      </c>
      <c r="I149" s="7">
        <v>0</v>
      </c>
      <c r="J149" s="7">
        <v>0</v>
      </c>
      <c r="K149" s="7">
        <v>0</v>
      </c>
      <c r="L149" s="7">
        <v>0</v>
      </c>
      <c r="M149" s="7">
        <v>0</v>
      </c>
      <c r="N149" s="7">
        <v>0</v>
      </c>
      <c r="O149" s="7">
        <v>0</v>
      </c>
      <c r="P149" s="7">
        <v>0</v>
      </c>
      <c r="Q149" s="7">
        <v>0</v>
      </c>
      <c r="R149" s="7">
        <v>0</v>
      </c>
      <c r="S149" s="7">
        <v>0</v>
      </c>
      <c r="T149" s="7">
        <v>0</v>
      </c>
      <c r="U149" s="7">
        <v>0</v>
      </c>
      <c r="V149" s="7">
        <f>($J149*0.04)+($K149*4)+($L149*-2)+($N149*0.1)+($O149*6)+($Q149)+($R149*0.1)+($S149*6)+($T149*-2)</f>
        <v>0</v>
      </c>
      <c r="W149" s="7" t="e">
        <f>$P149/$H$33</f>
        <v>#DIV/0!</v>
      </c>
      <c r="X149" s="7" t="e">
        <f>$N149/$M149</f>
        <v>#DIV/0!</v>
      </c>
      <c r="Y149" s="7" t="e">
        <f>$R149/$Q149</f>
        <v>#DIV/0!</v>
      </c>
      <c r="Z149" s="7" t="e">
        <f>$I149/$H149</f>
        <v>#DIV/0!</v>
      </c>
      <c r="AA149" s="7" t="e">
        <f>$K149/$H149</f>
        <v>#DIV/0!</v>
      </c>
      <c r="AB149" s="7">
        <f>(Admin!$C$3*$K149)+(Admin!$C$4*$J149)+(Admin!$C$5*$L149)+(Admin!$C$6*$T149)+(Admin!$C$7*$Q149)+(Admin!$C$8*$M149)+(Admin!$C$9*$N149)+(Admin!$C$10*$O149)+(Admin!$C$11*$R149)+(Admin!$C$12*$S149)+(Admin!$C$13*$U149)</f>
        <v>0</v>
      </c>
    </row>
    <row r="150" spans="1:28" x14ac:dyDescent="0.25">
      <c r="A150" s="6" t="s">
        <v>161</v>
      </c>
      <c r="B150" s="6" t="s">
        <v>42</v>
      </c>
      <c r="C150" s="6">
        <v>26</v>
      </c>
      <c r="D150" s="6">
        <v>5</v>
      </c>
      <c r="E150" s="6" t="s">
        <v>162</v>
      </c>
      <c r="F150" s="6" t="s">
        <v>107</v>
      </c>
      <c r="G150" s="6">
        <v>0</v>
      </c>
      <c r="H150" s="6">
        <v>0</v>
      </c>
      <c r="I150" s="6">
        <v>0</v>
      </c>
      <c r="J150" s="6">
        <v>0</v>
      </c>
      <c r="K150" s="6">
        <v>0</v>
      </c>
      <c r="L150" s="6">
        <v>0</v>
      </c>
      <c r="M150" s="6">
        <v>0</v>
      </c>
      <c r="N150" s="6">
        <v>0</v>
      </c>
      <c r="O150" s="6">
        <v>0</v>
      </c>
      <c r="P150" s="6">
        <v>0</v>
      </c>
      <c r="Q150" s="6">
        <v>0</v>
      </c>
      <c r="R150" s="6">
        <v>0</v>
      </c>
      <c r="S150" s="6">
        <v>0</v>
      </c>
      <c r="T150" s="6">
        <v>0</v>
      </c>
      <c r="U150" s="6">
        <v>0</v>
      </c>
      <c r="V150" s="6">
        <f>($J150*0.04)+($K150*4)+($L150*-2)+($N150*0.1)+($O150*6)+($Q150)+($R150*0.1)+($S150*6)+($T150*-2)</f>
        <v>0</v>
      </c>
      <c r="W150" s="6" t="e">
        <f>$P150/$H$33</f>
        <v>#DIV/0!</v>
      </c>
      <c r="X150" s="6" t="e">
        <f>$N150/$M150</f>
        <v>#DIV/0!</v>
      </c>
      <c r="Y150" s="6" t="e">
        <f>$R150/$Q150</f>
        <v>#DIV/0!</v>
      </c>
      <c r="Z150" s="6" t="e">
        <f>$I150/$H150</f>
        <v>#DIV/0!</v>
      </c>
      <c r="AA150" s="6" t="e">
        <f>$K150/$H150</f>
        <v>#DIV/0!</v>
      </c>
      <c r="AB150" s="6">
        <f>(Admin!$C$3*$K150)+(Admin!$C$4*$J150)+(Admin!$C$5*$L150)+(Admin!$C$6*$T150)+(Admin!$C$7*$Q150)+(Admin!$C$8*$M150)+(Admin!$C$9*$N150)+(Admin!$C$10*$O150)+(Admin!$C$11*$R150)+(Admin!$C$12*$S150)+(Admin!$C$13*$U150)</f>
        <v>0</v>
      </c>
    </row>
    <row r="151" spans="1:28" x14ac:dyDescent="0.25">
      <c r="A151" s="7" t="s">
        <v>163</v>
      </c>
      <c r="B151" s="7" t="s">
        <v>42</v>
      </c>
      <c r="C151" s="7">
        <v>24</v>
      </c>
      <c r="D151" s="7">
        <v>4</v>
      </c>
      <c r="E151" s="7" t="s">
        <v>164</v>
      </c>
      <c r="F151" s="7" t="s">
        <v>107</v>
      </c>
      <c r="G151" s="7">
        <v>0</v>
      </c>
      <c r="H151" s="7">
        <v>0</v>
      </c>
      <c r="I151" s="7">
        <v>0</v>
      </c>
      <c r="J151" s="7">
        <v>0</v>
      </c>
      <c r="K151" s="7">
        <v>0</v>
      </c>
      <c r="L151" s="7">
        <v>0</v>
      </c>
      <c r="M151" s="7">
        <v>0</v>
      </c>
      <c r="N151" s="7">
        <v>0</v>
      </c>
      <c r="O151" s="7">
        <v>0</v>
      </c>
      <c r="P151" s="7">
        <v>0</v>
      </c>
      <c r="Q151" s="7">
        <v>0</v>
      </c>
      <c r="R151" s="7">
        <v>0</v>
      </c>
      <c r="S151" s="7">
        <v>0</v>
      </c>
      <c r="T151" s="7">
        <v>0</v>
      </c>
      <c r="U151" s="7">
        <v>0</v>
      </c>
      <c r="V151" s="7">
        <f>($J151*0.04)+($K151*4)+($L151*-2)+($N151*0.1)+($O151*6)+($Q151)+($R151*0.1)+($S151*6)+($T151*-2)</f>
        <v>0</v>
      </c>
      <c r="W151" s="7" t="e">
        <f>$P151/$H$33</f>
        <v>#DIV/0!</v>
      </c>
      <c r="X151" s="7" t="e">
        <f>$N151/$M151</f>
        <v>#DIV/0!</v>
      </c>
      <c r="Y151" s="7" t="e">
        <f>$R151/$Q151</f>
        <v>#DIV/0!</v>
      </c>
      <c r="Z151" s="7" t="e">
        <f>$I151/$H151</f>
        <v>#DIV/0!</v>
      </c>
      <c r="AA151" s="7" t="e">
        <f>$K151/$H151</f>
        <v>#DIV/0!</v>
      </c>
      <c r="AB151" s="7">
        <f>(Admin!$C$3*$K151)+(Admin!$C$4*$J151)+(Admin!$C$5*$L151)+(Admin!$C$6*$T151)+(Admin!$C$7*$Q151)+(Admin!$C$8*$M151)+(Admin!$C$9*$N151)+(Admin!$C$10*$O151)+(Admin!$C$11*$R151)+(Admin!$C$12*$S151)+(Admin!$C$13*$U151)</f>
        <v>0</v>
      </c>
    </row>
    <row r="152" spans="1:28" x14ac:dyDescent="0.25">
      <c r="A152" s="6" t="s">
        <v>165</v>
      </c>
      <c r="B152" s="6" t="s">
        <v>42</v>
      </c>
      <c r="C152" s="6">
        <v>23</v>
      </c>
      <c r="D152" s="6">
        <v>0</v>
      </c>
      <c r="E152" s="6" t="s">
        <v>100</v>
      </c>
      <c r="F152" s="6" t="s">
        <v>107</v>
      </c>
      <c r="G152" s="6">
        <v>0</v>
      </c>
      <c r="H152" s="6">
        <v>0</v>
      </c>
      <c r="I152" s="6">
        <v>0</v>
      </c>
      <c r="J152" s="6">
        <v>0</v>
      </c>
      <c r="K152" s="6">
        <v>0</v>
      </c>
      <c r="L152" s="6">
        <v>0</v>
      </c>
      <c r="M152" s="6">
        <v>0</v>
      </c>
      <c r="N152" s="6">
        <v>0</v>
      </c>
      <c r="O152" s="6">
        <v>0</v>
      </c>
      <c r="P152" s="6">
        <v>0</v>
      </c>
      <c r="Q152" s="6">
        <v>0</v>
      </c>
      <c r="R152" s="6">
        <v>0</v>
      </c>
      <c r="S152" s="6">
        <v>0</v>
      </c>
      <c r="T152" s="6">
        <v>0</v>
      </c>
      <c r="U152" s="6">
        <v>0</v>
      </c>
      <c r="V152" s="6">
        <f>($J152*0.04)+($K152*4)+($L152*-2)+($N152*0.1)+($O152*6)+($Q152)+($R152*0.1)+($S152*6)+($T152*-2)</f>
        <v>0</v>
      </c>
      <c r="W152" s="6" t="e">
        <f>$P152/$H$33</f>
        <v>#DIV/0!</v>
      </c>
      <c r="X152" s="6" t="e">
        <f>$N152/$M152</f>
        <v>#DIV/0!</v>
      </c>
      <c r="Y152" s="6" t="e">
        <f>$R152/$Q152</f>
        <v>#DIV/0!</v>
      </c>
      <c r="Z152" s="6" t="e">
        <f>$I152/$H152</f>
        <v>#DIV/0!</v>
      </c>
      <c r="AA152" s="6" t="e">
        <f>$K152/$H152</f>
        <v>#DIV/0!</v>
      </c>
      <c r="AB152" s="6">
        <f>(Admin!$C$3*$K152)+(Admin!$C$4*$J152)+(Admin!$C$5*$L152)+(Admin!$C$6*$T152)+(Admin!$C$7*$Q152)+(Admin!$C$8*$M152)+(Admin!$C$9*$N152)+(Admin!$C$10*$O152)+(Admin!$C$11*$R152)+(Admin!$C$12*$S152)+(Admin!$C$13*$U152)</f>
        <v>0</v>
      </c>
    </row>
    <row r="153" spans="1:28" x14ac:dyDescent="0.25">
      <c r="A153" s="7" t="s">
        <v>168</v>
      </c>
      <c r="B153" s="7" t="s">
        <v>37</v>
      </c>
      <c r="C153" s="7">
        <v>29</v>
      </c>
      <c r="D153" s="7">
        <v>7</v>
      </c>
      <c r="E153" s="7" t="s">
        <v>169</v>
      </c>
      <c r="F153" s="7" t="s">
        <v>107</v>
      </c>
      <c r="G153" s="7">
        <v>0</v>
      </c>
      <c r="H153" s="7">
        <v>0</v>
      </c>
      <c r="I153" s="7">
        <v>0</v>
      </c>
      <c r="J153" s="7">
        <v>0</v>
      </c>
      <c r="K153" s="7">
        <v>0</v>
      </c>
      <c r="L153" s="7">
        <v>0</v>
      </c>
      <c r="M153" s="7">
        <v>0</v>
      </c>
      <c r="N153" s="7">
        <v>0</v>
      </c>
      <c r="O153" s="7">
        <v>0</v>
      </c>
      <c r="P153" s="7">
        <v>0</v>
      </c>
      <c r="Q153" s="7">
        <v>0</v>
      </c>
      <c r="R153" s="7">
        <v>0</v>
      </c>
      <c r="S153" s="7">
        <v>0</v>
      </c>
      <c r="T153" s="7">
        <v>0</v>
      </c>
      <c r="U153" s="7">
        <v>0</v>
      </c>
      <c r="V153" s="7">
        <f>($J153*0.04)+($K153*4)+($L153*-2)+($N153*0.1)+($O153*6)+($Q153)+($R153*0.1)+($S153*6)+($T153*-2)</f>
        <v>0</v>
      </c>
      <c r="W153" s="7" t="e">
        <f>$P153/$H$33</f>
        <v>#DIV/0!</v>
      </c>
      <c r="X153" s="7" t="e">
        <f>$N153/$M153</f>
        <v>#DIV/0!</v>
      </c>
      <c r="Y153" s="7" t="e">
        <f>$R153/$Q153</f>
        <v>#DIV/0!</v>
      </c>
      <c r="Z153" s="7" t="e">
        <f>$I153/$H153</f>
        <v>#DIV/0!</v>
      </c>
      <c r="AA153" s="7" t="e">
        <f>$K153/$H153</f>
        <v>#DIV/0!</v>
      </c>
      <c r="AB153" s="7">
        <f>(Admin!$C$3*$K153)+(Admin!$C$4*$J153)+(Admin!$C$5*$L153)+(Admin!$C$6*$T153)+(Admin!$C$7*$Q153)+(Admin!$C$8*$M153)+(Admin!$C$9*$N153)+(Admin!$C$10*$O153)+(Admin!$C$11*$R153)+(Admin!$C$12*$S153)+(Admin!$C$13*$U153)</f>
        <v>0</v>
      </c>
    </row>
    <row r="154" spans="1:28" x14ac:dyDescent="0.25">
      <c r="A154" s="6" t="s">
        <v>170</v>
      </c>
      <c r="B154" s="6" t="s">
        <v>37</v>
      </c>
      <c r="C154" s="6">
        <v>24</v>
      </c>
      <c r="D154" s="6">
        <v>3</v>
      </c>
      <c r="E154" s="6" t="s">
        <v>171</v>
      </c>
      <c r="F154" s="6" t="s">
        <v>107</v>
      </c>
      <c r="G154" s="6">
        <v>0</v>
      </c>
      <c r="H154" s="6">
        <v>0</v>
      </c>
      <c r="I154" s="6">
        <v>0</v>
      </c>
      <c r="J154" s="6">
        <v>0</v>
      </c>
      <c r="K154" s="6">
        <v>0</v>
      </c>
      <c r="L154" s="6">
        <v>0</v>
      </c>
      <c r="M154" s="6">
        <v>0</v>
      </c>
      <c r="N154" s="6">
        <v>0</v>
      </c>
      <c r="O154" s="6">
        <v>0</v>
      </c>
      <c r="P154" s="6">
        <v>0</v>
      </c>
      <c r="Q154" s="6">
        <v>0</v>
      </c>
      <c r="R154" s="6">
        <v>0</v>
      </c>
      <c r="S154" s="6">
        <v>0</v>
      </c>
      <c r="T154" s="6">
        <v>0</v>
      </c>
      <c r="U154" s="6">
        <v>0</v>
      </c>
      <c r="V154" s="6">
        <f>($J154*0.04)+($K154*4)+($L154*-2)+($N154*0.1)+($O154*6)+($Q154)+($R154*0.1)+($S154*6)+($T154*-2)</f>
        <v>0</v>
      </c>
      <c r="W154" s="6" t="e">
        <f>$P154/$H$33</f>
        <v>#DIV/0!</v>
      </c>
      <c r="X154" s="6" t="e">
        <f>$N154/$M154</f>
        <v>#DIV/0!</v>
      </c>
      <c r="Y154" s="6" t="e">
        <f>$R154/$Q154</f>
        <v>#DIV/0!</v>
      </c>
      <c r="Z154" s="6" t="e">
        <f>$I154/$H154</f>
        <v>#DIV/0!</v>
      </c>
      <c r="AA154" s="6" t="e">
        <f>$K154/$H154</f>
        <v>#DIV/0!</v>
      </c>
      <c r="AB154" s="6">
        <f>(Admin!$C$3*$K154)+(Admin!$C$4*$J154)+(Admin!$C$5*$L154)+(Admin!$C$6*$T154)+(Admin!$C$7*$Q154)+(Admin!$C$8*$M154)+(Admin!$C$9*$N154)+(Admin!$C$10*$O154)+(Admin!$C$11*$R154)+(Admin!$C$12*$S154)+(Admin!$C$13*$U154)</f>
        <v>0</v>
      </c>
    </row>
    <row r="155" spans="1:28" x14ac:dyDescent="0.25">
      <c r="A155" s="7" t="s">
        <v>174</v>
      </c>
      <c r="B155" s="7" t="s">
        <v>37</v>
      </c>
      <c r="C155" s="7">
        <v>24</v>
      </c>
      <c r="D155" s="7">
        <v>0</v>
      </c>
      <c r="E155" s="7" t="s">
        <v>57</v>
      </c>
      <c r="F155" s="7" t="s">
        <v>107</v>
      </c>
      <c r="G155" s="7">
        <v>0</v>
      </c>
      <c r="H155" s="7">
        <v>0</v>
      </c>
      <c r="I155" s="7">
        <v>0</v>
      </c>
      <c r="J155" s="7">
        <v>0</v>
      </c>
      <c r="K155" s="7">
        <v>0</v>
      </c>
      <c r="L155" s="7">
        <v>0</v>
      </c>
      <c r="M155" s="7">
        <v>0</v>
      </c>
      <c r="N155" s="7">
        <v>0</v>
      </c>
      <c r="O155" s="7">
        <v>0</v>
      </c>
      <c r="P155" s="7">
        <v>0</v>
      </c>
      <c r="Q155" s="7">
        <v>0</v>
      </c>
      <c r="R155" s="7">
        <v>0</v>
      </c>
      <c r="S155" s="7">
        <v>0</v>
      </c>
      <c r="T155" s="7">
        <v>0</v>
      </c>
      <c r="U155" s="7">
        <v>0</v>
      </c>
      <c r="V155" s="7">
        <f>($J155*0.04)+($K155*4)+($L155*-2)+($N155*0.1)+($O155*6)+($Q155)+($R155*0.1)+($S155*6)+($T155*-2)</f>
        <v>0</v>
      </c>
      <c r="W155" s="7" t="e">
        <f>$P155/$H$33</f>
        <v>#DIV/0!</v>
      </c>
      <c r="X155" s="7" t="e">
        <f>$N155/$M155</f>
        <v>#DIV/0!</v>
      </c>
      <c r="Y155" s="7" t="e">
        <f>$R155/$Q155</f>
        <v>#DIV/0!</v>
      </c>
      <c r="Z155" s="7" t="e">
        <f>$I155/$H155</f>
        <v>#DIV/0!</v>
      </c>
      <c r="AA155" s="7" t="e">
        <f>$K155/$H155</f>
        <v>#DIV/0!</v>
      </c>
      <c r="AB155" s="7">
        <f>(Admin!$C$3*$K155)+(Admin!$C$4*$J155)+(Admin!$C$5*$L155)+(Admin!$C$6*$T155)+(Admin!$C$7*$Q155)+(Admin!$C$8*$M155)+(Admin!$C$9*$N155)+(Admin!$C$10*$O155)+(Admin!$C$11*$R155)+(Admin!$C$12*$S155)+(Admin!$C$13*$U155)</f>
        <v>0</v>
      </c>
    </row>
    <row r="156" spans="1:28" x14ac:dyDescent="0.25">
      <c r="A156" s="6" t="s">
        <v>175</v>
      </c>
      <c r="B156" s="6" t="s">
        <v>37</v>
      </c>
      <c r="C156" s="6">
        <v>28</v>
      </c>
      <c r="D156" s="6">
        <v>4</v>
      </c>
      <c r="E156" s="6" t="s">
        <v>176</v>
      </c>
      <c r="F156" s="6" t="s">
        <v>107</v>
      </c>
      <c r="G156" s="6">
        <v>0</v>
      </c>
      <c r="H156" s="6">
        <v>0</v>
      </c>
      <c r="I156" s="6">
        <v>0</v>
      </c>
      <c r="J156" s="6">
        <v>0</v>
      </c>
      <c r="K156" s="6">
        <v>0</v>
      </c>
      <c r="L156" s="6">
        <v>0</v>
      </c>
      <c r="M156" s="6">
        <v>0</v>
      </c>
      <c r="N156" s="6">
        <v>0</v>
      </c>
      <c r="O156" s="6">
        <v>0</v>
      </c>
      <c r="P156" s="6">
        <v>0</v>
      </c>
      <c r="Q156" s="6">
        <v>0</v>
      </c>
      <c r="R156" s="6">
        <v>0</v>
      </c>
      <c r="S156" s="6">
        <v>0</v>
      </c>
      <c r="T156" s="6">
        <v>0</v>
      </c>
      <c r="U156" s="6">
        <v>0</v>
      </c>
      <c r="V156" s="6">
        <f>($J156*0.04)+($K156*4)+($L156*-2)+($N156*0.1)+($O156*6)+($Q156)+($R156*0.1)+($S156*6)+($T156*-2)</f>
        <v>0</v>
      </c>
      <c r="W156" s="6" t="e">
        <f>$P156/$H$33</f>
        <v>#DIV/0!</v>
      </c>
      <c r="X156" s="6" t="e">
        <f>$N156/$M156</f>
        <v>#DIV/0!</v>
      </c>
      <c r="Y156" s="6" t="e">
        <f>$R156/$Q156</f>
        <v>#DIV/0!</v>
      </c>
      <c r="Z156" s="6" t="e">
        <f>$I156/$H156</f>
        <v>#DIV/0!</v>
      </c>
      <c r="AA156" s="6" t="e">
        <f>$K156/$H156</f>
        <v>#DIV/0!</v>
      </c>
      <c r="AB156" s="6">
        <f>(Admin!$C$3*$K156)+(Admin!$C$4*$J156)+(Admin!$C$5*$L156)+(Admin!$C$6*$T156)+(Admin!$C$7*$Q156)+(Admin!$C$8*$M156)+(Admin!$C$9*$N156)+(Admin!$C$10*$O156)+(Admin!$C$11*$R156)+(Admin!$C$12*$S156)+(Admin!$C$13*$U156)</f>
        <v>0</v>
      </c>
    </row>
    <row r="157" spans="1:28" x14ac:dyDescent="0.25">
      <c r="A157" s="7" t="s">
        <v>200</v>
      </c>
      <c r="B157" s="7" t="s">
        <v>26</v>
      </c>
      <c r="C157" s="7">
        <v>38</v>
      </c>
      <c r="D157" s="7">
        <v>10</v>
      </c>
      <c r="E157" s="7" t="s">
        <v>169</v>
      </c>
      <c r="F157" s="7" t="s">
        <v>179</v>
      </c>
      <c r="G157" s="7">
        <v>0</v>
      </c>
      <c r="H157" s="7">
        <v>0</v>
      </c>
      <c r="I157" s="7">
        <v>0</v>
      </c>
      <c r="J157" s="7">
        <v>0</v>
      </c>
      <c r="K157" s="7">
        <v>0</v>
      </c>
      <c r="L157" s="7">
        <v>0</v>
      </c>
      <c r="M157" s="7">
        <v>0</v>
      </c>
      <c r="N157" s="7">
        <v>0</v>
      </c>
      <c r="O157" s="7">
        <v>0</v>
      </c>
      <c r="P157" s="7">
        <v>0</v>
      </c>
      <c r="Q157" s="7">
        <v>0</v>
      </c>
      <c r="R157" s="7">
        <v>0</v>
      </c>
      <c r="S157" s="7">
        <v>0</v>
      </c>
      <c r="T157" s="7">
        <v>0</v>
      </c>
      <c r="U157" s="7">
        <v>0</v>
      </c>
      <c r="V157" s="7">
        <f>($J157*0.04)+($K157*4)+($L157*-2)+($N157*0.1)+($O157*6)+($Q157)+($R157*0.1)+($S157*6)+($T157*-2)</f>
        <v>0</v>
      </c>
      <c r="W157" s="7" t="e">
        <f>$P157/$H$33</f>
        <v>#DIV/0!</v>
      </c>
      <c r="X157" s="7" t="e">
        <f>$N157/$M157</f>
        <v>#DIV/0!</v>
      </c>
      <c r="Y157" s="7" t="e">
        <f>$R157/$Q157</f>
        <v>#DIV/0!</v>
      </c>
      <c r="Z157" s="7" t="e">
        <f>$I157/$H157</f>
        <v>#DIV/0!</v>
      </c>
      <c r="AA157" s="7" t="e">
        <f>$K157/$H157</f>
        <v>#DIV/0!</v>
      </c>
      <c r="AB157" s="7">
        <f>(Admin!$C$3*$K157)+(Admin!$C$4*$J157)+(Admin!$C$5*$L157)+(Admin!$C$6*$T157)+(Admin!$C$7*$Q157)+(Admin!$C$8*$M157)+(Admin!$C$9*$N157)+(Admin!$C$10*$O157)+(Admin!$C$11*$R157)+(Admin!$C$12*$S157)+(Admin!$C$13*$U157)</f>
        <v>0</v>
      </c>
    </row>
    <row r="158" spans="1:28" x14ac:dyDescent="0.25">
      <c r="A158" s="6" t="s">
        <v>201</v>
      </c>
      <c r="B158" s="6" t="s">
        <v>26</v>
      </c>
      <c r="C158" s="6">
        <v>24</v>
      </c>
      <c r="D158" s="6">
        <v>0</v>
      </c>
      <c r="E158" s="6" t="s">
        <v>59</v>
      </c>
      <c r="F158" s="6" t="s">
        <v>179</v>
      </c>
      <c r="G158" s="6">
        <v>0</v>
      </c>
      <c r="H158" s="6">
        <v>0</v>
      </c>
      <c r="I158" s="6">
        <v>0</v>
      </c>
      <c r="J158" s="6">
        <v>0</v>
      </c>
      <c r="K158" s="6">
        <v>0</v>
      </c>
      <c r="L158" s="6">
        <v>0</v>
      </c>
      <c r="M158" s="6">
        <v>0</v>
      </c>
      <c r="N158" s="6">
        <v>0</v>
      </c>
      <c r="O158" s="6">
        <v>0</v>
      </c>
      <c r="P158" s="6">
        <v>0</v>
      </c>
      <c r="Q158" s="6">
        <v>0</v>
      </c>
      <c r="R158" s="6">
        <v>0</v>
      </c>
      <c r="S158" s="6">
        <v>0</v>
      </c>
      <c r="T158" s="6">
        <v>0</v>
      </c>
      <c r="U158" s="6">
        <v>0</v>
      </c>
      <c r="V158" s="6">
        <f>($J158*0.04)+($K158*4)+($L158*-2)+($N158*0.1)+($O158*6)+($Q158)+($R158*0.1)+($S158*6)+($T158*-2)</f>
        <v>0</v>
      </c>
      <c r="W158" s="6" t="e">
        <f>$P158/$H$33</f>
        <v>#DIV/0!</v>
      </c>
      <c r="X158" s="6" t="e">
        <f>$N158/$M158</f>
        <v>#DIV/0!</v>
      </c>
      <c r="Y158" s="6" t="e">
        <f>$R158/$Q158</f>
        <v>#DIV/0!</v>
      </c>
      <c r="Z158" s="6" t="e">
        <f>$I158/$H158</f>
        <v>#DIV/0!</v>
      </c>
      <c r="AA158" s="6" t="e">
        <f>$K158/$H158</f>
        <v>#DIV/0!</v>
      </c>
      <c r="AB158" s="6">
        <f>(Admin!$C$3*$K158)+(Admin!$C$4*$J158)+(Admin!$C$5*$L158)+(Admin!$C$6*$T158)+(Admin!$C$7*$Q158)+(Admin!$C$8*$M158)+(Admin!$C$9*$N158)+(Admin!$C$10*$O158)+(Admin!$C$11*$R158)+(Admin!$C$12*$S158)+(Admin!$C$13*$U158)</f>
        <v>0</v>
      </c>
    </row>
    <row r="159" spans="1:28" x14ac:dyDescent="0.25">
      <c r="A159" s="7" t="s">
        <v>203</v>
      </c>
      <c r="B159" s="7" t="s">
        <v>30</v>
      </c>
      <c r="C159" s="7">
        <v>23</v>
      </c>
      <c r="D159" s="7">
        <v>0</v>
      </c>
      <c r="E159" s="7" t="s">
        <v>204</v>
      </c>
      <c r="F159" s="7" t="s">
        <v>179</v>
      </c>
      <c r="G159" s="7">
        <v>0</v>
      </c>
      <c r="H159" s="7">
        <v>0</v>
      </c>
      <c r="I159" s="7">
        <v>0</v>
      </c>
      <c r="J159" s="7">
        <v>0</v>
      </c>
      <c r="K159" s="7">
        <v>0</v>
      </c>
      <c r="L159" s="7">
        <v>0</v>
      </c>
      <c r="M159" s="7">
        <v>0</v>
      </c>
      <c r="N159" s="7">
        <v>0</v>
      </c>
      <c r="O159" s="7">
        <v>0</v>
      </c>
      <c r="P159" s="7">
        <v>0</v>
      </c>
      <c r="Q159" s="7">
        <v>0</v>
      </c>
      <c r="R159" s="7">
        <v>0</v>
      </c>
      <c r="S159" s="7">
        <v>0</v>
      </c>
      <c r="T159" s="7">
        <v>0</v>
      </c>
      <c r="U159" s="7">
        <v>0</v>
      </c>
      <c r="V159" s="7">
        <f>($J159*0.04)+($K159*4)+($L159*-2)+($N159*0.1)+($O159*6)+($Q159)+($R159*0.1)+($S159*6)+($T159*-2)</f>
        <v>0</v>
      </c>
      <c r="W159" s="7" t="e">
        <f>$P159/$H$33</f>
        <v>#DIV/0!</v>
      </c>
      <c r="X159" s="7" t="e">
        <f>$N159/$M159</f>
        <v>#DIV/0!</v>
      </c>
      <c r="Y159" s="7" t="e">
        <f>$R159/$Q159</f>
        <v>#DIV/0!</v>
      </c>
      <c r="Z159" s="7" t="e">
        <f>$I159/$H159</f>
        <v>#DIV/0!</v>
      </c>
      <c r="AA159" s="7" t="e">
        <f>$K159/$H159</f>
        <v>#DIV/0!</v>
      </c>
      <c r="AB159" s="7">
        <f>(Admin!$C$3*$K159)+(Admin!$C$4*$J159)+(Admin!$C$5*$L159)+(Admin!$C$6*$T159)+(Admin!$C$7*$Q159)+(Admin!$C$8*$M159)+(Admin!$C$9*$N159)+(Admin!$C$10*$O159)+(Admin!$C$11*$R159)+(Admin!$C$12*$S159)+(Admin!$C$13*$U159)</f>
        <v>0</v>
      </c>
    </row>
    <row r="160" spans="1:28" x14ac:dyDescent="0.25">
      <c r="A160" s="6" t="s">
        <v>205</v>
      </c>
      <c r="B160" s="6" t="s">
        <v>30</v>
      </c>
      <c r="C160" s="6">
        <v>24</v>
      </c>
      <c r="D160" s="6">
        <v>0</v>
      </c>
      <c r="E160" s="6" t="s">
        <v>206</v>
      </c>
      <c r="F160" s="6" t="s">
        <v>179</v>
      </c>
      <c r="G160" s="6">
        <v>0</v>
      </c>
      <c r="H160" s="6">
        <v>0</v>
      </c>
      <c r="I160" s="6">
        <v>0</v>
      </c>
      <c r="J160" s="6">
        <v>0</v>
      </c>
      <c r="K160" s="6">
        <v>0</v>
      </c>
      <c r="L160" s="6">
        <v>0</v>
      </c>
      <c r="M160" s="6">
        <v>0</v>
      </c>
      <c r="N160" s="6">
        <v>0</v>
      </c>
      <c r="O160" s="6">
        <v>0</v>
      </c>
      <c r="P160" s="6">
        <v>0</v>
      </c>
      <c r="Q160" s="6">
        <v>0</v>
      </c>
      <c r="R160" s="6">
        <v>0</v>
      </c>
      <c r="S160" s="6">
        <v>0</v>
      </c>
      <c r="T160" s="6">
        <v>0</v>
      </c>
      <c r="U160" s="6">
        <v>0</v>
      </c>
      <c r="V160" s="6">
        <f>($J160*0.04)+($K160*4)+($L160*-2)+($N160*0.1)+($O160*6)+($Q160)+($R160*0.1)+($S160*6)+($T160*-2)</f>
        <v>0</v>
      </c>
      <c r="W160" s="6" t="e">
        <f>$P160/$H$33</f>
        <v>#DIV/0!</v>
      </c>
      <c r="X160" s="6" t="e">
        <f>$N160/$M160</f>
        <v>#DIV/0!</v>
      </c>
      <c r="Y160" s="6" t="e">
        <f>$R160/$Q160</f>
        <v>#DIV/0!</v>
      </c>
      <c r="Z160" s="6" t="e">
        <f>$I160/$H160</f>
        <v>#DIV/0!</v>
      </c>
      <c r="AA160" s="6" t="e">
        <f>$K160/$H160</f>
        <v>#DIV/0!</v>
      </c>
      <c r="AB160" s="6">
        <f>(Admin!$C$3*$K160)+(Admin!$C$4*$J160)+(Admin!$C$5*$L160)+(Admin!$C$6*$T160)+(Admin!$C$7*$Q160)+(Admin!$C$8*$M160)+(Admin!$C$9*$N160)+(Admin!$C$10*$O160)+(Admin!$C$11*$R160)+(Admin!$C$12*$S160)+(Admin!$C$13*$U160)</f>
        <v>0</v>
      </c>
    </row>
    <row r="161" spans="1:28" x14ac:dyDescent="0.25">
      <c r="A161" s="7" t="s">
        <v>208</v>
      </c>
      <c r="B161" s="7" t="s">
        <v>30</v>
      </c>
      <c r="C161" s="7">
        <v>26</v>
      </c>
      <c r="D161" s="7">
        <v>6</v>
      </c>
      <c r="E161" s="7" t="s">
        <v>167</v>
      </c>
      <c r="F161" s="7" t="s">
        <v>179</v>
      </c>
      <c r="G161" s="7">
        <v>0</v>
      </c>
      <c r="H161" s="7">
        <v>0</v>
      </c>
      <c r="I161" s="7">
        <v>0</v>
      </c>
      <c r="J161" s="7">
        <v>0</v>
      </c>
      <c r="K161" s="7">
        <v>0</v>
      </c>
      <c r="L161" s="7">
        <v>0</v>
      </c>
      <c r="M161" s="7">
        <v>0</v>
      </c>
      <c r="N161" s="7">
        <v>0</v>
      </c>
      <c r="O161" s="7">
        <v>0</v>
      </c>
      <c r="P161" s="7">
        <v>0</v>
      </c>
      <c r="Q161" s="7">
        <v>0</v>
      </c>
      <c r="R161" s="7">
        <v>0</v>
      </c>
      <c r="S161" s="7">
        <v>0</v>
      </c>
      <c r="T161" s="7">
        <v>0</v>
      </c>
      <c r="U161" s="7">
        <v>0</v>
      </c>
      <c r="V161" s="7">
        <f>($J161*0.04)+($K161*4)+($L161*-2)+($N161*0.1)+($O161*6)+($Q161)+($R161*0.1)+($S161*6)+($T161*-2)</f>
        <v>0</v>
      </c>
      <c r="W161" s="7" t="e">
        <f>$P161/$H$33</f>
        <v>#DIV/0!</v>
      </c>
      <c r="X161" s="7" t="e">
        <f>$N161/$M161</f>
        <v>#DIV/0!</v>
      </c>
      <c r="Y161" s="7" t="e">
        <f>$R161/$Q161</f>
        <v>#DIV/0!</v>
      </c>
      <c r="Z161" s="7" t="e">
        <f>$I161/$H161</f>
        <v>#DIV/0!</v>
      </c>
      <c r="AA161" s="7" t="e">
        <f>$K161/$H161</f>
        <v>#DIV/0!</v>
      </c>
      <c r="AB161" s="7">
        <f>(Admin!$C$3*$K161)+(Admin!$C$4*$J161)+(Admin!$C$5*$L161)+(Admin!$C$6*$T161)+(Admin!$C$7*$Q161)+(Admin!$C$8*$M161)+(Admin!$C$9*$N161)+(Admin!$C$10*$O161)+(Admin!$C$11*$R161)+(Admin!$C$12*$S161)+(Admin!$C$13*$U161)</f>
        <v>0</v>
      </c>
    </row>
    <row r="162" spans="1:28" x14ac:dyDescent="0.25">
      <c r="A162" s="6" t="s">
        <v>209</v>
      </c>
      <c r="B162" s="6" t="s">
        <v>30</v>
      </c>
      <c r="C162" s="6">
        <v>22</v>
      </c>
      <c r="D162" s="6">
        <v>2</v>
      </c>
      <c r="E162" s="6" t="s">
        <v>85</v>
      </c>
      <c r="F162" s="6" t="s">
        <v>179</v>
      </c>
      <c r="G162" s="6">
        <v>0</v>
      </c>
      <c r="H162" s="6">
        <v>0</v>
      </c>
      <c r="I162" s="6">
        <v>0</v>
      </c>
      <c r="J162" s="6">
        <v>0</v>
      </c>
      <c r="K162" s="6">
        <v>0</v>
      </c>
      <c r="L162" s="6">
        <v>0</v>
      </c>
      <c r="M162" s="6">
        <v>0</v>
      </c>
      <c r="N162" s="6">
        <v>0</v>
      </c>
      <c r="O162" s="6">
        <v>0</v>
      </c>
      <c r="P162" s="6">
        <v>0</v>
      </c>
      <c r="Q162" s="6">
        <v>0</v>
      </c>
      <c r="R162" s="6">
        <v>0</v>
      </c>
      <c r="S162" s="6">
        <v>0</v>
      </c>
      <c r="T162" s="6">
        <v>0</v>
      </c>
      <c r="U162" s="6">
        <v>0</v>
      </c>
      <c r="V162" s="6">
        <f>($J162*0.04)+($K162*4)+($L162*-2)+($N162*0.1)+($O162*6)+($Q162)+($R162*0.1)+($S162*6)+($T162*-2)</f>
        <v>0</v>
      </c>
      <c r="W162" s="6" t="e">
        <f>$P162/$H$33</f>
        <v>#DIV/0!</v>
      </c>
      <c r="X162" s="6" t="e">
        <f>$N162/$M162</f>
        <v>#DIV/0!</v>
      </c>
      <c r="Y162" s="6" t="e">
        <f>$R162/$Q162</f>
        <v>#DIV/0!</v>
      </c>
      <c r="Z162" s="6" t="e">
        <f>$I162/$H162</f>
        <v>#DIV/0!</v>
      </c>
      <c r="AA162" s="6" t="e">
        <f>$K162/$H162</f>
        <v>#DIV/0!</v>
      </c>
      <c r="AB162" s="6">
        <f>(Admin!$C$3*$K162)+(Admin!$C$4*$J162)+(Admin!$C$5*$L162)+(Admin!$C$6*$T162)+(Admin!$C$7*$Q162)+(Admin!$C$8*$M162)+(Admin!$C$9*$N162)+(Admin!$C$10*$O162)+(Admin!$C$11*$R162)+(Admin!$C$12*$S162)+(Admin!$C$13*$U162)</f>
        <v>0</v>
      </c>
    </row>
    <row r="163" spans="1:28" x14ac:dyDescent="0.25">
      <c r="A163" s="7" t="s">
        <v>212</v>
      </c>
      <c r="B163" s="7" t="s">
        <v>42</v>
      </c>
      <c r="C163" s="7">
        <v>31</v>
      </c>
      <c r="D163" s="7">
        <v>10</v>
      </c>
      <c r="E163" s="7" t="s">
        <v>155</v>
      </c>
      <c r="F163" s="7" t="s">
        <v>179</v>
      </c>
      <c r="G163" s="7">
        <v>0</v>
      </c>
      <c r="H163" s="7">
        <v>0</v>
      </c>
      <c r="I163" s="7">
        <v>0</v>
      </c>
      <c r="J163" s="7">
        <v>0</v>
      </c>
      <c r="K163" s="7">
        <v>0</v>
      </c>
      <c r="L163" s="7">
        <v>0</v>
      </c>
      <c r="M163" s="7">
        <v>0</v>
      </c>
      <c r="N163" s="7">
        <v>0</v>
      </c>
      <c r="O163" s="7">
        <v>0</v>
      </c>
      <c r="P163" s="7">
        <v>0</v>
      </c>
      <c r="Q163" s="7">
        <v>0</v>
      </c>
      <c r="R163" s="7">
        <v>0</v>
      </c>
      <c r="S163" s="7">
        <v>0</v>
      </c>
      <c r="T163" s="7">
        <v>0</v>
      </c>
      <c r="U163" s="7">
        <v>0</v>
      </c>
      <c r="V163" s="7">
        <f>($J163*0.04)+($K163*4)+($L163*-2)+($N163*0.1)+($O163*6)+($Q163)+($R163*0.1)+($S163*6)+($T163*-2)</f>
        <v>0</v>
      </c>
      <c r="W163" s="7" t="e">
        <f>$P163/$H$33</f>
        <v>#DIV/0!</v>
      </c>
      <c r="X163" s="7" t="e">
        <f>$N163/$M163</f>
        <v>#DIV/0!</v>
      </c>
      <c r="Y163" s="7" t="e">
        <f>$R163/$Q163</f>
        <v>#DIV/0!</v>
      </c>
      <c r="Z163" s="7" t="e">
        <f>$I163/$H163</f>
        <v>#DIV/0!</v>
      </c>
      <c r="AA163" s="7" t="e">
        <f>$K163/$H163</f>
        <v>#DIV/0!</v>
      </c>
      <c r="AB163" s="7">
        <f>(Admin!$C$3*$K163)+(Admin!$C$4*$J163)+(Admin!$C$5*$L163)+(Admin!$C$6*$T163)+(Admin!$C$7*$Q163)+(Admin!$C$8*$M163)+(Admin!$C$9*$N163)+(Admin!$C$10*$O163)+(Admin!$C$11*$R163)+(Admin!$C$12*$S163)+(Admin!$C$13*$U163)</f>
        <v>0</v>
      </c>
    </row>
    <row r="164" spans="1:28" x14ac:dyDescent="0.25">
      <c r="A164" s="6" t="s">
        <v>213</v>
      </c>
      <c r="B164" s="6" t="s">
        <v>42</v>
      </c>
      <c r="C164" s="6">
        <v>24</v>
      </c>
      <c r="D164" s="6">
        <v>4</v>
      </c>
      <c r="E164" s="6" t="s">
        <v>214</v>
      </c>
      <c r="F164" s="6" t="s">
        <v>179</v>
      </c>
      <c r="G164" s="6">
        <v>0</v>
      </c>
      <c r="H164" s="6">
        <v>0</v>
      </c>
      <c r="I164" s="6">
        <v>0</v>
      </c>
      <c r="J164" s="6">
        <v>0</v>
      </c>
      <c r="K164" s="6">
        <v>0</v>
      </c>
      <c r="L164" s="6">
        <v>0</v>
      </c>
      <c r="M164" s="6">
        <v>0</v>
      </c>
      <c r="N164" s="6">
        <v>0</v>
      </c>
      <c r="O164" s="6">
        <v>0</v>
      </c>
      <c r="P164" s="6">
        <v>0</v>
      </c>
      <c r="Q164" s="6">
        <v>0</v>
      </c>
      <c r="R164" s="6">
        <v>0</v>
      </c>
      <c r="S164" s="6">
        <v>0</v>
      </c>
      <c r="T164" s="6">
        <v>0</v>
      </c>
      <c r="U164" s="6">
        <v>0</v>
      </c>
      <c r="V164" s="6">
        <f>($J164*0.04)+($K164*4)+($L164*-2)+($N164*0.1)+($O164*6)+($Q164)+($R164*0.1)+($S164*6)+($T164*-2)</f>
        <v>0</v>
      </c>
      <c r="W164" s="6" t="e">
        <f>$P164/$H$33</f>
        <v>#DIV/0!</v>
      </c>
      <c r="X164" s="6" t="e">
        <f>$N164/$M164</f>
        <v>#DIV/0!</v>
      </c>
      <c r="Y164" s="6" t="e">
        <f>$R164/$Q164</f>
        <v>#DIV/0!</v>
      </c>
      <c r="Z164" s="6" t="e">
        <f>$I164/$H164</f>
        <v>#DIV/0!</v>
      </c>
      <c r="AA164" s="6" t="e">
        <f>$K164/$H164</f>
        <v>#DIV/0!</v>
      </c>
      <c r="AB164" s="6">
        <f>(Admin!$C$3*$K164)+(Admin!$C$4*$J164)+(Admin!$C$5*$L164)+(Admin!$C$6*$T164)+(Admin!$C$7*$Q164)+(Admin!$C$8*$M164)+(Admin!$C$9*$N164)+(Admin!$C$10*$O164)+(Admin!$C$11*$R164)+(Admin!$C$12*$S164)+(Admin!$C$13*$U164)</f>
        <v>0</v>
      </c>
    </row>
    <row r="165" spans="1:28" x14ac:dyDescent="0.25">
      <c r="A165" s="7" t="s">
        <v>215</v>
      </c>
      <c r="B165" s="7" t="s">
        <v>42</v>
      </c>
      <c r="C165" s="7">
        <v>25</v>
      </c>
      <c r="D165" s="7">
        <v>2</v>
      </c>
      <c r="E165" s="7" t="s">
        <v>199</v>
      </c>
      <c r="F165" s="7" t="s">
        <v>179</v>
      </c>
      <c r="G165" s="7">
        <v>0</v>
      </c>
      <c r="H165" s="7">
        <v>0</v>
      </c>
      <c r="I165" s="7">
        <v>0</v>
      </c>
      <c r="J165" s="7">
        <v>0</v>
      </c>
      <c r="K165" s="7">
        <v>0</v>
      </c>
      <c r="L165" s="7">
        <v>0</v>
      </c>
      <c r="M165" s="7">
        <v>0</v>
      </c>
      <c r="N165" s="7">
        <v>0</v>
      </c>
      <c r="O165" s="7">
        <v>0</v>
      </c>
      <c r="P165" s="7">
        <v>0</v>
      </c>
      <c r="Q165" s="7">
        <v>0</v>
      </c>
      <c r="R165" s="7">
        <v>0</v>
      </c>
      <c r="S165" s="7">
        <v>0</v>
      </c>
      <c r="T165" s="7">
        <v>0</v>
      </c>
      <c r="U165" s="7">
        <v>0</v>
      </c>
      <c r="V165" s="7">
        <f>($J165*0.04)+($K165*4)+($L165*-2)+($N165*0.1)+($O165*6)+($Q165)+($R165*0.1)+($S165*6)+($T165*-2)</f>
        <v>0</v>
      </c>
      <c r="W165" s="7" t="e">
        <f>$P165/$H$33</f>
        <v>#DIV/0!</v>
      </c>
      <c r="X165" s="7" t="e">
        <f>$N165/$M165</f>
        <v>#DIV/0!</v>
      </c>
      <c r="Y165" s="7" t="e">
        <f>$R165/$Q165</f>
        <v>#DIV/0!</v>
      </c>
      <c r="Z165" s="7" t="e">
        <f>$I165/$H165</f>
        <v>#DIV/0!</v>
      </c>
      <c r="AA165" s="7" t="e">
        <f>$K165/$H165</f>
        <v>#DIV/0!</v>
      </c>
      <c r="AB165" s="7">
        <f>(Admin!$C$3*$K165)+(Admin!$C$4*$J165)+(Admin!$C$5*$L165)+(Admin!$C$6*$T165)+(Admin!$C$7*$Q165)+(Admin!$C$8*$M165)+(Admin!$C$9*$N165)+(Admin!$C$10*$O165)+(Admin!$C$11*$R165)+(Admin!$C$12*$S165)+(Admin!$C$13*$U165)</f>
        <v>0</v>
      </c>
    </row>
    <row r="166" spans="1:28" x14ac:dyDescent="0.25">
      <c r="A166" s="6" t="s">
        <v>217</v>
      </c>
      <c r="B166" s="6" t="s">
        <v>42</v>
      </c>
      <c r="C166" s="6">
        <v>26</v>
      </c>
      <c r="D166" s="6">
        <v>6</v>
      </c>
      <c r="E166" s="6" t="s">
        <v>218</v>
      </c>
      <c r="F166" s="6" t="s">
        <v>179</v>
      </c>
      <c r="G166" s="6">
        <v>0</v>
      </c>
      <c r="H166" s="6">
        <v>0</v>
      </c>
      <c r="I166" s="6">
        <v>0</v>
      </c>
      <c r="J166" s="6">
        <v>0</v>
      </c>
      <c r="K166" s="6">
        <v>0</v>
      </c>
      <c r="L166" s="6">
        <v>0</v>
      </c>
      <c r="M166" s="6">
        <v>0</v>
      </c>
      <c r="N166" s="6">
        <v>0</v>
      </c>
      <c r="O166" s="6">
        <v>0</v>
      </c>
      <c r="P166" s="6">
        <v>0</v>
      </c>
      <c r="Q166" s="6">
        <v>0</v>
      </c>
      <c r="R166" s="6">
        <v>0</v>
      </c>
      <c r="S166" s="6">
        <v>0</v>
      </c>
      <c r="T166" s="6">
        <v>0</v>
      </c>
      <c r="U166" s="6">
        <v>0</v>
      </c>
      <c r="V166" s="6">
        <f>($J166*0.04)+($K166*4)+($L166*-2)+($N166*0.1)+($O166*6)+($Q166)+($R166*0.1)+($S166*6)+($T166*-2)</f>
        <v>0</v>
      </c>
      <c r="W166" s="6" t="e">
        <f>$P166/$H$33</f>
        <v>#DIV/0!</v>
      </c>
      <c r="X166" s="6" t="e">
        <f>$N166/$M166</f>
        <v>#DIV/0!</v>
      </c>
      <c r="Y166" s="6" t="e">
        <f>$R166/$Q166</f>
        <v>#DIV/0!</v>
      </c>
      <c r="Z166" s="6" t="e">
        <f>$I166/$H166</f>
        <v>#DIV/0!</v>
      </c>
      <c r="AA166" s="6" t="e">
        <f>$K166/$H166</f>
        <v>#DIV/0!</v>
      </c>
      <c r="AB166" s="6">
        <f>(Admin!$C$3*$K166)+(Admin!$C$4*$J166)+(Admin!$C$5*$L166)+(Admin!$C$6*$T166)+(Admin!$C$7*$Q166)+(Admin!$C$8*$M166)+(Admin!$C$9*$N166)+(Admin!$C$10*$O166)+(Admin!$C$11*$R166)+(Admin!$C$12*$S166)+(Admin!$C$13*$U166)</f>
        <v>0</v>
      </c>
    </row>
    <row r="167" spans="1:28" x14ac:dyDescent="0.25">
      <c r="A167" s="7" t="s">
        <v>219</v>
      </c>
      <c r="B167" s="7" t="s">
        <v>42</v>
      </c>
      <c r="C167" s="7">
        <v>30</v>
      </c>
      <c r="D167" s="7">
        <v>5</v>
      </c>
      <c r="E167" s="7" t="s">
        <v>220</v>
      </c>
      <c r="F167" s="7" t="s">
        <v>179</v>
      </c>
      <c r="G167" s="7">
        <v>0</v>
      </c>
      <c r="H167" s="7">
        <v>0</v>
      </c>
      <c r="I167" s="7">
        <v>0</v>
      </c>
      <c r="J167" s="7">
        <v>0</v>
      </c>
      <c r="K167" s="7">
        <v>0</v>
      </c>
      <c r="L167" s="7">
        <v>0</v>
      </c>
      <c r="M167" s="7">
        <v>0</v>
      </c>
      <c r="N167" s="7">
        <v>0</v>
      </c>
      <c r="O167" s="7">
        <v>0</v>
      </c>
      <c r="P167" s="7">
        <v>0</v>
      </c>
      <c r="Q167" s="7">
        <v>0</v>
      </c>
      <c r="R167" s="7">
        <v>0</v>
      </c>
      <c r="S167" s="7">
        <v>0</v>
      </c>
      <c r="T167" s="7">
        <v>0</v>
      </c>
      <c r="U167" s="7">
        <v>0</v>
      </c>
      <c r="V167" s="7">
        <f>($J167*0.04)+($K167*4)+($L167*-2)+($N167*0.1)+($O167*6)+($Q167)+($R167*0.1)+($S167*6)+($T167*-2)</f>
        <v>0</v>
      </c>
      <c r="W167" s="7" t="e">
        <f>$P167/$H$33</f>
        <v>#DIV/0!</v>
      </c>
      <c r="X167" s="7" t="e">
        <f>$N167/$M167</f>
        <v>#DIV/0!</v>
      </c>
      <c r="Y167" s="7" t="e">
        <f>$R167/$Q167</f>
        <v>#DIV/0!</v>
      </c>
      <c r="Z167" s="7" t="e">
        <f>$I167/$H167</f>
        <v>#DIV/0!</v>
      </c>
      <c r="AA167" s="7" t="e">
        <f>$K167/$H167</f>
        <v>#DIV/0!</v>
      </c>
      <c r="AB167" s="7">
        <f>(Admin!$C$3*$K167)+(Admin!$C$4*$J167)+(Admin!$C$5*$L167)+(Admin!$C$6*$T167)+(Admin!$C$7*$Q167)+(Admin!$C$8*$M167)+(Admin!$C$9*$N167)+(Admin!$C$10*$O167)+(Admin!$C$11*$R167)+(Admin!$C$12*$S167)+(Admin!$C$13*$U167)</f>
        <v>0</v>
      </c>
    </row>
    <row r="168" spans="1:28" x14ac:dyDescent="0.25">
      <c r="A168" s="6" t="s">
        <v>221</v>
      </c>
      <c r="B168" s="6" t="s">
        <v>42</v>
      </c>
      <c r="C168" s="6">
        <v>25</v>
      </c>
      <c r="D168" s="6">
        <v>1</v>
      </c>
      <c r="E168" s="6" t="s">
        <v>222</v>
      </c>
      <c r="F168" s="6" t="s">
        <v>179</v>
      </c>
      <c r="G168" s="6">
        <v>0</v>
      </c>
      <c r="H168" s="6">
        <v>0</v>
      </c>
      <c r="I168" s="6">
        <v>0</v>
      </c>
      <c r="J168" s="6">
        <v>0</v>
      </c>
      <c r="K168" s="6">
        <v>0</v>
      </c>
      <c r="L168" s="6">
        <v>0</v>
      </c>
      <c r="M168" s="6">
        <v>0</v>
      </c>
      <c r="N168" s="6">
        <v>0</v>
      </c>
      <c r="O168" s="6">
        <v>0</v>
      </c>
      <c r="P168" s="6">
        <v>0</v>
      </c>
      <c r="Q168" s="6">
        <v>0</v>
      </c>
      <c r="R168" s="6">
        <v>0</v>
      </c>
      <c r="S168" s="6">
        <v>0</v>
      </c>
      <c r="T168" s="6">
        <v>0</v>
      </c>
      <c r="U168" s="6">
        <v>0</v>
      </c>
      <c r="V168" s="6">
        <f>($J168*0.04)+($K168*4)+($L168*-2)+($N168*0.1)+($O168*6)+($Q168)+($R168*0.1)+($S168*6)+($T168*-2)</f>
        <v>0</v>
      </c>
      <c r="W168" s="6" t="e">
        <f>$P168/$H$33</f>
        <v>#DIV/0!</v>
      </c>
      <c r="X168" s="6" t="e">
        <f>$N168/$M168</f>
        <v>#DIV/0!</v>
      </c>
      <c r="Y168" s="6" t="e">
        <f>$R168/$Q168</f>
        <v>#DIV/0!</v>
      </c>
      <c r="Z168" s="6" t="e">
        <f>$I168/$H168</f>
        <v>#DIV/0!</v>
      </c>
      <c r="AA168" s="6" t="e">
        <f>$K168/$H168</f>
        <v>#DIV/0!</v>
      </c>
      <c r="AB168" s="6">
        <f>(Admin!$C$3*$K168)+(Admin!$C$4*$J168)+(Admin!$C$5*$L168)+(Admin!$C$6*$T168)+(Admin!$C$7*$Q168)+(Admin!$C$8*$M168)+(Admin!$C$9*$N168)+(Admin!$C$10*$O168)+(Admin!$C$11*$R168)+(Admin!$C$12*$S168)+(Admin!$C$13*$U168)</f>
        <v>0</v>
      </c>
    </row>
    <row r="169" spans="1:28" x14ac:dyDescent="0.25">
      <c r="A169" s="7" t="s">
        <v>223</v>
      </c>
      <c r="B169" s="7" t="s">
        <v>42</v>
      </c>
      <c r="C169" s="7">
        <v>23</v>
      </c>
      <c r="D169" s="7">
        <v>0</v>
      </c>
      <c r="E169" s="7" t="s">
        <v>224</v>
      </c>
      <c r="F169" s="7" t="s">
        <v>179</v>
      </c>
      <c r="G169" s="7">
        <v>0</v>
      </c>
      <c r="H169" s="7">
        <v>0</v>
      </c>
      <c r="I169" s="7">
        <v>0</v>
      </c>
      <c r="J169" s="7">
        <v>0</v>
      </c>
      <c r="K169" s="7">
        <v>0</v>
      </c>
      <c r="L169" s="7">
        <v>0</v>
      </c>
      <c r="M169" s="7">
        <v>0</v>
      </c>
      <c r="N169" s="7">
        <v>0</v>
      </c>
      <c r="O169" s="7">
        <v>0</v>
      </c>
      <c r="P169" s="7">
        <v>0</v>
      </c>
      <c r="Q169" s="7">
        <v>0</v>
      </c>
      <c r="R169" s="7">
        <v>0</v>
      </c>
      <c r="S169" s="7">
        <v>0</v>
      </c>
      <c r="T169" s="7">
        <v>0</v>
      </c>
      <c r="U169" s="7">
        <v>0</v>
      </c>
      <c r="V169" s="7">
        <f>($J169*0.04)+($K169*4)+($L169*-2)+($N169*0.1)+($O169*6)+($Q169)+($R169*0.1)+($S169*6)+($T169*-2)</f>
        <v>0</v>
      </c>
      <c r="W169" s="7" t="e">
        <f>$P169/$H$33</f>
        <v>#DIV/0!</v>
      </c>
      <c r="X169" s="7" t="e">
        <f>$N169/$M169</f>
        <v>#DIV/0!</v>
      </c>
      <c r="Y169" s="7" t="e">
        <f>$R169/$Q169</f>
        <v>#DIV/0!</v>
      </c>
      <c r="Z169" s="7" t="e">
        <f>$I169/$H169</f>
        <v>#DIV/0!</v>
      </c>
      <c r="AA169" s="7" t="e">
        <f>$K169/$H169</f>
        <v>#DIV/0!</v>
      </c>
      <c r="AB169" s="7">
        <f>(Admin!$C$3*$K169)+(Admin!$C$4*$J169)+(Admin!$C$5*$L169)+(Admin!$C$6*$T169)+(Admin!$C$7*$Q169)+(Admin!$C$8*$M169)+(Admin!$C$9*$N169)+(Admin!$C$10*$O169)+(Admin!$C$11*$R169)+(Admin!$C$12*$S169)+(Admin!$C$13*$U169)</f>
        <v>0</v>
      </c>
    </row>
    <row r="170" spans="1:28" x14ac:dyDescent="0.25">
      <c r="A170" s="6" t="s">
        <v>225</v>
      </c>
      <c r="B170" s="6" t="s">
        <v>42</v>
      </c>
      <c r="C170" s="6">
        <v>23</v>
      </c>
      <c r="D170" s="6">
        <v>0</v>
      </c>
      <c r="E170" s="6" t="s">
        <v>65</v>
      </c>
      <c r="F170" s="6" t="s">
        <v>179</v>
      </c>
      <c r="G170" s="6">
        <v>0</v>
      </c>
      <c r="H170" s="6">
        <v>0</v>
      </c>
      <c r="I170" s="6">
        <v>0</v>
      </c>
      <c r="J170" s="6">
        <v>0</v>
      </c>
      <c r="K170" s="6">
        <v>0</v>
      </c>
      <c r="L170" s="6">
        <v>0</v>
      </c>
      <c r="M170" s="6">
        <v>0</v>
      </c>
      <c r="N170" s="6">
        <v>0</v>
      </c>
      <c r="O170" s="6">
        <v>0</v>
      </c>
      <c r="P170" s="6">
        <v>0</v>
      </c>
      <c r="Q170" s="6">
        <v>0</v>
      </c>
      <c r="R170" s="6">
        <v>0</v>
      </c>
      <c r="S170" s="6">
        <v>0</v>
      </c>
      <c r="T170" s="6">
        <v>0</v>
      </c>
      <c r="U170" s="6">
        <v>0</v>
      </c>
      <c r="V170" s="6">
        <f>($J170*0.04)+($K170*4)+($L170*-2)+($N170*0.1)+($O170*6)+($Q170)+($R170*0.1)+($S170*6)+($T170*-2)</f>
        <v>0</v>
      </c>
      <c r="W170" s="6" t="e">
        <f>$P170/$H$33</f>
        <v>#DIV/0!</v>
      </c>
      <c r="X170" s="6" t="e">
        <f>$N170/$M170</f>
        <v>#DIV/0!</v>
      </c>
      <c r="Y170" s="6" t="e">
        <f>$R170/$Q170</f>
        <v>#DIV/0!</v>
      </c>
      <c r="Z170" s="6" t="e">
        <f>$I170/$H170</f>
        <v>#DIV/0!</v>
      </c>
      <c r="AA170" s="6" t="e">
        <f>$K170/$H170</f>
        <v>#DIV/0!</v>
      </c>
      <c r="AB170" s="6">
        <f>(Admin!$C$3*$K170)+(Admin!$C$4*$J170)+(Admin!$C$5*$L170)+(Admin!$C$6*$T170)+(Admin!$C$7*$Q170)+(Admin!$C$8*$M170)+(Admin!$C$9*$N170)+(Admin!$C$10*$O170)+(Admin!$C$11*$R170)+(Admin!$C$12*$S170)+(Admin!$C$13*$U170)</f>
        <v>0</v>
      </c>
    </row>
    <row r="171" spans="1:28" x14ac:dyDescent="0.25">
      <c r="A171" s="7" t="s">
        <v>226</v>
      </c>
      <c r="B171" s="7" t="s">
        <v>42</v>
      </c>
      <c r="C171" s="7">
        <v>25</v>
      </c>
      <c r="D171" s="7">
        <v>4</v>
      </c>
      <c r="E171" s="7" t="s">
        <v>167</v>
      </c>
      <c r="F171" s="7" t="s">
        <v>179</v>
      </c>
      <c r="G171" s="7">
        <v>0</v>
      </c>
      <c r="H171" s="7">
        <v>0</v>
      </c>
      <c r="I171" s="7">
        <v>0</v>
      </c>
      <c r="J171" s="7">
        <v>0</v>
      </c>
      <c r="K171" s="7">
        <v>0</v>
      </c>
      <c r="L171" s="7">
        <v>0</v>
      </c>
      <c r="M171" s="7">
        <v>0</v>
      </c>
      <c r="N171" s="7">
        <v>0</v>
      </c>
      <c r="O171" s="7">
        <v>0</v>
      </c>
      <c r="P171" s="7">
        <v>0</v>
      </c>
      <c r="Q171" s="7">
        <v>0</v>
      </c>
      <c r="R171" s="7">
        <v>0</v>
      </c>
      <c r="S171" s="7">
        <v>0</v>
      </c>
      <c r="T171" s="7">
        <v>0</v>
      </c>
      <c r="U171" s="7">
        <v>0</v>
      </c>
      <c r="V171" s="7">
        <f>($J171*0.04)+($K171*4)+($L171*-2)+($N171*0.1)+($O171*6)+($Q171)+($R171*0.1)+($S171*6)+($T171*-2)</f>
        <v>0</v>
      </c>
      <c r="W171" s="7" t="e">
        <f>$P171/$H$33</f>
        <v>#DIV/0!</v>
      </c>
      <c r="X171" s="7" t="e">
        <f>$N171/$M171</f>
        <v>#DIV/0!</v>
      </c>
      <c r="Y171" s="7" t="e">
        <f>$R171/$Q171</f>
        <v>#DIV/0!</v>
      </c>
      <c r="Z171" s="7" t="e">
        <f>$I171/$H171</f>
        <v>#DIV/0!</v>
      </c>
      <c r="AA171" s="7" t="e">
        <f>$K171/$H171</f>
        <v>#DIV/0!</v>
      </c>
      <c r="AB171" s="7">
        <f>(Admin!$C$3*$K171)+(Admin!$C$4*$J171)+(Admin!$C$5*$L171)+(Admin!$C$6*$T171)+(Admin!$C$7*$Q171)+(Admin!$C$8*$M171)+(Admin!$C$9*$N171)+(Admin!$C$10*$O171)+(Admin!$C$11*$R171)+(Admin!$C$12*$S171)+(Admin!$C$13*$U171)</f>
        <v>0</v>
      </c>
    </row>
    <row r="172" spans="1:28" x14ac:dyDescent="0.25">
      <c r="A172" s="6" t="s">
        <v>229</v>
      </c>
      <c r="B172" s="6" t="s">
        <v>37</v>
      </c>
      <c r="C172" s="6">
        <v>24</v>
      </c>
      <c r="D172" s="6">
        <v>0</v>
      </c>
      <c r="E172" s="6" t="s">
        <v>230</v>
      </c>
      <c r="F172" s="6" t="s">
        <v>179</v>
      </c>
      <c r="G172" s="6">
        <v>0</v>
      </c>
      <c r="H172" s="6">
        <v>0</v>
      </c>
      <c r="I172" s="6">
        <v>0</v>
      </c>
      <c r="J172" s="6">
        <v>0</v>
      </c>
      <c r="K172" s="6">
        <v>0</v>
      </c>
      <c r="L172" s="6">
        <v>0</v>
      </c>
      <c r="M172" s="6">
        <v>0</v>
      </c>
      <c r="N172" s="6">
        <v>0</v>
      </c>
      <c r="O172" s="6">
        <v>0</v>
      </c>
      <c r="P172" s="6">
        <v>0</v>
      </c>
      <c r="Q172" s="6">
        <v>0</v>
      </c>
      <c r="R172" s="6">
        <v>0</v>
      </c>
      <c r="S172" s="6">
        <v>0</v>
      </c>
      <c r="T172" s="6">
        <v>0</v>
      </c>
      <c r="U172" s="6">
        <v>0</v>
      </c>
      <c r="V172" s="6">
        <f>($J172*0.04)+($K172*4)+($L172*-2)+($N172*0.1)+($O172*6)+($Q172)+($R172*0.1)+($S172*6)+($T172*-2)</f>
        <v>0</v>
      </c>
      <c r="W172" s="6" t="e">
        <f>$P172/$H$33</f>
        <v>#DIV/0!</v>
      </c>
      <c r="X172" s="6" t="e">
        <f>$N172/$M172</f>
        <v>#DIV/0!</v>
      </c>
      <c r="Y172" s="6" t="e">
        <f>$R172/$Q172</f>
        <v>#DIV/0!</v>
      </c>
      <c r="Z172" s="6" t="e">
        <f>$I172/$H172</f>
        <v>#DIV/0!</v>
      </c>
      <c r="AA172" s="6" t="e">
        <f>$K172/$H172</f>
        <v>#DIV/0!</v>
      </c>
      <c r="AB172" s="6">
        <f>(Admin!$C$3*$K172)+(Admin!$C$4*$J172)+(Admin!$C$5*$L172)+(Admin!$C$6*$T172)+(Admin!$C$7*$Q172)+(Admin!$C$8*$M172)+(Admin!$C$9*$N172)+(Admin!$C$10*$O172)+(Admin!$C$11*$R172)+(Admin!$C$12*$S172)+(Admin!$C$13*$U172)</f>
        <v>0</v>
      </c>
    </row>
    <row r="173" spans="1:28" x14ac:dyDescent="0.25">
      <c r="A173" s="7" t="s">
        <v>231</v>
      </c>
      <c r="B173" s="7" t="s">
        <v>37</v>
      </c>
      <c r="C173" s="7">
        <v>25</v>
      </c>
      <c r="D173" s="7">
        <v>3</v>
      </c>
      <c r="E173" s="7" t="s">
        <v>232</v>
      </c>
      <c r="F173" s="7" t="s">
        <v>179</v>
      </c>
      <c r="G173" s="7">
        <v>0</v>
      </c>
      <c r="H173" s="7">
        <v>0</v>
      </c>
      <c r="I173" s="7">
        <v>0</v>
      </c>
      <c r="J173" s="7">
        <v>0</v>
      </c>
      <c r="K173" s="7">
        <v>0</v>
      </c>
      <c r="L173" s="7">
        <v>0</v>
      </c>
      <c r="M173" s="7">
        <v>0</v>
      </c>
      <c r="N173" s="7">
        <v>0</v>
      </c>
      <c r="O173" s="7">
        <v>0</v>
      </c>
      <c r="P173" s="7">
        <v>0</v>
      </c>
      <c r="Q173" s="7">
        <v>0</v>
      </c>
      <c r="R173" s="7">
        <v>0</v>
      </c>
      <c r="S173" s="7">
        <v>0</v>
      </c>
      <c r="T173" s="7">
        <v>0</v>
      </c>
      <c r="U173" s="7">
        <v>0</v>
      </c>
      <c r="V173" s="7">
        <f>($J173*0.04)+($K173*4)+($L173*-2)+($N173*0.1)+($O173*6)+($Q173)+($R173*0.1)+($S173*6)+($T173*-2)</f>
        <v>0</v>
      </c>
      <c r="W173" s="7" t="e">
        <f>$P173/$H$33</f>
        <v>#DIV/0!</v>
      </c>
      <c r="X173" s="7" t="e">
        <f>$N173/$M173</f>
        <v>#DIV/0!</v>
      </c>
      <c r="Y173" s="7" t="e">
        <f>$R173/$Q173</f>
        <v>#DIV/0!</v>
      </c>
      <c r="Z173" s="7" t="e">
        <f>$I173/$H173</f>
        <v>#DIV/0!</v>
      </c>
      <c r="AA173" s="7" t="e">
        <f>$K173/$H173</f>
        <v>#DIV/0!</v>
      </c>
      <c r="AB173" s="7">
        <f>(Admin!$C$3*$K173)+(Admin!$C$4*$J173)+(Admin!$C$5*$L173)+(Admin!$C$6*$T173)+(Admin!$C$7*$Q173)+(Admin!$C$8*$M173)+(Admin!$C$9*$N173)+(Admin!$C$10*$O173)+(Admin!$C$11*$R173)+(Admin!$C$12*$S173)+(Admin!$C$13*$U173)</f>
        <v>0</v>
      </c>
    </row>
    <row r="174" spans="1:28" x14ac:dyDescent="0.25">
      <c r="A174" s="6" t="s">
        <v>233</v>
      </c>
      <c r="B174" s="6" t="s">
        <v>37</v>
      </c>
      <c r="C174" s="6">
        <v>24</v>
      </c>
      <c r="D174" s="6">
        <v>3</v>
      </c>
      <c r="E174" s="6" t="s">
        <v>234</v>
      </c>
      <c r="F174" s="6" t="s">
        <v>179</v>
      </c>
      <c r="G174" s="6">
        <v>0</v>
      </c>
      <c r="H174" s="6">
        <v>0</v>
      </c>
      <c r="I174" s="6">
        <v>0</v>
      </c>
      <c r="J174" s="6">
        <v>0</v>
      </c>
      <c r="K174" s="6">
        <v>0</v>
      </c>
      <c r="L174" s="6">
        <v>0</v>
      </c>
      <c r="M174" s="6">
        <v>0</v>
      </c>
      <c r="N174" s="6">
        <v>0</v>
      </c>
      <c r="O174" s="6">
        <v>0</v>
      </c>
      <c r="P174" s="6">
        <v>0</v>
      </c>
      <c r="Q174" s="6">
        <v>0</v>
      </c>
      <c r="R174" s="6">
        <v>0</v>
      </c>
      <c r="S174" s="6">
        <v>0</v>
      </c>
      <c r="T174" s="6">
        <v>0</v>
      </c>
      <c r="U174" s="6">
        <v>0</v>
      </c>
      <c r="V174" s="6">
        <f>($J174*0.04)+($K174*4)+($L174*-2)+($N174*0.1)+($O174*6)+($Q174)+($R174*0.1)+($S174*6)+($T174*-2)</f>
        <v>0</v>
      </c>
      <c r="W174" s="6" t="e">
        <f>$P174/$H$33</f>
        <v>#DIV/0!</v>
      </c>
      <c r="X174" s="6" t="e">
        <f>$N174/$M174</f>
        <v>#DIV/0!</v>
      </c>
      <c r="Y174" s="6" t="e">
        <f>$R174/$Q174</f>
        <v>#DIV/0!</v>
      </c>
      <c r="Z174" s="6" t="e">
        <f>$I174/$H174</f>
        <v>#DIV/0!</v>
      </c>
      <c r="AA174" s="6" t="e">
        <f>$K174/$H174</f>
        <v>#DIV/0!</v>
      </c>
      <c r="AB174" s="6">
        <f>(Admin!$C$3*$K174)+(Admin!$C$4*$J174)+(Admin!$C$5*$L174)+(Admin!$C$6*$T174)+(Admin!$C$7*$Q174)+(Admin!$C$8*$M174)+(Admin!$C$9*$N174)+(Admin!$C$10*$O174)+(Admin!$C$11*$R174)+(Admin!$C$12*$S174)+(Admin!$C$13*$U174)</f>
        <v>0</v>
      </c>
    </row>
    <row r="175" spans="1:28" x14ac:dyDescent="0.25">
      <c r="A175" s="7" t="s">
        <v>235</v>
      </c>
      <c r="B175" s="7" t="s">
        <v>37</v>
      </c>
      <c r="C175" s="7">
        <v>23</v>
      </c>
      <c r="D175" s="7">
        <v>0</v>
      </c>
      <c r="E175" s="7" t="s">
        <v>236</v>
      </c>
      <c r="F175" s="7" t="s">
        <v>179</v>
      </c>
      <c r="G175" s="7">
        <v>0</v>
      </c>
      <c r="H175" s="7">
        <v>0</v>
      </c>
      <c r="I175" s="7">
        <v>0</v>
      </c>
      <c r="J175" s="7">
        <v>0</v>
      </c>
      <c r="K175" s="7">
        <v>0</v>
      </c>
      <c r="L175" s="7">
        <v>0</v>
      </c>
      <c r="M175" s="7">
        <v>0</v>
      </c>
      <c r="N175" s="7">
        <v>0</v>
      </c>
      <c r="O175" s="7">
        <v>0</v>
      </c>
      <c r="P175" s="7">
        <v>0</v>
      </c>
      <c r="Q175" s="7">
        <v>0</v>
      </c>
      <c r="R175" s="7">
        <v>0</v>
      </c>
      <c r="S175" s="7">
        <v>0</v>
      </c>
      <c r="T175" s="7">
        <v>0</v>
      </c>
      <c r="U175" s="7">
        <v>0</v>
      </c>
      <c r="V175" s="7">
        <f>($J175*0.04)+($K175*4)+($L175*-2)+($N175*0.1)+($O175*6)+($Q175)+($R175*0.1)+($S175*6)+($T175*-2)</f>
        <v>0</v>
      </c>
      <c r="W175" s="7" t="e">
        <f>$P175/$H$33</f>
        <v>#DIV/0!</v>
      </c>
      <c r="X175" s="7" t="e">
        <f>$N175/$M175</f>
        <v>#DIV/0!</v>
      </c>
      <c r="Y175" s="7" t="e">
        <f>$R175/$Q175</f>
        <v>#DIV/0!</v>
      </c>
      <c r="Z175" s="7" t="e">
        <f>$I175/$H175</f>
        <v>#DIV/0!</v>
      </c>
      <c r="AA175" s="7" t="e">
        <f>$K175/$H175</f>
        <v>#DIV/0!</v>
      </c>
      <c r="AB175" s="7">
        <f>(Admin!$C$3*$K175)+(Admin!$C$4*$J175)+(Admin!$C$5*$L175)+(Admin!$C$6*$T175)+(Admin!$C$7*$Q175)+(Admin!$C$8*$M175)+(Admin!$C$9*$N175)+(Admin!$C$10*$O175)+(Admin!$C$11*$R175)+(Admin!$C$12*$S175)+(Admin!$C$13*$U175)</f>
        <v>0</v>
      </c>
    </row>
    <row r="176" spans="1:28" x14ac:dyDescent="0.25">
      <c r="A176" s="6" t="s">
        <v>237</v>
      </c>
      <c r="B176" s="6" t="s">
        <v>37</v>
      </c>
      <c r="C176" s="6">
        <v>26</v>
      </c>
      <c r="D176" s="6">
        <v>0</v>
      </c>
      <c r="E176" s="6" t="s">
        <v>238</v>
      </c>
      <c r="F176" s="6" t="s">
        <v>179</v>
      </c>
      <c r="G176" s="6">
        <v>0</v>
      </c>
      <c r="H176" s="6">
        <v>0</v>
      </c>
      <c r="I176" s="6">
        <v>0</v>
      </c>
      <c r="J176" s="6">
        <v>0</v>
      </c>
      <c r="K176" s="6">
        <v>0</v>
      </c>
      <c r="L176" s="6">
        <v>0</v>
      </c>
      <c r="M176" s="6">
        <v>0</v>
      </c>
      <c r="N176" s="6">
        <v>0</v>
      </c>
      <c r="O176" s="6">
        <v>0</v>
      </c>
      <c r="P176" s="6">
        <v>0</v>
      </c>
      <c r="Q176" s="6">
        <v>0</v>
      </c>
      <c r="R176" s="6">
        <v>0</v>
      </c>
      <c r="S176" s="6">
        <v>0</v>
      </c>
      <c r="T176" s="6">
        <v>0</v>
      </c>
      <c r="U176" s="6">
        <v>0</v>
      </c>
      <c r="V176" s="6">
        <f>($J176*0.04)+($K176*4)+($L176*-2)+($N176*0.1)+($O176*6)+($Q176)+($R176*0.1)+($S176*6)+($T176*-2)</f>
        <v>0</v>
      </c>
      <c r="W176" s="6" t="e">
        <f>$P176/$H$33</f>
        <v>#DIV/0!</v>
      </c>
      <c r="X176" s="6" t="e">
        <f>$N176/$M176</f>
        <v>#DIV/0!</v>
      </c>
      <c r="Y176" s="6" t="e">
        <f>$R176/$Q176</f>
        <v>#DIV/0!</v>
      </c>
      <c r="Z176" s="6" t="e">
        <f>$I176/$H176</f>
        <v>#DIV/0!</v>
      </c>
      <c r="AA176" s="6" t="e">
        <f>$K176/$H176</f>
        <v>#DIV/0!</v>
      </c>
      <c r="AB176" s="6">
        <f>(Admin!$C$3*$K176)+(Admin!$C$4*$J176)+(Admin!$C$5*$L176)+(Admin!$C$6*$T176)+(Admin!$C$7*$Q176)+(Admin!$C$8*$M176)+(Admin!$C$9*$N176)+(Admin!$C$10*$O176)+(Admin!$C$11*$R176)+(Admin!$C$12*$S176)+(Admin!$C$13*$U176)</f>
        <v>0</v>
      </c>
    </row>
    <row r="177" spans="1:28" x14ac:dyDescent="0.25">
      <c r="A177" s="7" t="s">
        <v>259</v>
      </c>
      <c r="B177" s="7" t="s">
        <v>26</v>
      </c>
      <c r="C177" s="7">
        <v>26</v>
      </c>
      <c r="D177" s="7">
        <v>3</v>
      </c>
      <c r="E177" s="7" t="s">
        <v>260</v>
      </c>
      <c r="F177" s="7" t="s">
        <v>241</v>
      </c>
      <c r="G177" s="7">
        <v>0</v>
      </c>
      <c r="H177" s="7">
        <v>0</v>
      </c>
      <c r="I177" s="7">
        <v>0</v>
      </c>
      <c r="J177" s="7">
        <v>0</v>
      </c>
      <c r="K177" s="7">
        <v>0</v>
      </c>
      <c r="L177" s="7">
        <v>0</v>
      </c>
      <c r="M177" s="7">
        <v>0</v>
      </c>
      <c r="N177" s="7">
        <v>0</v>
      </c>
      <c r="O177" s="7">
        <v>0</v>
      </c>
      <c r="P177" s="7">
        <v>0</v>
      </c>
      <c r="Q177" s="7">
        <v>0</v>
      </c>
      <c r="R177" s="7">
        <v>0</v>
      </c>
      <c r="S177" s="7">
        <v>0</v>
      </c>
      <c r="T177" s="7">
        <v>0</v>
      </c>
      <c r="U177" s="7">
        <v>0</v>
      </c>
      <c r="V177" s="7">
        <f>($J177*0.04)+($K177*4)+($L177*-2)+($N177*0.1)+($O177*6)+($Q177)+($R177*0.1)+($S177*6)+($T177*-2)</f>
        <v>0</v>
      </c>
      <c r="W177" s="7" t="e">
        <f>$P177/$H$33</f>
        <v>#DIV/0!</v>
      </c>
      <c r="X177" s="7" t="e">
        <f>$N177/$M177</f>
        <v>#DIV/0!</v>
      </c>
      <c r="Y177" s="7" t="e">
        <f>$R177/$Q177</f>
        <v>#DIV/0!</v>
      </c>
      <c r="Z177" s="7" t="e">
        <f>$I177/$H177</f>
        <v>#DIV/0!</v>
      </c>
      <c r="AA177" s="7" t="e">
        <f>$K177/$H177</f>
        <v>#DIV/0!</v>
      </c>
      <c r="AB177" s="7">
        <f>(Admin!$C$3*$K177)+(Admin!$C$4*$J177)+(Admin!$C$5*$L177)+(Admin!$C$6*$T177)+(Admin!$C$7*$Q177)+(Admin!$C$8*$M177)+(Admin!$C$9*$N177)+(Admin!$C$10*$O177)+(Admin!$C$11*$R177)+(Admin!$C$12*$S177)+(Admin!$C$13*$U177)</f>
        <v>0</v>
      </c>
    </row>
    <row r="178" spans="1:28" x14ac:dyDescent="0.25">
      <c r="A178" s="6" t="s">
        <v>263</v>
      </c>
      <c r="B178" s="6" t="s">
        <v>30</v>
      </c>
      <c r="C178" s="6">
        <v>24</v>
      </c>
      <c r="D178" s="6">
        <v>0</v>
      </c>
      <c r="E178" s="6" t="s">
        <v>145</v>
      </c>
      <c r="F178" s="6" t="s">
        <v>241</v>
      </c>
      <c r="G178" s="6">
        <v>0</v>
      </c>
      <c r="H178" s="6">
        <v>0</v>
      </c>
      <c r="I178" s="6">
        <v>0</v>
      </c>
      <c r="J178" s="6">
        <v>0</v>
      </c>
      <c r="K178" s="6">
        <v>0</v>
      </c>
      <c r="L178" s="6">
        <v>0</v>
      </c>
      <c r="M178" s="6">
        <v>0</v>
      </c>
      <c r="N178" s="6">
        <v>0</v>
      </c>
      <c r="O178" s="6">
        <v>0</v>
      </c>
      <c r="P178" s="6">
        <v>0</v>
      </c>
      <c r="Q178" s="6">
        <v>0</v>
      </c>
      <c r="R178" s="6">
        <v>0</v>
      </c>
      <c r="S178" s="6">
        <v>0</v>
      </c>
      <c r="T178" s="6">
        <v>0</v>
      </c>
      <c r="U178" s="6">
        <v>0</v>
      </c>
      <c r="V178" s="6">
        <f>($J178*0.04)+($K178*4)+($L178*-2)+($N178*0.1)+($O178*6)+($Q178)+($R178*0.1)+($S178*6)+($T178*-2)</f>
        <v>0</v>
      </c>
      <c r="W178" s="6" t="e">
        <f>$P178/$H$33</f>
        <v>#DIV/0!</v>
      </c>
      <c r="X178" s="6" t="e">
        <f>$N178/$M178</f>
        <v>#DIV/0!</v>
      </c>
      <c r="Y178" s="6" t="e">
        <f>$R178/$Q178</f>
        <v>#DIV/0!</v>
      </c>
      <c r="Z178" s="6" t="e">
        <f>$I178/$H178</f>
        <v>#DIV/0!</v>
      </c>
      <c r="AA178" s="6" t="e">
        <f>$K178/$H178</f>
        <v>#DIV/0!</v>
      </c>
      <c r="AB178" s="6">
        <f>(Admin!$C$3*$K178)+(Admin!$C$4*$J178)+(Admin!$C$5*$L178)+(Admin!$C$6*$T178)+(Admin!$C$7*$Q178)+(Admin!$C$8*$M178)+(Admin!$C$9*$N178)+(Admin!$C$10*$O178)+(Admin!$C$11*$R178)+(Admin!$C$12*$S178)+(Admin!$C$13*$U178)</f>
        <v>0</v>
      </c>
    </row>
    <row r="179" spans="1:28" x14ac:dyDescent="0.25">
      <c r="A179" s="7" t="s">
        <v>264</v>
      </c>
      <c r="B179" s="7" t="s">
        <v>30</v>
      </c>
      <c r="C179" s="7">
        <v>26</v>
      </c>
      <c r="D179" s="7">
        <v>5</v>
      </c>
      <c r="E179" s="7" t="s">
        <v>265</v>
      </c>
      <c r="F179" s="7" t="s">
        <v>241</v>
      </c>
      <c r="G179" s="7">
        <v>0</v>
      </c>
      <c r="H179" s="7">
        <v>0</v>
      </c>
      <c r="I179" s="7">
        <v>0</v>
      </c>
      <c r="J179" s="7">
        <v>0</v>
      </c>
      <c r="K179" s="7">
        <v>0</v>
      </c>
      <c r="L179" s="7">
        <v>0</v>
      </c>
      <c r="M179" s="7">
        <v>0</v>
      </c>
      <c r="N179" s="7">
        <v>0</v>
      </c>
      <c r="O179" s="7">
        <v>0</v>
      </c>
      <c r="P179" s="7">
        <v>0</v>
      </c>
      <c r="Q179" s="7">
        <v>0</v>
      </c>
      <c r="R179" s="7">
        <v>0</v>
      </c>
      <c r="S179" s="7">
        <v>0</v>
      </c>
      <c r="T179" s="7">
        <v>0</v>
      </c>
      <c r="U179" s="7">
        <v>0</v>
      </c>
      <c r="V179" s="7">
        <f>($J179*0.04)+($K179*4)+($L179*-2)+($N179*0.1)+($O179*6)+($Q179)+($R179*0.1)+($S179*6)+($T179*-2)</f>
        <v>0</v>
      </c>
      <c r="W179" s="7" t="e">
        <f>$P179/$H$33</f>
        <v>#DIV/0!</v>
      </c>
      <c r="X179" s="7" t="e">
        <f>$N179/$M179</f>
        <v>#DIV/0!</v>
      </c>
      <c r="Y179" s="7" t="e">
        <f>$R179/$Q179</f>
        <v>#DIV/0!</v>
      </c>
      <c r="Z179" s="7" t="e">
        <f>$I179/$H179</f>
        <v>#DIV/0!</v>
      </c>
      <c r="AA179" s="7" t="e">
        <f>$K179/$H179</f>
        <v>#DIV/0!</v>
      </c>
      <c r="AB179" s="7">
        <f>(Admin!$C$3*$K179)+(Admin!$C$4*$J179)+(Admin!$C$5*$L179)+(Admin!$C$6*$T179)+(Admin!$C$7*$Q179)+(Admin!$C$8*$M179)+(Admin!$C$9*$N179)+(Admin!$C$10*$O179)+(Admin!$C$11*$R179)+(Admin!$C$12*$S179)+(Admin!$C$13*$U179)</f>
        <v>0</v>
      </c>
    </row>
    <row r="180" spans="1:28" x14ac:dyDescent="0.25">
      <c r="A180" s="6" t="s">
        <v>266</v>
      </c>
      <c r="B180" s="6" t="s">
        <v>30</v>
      </c>
      <c r="C180" s="6">
        <v>22</v>
      </c>
      <c r="D180" s="6">
        <v>0</v>
      </c>
      <c r="E180" s="6" t="s">
        <v>267</v>
      </c>
      <c r="F180" s="6" t="s">
        <v>241</v>
      </c>
      <c r="G180" s="6">
        <v>0</v>
      </c>
      <c r="H180" s="6">
        <v>0</v>
      </c>
      <c r="I180" s="6">
        <v>0</v>
      </c>
      <c r="J180" s="6">
        <v>0</v>
      </c>
      <c r="K180" s="6">
        <v>0</v>
      </c>
      <c r="L180" s="6">
        <v>0</v>
      </c>
      <c r="M180" s="6">
        <v>0</v>
      </c>
      <c r="N180" s="6">
        <v>0</v>
      </c>
      <c r="O180" s="6">
        <v>0</v>
      </c>
      <c r="P180" s="6">
        <v>0</v>
      </c>
      <c r="Q180" s="6">
        <v>0</v>
      </c>
      <c r="R180" s="6">
        <v>0</v>
      </c>
      <c r="S180" s="6">
        <v>0</v>
      </c>
      <c r="T180" s="6">
        <v>0</v>
      </c>
      <c r="U180" s="6">
        <v>0</v>
      </c>
      <c r="V180" s="6">
        <f>($J180*0.04)+($K180*4)+($L180*-2)+($N180*0.1)+($O180*6)+($Q180)+($R180*0.1)+($S180*6)+($T180*-2)</f>
        <v>0</v>
      </c>
      <c r="W180" s="6" t="e">
        <f>$P180/$H$33</f>
        <v>#DIV/0!</v>
      </c>
      <c r="X180" s="6" t="e">
        <f>$N180/$M180</f>
        <v>#DIV/0!</v>
      </c>
      <c r="Y180" s="6" t="e">
        <f>$R180/$Q180</f>
        <v>#DIV/0!</v>
      </c>
      <c r="Z180" s="6" t="e">
        <f>$I180/$H180</f>
        <v>#DIV/0!</v>
      </c>
      <c r="AA180" s="6" t="e">
        <f>$K180/$H180</f>
        <v>#DIV/0!</v>
      </c>
      <c r="AB180" s="6">
        <f>(Admin!$C$3*$K180)+(Admin!$C$4*$J180)+(Admin!$C$5*$L180)+(Admin!$C$6*$T180)+(Admin!$C$7*$Q180)+(Admin!$C$8*$M180)+(Admin!$C$9*$N180)+(Admin!$C$10*$O180)+(Admin!$C$11*$R180)+(Admin!$C$12*$S180)+(Admin!$C$13*$U180)</f>
        <v>0</v>
      </c>
    </row>
    <row r="181" spans="1:28" x14ac:dyDescent="0.25">
      <c r="A181" s="7" t="s">
        <v>270</v>
      </c>
      <c r="B181" s="7" t="s">
        <v>42</v>
      </c>
      <c r="C181" s="7">
        <v>26</v>
      </c>
      <c r="D181" s="7">
        <v>5</v>
      </c>
      <c r="E181" s="7" t="s">
        <v>73</v>
      </c>
      <c r="F181" s="7" t="s">
        <v>241</v>
      </c>
      <c r="G181" s="7">
        <v>0</v>
      </c>
      <c r="H181" s="7">
        <v>0</v>
      </c>
      <c r="I181" s="7">
        <v>0</v>
      </c>
      <c r="J181" s="7">
        <v>0</v>
      </c>
      <c r="K181" s="7">
        <v>0</v>
      </c>
      <c r="L181" s="7">
        <v>0</v>
      </c>
      <c r="M181" s="7">
        <v>0</v>
      </c>
      <c r="N181" s="7">
        <v>0</v>
      </c>
      <c r="O181" s="7">
        <v>0</v>
      </c>
      <c r="P181" s="7">
        <v>0</v>
      </c>
      <c r="Q181" s="7">
        <v>0</v>
      </c>
      <c r="R181" s="7">
        <v>0</v>
      </c>
      <c r="S181" s="7">
        <v>0</v>
      </c>
      <c r="T181" s="7">
        <v>0</v>
      </c>
      <c r="U181" s="7">
        <v>0</v>
      </c>
      <c r="V181" s="7">
        <f>($J181*0.04)+($K181*4)+($L181*-2)+($N181*0.1)+($O181*6)+($Q181)+($R181*0.1)+($S181*6)+($T181*-2)</f>
        <v>0</v>
      </c>
      <c r="W181" s="7" t="e">
        <f>$P181/$H$33</f>
        <v>#DIV/0!</v>
      </c>
      <c r="X181" s="7" t="e">
        <f>$N181/$M181</f>
        <v>#DIV/0!</v>
      </c>
      <c r="Y181" s="7" t="e">
        <f>$R181/$Q181</f>
        <v>#DIV/0!</v>
      </c>
      <c r="Z181" s="7" t="e">
        <f>$I181/$H181</f>
        <v>#DIV/0!</v>
      </c>
      <c r="AA181" s="7" t="e">
        <f>$K181/$H181</f>
        <v>#DIV/0!</v>
      </c>
      <c r="AB181" s="7">
        <f>(Admin!$C$3*$K181)+(Admin!$C$4*$J181)+(Admin!$C$5*$L181)+(Admin!$C$6*$T181)+(Admin!$C$7*$Q181)+(Admin!$C$8*$M181)+(Admin!$C$9*$N181)+(Admin!$C$10*$O181)+(Admin!$C$11*$R181)+(Admin!$C$12*$S181)+(Admin!$C$13*$U181)</f>
        <v>0</v>
      </c>
    </row>
    <row r="182" spans="1:28" x14ac:dyDescent="0.25">
      <c r="A182" s="6" t="s">
        <v>272</v>
      </c>
      <c r="B182" s="6" t="s">
        <v>42</v>
      </c>
      <c r="C182" s="6">
        <v>25</v>
      </c>
      <c r="D182" s="6">
        <v>4</v>
      </c>
      <c r="E182" s="6" t="s">
        <v>79</v>
      </c>
      <c r="F182" s="6" t="s">
        <v>241</v>
      </c>
      <c r="G182" s="6">
        <v>0</v>
      </c>
      <c r="H182" s="6">
        <v>0</v>
      </c>
      <c r="I182" s="6">
        <v>0</v>
      </c>
      <c r="J182" s="6">
        <v>0</v>
      </c>
      <c r="K182" s="6">
        <v>0</v>
      </c>
      <c r="L182" s="6">
        <v>0</v>
      </c>
      <c r="M182" s="6">
        <v>0</v>
      </c>
      <c r="N182" s="6">
        <v>0</v>
      </c>
      <c r="O182" s="6">
        <v>0</v>
      </c>
      <c r="P182" s="6">
        <v>0</v>
      </c>
      <c r="Q182" s="6">
        <v>0</v>
      </c>
      <c r="R182" s="6">
        <v>0</v>
      </c>
      <c r="S182" s="6">
        <v>0</v>
      </c>
      <c r="T182" s="6">
        <v>0</v>
      </c>
      <c r="U182" s="6">
        <v>0</v>
      </c>
      <c r="V182" s="6">
        <f>($J182*0.04)+($K182*4)+($L182*-2)+($N182*0.1)+($O182*6)+($Q182)+($R182*0.1)+($S182*6)+($T182*-2)</f>
        <v>0</v>
      </c>
      <c r="W182" s="6" t="e">
        <f>$P182/$H$33</f>
        <v>#DIV/0!</v>
      </c>
      <c r="X182" s="6" t="e">
        <f>$N182/$M182</f>
        <v>#DIV/0!</v>
      </c>
      <c r="Y182" s="6" t="e">
        <f>$R182/$Q182</f>
        <v>#DIV/0!</v>
      </c>
      <c r="Z182" s="6" t="e">
        <f>$I182/$H182</f>
        <v>#DIV/0!</v>
      </c>
      <c r="AA182" s="6" t="e">
        <f>$K182/$H182</f>
        <v>#DIV/0!</v>
      </c>
      <c r="AB182" s="6">
        <f>(Admin!$C$3*$K182)+(Admin!$C$4*$J182)+(Admin!$C$5*$L182)+(Admin!$C$6*$T182)+(Admin!$C$7*$Q182)+(Admin!$C$8*$M182)+(Admin!$C$9*$N182)+(Admin!$C$10*$O182)+(Admin!$C$11*$R182)+(Admin!$C$12*$S182)+(Admin!$C$13*$U182)</f>
        <v>0</v>
      </c>
    </row>
    <row r="183" spans="1:28" x14ac:dyDescent="0.25">
      <c r="A183" s="7" t="s">
        <v>273</v>
      </c>
      <c r="B183" s="7" t="s">
        <v>42</v>
      </c>
      <c r="C183" s="7">
        <v>30</v>
      </c>
      <c r="D183" s="7">
        <v>8</v>
      </c>
      <c r="E183" s="7" t="s">
        <v>65</v>
      </c>
      <c r="F183" s="7" t="s">
        <v>241</v>
      </c>
      <c r="G183" s="7">
        <v>0</v>
      </c>
      <c r="H183" s="7">
        <v>0</v>
      </c>
      <c r="I183" s="7">
        <v>0</v>
      </c>
      <c r="J183" s="7">
        <v>0</v>
      </c>
      <c r="K183" s="7">
        <v>0</v>
      </c>
      <c r="L183" s="7">
        <v>0</v>
      </c>
      <c r="M183" s="7">
        <v>0</v>
      </c>
      <c r="N183" s="7">
        <v>0</v>
      </c>
      <c r="O183" s="7">
        <v>0</v>
      </c>
      <c r="P183" s="7">
        <v>0</v>
      </c>
      <c r="Q183" s="7">
        <v>0</v>
      </c>
      <c r="R183" s="7">
        <v>0</v>
      </c>
      <c r="S183" s="7">
        <v>0</v>
      </c>
      <c r="T183" s="7">
        <v>0</v>
      </c>
      <c r="U183" s="7">
        <v>0</v>
      </c>
      <c r="V183" s="7">
        <f>($J183*0.04)+($K183*4)+($L183*-2)+($N183*0.1)+($O183*6)+($Q183)+($R183*0.1)+($S183*6)+($T183*-2)</f>
        <v>0</v>
      </c>
      <c r="W183" s="7" t="e">
        <f>$P183/$H$33</f>
        <v>#DIV/0!</v>
      </c>
      <c r="X183" s="7" t="e">
        <f>$N183/$M183</f>
        <v>#DIV/0!</v>
      </c>
      <c r="Y183" s="7" t="e">
        <f>$R183/$Q183</f>
        <v>#DIV/0!</v>
      </c>
      <c r="Z183" s="7" t="e">
        <f>$I183/$H183</f>
        <v>#DIV/0!</v>
      </c>
      <c r="AA183" s="7" t="e">
        <f>$K183/$H183</f>
        <v>#DIV/0!</v>
      </c>
      <c r="AB183" s="7">
        <f>(Admin!$C$3*$K183)+(Admin!$C$4*$J183)+(Admin!$C$5*$L183)+(Admin!$C$6*$T183)+(Admin!$C$7*$Q183)+(Admin!$C$8*$M183)+(Admin!$C$9*$N183)+(Admin!$C$10*$O183)+(Admin!$C$11*$R183)+(Admin!$C$12*$S183)+(Admin!$C$13*$U183)</f>
        <v>0</v>
      </c>
    </row>
    <row r="184" spans="1:28" x14ac:dyDescent="0.25">
      <c r="A184" s="6" t="s">
        <v>274</v>
      </c>
      <c r="B184" s="6" t="s">
        <v>42</v>
      </c>
      <c r="C184" s="6">
        <v>27</v>
      </c>
      <c r="D184" s="6">
        <v>5</v>
      </c>
      <c r="E184" s="6" t="s">
        <v>275</v>
      </c>
      <c r="F184" s="6" t="s">
        <v>241</v>
      </c>
      <c r="G184" s="6">
        <v>0</v>
      </c>
      <c r="H184" s="6">
        <v>0</v>
      </c>
      <c r="I184" s="6">
        <v>0</v>
      </c>
      <c r="J184" s="6">
        <v>0</v>
      </c>
      <c r="K184" s="6">
        <v>0</v>
      </c>
      <c r="L184" s="6">
        <v>0</v>
      </c>
      <c r="M184" s="6">
        <v>0</v>
      </c>
      <c r="N184" s="6">
        <v>0</v>
      </c>
      <c r="O184" s="6">
        <v>0</v>
      </c>
      <c r="P184" s="6">
        <v>0</v>
      </c>
      <c r="Q184" s="6">
        <v>0</v>
      </c>
      <c r="R184" s="6">
        <v>0</v>
      </c>
      <c r="S184" s="6">
        <v>0</v>
      </c>
      <c r="T184" s="6">
        <v>0</v>
      </c>
      <c r="U184" s="6">
        <v>0</v>
      </c>
      <c r="V184" s="6">
        <f>($J184*0.04)+($K184*4)+($L184*-2)+($N184*0.1)+($O184*6)+($Q184)+($R184*0.1)+($S184*6)+($T184*-2)</f>
        <v>0</v>
      </c>
      <c r="W184" s="6" t="e">
        <f>$P184/$H$33</f>
        <v>#DIV/0!</v>
      </c>
      <c r="X184" s="6" t="e">
        <f>$N184/$M184</f>
        <v>#DIV/0!</v>
      </c>
      <c r="Y184" s="6" t="e">
        <f>$R184/$Q184</f>
        <v>#DIV/0!</v>
      </c>
      <c r="Z184" s="6" t="e">
        <f>$I184/$H184</f>
        <v>#DIV/0!</v>
      </c>
      <c r="AA184" s="6" t="e">
        <f>$K184/$H184</f>
        <v>#DIV/0!</v>
      </c>
      <c r="AB184" s="6">
        <f>(Admin!$C$3*$K184)+(Admin!$C$4*$J184)+(Admin!$C$5*$L184)+(Admin!$C$6*$T184)+(Admin!$C$7*$Q184)+(Admin!$C$8*$M184)+(Admin!$C$9*$N184)+(Admin!$C$10*$O184)+(Admin!$C$11*$R184)+(Admin!$C$12*$S184)+(Admin!$C$13*$U184)</f>
        <v>0</v>
      </c>
    </row>
    <row r="185" spans="1:28" x14ac:dyDescent="0.25">
      <c r="A185" s="7" t="s">
        <v>276</v>
      </c>
      <c r="B185" s="7" t="s">
        <v>42</v>
      </c>
      <c r="C185" s="7">
        <v>25</v>
      </c>
      <c r="D185" s="7">
        <v>0</v>
      </c>
      <c r="E185" s="7" t="s">
        <v>83</v>
      </c>
      <c r="F185" s="7" t="s">
        <v>241</v>
      </c>
      <c r="G185" s="7">
        <v>0</v>
      </c>
      <c r="H185" s="7">
        <v>0</v>
      </c>
      <c r="I185" s="7">
        <v>0</v>
      </c>
      <c r="J185" s="7">
        <v>0</v>
      </c>
      <c r="K185" s="7">
        <v>0</v>
      </c>
      <c r="L185" s="7">
        <v>0</v>
      </c>
      <c r="M185" s="7">
        <v>0</v>
      </c>
      <c r="N185" s="7">
        <v>0</v>
      </c>
      <c r="O185" s="7">
        <v>0</v>
      </c>
      <c r="P185" s="7">
        <v>0</v>
      </c>
      <c r="Q185" s="7">
        <v>0</v>
      </c>
      <c r="R185" s="7">
        <v>0</v>
      </c>
      <c r="S185" s="7">
        <v>0</v>
      </c>
      <c r="T185" s="7">
        <v>0</v>
      </c>
      <c r="U185" s="7">
        <v>0</v>
      </c>
      <c r="V185" s="7">
        <f>($J185*0.04)+($K185*4)+($L185*-2)+($N185*0.1)+($O185*6)+($Q185)+($R185*0.1)+($S185*6)+($T185*-2)</f>
        <v>0</v>
      </c>
      <c r="W185" s="7" t="e">
        <f>$P185/$H$33</f>
        <v>#DIV/0!</v>
      </c>
      <c r="X185" s="7" t="e">
        <f>$N185/$M185</f>
        <v>#DIV/0!</v>
      </c>
      <c r="Y185" s="7" t="e">
        <f>$R185/$Q185</f>
        <v>#DIV/0!</v>
      </c>
      <c r="Z185" s="7" t="e">
        <f>$I185/$H185</f>
        <v>#DIV/0!</v>
      </c>
      <c r="AA185" s="7" t="e">
        <f>$K185/$H185</f>
        <v>#DIV/0!</v>
      </c>
      <c r="AB185" s="7">
        <f>(Admin!$C$3*$K185)+(Admin!$C$4*$J185)+(Admin!$C$5*$L185)+(Admin!$C$6*$T185)+(Admin!$C$7*$Q185)+(Admin!$C$8*$M185)+(Admin!$C$9*$N185)+(Admin!$C$10*$O185)+(Admin!$C$11*$R185)+(Admin!$C$12*$S185)+(Admin!$C$13*$U185)</f>
        <v>0</v>
      </c>
    </row>
    <row r="186" spans="1:28" x14ac:dyDescent="0.25">
      <c r="A186" s="6" t="s">
        <v>277</v>
      </c>
      <c r="B186" s="6" t="s">
        <v>42</v>
      </c>
      <c r="C186" s="6">
        <v>24</v>
      </c>
      <c r="D186" s="6">
        <v>0</v>
      </c>
      <c r="E186" s="6" t="s">
        <v>162</v>
      </c>
      <c r="F186" s="6" t="s">
        <v>241</v>
      </c>
      <c r="G186" s="6">
        <v>0</v>
      </c>
      <c r="H186" s="6">
        <v>0</v>
      </c>
      <c r="I186" s="6">
        <v>0</v>
      </c>
      <c r="J186" s="6">
        <v>0</v>
      </c>
      <c r="K186" s="6">
        <v>0</v>
      </c>
      <c r="L186" s="6">
        <v>0</v>
      </c>
      <c r="M186" s="6">
        <v>0</v>
      </c>
      <c r="N186" s="6">
        <v>0</v>
      </c>
      <c r="O186" s="6">
        <v>0</v>
      </c>
      <c r="P186" s="6">
        <v>0</v>
      </c>
      <c r="Q186" s="6">
        <v>0</v>
      </c>
      <c r="R186" s="6">
        <v>0</v>
      </c>
      <c r="S186" s="6">
        <v>0</v>
      </c>
      <c r="T186" s="6">
        <v>0</v>
      </c>
      <c r="U186" s="6">
        <v>0</v>
      </c>
      <c r="V186" s="6">
        <f>($J186*0.04)+($K186*4)+($L186*-2)+($N186*0.1)+($O186*6)+($Q186)+($R186*0.1)+($S186*6)+($T186*-2)</f>
        <v>0</v>
      </c>
      <c r="W186" s="6" t="e">
        <f>$P186/$H$33</f>
        <v>#DIV/0!</v>
      </c>
      <c r="X186" s="6" t="e">
        <f>$N186/$M186</f>
        <v>#DIV/0!</v>
      </c>
      <c r="Y186" s="6" t="e">
        <f>$R186/$Q186</f>
        <v>#DIV/0!</v>
      </c>
      <c r="Z186" s="6" t="e">
        <f>$I186/$H186</f>
        <v>#DIV/0!</v>
      </c>
      <c r="AA186" s="6" t="e">
        <f>$K186/$H186</f>
        <v>#DIV/0!</v>
      </c>
      <c r="AB186" s="6">
        <f>(Admin!$C$3*$K186)+(Admin!$C$4*$J186)+(Admin!$C$5*$L186)+(Admin!$C$6*$T186)+(Admin!$C$7*$Q186)+(Admin!$C$8*$M186)+(Admin!$C$9*$N186)+(Admin!$C$10*$O186)+(Admin!$C$11*$R186)+(Admin!$C$12*$S186)+(Admin!$C$13*$U186)</f>
        <v>0</v>
      </c>
    </row>
    <row r="187" spans="1:28" x14ac:dyDescent="0.25">
      <c r="A187" s="7" t="s">
        <v>278</v>
      </c>
      <c r="B187" s="7" t="s">
        <v>42</v>
      </c>
      <c r="C187" s="7">
        <v>27</v>
      </c>
      <c r="D187" s="7">
        <v>8</v>
      </c>
      <c r="E187" s="7" t="s">
        <v>83</v>
      </c>
      <c r="F187" s="7" t="s">
        <v>241</v>
      </c>
      <c r="G187" s="7">
        <v>0</v>
      </c>
      <c r="H187" s="7">
        <v>0</v>
      </c>
      <c r="I187" s="7">
        <v>0</v>
      </c>
      <c r="J187" s="7">
        <v>0</v>
      </c>
      <c r="K187" s="7">
        <v>0</v>
      </c>
      <c r="L187" s="7">
        <v>0</v>
      </c>
      <c r="M187" s="7">
        <v>0</v>
      </c>
      <c r="N187" s="7">
        <v>0</v>
      </c>
      <c r="O187" s="7">
        <v>0</v>
      </c>
      <c r="P187" s="7">
        <v>0</v>
      </c>
      <c r="Q187" s="7">
        <v>0</v>
      </c>
      <c r="R187" s="7">
        <v>0</v>
      </c>
      <c r="S187" s="7">
        <v>0</v>
      </c>
      <c r="T187" s="7">
        <v>0</v>
      </c>
      <c r="U187" s="7">
        <v>0</v>
      </c>
      <c r="V187" s="7">
        <f>($J187*0.04)+($K187*4)+($L187*-2)+($N187*0.1)+($O187*6)+($Q187)+($R187*0.1)+($S187*6)+($T187*-2)</f>
        <v>0</v>
      </c>
      <c r="W187" s="7" t="e">
        <f>$P187/$H$33</f>
        <v>#DIV/0!</v>
      </c>
      <c r="X187" s="7" t="e">
        <f>$N187/$M187</f>
        <v>#DIV/0!</v>
      </c>
      <c r="Y187" s="7" t="e">
        <f>$R187/$Q187</f>
        <v>#DIV/0!</v>
      </c>
      <c r="Z187" s="7" t="e">
        <f>$I187/$H187</f>
        <v>#DIV/0!</v>
      </c>
      <c r="AA187" s="7" t="e">
        <f>$K187/$H187</f>
        <v>#DIV/0!</v>
      </c>
      <c r="AB187" s="7">
        <f>(Admin!$C$3*$K187)+(Admin!$C$4*$J187)+(Admin!$C$5*$L187)+(Admin!$C$6*$T187)+(Admin!$C$7*$Q187)+(Admin!$C$8*$M187)+(Admin!$C$9*$N187)+(Admin!$C$10*$O187)+(Admin!$C$11*$R187)+(Admin!$C$12*$S187)+(Admin!$C$13*$U187)</f>
        <v>0</v>
      </c>
    </row>
    <row r="188" spans="1:28" x14ac:dyDescent="0.25">
      <c r="A188" s="6" t="s">
        <v>279</v>
      </c>
      <c r="B188" s="6" t="s">
        <v>42</v>
      </c>
      <c r="C188" s="6">
        <v>24</v>
      </c>
      <c r="D188" s="6">
        <v>3</v>
      </c>
      <c r="E188" s="6" t="s">
        <v>143</v>
      </c>
      <c r="F188" s="6" t="s">
        <v>241</v>
      </c>
      <c r="G188" s="6">
        <v>0</v>
      </c>
      <c r="H188" s="6">
        <v>0</v>
      </c>
      <c r="I188" s="6">
        <v>0</v>
      </c>
      <c r="J188" s="6">
        <v>0</v>
      </c>
      <c r="K188" s="6">
        <v>0</v>
      </c>
      <c r="L188" s="6">
        <v>0</v>
      </c>
      <c r="M188" s="6">
        <v>0</v>
      </c>
      <c r="N188" s="6">
        <v>0</v>
      </c>
      <c r="O188" s="6">
        <v>0</v>
      </c>
      <c r="P188" s="6">
        <v>0</v>
      </c>
      <c r="Q188" s="6">
        <v>0</v>
      </c>
      <c r="R188" s="6">
        <v>0</v>
      </c>
      <c r="S188" s="6">
        <v>0</v>
      </c>
      <c r="T188" s="6">
        <v>0</v>
      </c>
      <c r="U188" s="6">
        <v>0</v>
      </c>
      <c r="V188" s="6">
        <f>($J188*0.04)+($K188*4)+($L188*-2)+($N188*0.1)+($O188*6)+($Q188)+($R188*0.1)+($S188*6)+($T188*-2)</f>
        <v>0</v>
      </c>
      <c r="W188" s="6" t="e">
        <f>$P188/$H$33</f>
        <v>#DIV/0!</v>
      </c>
      <c r="X188" s="6" t="e">
        <f>$N188/$M188</f>
        <v>#DIV/0!</v>
      </c>
      <c r="Y188" s="6" t="e">
        <f>$R188/$Q188</f>
        <v>#DIV/0!</v>
      </c>
      <c r="Z188" s="6" t="e">
        <f>$I188/$H188</f>
        <v>#DIV/0!</v>
      </c>
      <c r="AA188" s="6" t="e">
        <f>$K188/$H188</f>
        <v>#DIV/0!</v>
      </c>
      <c r="AB188" s="6">
        <f>(Admin!$C$3*$K188)+(Admin!$C$4*$J188)+(Admin!$C$5*$L188)+(Admin!$C$6*$T188)+(Admin!$C$7*$Q188)+(Admin!$C$8*$M188)+(Admin!$C$9*$N188)+(Admin!$C$10*$O188)+(Admin!$C$11*$R188)+(Admin!$C$12*$S188)+(Admin!$C$13*$U188)</f>
        <v>0</v>
      </c>
    </row>
    <row r="189" spans="1:28" x14ac:dyDescent="0.25">
      <c r="A189" s="7" t="s">
        <v>280</v>
      </c>
      <c r="B189" s="7" t="s">
        <v>42</v>
      </c>
      <c r="C189" s="7">
        <v>24</v>
      </c>
      <c r="D189" s="7">
        <v>1</v>
      </c>
      <c r="E189" s="7" t="s">
        <v>281</v>
      </c>
      <c r="F189" s="7" t="s">
        <v>241</v>
      </c>
      <c r="G189" s="7">
        <v>0</v>
      </c>
      <c r="H189" s="7">
        <v>0</v>
      </c>
      <c r="I189" s="7">
        <v>0</v>
      </c>
      <c r="J189" s="7">
        <v>0</v>
      </c>
      <c r="K189" s="7">
        <v>0</v>
      </c>
      <c r="L189" s="7">
        <v>0</v>
      </c>
      <c r="M189" s="7">
        <v>0</v>
      </c>
      <c r="N189" s="7">
        <v>0</v>
      </c>
      <c r="O189" s="7">
        <v>0</v>
      </c>
      <c r="P189" s="7">
        <v>0</v>
      </c>
      <c r="Q189" s="7">
        <v>0</v>
      </c>
      <c r="R189" s="7">
        <v>0</v>
      </c>
      <c r="S189" s="7">
        <v>0</v>
      </c>
      <c r="T189" s="7">
        <v>0</v>
      </c>
      <c r="U189" s="7">
        <v>0</v>
      </c>
      <c r="V189" s="7">
        <f>($J189*0.04)+($K189*4)+($L189*-2)+($N189*0.1)+($O189*6)+($Q189)+($R189*0.1)+($S189*6)+($T189*-2)</f>
        <v>0</v>
      </c>
      <c r="W189" s="7" t="e">
        <f>$P189/$H$33</f>
        <v>#DIV/0!</v>
      </c>
      <c r="X189" s="7" t="e">
        <f>$N189/$M189</f>
        <v>#DIV/0!</v>
      </c>
      <c r="Y189" s="7" t="e">
        <f>$R189/$Q189</f>
        <v>#DIV/0!</v>
      </c>
      <c r="Z189" s="7" t="e">
        <f>$I189/$H189</f>
        <v>#DIV/0!</v>
      </c>
      <c r="AA189" s="7" t="e">
        <f>$K189/$H189</f>
        <v>#DIV/0!</v>
      </c>
      <c r="AB189" s="7">
        <f>(Admin!$C$3*$K189)+(Admin!$C$4*$J189)+(Admin!$C$5*$L189)+(Admin!$C$6*$T189)+(Admin!$C$7*$Q189)+(Admin!$C$8*$M189)+(Admin!$C$9*$N189)+(Admin!$C$10*$O189)+(Admin!$C$11*$R189)+(Admin!$C$12*$S189)+(Admin!$C$13*$U189)</f>
        <v>0</v>
      </c>
    </row>
    <row r="190" spans="1:28" x14ac:dyDescent="0.25">
      <c r="A190" s="6" t="s">
        <v>282</v>
      </c>
      <c r="B190" s="6" t="s">
        <v>42</v>
      </c>
      <c r="C190" s="6">
        <v>24</v>
      </c>
      <c r="D190" s="6">
        <v>2</v>
      </c>
      <c r="E190" s="6" t="s">
        <v>173</v>
      </c>
      <c r="F190" s="6" t="s">
        <v>241</v>
      </c>
      <c r="G190" s="6">
        <v>0</v>
      </c>
      <c r="H190" s="6">
        <v>0</v>
      </c>
      <c r="I190" s="6">
        <v>0</v>
      </c>
      <c r="J190" s="6">
        <v>0</v>
      </c>
      <c r="K190" s="6">
        <v>0</v>
      </c>
      <c r="L190" s="6">
        <v>0</v>
      </c>
      <c r="M190" s="6">
        <v>0</v>
      </c>
      <c r="N190" s="6">
        <v>0</v>
      </c>
      <c r="O190" s="6">
        <v>0</v>
      </c>
      <c r="P190" s="6">
        <v>0</v>
      </c>
      <c r="Q190" s="6">
        <v>0</v>
      </c>
      <c r="R190" s="6">
        <v>0</v>
      </c>
      <c r="S190" s="6">
        <v>0</v>
      </c>
      <c r="T190" s="6">
        <v>0</v>
      </c>
      <c r="U190" s="6">
        <v>0</v>
      </c>
      <c r="V190" s="6">
        <f>($J190*0.04)+($K190*4)+($L190*-2)+($N190*0.1)+($O190*6)+($Q190)+($R190*0.1)+($S190*6)+($T190*-2)</f>
        <v>0</v>
      </c>
      <c r="W190" s="6" t="e">
        <f>$P190/$H$33</f>
        <v>#DIV/0!</v>
      </c>
      <c r="X190" s="6" t="e">
        <f>$N190/$M190</f>
        <v>#DIV/0!</v>
      </c>
      <c r="Y190" s="6" t="e">
        <f>$R190/$Q190</f>
        <v>#DIV/0!</v>
      </c>
      <c r="Z190" s="6" t="e">
        <f>$I190/$H190</f>
        <v>#DIV/0!</v>
      </c>
      <c r="AA190" s="6" t="e">
        <f>$K190/$H190</f>
        <v>#DIV/0!</v>
      </c>
      <c r="AB190" s="6">
        <f>(Admin!$C$3*$K190)+(Admin!$C$4*$J190)+(Admin!$C$5*$L190)+(Admin!$C$6*$T190)+(Admin!$C$7*$Q190)+(Admin!$C$8*$M190)+(Admin!$C$9*$N190)+(Admin!$C$10*$O190)+(Admin!$C$11*$R190)+(Admin!$C$12*$S190)+(Admin!$C$13*$U190)</f>
        <v>0</v>
      </c>
    </row>
    <row r="191" spans="1:28" x14ac:dyDescent="0.25">
      <c r="A191" s="7" t="s">
        <v>283</v>
      </c>
      <c r="B191" s="7" t="s">
        <v>42</v>
      </c>
      <c r="C191" s="7">
        <v>25</v>
      </c>
      <c r="D191" s="7">
        <v>1</v>
      </c>
      <c r="E191" s="7" t="s">
        <v>284</v>
      </c>
      <c r="F191" s="7" t="s">
        <v>241</v>
      </c>
      <c r="G191" s="7">
        <v>0</v>
      </c>
      <c r="H191" s="7">
        <v>0</v>
      </c>
      <c r="I191" s="7">
        <v>0</v>
      </c>
      <c r="J191" s="7">
        <v>0</v>
      </c>
      <c r="K191" s="7">
        <v>0</v>
      </c>
      <c r="L191" s="7">
        <v>0</v>
      </c>
      <c r="M191" s="7">
        <v>0</v>
      </c>
      <c r="N191" s="7">
        <v>0</v>
      </c>
      <c r="O191" s="7">
        <v>0</v>
      </c>
      <c r="P191" s="7">
        <v>0</v>
      </c>
      <c r="Q191" s="7">
        <v>0</v>
      </c>
      <c r="R191" s="7">
        <v>0</v>
      </c>
      <c r="S191" s="7">
        <v>0</v>
      </c>
      <c r="T191" s="7">
        <v>0</v>
      </c>
      <c r="U191" s="7">
        <v>0</v>
      </c>
      <c r="V191" s="7">
        <f>($J191*0.04)+($K191*4)+($L191*-2)+($N191*0.1)+($O191*6)+($Q191)+($R191*0.1)+($S191*6)+($T191*-2)</f>
        <v>0</v>
      </c>
      <c r="W191" s="7" t="e">
        <f>$P191/$H$33</f>
        <v>#DIV/0!</v>
      </c>
      <c r="X191" s="7" t="e">
        <f>$N191/$M191</f>
        <v>#DIV/0!</v>
      </c>
      <c r="Y191" s="7" t="e">
        <f>$R191/$Q191</f>
        <v>#DIV/0!</v>
      </c>
      <c r="Z191" s="7" t="e">
        <f>$I191/$H191</f>
        <v>#DIV/0!</v>
      </c>
      <c r="AA191" s="7" t="e">
        <f>$K191/$H191</f>
        <v>#DIV/0!</v>
      </c>
      <c r="AB191" s="7">
        <f>(Admin!$C$3*$K191)+(Admin!$C$4*$J191)+(Admin!$C$5*$L191)+(Admin!$C$6*$T191)+(Admin!$C$7*$Q191)+(Admin!$C$8*$M191)+(Admin!$C$9*$N191)+(Admin!$C$10*$O191)+(Admin!$C$11*$R191)+(Admin!$C$12*$S191)+(Admin!$C$13*$U191)</f>
        <v>0</v>
      </c>
    </row>
    <row r="192" spans="1:28" x14ac:dyDescent="0.25">
      <c r="A192" s="6" t="s">
        <v>287</v>
      </c>
      <c r="B192" s="6" t="s">
        <v>37</v>
      </c>
      <c r="C192" s="6">
        <v>26</v>
      </c>
      <c r="D192" s="6">
        <v>2</v>
      </c>
      <c r="E192" s="6" t="s">
        <v>288</v>
      </c>
      <c r="F192" s="6" t="s">
        <v>241</v>
      </c>
      <c r="G192" s="6">
        <v>0</v>
      </c>
      <c r="H192" s="6">
        <v>0</v>
      </c>
      <c r="I192" s="6">
        <v>0</v>
      </c>
      <c r="J192" s="6">
        <v>0</v>
      </c>
      <c r="K192" s="6">
        <v>0</v>
      </c>
      <c r="L192" s="6">
        <v>0</v>
      </c>
      <c r="M192" s="6">
        <v>0</v>
      </c>
      <c r="N192" s="6">
        <v>0</v>
      </c>
      <c r="O192" s="6">
        <v>0</v>
      </c>
      <c r="P192" s="6">
        <v>0</v>
      </c>
      <c r="Q192" s="6">
        <v>0</v>
      </c>
      <c r="R192" s="6">
        <v>0</v>
      </c>
      <c r="S192" s="6">
        <v>0</v>
      </c>
      <c r="T192" s="6">
        <v>0</v>
      </c>
      <c r="U192" s="6">
        <v>0</v>
      </c>
      <c r="V192" s="6">
        <f>($J192*0.04)+($K192*4)+($L192*-2)+($N192*0.1)+($O192*6)+($Q192)+($R192*0.1)+($S192*6)+($T192*-2)</f>
        <v>0</v>
      </c>
      <c r="W192" s="6" t="e">
        <f>$P192/$H$33</f>
        <v>#DIV/0!</v>
      </c>
      <c r="X192" s="6" t="e">
        <f>$N192/$M192</f>
        <v>#DIV/0!</v>
      </c>
      <c r="Y192" s="6" t="e">
        <f>$R192/$Q192</f>
        <v>#DIV/0!</v>
      </c>
      <c r="Z192" s="6" t="e">
        <f>$I192/$H192</f>
        <v>#DIV/0!</v>
      </c>
      <c r="AA192" s="6" t="e">
        <f>$K192/$H192</f>
        <v>#DIV/0!</v>
      </c>
      <c r="AB192" s="6">
        <f>(Admin!$C$3*$K192)+(Admin!$C$4*$J192)+(Admin!$C$5*$L192)+(Admin!$C$6*$T192)+(Admin!$C$7*$Q192)+(Admin!$C$8*$M192)+(Admin!$C$9*$N192)+(Admin!$C$10*$O192)+(Admin!$C$11*$R192)+(Admin!$C$12*$S192)+(Admin!$C$13*$U192)</f>
        <v>0</v>
      </c>
    </row>
    <row r="193" spans="1:28" x14ac:dyDescent="0.25">
      <c r="A193" s="7" t="s">
        <v>291</v>
      </c>
      <c r="B193" s="7" t="s">
        <v>37</v>
      </c>
      <c r="C193" s="7">
        <v>27</v>
      </c>
      <c r="D193" s="7">
        <v>6</v>
      </c>
      <c r="E193" s="7" t="s">
        <v>224</v>
      </c>
      <c r="F193" s="7" t="s">
        <v>241</v>
      </c>
      <c r="G193" s="7">
        <v>0</v>
      </c>
      <c r="H193" s="7">
        <v>0</v>
      </c>
      <c r="I193" s="7">
        <v>0</v>
      </c>
      <c r="J193" s="7">
        <v>0</v>
      </c>
      <c r="K193" s="7">
        <v>0</v>
      </c>
      <c r="L193" s="7">
        <v>0</v>
      </c>
      <c r="M193" s="7">
        <v>0</v>
      </c>
      <c r="N193" s="7">
        <v>0</v>
      </c>
      <c r="O193" s="7">
        <v>0</v>
      </c>
      <c r="P193" s="7">
        <v>0</v>
      </c>
      <c r="Q193" s="7">
        <v>0</v>
      </c>
      <c r="R193" s="7">
        <v>0</v>
      </c>
      <c r="S193" s="7">
        <v>0</v>
      </c>
      <c r="T193" s="7">
        <v>0</v>
      </c>
      <c r="U193" s="7">
        <v>0</v>
      </c>
      <c r="V193" s="7">
        <f>($J193*0.04)+($K193*4)+($L193*-2)+($N193*0.1)+($O193*6)+($Q193)+($R193*0.1)+($S193*6)+($T193*-2)</f>
        <v>0</v>
      </c>
      <c r="W193" s="7" t="e">
        <f>$P193/$H$33</f>
        <v>#DIV/0!</v>
      </c>
      <c r="X193" s="7" t="e">
        <f>$N193/$M193</f>
        <v>#DIV/0!</v>
      </c>
      <c r="Y193" s="7" t="e">
        <f>$R193/$Q193</f>
        <v>#DIV/0!</v>
      </c>
      <c r="Z193" s="7" t="e">
        <f>$I193/$H193</f>
        <v>#DIV/0!</v>
      </c>
      <c r="AA193" s="7" t="e">
        <f>$K193/$H193</f>
        <v>#DIV/0!</v>
      </c>
      <c r="AB193" s="7">
        <f>(Admin!$C$3*$K193)+(Admin!$C$4*$J193)+(Admin!$C$5*$L193)+(Admin!$C$6*$T193)+(Admin!$C$7*$Q193)+(Admin!$C$8*$M193)+(Admin!$C$9*$N193)+(Admin!$C$10*$O193)+(Admin!$C$11*$R193)+(Admin!$C$12*$S193)+(Admin!$C$13*$U193)</f>
        <v>0</v>
      </c>
    </row>
    <row r="194" spans="1:28" x14ac:dyDescent="0.25">
      <c r="A194" s="6" t="s">
        <v>292</v>
      </c>
      <c r="B194" s="6" t="s">
        <v>37</v>
      </c>
      <c r="C194" s="6">
        <v>25</v>
      </c>
      <c r="D194" s="6">
        <v>4</v>
      </c>
      <c r="E194" s="6" t="s">
        <v>171</v>
      </c>
      <c r="F194" s="6" t="s">
        <v>241</v>
      </c>
      <c r="G194" s="6">
        <v>0</v>
      </c>
      <c r="H194" s="6">
        <v>0</v>
      </c>
      <c r="I194" s="6">
        <v>0</v>
      </c>
      <c r="J194" s="6">
        <v>0</v>
      </c>
      <c r="K194" s="6">
        <v>0</v>
      </c>
      <c r="L194" s="6">
        <v>0</v>
      </c>
      <c r="M194" s="6">
        <v>0</v>
      </c>
      <c r="N194" s="6">
        <v>0</v>
      </c>
      <c r="O194" s="6">
        <v>0</v>
      </c>
      <c r="P194" s="6">
        <v>0</v>
      </c>
      <c r="Q194" s="6">
        <v>0</v>
      </c>
      <c r="R194" s="6">
        <v>0</v>
      </c>
      <c r="S194" s="6">
        <v>0</v>
      </c>
      <c r="T194" s="6">
        <v>0</v>
      </c>
      <c r="U194" s="6">
        <v>0</v>
      </c>
      <c r="V194" s="6">
        <f>($J194*0.04)+($K194*4)+($L194*-2)+($N194*0.1)+($O194*6)+($Q194)+($R194*0.1)+($S194*6)+($T194*-2)</f>
        <v>0</v>
      </c>
      <c r="W194" s="6" t="e">
        <f>$P194/$H$33</f>
        <v>#DIV/0!</v>
      </c>
      <c r="X194" s="6" t="e">
        <f>$N194/$M194</f>
        <v>#DIV/0!</v>
      </c>
      <c r="Y194" s="6" t="e">
        <f>$R194/$Q194</f>
        <v>#DIV/0!</v>
      </c>
      <c r="Z194" s="6" t="e">
        <f>$I194/$H194</f>
        <v>#DIV/0!</v>
      </c>
      <c r="AA194" s="6" t="e">
        <f>$K194/$H194</f>
        <v>#DIV/0!</v>
      </c>
      <c r="AB194" s="6">
        <f>(Admin!$C$3*$K194)+(Admin!$C$4*$J194)+(Admin!$C$5*$L194)+(Admin!$C$6*$T194)+(Admin!$C$7*$Q194)+(Admin!$C$8*$M194)+(Admin!$C$9*$N194)+(Admin!$C$10*$O194)+(Admin!$C$11*$R194)+(Admin!$C$12*$S194)+(Admin!$C$13*$U194)</f>
        <v>0</v>
      </c>
    </row>
    <row r="195" spans="1:28" x14ac:dyDescent="0.25">
      <c r="A195" s="7" t="s">
        <v>312</v>
      </c>
      <c r="B195" s="7" t="s">
        <v>26</v>
      </c>
      <c r="C195" s="7">
        <v>36</v>
      </c>
      <c r="D195" s="7">
        <v>14</v>
      </c>
      <c r="E195" s="7" t="s">
        <v>71</v>
      </c>
      <c r="F195" s="7" t="s">
        <v>295</v>
      </c>
      <c r="G195" s="7">
        <v>0</v>
      </c>
      <c r="H195" s="7">
        <v>0</v>
      </c>
      <c r="I195" s="7">
        <v>0</v>
      </c>
      <c r="J195" s="7">
        <v>0</v>
      </c>
      <c r="K195" s="7">
        <v>0</v>
      </c>
      <c r="L195" s="7">
        <v>0</v>
      </c>
      <c r="M195" s="7">
        <v>0</v>
      </c>
      <c r="N195" s="7">
        <v>0</v>
      </c>
      <c r="O195" s="7">
        <v>0</v>
      </c>
      <c r="P195" s="7">
        <v>0</v>
      </c>
      <c r="Q195" s="7">
        <v>0</v>
      </c>
      <c r="R195" s="7">
        <v>0</v>
      </c>
      <c r="S195" s="7">
        <v>0</v>
      </c>
      <c r="T195" s="7">
        <v>0</v>
      </c>
      <c r="U195" s="7">
        <v>0</v>
      </c>
      <c r="V195" s="7">
        <f>($J195*0.04)+($K195*4)+($L195*-2)+($N195*0.1)+($O195*6)+($Q195)+($R195*0.1)+($S195*6)+($T195*-2)</f>
        <v>0</v>
      </c>
      <c r="W195" s="7" t="e">
        <f>$P195/$H$33</f>
        <v>#DIV/0!</v>
      </c>
      <c r="X195" s="7" t="e">
        <f>$N195/$M195</f>
        <v>#DIV/0!</v>
      </c>
      <c r="Y195" s="7" t="e">
        <f>$R195/$Q195</f>
        <v>#DIV/0!</v>
      </c>
      <c r="Z195" s="7" t="e">
        <f>$I195/$H195</f>
        <v>#DIV/0!</v>
      </c>
      <c r="AA195" s="7" t="e">
        <f>$K195/$H195</f>
        <v>#DIV/0!</v>
      </c>
      <c r="AB195" s="7">
        <f>(Admin!$C$3*$K195)+(Admin!$C$4*$J195)+(Admin!$C$5*$L195)+(Admin!$C$6*$T195)+(Admin!$C$7*$Q195)+(Admin!$C$8*$M195)+(Admin!$C$9*$N195)+(Admin!$C$10*$O195)+(Admin!$C$11*$R195)+(Admin!$C$12*$S195)+(Admin!$C$13*$U195)</f>
        <v>0</v>
      </c>
    </row>
    <row r="196" spans="1:28" x14ac:dyDescent="0.25">
      <c r="A196" s="6" t="s">
        <v>313</v>
      </c>
      <c r="B196" s="6" t="s">
        <v>26</v>
      </c>
      <c r="C196" s="6">
        <v>28</v>
      </c>
      <c r="D196" s="6">
        <v>2</v>
      </c>
      <c r="E196" s="6" t="s">
        <v>238</v>
      </c>
      <c r="F196" s="6" t="s">
        <v>295</v>
      </c>
      <c r="G196" s="6">
        <v>0</v>
      </c>
      <c r="H196" s="6">
        <v>0</v>
      </c>
      <c r="I196" s="6">
        <v>0</v>
      </c>
      <c r="J196" s="6">
        <v>0</v>
      </c>
      <c r="K196" s="6">
        <v>0</v>
      </c>
      <c r="L196" s="6">
        <v>0</v>
      </c>
      <c r="M196" s="6">
        <v>0</v>
      </c>
      <c r="N196" s="6">
        <v>0</v>
      </c>
      <c r="O196" s="6">
        <v>0</v>
      </c>
      <c r="P196" s="6">
        <v>0</v>
      </c>
      <c r="Q196" s="6">
        <v>0</v>
      </c>
      <c r="R196" s="6">
        <v>0</v>
      </c>
      <c r="S196" s="6">
        <v>0</v>
      </c>
      <c r="T196" s="6">
        <v>0</v>
      </c>
      <c r="U196" s="6">
        <v>0</v>
      </c>
      <c r="V196" s="6">
        <f>($J196*0.04)+($K196*4)+($L196*-2)+($N196*0.1)+($O196*6)+($Q196)+($R196*0.1)+($S196*6)+($T196*-2)</f>
        <v>0</v>
      </c>
      <c r="W196" s="6" t="e">
        <f>$P196/$H$33</f>
        <v>#DIV/0!</v>
      </c>
      <c r="X196" s="6" t="e">
        <f>$N196/$M196</f>
        <v>#DIV/0!</v>
      </c>
      <c r="Y196" s="6" t="e">
        <f>$R196/$Q196</f>
        <v>#DIV/0!</v>
      </c>
      <c r="Z196" s="6" t="e">
        <f>$I196/$H196</f>
        <v>#DIV/0!</v>
      </c>
      <c r="AA196" s="6" t="e">
        <f>$K196/$H196</f>
        <v>#DIV/0!</v>
      </c>
      <c r="AB196" s="6">
        <f>(Admin!$C$3*$K196)+(Admin!$C$4*$J196)+(Admin!$C$5*$L196)+(Admin!$C$6*$T196)+(Admin!$C$7*$Q196)+(Admin!$C$8*$M196)+(Admin!$C$9*$N196)+(Admin!$C$10*$O196)+(Admin!$C$11*$R196)+(Admin!$C$12*$S196)+(Admin!$C$13*$U196)</f>
        <v>0</v>
      </c>
    </row>
    <row r="197" spans="1:28" x14ac:dyDescent="0.25">
      <c r="A197" s="7" t="s">
        <v>314</v>
      </c>
      <c r="B197" s="7" t="s">
        <v>26</v>
      </c>
      <c r="C197" s="7">
        <v>24</v>
      </c>
      <c r="D197" s="7">
        <v>0</v>
      </c>
      <c r="E197" s="7" t="s">
        <v>199</v>
      </c>
      <c r="F197" s="7" t="s">
        <v>295</v>
      </c>
      <c r="G197" s="7">
        <v>0</v>
      </c>
      <c r="H197" s="7">
        <v>0</v>
      </c>
      <c r="I197" s="7">
        <v>0</v>
      </c>
      <c r="J197" s="7">
        <v>0</v>
      </c>
      <c r="K197" s="7">
        <v>0</v>
      </c>
      <c r="L197" s="7">
        <v>0</v>
      </c>
      <c r="M197" s="7">
        <v>0</v>
      </c>
      <c r="N197" s="7">
        <v>0</v>
      </c>
      <c r="O197" s="7">
        <v>0</v>
      </c>
      <c r="P197" s="7">
        <v>0</v>
      </c>
      <c r="Q197" s="7">
        <v>0</v>
      </c>
      <c r="R197" s="7">
        <v>0</v>
      </c>
      <c r="S197" s="7">
        <v>0</v>
      </c>
      <c r="T197" s="7">
        <v>0</v>
      </c>
      <c r="U197" s="7">
        <v>0</v>
      </c>
      <c r="V197" s="7">
        <f>($J197*0.04)+($K197*4)+($L197*-2)+($N197*0.1)+($O197*6)+($Q197)+($R197*0.1)+($S197*6)+($T197*-2)</f>
        <v>0</v>
      </c>
      <c r="W197" s="7" t="e">
        <f>$P197/$H$33</f>
        <v>#DIV/0!</v>
      </c>
      <c r="X197" s="7" t="e">
        <f>$N197/$M197</f>
        <v>#DIV/0!</v>
      </c>
      <c r="Y197" s="7" t="e">
        <f>$R197/$Q197</f>
        <v>#DIV/0!</v>
      </c>
      <c r="Z197" s="7" t="e">
        <f>$I197/$H197</f>
        <v>#DIV/0!</v>
      </c>
      <c r="AA197" s="7" t="e">
        <f>$K197/$H197</f>
        <v>#DIV/0!</v>
      </c>
      <c r="AB197" s="7">
        <f>(Admin!$C$3*$K197)+(Admin!$C$4*$J197)+(Admin!$C$5*$L197)+(Admin!$C$6*$T197)+(Admin!$C$7*$Q197)+(Admin!$C$8*$M197)+(Admin!$C$9*$N197)+(Admin!$C$10*$O197)+(Admin!$C$11*$R197)+(Admin!$C$12*$S197)+(Admin!$C$13*$U197)</f>
        <v>0</v>
      </c>
    </row>
    <row r="198" spans="1:28" x14ac:dyDescent="0.25">
      <c r="A198" s="6" t="s">
        <v>316</v>
      </c>
      <c r="B198" s="6" t="s">
        <v>30</v>
      </c>
      <c r="C198" s="6">
        <v>26</v>
      </c>
      <c r="D198" s="6">
        <v>3</v>
      </c>
      <c r="E198" s="6" t="s">
        <v>317</v>
      </c>
      <c r="F198" s="6" t="s">
        <v>295</v>
      </c>
      <c r="G198" s="6">
        <v>0</v>
      </c>
      <c r="H198" s="6">
        <v>0</v>
      </c>
      <c r="I198" s="6">
        <v>0</v>
      </c>
      <c r="J198" s="6">
        <v>0</v>
      </c>
      <c r="K198" s="6">
        <v>0</v>
      </c>
      <c r="L198" s="6">
        <v>0</v>
      </c>
      <c r="M198" s="6">
        <v>0</v>
      </c>
      <c r="N198" s="6">
        <v>0</v>
      </c>
      <c r="O198" s="6">
        <v>0</v>
      </c>
      <c r="P198" s="6">
        <v>0</v>
      </c>
      <c r="Q198" s="6">
        <v>0</v>
      </c>
      <c r="R198" s="6">
        <v>0</v>
      </c>
      <c r="S198" s="6">
        <v>0</v>
      </c>
      <c r="T198" s="6">
        <v>0</v>
      </c>
      <c r="U198" s="6">
        <v>0</v>
      </c>
      <c r="V198" s="6">
        <f>($J198*0.04)+($K198*4)+($L198*-2)+($N198*0.1)+($O198*6)+($Q198)+($R198*0.1)+($S198*6)+($T198*-2)</f>
        <v>0</v>
      </c>
      <c r="W198" s="6" t="e">
        <f>$P198/$H$33</f>
        <v>#DIV/0!</v>
      </c>
      <c r="X198" s="6" t="e">
        <f>$N198/$M198</f>
        <v>#DIV/0!</v>
      </c>
      <c r="Y198" s="6" t="e">
        <f>$R198/$Q198</f>
        <v>#DIV/0!</v>
      </c>
      <c r="Z198" s="6" t="e">
        <f>$I198/$H198</f>
        <v>#DIV/0!</v>
      </c>
      <c r="AA198" s="6" t="e">
        <f>$K198/$H198</f>
        <v>#DIV/0!</v>
      </c>
      <c r="AB198" s="6">
        <f>(Admin!$C$3*$K198)+(Admin!$C$4*$J198)+(Admin!$C$5*$L198)+(Admin!$C$6*$T198)+(Admin!$C$7*$Q198)+(Admin!$C$8*$M198)+(Admin!$C$9*$N198)+(Admin!$C$10*$O198)+(Admin!$C$11*$R198)+(Admin!$C$12*$S198)+(Admin!$C$13*$U198)</f>
        <v>0</v>
      </c>
    </row>
    <row r="199" spans="1:28" x14ac:dyDescent="0.25">
      <c r="A199" s="7" t="s">
        <v>318</v>
      </c>
      <c r="B199" s="7" t="s">
        <v>30</v>
      </c>
      <c r="C199" s="7">
        <v>29</v>
      </c>
      <c r="D199" s="7">
        <v>7</v>
      </c>
      <c r="E199" s="7" t="s">
        <v>59</v>
      </c>
      <c r="F199" s="7" t="s">
        <v>295</v>
      </c>
      <c r="G199" s="7">
        <v>0</v>
      </c>
      <c r="H199" s="7">
        <v>0</v>
      </c>
      <c r="I199" s="7">
        <v>0</v>
      </c>
      <c r="J199" s="7">
        <v>0</v>
      </c>
      <c r="K199" s="7">
        <v>0</v>
      </c>
      <c r="L199" s="7">
        <v>0</v>
      </c>
      <c r="M199" s="7">
        <v>0</v>
      </c>
      <c r="N199" s="7">
        <v>0</v>
      </c>
      <c r="O199" s="7">
        <v>0</v>
      </c>
      <c r="P199" s="7">
        <v>0</v>
      </c>
      <c r="Q199" s="7">
        <v>0</v>
      </c>
      <c r="R199" s="7">
        <v>0</v>
      </c>
      <c r="S199" s="7">
        <v>0</v>
      </c>
      <c r="T199" s="7">
        <v>0</v>
      </c>
      <c r="U199" s="7">
        <v>0</v>
      </c>
      <c r="V199" s="7">
        <f>($J199*0.04)+($K199*4)+($L199*-2)+($N199*0.1)+($O199*6)+($Q199)+($R199*0.1)+($S199*6)+($T199*-2)</f>
        <v>0</v>
      </c>
      <c r="W199" s="7" t="e">
        <f>$P199/$H$33</f>
        <v>#DIV/0!</v>
      </c>
      <c r="X199" s="7" t="e">
        <f>$N199/$M199</f>
        <v>#DIV/0!</v>
      </c>
      <c r="Y199" s="7" t="e">
        <f>$R199/$Q199</f>
        <v>#DIV/0!</v>
      </c>
      <c r="Z199" s="7" t="e">
        <f>$I199/$H199</f>
        <v>#DIV/0!</v>
      </c>
      <c r="AA199" s="7" t="e">
        <f>$K199/$H199</f>
        <v>#DIV/0!</v>
      </c>
      <c r="AB199" s="7">
        <f>(Admin!$C$3*$K199)+(Admin!$C$4*$J199)+(Admin!$C$5*$L199)+(Admin!$C$6*$T199)+(Admin!$C$7*$Q199)+(Admin!$C$8*$M199)+(Admin!$C$9*$N199)+(Admin!$C$10*$O199)+(Admin!$C$11*$R199)+(Admin!$C$12*$S199)+(Admin!$C$13*$U199)</f>
        <v>0</v>
      </c>
    </row>
    <row r="200" spans="1:28" x14ac:dyDescent="0.25">
      <c r="A200" s="6" t="s">
        <v>319</v>
      </c>
      <c r="B200" s="6" t="s">
        <v>30</v>
      </c>
      <c r="C200" s="6">
        <v>21</v>
      </c>
      <c r="D200" s="6">
        <v>0</v>
      </c>
      <c r="E200" s="6" t="s">
        <v>139</v>
      </c>
      <c r="F200" s="6" t="s">
        <v>295</v>
      </c>
      <c r="G200" s="6">
        <v>0</v>
      </c>
      <c r="H200" s="6">
        <v>0</v>
      </c>
      <c r="I200" s="6">
        <v>0</v>
      </c>
      <c r="J200" s="6">
        <v>0</v>
      </c>
      <c r="K200" s="6">
        <v>0</v>
      </c>
      <c r="L200" s="6">
        <v>0</v>
      </c>
      <c r="M200" s="6">
        <v>0</v>
      </c>
      <c r="N200" s="6">
        <v>0</v>
      </c>
      <c r="O200" s="6">
        <v>0</v>
      </c>
      <c r="P200" s="6">
        <v>0</v>
      </c>
      <c r="Q200" s="6">
        <v>0</v>
      </c>
      <c r="R200" s="6">
        <v>0</v>
      </c>
      <c r="S200" s="6">
        <v>0</v>
      </c>
      <c r="T200" s="6">
        <v>0</v>
      </c>
      <c r="U200" s="6">
        <v>0</v>
      </c>
      <c r="V200" s="6">
        <f>($J200*0.04)+($K200*4)+($L200*-2)+($N200*0.1)+($O200*6)+($Q200)+($R200*0.1)+($S200*6)+($T200*-2)</f>
        <v>0</v>
      </c>
      <c r="W200" s="6" t="e">
        <f>$P200/$H$33</f>
        <v>#DIV/0!</v>
      </c>
      <c r="X200" s="6" t="e">
        <f>$N200/$M200</f>
        <v>#DIV/0!</v>
      </c>
      <c r="Y200" s="6" t="e">
        <f>$R200/$Q200</f>
        <v>#DIV/0!</v>
      </c>
      <c r="Z200" s="6" t="e">
        <f>$I200/$H200</f>
        <v>#DIV/0!</v>
      </c>
      <c r="AA200" s="6" t="e">
        <f>$K200/$H200</f>
        <v>#DIV/0!</v>
      </c>
      <c r="AB200" s="6">
        <f>(Admin!$C$3*$K200)+(Admin!$C$4*$J200)+(Admin!$C$5*$L200)+(Admin!$C$6*$T200)+(Admin!$C$7*$Q200)+(Admin!$C$8*$M200)+(Admin!$C$9*$N200)+(Admin!$C$10*$O200)+(Admin!$C$11*$R200)+(Admin!$C$12*$S200)+(Admin!$C$13*$U200)</f>
        <v>0</v>
      </c>
    </row>
    <row r="201" spans="1:28" x14ac:dyDescent="0.25">
      <c r="A201" s="7" t="s">
        <v>321</v>
      </c>
      <c r="B201" s="7" t="s">
        <v>30</v>
      </c>
      <c r="C201" s="7"/>
      <c r="D201" s="7">
        <v>0</v>
      </c>
      <c r="E201" s="7" t="s">
        <v>77</v>
      </c>
      <c r="F201" s="7" t="s">
        <v>295</v>
      </c>
      <c r="G201" s="7">
        <v>0</v>
      </c>
      <c r="H201" s="7">
        <v>0</v>
      </c>
      <c r="I201" s="7">
        <v>0</v>
      </c>
      <c r="J201" s="7">
        <v>0</v>
      </c>
      <c r="K201" s="7">
        <v>0</v>
      </c>
      <c r="L201" s="7">
        <v>0</v>
      </c>
      <c r="M201" s="7">
        <v>0</v>
      </c>
      <c r="N201" s="7">
        <v>0</v>
      </c>
      <c r="O201" s="7">
        <v>0</v>
      </c>
      <c r="P201" s="7">
        <v>0</v>
      </c>
      <c r="Q201" s="7">
        <v>0</v>
      </c>
      <c r="R201" s="7">
        <v>0</v>
      </c>
      <c r="S201" s="7">
        <v>0</v>
      </c>
      <c r="T201" s="7">
        <v>0</v>
      </c>
      <c r="U201" s="7">
        <v>0</v>
      </c>
      <c r="V201" s="7">
        <f>($J201*0.04)+($K201*4)+($L201*-2)+($N201*0.1)+($O201*6)+($Q201)+($R201*0.1)+($S201*6)+($T201*-2)</f>
        <v>0</v>
      </c>
      <c r="W201" s="7" t="e">
        <f>$P201/$H$33</f>
        <v>#DIV/0!</v>
      </c>
      <c r="X201" s="7" t="e">
        <f>$N201/$M201</f>
        <v>#DIV/0!</v>
      </c>
      <c r="Y201" s="7" t="e">
        <f>$R201/$Q201</f>
        <v>#DIV/0!</v>
      </c>
      <c r="Z201" s="7" t="e">
        <f>$I201/$H201</f>
        <v>#DIV/0!</v>
      </c>
      <c r="AA201" s="7" t="e">
        <f>$K201/$H201</f>
        <v>#DIV/0!</v>
      </c>
      <c r="AB201" s="7">
        <f>(Admin!$C$3*$K201)+(Admin!$C$4*$J201)+(Admin!$C$5*$L201)+(Admin!$C$6*$T201)+(Admin!$C$7*$Q201)+(Admin!$C$8*$M201)+(Admin!$C$9*$N201)+(Admin!$C$10*$O201)+(Admin!$C$11*$R201)+(Admin!$C$12*$S201)+(Admin!$C$13*$U201)</f>
        <v>0</v>
      </c>
    </row>
    <row r="202" spans="1:28" x14ac:dyDescent="0.25">
      <c r="A202" s="6" t="s">
        <v>322</v>
      </c>
      <c r="B202" s="6" t="s">
        <v>30</v>
      </c>
      <c r="C202" s="6">
        <v>27</v>
      </c>
      <c r="D202" s="6">
        <v>6</v>
      </c>
      <c r="E202" s="6" t="s">
        <v>79</v>
      </c>
      <c r="F202" s="6" t="s">
        <v>295</v>
      </c>
      <c r="G202" s="6">
        <v>0</v>
      </c>
      <c r="H202" s="6">
        <v>0</v>
      </c>
      <c r="I202" s="6">
        <v>0</v>
      </c>
      <c r="J202" s="6">
        <v>0</v>
      </c>
      <c r="K202" s="6">
        <v>0</v>
      </c>
      <c r="L202" s="6">
        <v>0</v>
      </c>
      <c r="M202" s="6">
        <v>0</v>
      </c>
      <c r="N202" s="6">
        <v>0</v>
      </c>
      <c r="O202" s="6">
        <v>0</v>
      </c>
      <c r="P202" s="6">
        <v>0</v>
      </c>
      <c r="Q202" s="6">
        <v>0</v>
      </c>
      <c r="R202" s="6">
        <v>0</v>
      </c>
      <c r="S202" s="6">
        <v>0</v>
      </c>
      <c r="T202" s="6">
        <v>0</v>
      </c>
      <c r="U202" s="6">
        <v>0</v>
      </c>
      <c r="V202" s="6">
        <f>($J202*0.04)+($K202*4)+($L202*-2)+($N202*0.1)+($O202*6)+($Q202)+($R202*0.1)+($S202*6)+($T202*-2)</f>
        <v>0</v>
      </c>
      <c r="W202" s="6" t="e">
        <f>$P202/$H$33</f>
        <v>#DIV/0!</v>
      </c>
      <c r="X202" s="6" t="e">
        <f>$N202/$M202</f>
        <v>#DIV/0!</v>
      </c>
      <c r="Y202" s="6" t="e">
        <f>$R202/$Q202</f>
        <v>#DIV/0!</v>
      </c>
      <c r="Z202" s="6" t="e">
        <f>$I202/$H202</f>
        <v>#DIV/0!</v>
      </c>
      <c r="AA202" s="6" t="e">
        <f>$K202/$H202</f>
        <v>#DIV/0!</v>
      </c>
      <c r="AB202" s="6">
        <f>(Admin!$C$3*$K202)+(Admin!$C$4*$J202)+(Admin!$C$5*$L202)+(Admin!$C$6*$T202)+(Admin!$C$7*$Q202)+(Admin!$C$8*$M202)+(Admin!$C$9*$N202)+(Admin!$C$10*$O202)+(Admin!$C$11*$R202)+(Admin!$C$12*$S202)+(Admin!$C$13*$U202)</f>
        <v>0</v>
      </c>
    </row>
    <row r="203" spans="1:28" x14ac:dyDescent="0.25">
      <c r="A203" s="7" t="s">
        <v>324</v>
      </c>
      <c r="B203" s="7" t="s">
        <v>42</v>
      </c>
      <c r="C203" s="7"/>
      <c r="D203" s="7">
        <v>0</v>
      </c>
      <c r="E203" s="7" t="s">
        <v>325</v>
      </c>
      <c r="F203" s="7" t="s">
        <v>295</v>
      </c>
      <c r="G203" s="7">
        <v>0</v>
      </c>
      <c r="H203" s="7">
        <v>0</v>
      </c>
      <c r="I203" s="7">
        <v>0</v>
      </c>
      <c r="J203" s="7">
        <v>0</v>
      </c>
      <c r="K203" s="7">
        <v>0</v>
      </c>
      <c r="L203" s="7">
        <v>0</v>
      </c>
      <c r="M203" s="7">
        <v>0</v>
      </c>
      <c r="N203" s="7">
        <v>0</v>
      </c>
      <c r="O203" s="7">
        <v>0</v>
      </c>
      <c r="P203" s="7">
        <v>0</v>
      </c>
      <c r="Q203" s="7">
        <v>0</v>
      </c>
      <c r="R203" s="7">
        <v>0</v>
      </c>
      <c r="S203" s="7">
        <v>0</v>
      </c>
      <c r="T203" s="7">
        <v>0</v>
      </c>
      <c r="U203" s="7">
        <v>0</v>
      </c>
      <c r="V203" s="7">
        <f>($J203*0.04)+($K203*4)+($L203*-2)+($N203*0.1)+($O203*6)+($Q203)+($R203*0.1)+($S203*6)+($T203*-2)</f>
        <v>0</v>
      </c>
      <c r="W203" s="7" t="e">
        <f>$P203/$H$33</f>
        <v>#DIV/0!</v>
      </c>
      <c r="X203" s="7" t="e">
        <f>$N203/$M203</f>
        <v>#DIV/0!</v>
      </c>
      <c r="Y203" s="7" t="e">
        <f>$R203/$Q203</f>
        <v>#DIV/0!</v>
      </c>
      <c r="Z203" s="7" t="e">
        <f>$I203/$H203</f>
        <v>#DIV/0!</v>
      </c>
      <c r="AA203" s="7" t="e">
        <f>$K203/$H203</f>
        <v>#DIV/0!</v>
      </c>
      <c r="AB203" s="7">
        <f>(Admin!$C$3*$K203)+(Admin!$C$4*$J203)+(Admin!$C$5*$L203)+(Admin!$C$6*$T203)+(Admin!$C$7*$Q203)+(Admin!$C$8*$M203)+(Admin!$C$9*$N203)+(Admin!$C$10*$O203)+(Admin!$C$11*$R203)+(Admin!$C$12*$S203)+(Admin!$C$13*$U203)</f>
        <v>0</v>
      </c>
    </row>
    <row r="204" spans="1:28" x14ac:dyDescent="0.25">
      <c r="A204" s="6" t="s">
        <v>326</v>
      </c>
      <c r="B204" s="6" t="s">
        <v>42</v>
      </c>
      <c r="C204" s="6">
        <v>22</v>
      </c>
      <c r="D204" s="6">
        <v>0</v>
      </c>
      <c r="E204" s="6" t="s">
        <v>327</v>
      </c>
      <c r="F204" s="6" t="s">
        <v>295</v>
      </c>
      <c r="G204" s="6">
        <v>0</v>
      </c>
      <c r="H204" s="6">
        <v>0</v>
      </c>
      <c r="I204" s="6">
        <v>0</v>
      </c>
      <c r="J204" s="6">
        <v>0</v>
      </c>
      <c r="K204" s="6">
        <v>0</v>
      </c>
      <c r="L204" s="6">
        <v>0</v>
      </c>
      <c r="M204" s="6">
        <v>0</v>
      </c>
      <c r="N204" s="6">
        <v>0</v>
      </c>
      <c r="O204" s="6">
        <v>0</v>
      </c>
      <c r="P204" s="6">
        <v>0</v>
      </c>
      <c r="Q204" s="6">
        <v>0</v>
      </c>
      <c r="R204" s="6">
        <v>0</v>
      </c>
      <c r="S204" s="6">
        <v>0</v>
      </c>
      <c r="T204" s="6">
        <v>0</v>
      </c>
      <c r="U204" s="6">
        <v>0</v>
      </c>
      <c r="V204" s="6">
        <f>($J204*0.04)+($K204*4)+($L204*-2)+($N204*0.1)+($O204*6)+($Q204)+($R204*0.1)+($S204*6)+($T204*-2)</f>
        <v>0</v>
      </c>
      <c r="W204" s="6" t="e">
        <f>$P204/$H$33</f>
        <v>#DIV/0!</v>
      </c>
      <c r="X204" s="6" t="e">
        <f>$N204/$M204</f>
        <v>#DIV/0!</v>
      </c>
      <c r="Y204" s="6" t="e">
        <f>$R204/$Q204</f>
        <v>#DIV/0!</v>
      </c>
      <c r="Z204" s="6" t="e">
        <f>$I204/$H204</f>
        <v>#DIV/0!</v>
      </c>
      <c r="AA204" s="6" t="e">
        <f>$K204/$H204</f>
        <v>#DIV/0!</v>
      </c>
      <c r="AB204" s="6">
        <f>(Admin!$C$3*$K204)+(Admin!$C$4*$J204)+(Admin!$C$5*$L204)+(Admin!$C$6*$T204)+(Admin!$C$7*$Q204)+(Admin!$C$8*$M204)+(Admin!$C$9*$N204)+(Admin!$C$10*$O204)+(Admin!$C$11*$R204)+(Admin!$C$12*$S204)+(Admin!$C$13*$U204)</f>
        <v>0</v>
      </c>
    </row>
    <row r="205" spans="1:28" x14ac:dyDescent="0.25">
      <c r="A205" s="7" t="s">
        <v>328</v>
      </c>
      <c r="B205" s="7" t="s">
        <v>42</v>
      </c>
      <c r="C205" s="7">
        <v>28</v>
      </c>
      <c r="D205" s="7">
        <v>6</v>
      </c>
      <c r="E205" s="7" t="s">
        <v>329</v>
      </c>
      <c r="F205" s="7" t="s">
        <v>295</v>
      </c>
      <c r="G205" s="7">
        <v>0</v>
      </c>
      <c r="H205" s="7">
        <v>0</v>
      </c>
      <c r="I205" s="7">
        <v>0</v>
      </c>
      <c r="J205" s="7">
        <v>0</v>
      </c>
      <c r="K205" s="7">
        <v>0</v>
      </c>
      <c r="L205" s="7">
        <v>0</v>
      </c>
      <c r="M205" s="7">
        <v>0</v>
      </c>
      <c r="N205" s="7">
        <v>0</v>
      </c>
      <c r="O205" s="7">
        <v>0</v>
      </c>
      <c r="P205" s="7">
        <v>0</v>
      </c>
      <c r="Q205" s="7">
        <v>0</v>
      </c>
      <c r="R205" s="7">
        <v>0</v>
      </c>
      <c r="S205" s="7">
        <v>0</v>
      </c>
      <c r="T205" s="7">
        <v>0</v>
      </c>
      <c r="U205" s="7">
        <v>0</v>
      </c>
      <c r="V205" s="7">
        <f>($J205*0.04)+($K205*4)+($L205*-2)+($N205*0.1)+($O205*6)+($Q205)+($R205*0.1)+($S205*6)+($T205*-2)</f>
        <v>0</v>
      </c>
      <c r="W205" s="7" t="e">
        <f>$P205/$H$33</f>
        <v>#DIV/0!</v>
      </c>
      <c r="X205" s="7" t="e">
        <f>$N205/$M205</f>
        <v>#DIV/0!</v>
      </c>
      <c r="Y205" s="7" t="e">
        <f>$R205/$Q205</f>
        <v>#DIV/0!</v>
      </c>
      <c r="Z205" s="7" t="e">
        <f>$I205/$H205</f>
        <v>#DIV/0!</v>
      </c>
      <c r="AA205" s="7" t="e">
        <f>$K205/$H205</f>
        <v>#DIV/0!</v>
      </c>
      <c r="AB205" s="7">
        <f>(Admin!$C$3*$K205)+(Admin!$C$4*$J205)+(Admin!$C$5*$L205)+(Admin!$C$6*$T205)+(Admin!$C$7*$Q205)+(Admin!$C$8*$M205)+(Admin!$C$9*$N205)+(Admin!$C$10*$O205)+(Admin!$C$11*$R205)+(Admin!$C$12*$S205)+(Admin!$C$13*$U205)</f>
        <v>0</v>
      </c>
    </row>
    <row r="206" spans="1:28" x14ac:dyDescent="0.25">
      <c r="A206" s="6" t="s">
        <v>332</v>
      </c>
      <c r="B206" s="6" t="s">
        <v>42</v>
      </c>
      <c r="C206" s="6">
        <v>24</v>
      </c>
      <c r="D206" s="6">
        <v>4</v>
      </c>
      <c r="E206" s="6" t="s">
        <v>333</v>
      </c>
      <c r="F206" s="6" t="s">
        <v>295</v>
      </c>
      <c r="G206" s="6">
        <v>0</v>
      </c>
      <c r="H206" s="6">
        <v>0</v>
      </c>
      <c r="I206" s="6">
        <v>0</v>
      </c>
      <c r="J206" s="6">
        <v>0</v>
      </c>
      <c r="K206" s="6">
        <v>0</v>
      </c>
      <c r="L206" s="6">
        <v>0</v>
      </c>
      <c r="M206" s="6">
        <v>0</v>
      </c>
      <c r="N206" s="6">
        <v>0</v>
      </c>
      <c r="O206" s="6">
        <v>0</v>
      </c>
      <c r="P206" s="6">
        <v>0</v>
      </c>
      <c r="Q206" s="6">
        <v>0</v>
      </c>
      <c r="R206" s="6">
        <v>0</v>
      </c>
      <c r="S206" s="6">
        <v>0</v>
      </c>
      <c r="T206" s="6">
        <v>0</v>
      </c>
      <c r="U206" s="6">
        <v>0</v>
      </c>
      <c r="V206" s="6">
        <f>($J206*0.04)+($K206*4)+($L206*-2)+($N206*0.1)+($O206*6)+($Q206)+($R206*0.1)+($S206*6)+($T206*-2)</f>
        <v>0</v>
      </c>
      <c r="W206" s="6" t="e">
        <f>$P206/$H$33</f>
        <v>#DIV/0!</v>
      </c>
      <c r="X206" s="6" t="e">
        <f>$N206/$M206</f>
        <v>#DIV/0!</v>
      </c>
      <c r="Y206" s="6" t="e">
        <f>$R206/$Q206</f>
        <v>#DIV/0!</v>
      </c>
      <c r="Z206" s="6" t="e">
        <f>$I206/$H206</f>
        <v>#DIV/0!</v>
      </c>
      <c r="AA206" s="6" t="e">
        <f>$K206/$H206</f>
        <v>#DIV/0!</v>
      </c>
      <c r="AB206" s="6">
        <f>(Admin!$C$3*$K206)+(Admin!$C$4*$J206)+(Admin!$C$5*$L206)+(Admin!$C$6*$T206)+(Admin!$C$7*$Q206)+(Admin!$C$8*$M206)+(Admin!$C$9*$N206)+(Admin!$C$10*$O206)+(Admin!$C$11*$R206)+(Admin!$C$12*$S206)+(Admin!$C$13*$U206)</f>
        <v>0</v>
      </c>
    </row>
    <row r="207" spans="1:28" x14ac:dyDescent="0.25">
      <c r="A207" s="7" t="s">
        <v>334</v>
      </c>
      <c r="B207" s="7" t="s">
        <v>42</v>
      </c>
      <c r="C207" s="7">
        <v>23</v>
      </c>
      <c r="D207" s="7">
        <v>2</v>
      </c>
      <c r="E207" s="7" t="s">
        <v>224</v>
      </c>
      <c r="F207" s="7" t="s">
        <v>295</v>
      </c>
      <c r="G207" s="7">
        <v>0</v>
      </c>
      <c r="H207" s="7">
        <v>0</v>
      </c>
      <c r="I207" s="7">
        <v>0</v>
      </c>
      <c r="J207" s="7">
        <v>0</v>
      </c>
      <c r="K207" s="7">
        <v>0</v>
      </c>
      <c r="L207" s="7">
        <v>0</v>
      </c>
      <c r="M207" s="7">
        <v>0</v>
      </c>
      <c r="N207" s="7">
        <v>0</v>
      </c>
      <c r="O207" s="7">
        <v>0</v>
      </c>
      <c r="P207" s="7">
        <v>0</v>
      </c>
      <c r="Q207" s="7">
        <v>0</v>
      </c>
      <c r="R207" s="7">
        <v>0</v>
      </c>
      <c r="S207" s="7">
        <v>0</v>
      </c>
      <c r="T207" s="7">
        <v>0</v>
      </c>
      <c r="U207" s="7">
        <v>0</v>
      </c>
      <c r="V207" s="7">
        <f>($J207*0.04)+($K207*4)+($L207*-2)+($N207*0.1)+($O207*6)+($Q207)+($R207*0.1)+($S207*6)+($T207*-2)</f>
        <v>0</v>
      </c>
      <c r="W207" s="7" t="e">
        <f>$P207/$H$33</f>
        <v>#DIV/0!</v>
      </c>
      <c r="X207" s="7" t="e">
        <f>$N207/$M207</f>
        <v>#DIV/0!</v>
      </c>
      <c r="Y207" s="7" t="e">
        <f>$R207/$Q207</f>
        <v>#DIV/0!</v>
      </c>
      <c r="Z207" s="7" t="e">
        <f>$I207/$H207</f>
        <v>#DIV/0!</v>
      </c>
      <c r="AA207" s="7" t="e">
        <f>$K207/$H207</f>
        <v>#DIV/0!</v>
      </c>
      <c r="AB207" s="7">
        <f>(Admin!$C$3*$K207)+(Admin!$C$4*$J207)+(Admin!$C$5*$L207)+(Admin!$C$6*$T207)+(Admin!$C$7*$Q207)+(Admin!$C$8*$M207)+(Admin!$C$9*$N207)+(Admin!$C$10*$O207)+(Admin!$C$11*$R207)+(Admin!$C$12*$S207)+(Admin!$C$13*$U207)</f>
        <v>0</v>
      </c>
    </row>
    <row r="208" spans="1:28" x14ac:dyDescent="0.25">
      <c r="A208" s="6" t="s">
        <v>335</v>
      </c>
      <c r="B208" s="6" t="s">
        <v>42</v>
      </c>
      <c r="C208" s="6">
        <v>29</v>
      </c>
      <c r="D208" s="6">
        <v>6</v>
      </c>
      <c r="E208" s="6" t="s">
        <v>336</v>
      </c>
      <c r="F208" s="6" t="s">
        <v>295</v>
      </c>
      <c r="G208" s="6">
        <v>0</v>
      </c>
      <c r="H208" s="6">
        <v>0</v>
      </c>
      <c r="I208" s="6">
        <v>0</v>
      </c>
      <c r="J208" s="6">
        <v>0</v>
      </c>
      <c r="K208" s="6">
        <v>0</v>
      </c>
      <c r="L208" s="6">
        <v>0</v>
      </c>
      <c r="M208" s="6">
        <v>0</v>
      </c>
      <c r="N208" s="6">
        <v>0</v>
      </c>
      <c r="O208" s="6">
        <v>0</v>
      </c>
      <c r="P208" s="6">
        <v>0</v>
      </c>
      <c r="Q208" s="6">
        <v>0</v>
      </c>
      <c r="R208" s="6">
        <v>0</v>
      </c>
      <c r="S208" s="6">
        <v>0</v>
      </c>
      <c r="T208" s="6">
        <v>0</v>
      </c>
      <c r="U208" s="6">
        <v>0</v>
      </c>
      <c r="V208" s="6">
        <f>($J208*0.04)+($K208*4)+($L208*-2)+($N208*0.1)+($O208*6)+($Q208)+($R208*0.1)+($S208*6)+($T208*-2)</f>
        <v>0</v>
      </c>
      <c r="W208" s="6" t="e">
        <f>$P208/$H$33</f>
        <v>#DIV/0!</v>
      </c>
      <c r="X208" s="6" t="e">
        <f>$N208/$M208</f>
        <v>#DIV/0!</v>
      </c>
      <c r="Y208" s="6" t="e">
        <f>$R208/$Q208</f>
        <v>#DIV/0!</v>
      </c>
      <c r="Z208" s="6" t="e">
        <f>$I208/$H208</f>
        <v>#DIV/0!</v>
      </c>
      <c r="AA208" s="6" t="e">
        <f>$K208/$H208</f>
        <v>#DIV/0!</v>
      </c>
      <c r="AB208" s="6">
        <f>(Admin!$C$3*$K208)+(Admin!$C$4*$J208)+(Admin!$C$5*$L208)+(Admin!$C$6*$T208)+(Admin!$C$7*$Q208)+(Admin!$C$8*$M208)+(Admin!$C$9*$N208)+(Admin!$C$10*$O208)+(Admin!$C$11*$R208)+(Admin!$C$12*$S208)+(Admin!$C$13*$U208)</f>
        <v>0</v>
      </c>
    </row>
    <row r="209" spans="1:28" x14ac:dyDescent="0.25">
      <c r="A209" s="7" t="s">
        <v>337</v>
      </c>
      <c r="B209" s="7" t="s">
        <v>42</v>
      </c>
      <c r="C209" s="7">
        <v>24</v>
      </c>
      <c r="D209" s="7">
        <v>4</v>
      </c>
      <c r="E209" s="7" t="s">
        <v>338</v>
      </c>
      <c r="F209" s="7" t="s">
        <v>295</v>
      </c>
      <c r="G209" s="7">
        <v>0</v>
      </c>
      <c r="H209" s="7">
        <v>0</v>
      </c>
      <c r="I209" s="7">
        <v>0</v>
      </c>
      <c r="J209" s="7">
        <v>0</v>
      </c>
      <c r="K209" s="7">
        <v>0</v>
      </c>
      <c r="L209" s="7">
        <v>0</v>
      </c>
      <c r="M209" s="7">
        <v>0</v>
      </c>
      <c r="N209" s="7">
        <v>0</v>
      </c>
      <c r="O209" s="7">
        <v>0</v>
      </c>
      <c r="P209" s="7">
        <v>0</v>
      </c>
      <c r="Q209" s="7">
        <v>0</v>
      </c>
      <c r="R209" s="7">
        <v>0</v>
      </c>
      <c r="S209" s="7">
        <v>0</v>
      </c>
      <c r="T209" s="7">
        <v>0</v>
      </c>
      <c r="U209" s="7">
        <v>0</v>
      </c>
      <c r="V209" s="7">
        <f>($J209*0.04)+($K209*4)+($L209*-2)+($N209*0.1)+($O209*6)+($Q209)+($R209*0.1)+($S209*6)+($T209*-2)</f>
        <v>0</v>
      </c>
      <c r="W209" s="7" t="e">
        <f>$P209/$H$33</f>
        <v>#DIV/0!</v>
      </c>
      <c r="X209" s="7" t="e">
        <f>$N209/$M209</f>
        <v>#DIV/0!</v>
      </c>
      <c r="Y209" s="7" t="e">
        <f>$R209/$Q209</f>
        <v>#DIV/0!</v>
      </c>
      <c r="Z209" s="7" t="e">
        <f>$I209/$H209</f>
        <v>#DIV/0!</v>
      </c>
      <c r="AA209" s="7" t="e">
        <f>$K209/$H209</f>
        <v>#DIV/0!</v>
      </c>
      <c r="AB209" s="7">
        <f>(Admin!$C$3*$K209)+(Admin!$C$4*$J209)+(Admin!$C$5*$L209)+(Admin!$C$6*$T209)+(Admin!$C$7*$Q209)+(Admin!$C$8*$M209)+(Admin!$C$9*$N209)+(Admin!$C$10*$O209)+(Admin!$C$11*$R209)+(Admin!$C$12*$S209)+(Admin!$C$13*$U209)</f>
        <v>0</v>
      </c>
    </row>
    <row r="210" spans="1:28" x14ac:dyDescent="0.25">
      <c r="A210" s="6" t="s">
        <v>339</v>
      </c>
      <c r="B210" s="6" t="s">
        <v>42</v>
      </c>
      <c r="C210" s="6">
        <v>26</v>
      </c>
      <c r="D210" s="6">
        <v>4</v>
      </c>
      <c r="E210" s="6" t="s">
        <v>340</v>
      </c>
      <c r="F210" s="6" t="s">
        <v>295</v>
      </c>
      <c r="G210" s="6">
        <v>0</v>
      </c>
      <c r="H210" s="6">
        <v>0</v>
      </c>
      <c r="I210" s="6">
        <v>0</v>
      </c>
      <c r="J210" s="6">
        <v>0</v>
      </c>
      <c r="K210" s="6">
        <v>0</v>
      </c>
      <c r="L210" s="6">
        <v>0</v>
      </c>
      <c r="M210" s="6">
        <v>0</v>
      </c>
      <c r="N210" s="6">
        <v>0</v>
      </c>
      <c r="O210" s="6">
        <v>0</v>
      </c>
      <c r="P210" s="6">
        <v>0</v>
      </c>
      <c r="Q210" s="6">
        <v>0</v>
      </c>
      <c r="R210" s="6">
        <v>0</v>
      </c>
      <c r="S210" s="6">
        <v>0</v>
      </c>
      <c r="T210" s="6">
        <v>0</v>
      </c>
      <c r="U210" s="6">
        <v>0</v>
      </c>
      <c r="V210" s="6">
        <f>($J210*0.04)+($K210*4)+($L210*-2)+($N210*0.1)+($O210*6)+($Q210)+($R210*0.1)+($S210*6)+($T210*-2)</f>
        <v>0</v>
      </c>
      <c r="W210" s="6" t="e">
        <f>$P210/$H$33</f>
        <v>#DIV/0!</v>
      </c>
      <c r="X210" s="6" t="e">
        <f>$N210/$M210</f>
        <v>#DIV/0!</v>
      </c>
      <c r="Y210" s="6" t="e">
        <f>$R210/$Q210</f>
        <v>#DIV/0!</v>
      </c>
      <c r="Z210" s="6" t="e">
        <f>$I210/$H210</f>
        <v>#DIV/0!</v>
      </c>
      <c r="AA210" s="6" t="e">
        <f>$K210/$H210</f>
        <v>#DIV/0!</v>
      </c>
      <c r="AB210" s="6">
        <f>(Admin!$C$3*$K210)+(Admin!$C$4*$J210)+(Admin!$C$5*$L210)+(Admin!$C$6*$T210)+(Admin!$C$7*$Q210)+(Admin!$C$8*$M210)+(Admin!$C$9*$N210)+(Admin!$C$10*$O210)+(Admin!$C$11*$R210)+(Admin!$C$12*$S210)+(Admin!$C$13*$U210)</f>
        <v>0</v>
      </c>
    </row>
    <row r="211" spans="1:28" x14ac:dyDescent="0.25">
      <c r="A211" s="7" t="s">
        <v>341</v>
      </c>
      <c r="B211" s="7" t="s">
        <v>42</v>
      </c>
      <c r="C211" s="7">
        <v>33</v>
      </c>
      <c r="D211" s="7">
        <v>11</v>
      </c>
      <c r="E211" s="7" t="s">
        <v>342</v>
      </c>
      <c r="F211" s="7" t="s">
        <v>295</v>
      </c>
      <c r="G211" s="7">
        <v>0</v>
      </c>
      <c r="H211" s="7">
        <v>0</v>
      </c>
      <c r="I211" s="7">
        <v>0</v>
      </c>
      <c r="J211" s="7">
        <v>0</v>
      </c>
      <c r="K211" s="7">
        <v>0</v>
      </c>
      <c r="L211" s="7">
        <v>0</v>
      </c>
      <c r="M211" s="7">
        <v>0</v>
      </c>
      <c r="N211" s="7">
        <v>0</v>
      </c>
      <c r="O211" s="7">
        <v>0</v>
      </c>
      <c r="P211" s="7">
        <v>0</v>
      </c>
      <c r="Q211" s="7">
        <v>0</v>
      </c>
      <c r="R211" s="7">
        <v>0</v>
      </c>
      <c r="S211" s="7">
        <v>0</v>
      </c>
      <c r="T211" s="7">
        <v>0</v>
      </c>
      <c r="U211" s="7">
        <v>0</v>
      </c>
      <c r="V211" s="7">
        <f>($J211*0.04)+($K211*4)+($L211*-2)+($N211*0.1)+($O211*6)+($Q211)+($R211*0.1)+($S211*6)+($T211*-2)</f>
        <v>0</v>
      </c>
      <c r="W211" s="7" t="e">
        <f>$P211/$H$33</f>
        <v>#DIV/0!</v>
      </c>
      <c r="X211" s="7" t="e">
        <f>$N211/$M211</f>
        <v>#DIV/0!</v>
      </c>
      <c r="Y211" s="7" t="e">
        <f>$R211/$Q211</f>
        <v>#DIV/0!</v>
      </c>
      <c r="Z211" s="7" t="e">
        <f>$I211/$H211</f>
        <v>#DIV/0!</v>
      </c>
      <c r="AA211" s="7" t="e">
        <f>$K211/$H211</f>
        <v>#DIV/0!</v>
      </c>
      <c r="AB211" s="7">
        <f>(Admin!$C$3*$K211)+(Admin!$C$4*$J211)+(Admin!$C$5*$L211)+(Admin!$C$6*$T211)+(Admin!$C$7*$Q211)+(Admin!$C$8*$M211)+(Admin!$C$9*$N211)+(Admin!$C$10*$O211)+(Admin!$C$11*$R211)+(Admin!$C$12*$S211)+(Admin!$C$13*$U211)</f>
        <v>0</v>
      </c>
    </row>
    <row r="212" spans="1:28" x14ac:dyDescent="0.25">
      <c r="A212" s="6" t="s">
        <v>345</v>
      </c>
      <c r="B212" s="6" t="s">
        <v>37</v>
      </c>
      <c r="C212" s="6">
        <v>26</v>
      </c>
      <c r="D212" s="6">
        <v>4</v>
      </c>
      <c r="E212" s="6" t="s">
        <v>346</v>
      </c>
      <c r="F212" s="6" t="s">
        <v>295</v>
      </c>
      <c r="G212" s="6">
        <v>0</v>
      </c>
      <c r="H212" s="6">
        <v>0</v>
      </c>
      <c r="I212" s="6">
        <v>0</v>
      </c>
      <c r="J212" s="6">
        <v>0</v>
      </c>
      <c r="K212" s="6">
        <v>0</v>
      </c>
      <c r="L212" s="6">
        <v>0</v>
      </c>
      <c r="M212" s="6">
        <v>0</v>
      </c>
      <c r="N212" s="6">
        <v>0</v>
      </c>
      <c r="O212" s="6">
        <v>0</v>
      </c>
      <c r="P212" s="6">
        <v>0</v>
      </c>
      <c r="Q212" s="6">
        <v>0</v>
      </c>
      <c r="R212" s="6">
        <v>0</v>
      </c>
      <c r="S212" s="6">
        <v>0</v>
      </c>
      <c r="T212" s="6">
        <v>0</v>
      </c>
      <c r="U212" s="6">
        <v>0</v>
      </c>
      <c r="V212" s="6">
        <f>($J212*0.04)+($K212*4)+($L212*-2)+($N212*0.1)+($O212*6)+($Q212)+($R212*0.1)+($S212*6)+($T212*-2)</f>
        <v>0</v>
      </c>
      <c r="W212" s="6" t="e">
        <f>$P212/$H$33</f>
        <v>#DIV/0!</v>
      </c>
      <c r="X212" s="6" t="e">
        <f>$N212/$M212</f>
        <v>#DIV/0!</v>
      </c>
      <c r="Y212" s="6" t="e">
        <f>$R212/$Q212</f>
        <v>#DIV/0!</v>
      </c>
      <c r="Z212" s="6" t="e">
        <f>$I212/$H212</f>
        <v>#DIV/0!</v>
      </c>
      <c r="AA212" s="6" t="e">
        <f>$K212/$H212</f>
        <v>#DIV/0!</v>
      </c>
      <c r="AB212" s="6">
        <f>(Admin!$C$3*$K212)+(Admin!$C$4*$J212)+(Admin!$C$5*$L212)+(Admin!$C$6*$T212)+(Admin!$C$7*$Q212)+(Admin!$C$8*$M212)+(Admin!$C$9*$N212)+(Admin!$C$10*$O212)+(Admin!$C$11*$R212)+(Admin!$C$12*$S212)+(Admin!$C$13*$U212)</f>
        <v>0</v>
      </c>
    </row>
    <row r="213" spans="1:28" x14ac:dyDescent="0.25">
      <c r="A213" s="7" t="s">
        <v>347</v>
      </c>
      <c r="B213" s="7" t="s">
        <v>37</v>
      </c>
      <c r="C213" s="7">
        <v>27</v>
      </c>
      <c r="D213" s="7">
        <v>5</v>
      </c>
      <c r="E213" s="7" t="s">
        <v>348</v>
      </c>
      <c r="F213" s="7" t="s">
        <v>295</v>
      </c>
      <c r="G213" s="7">
        <v>0</v>
      </c>
      <c r="H213" s="7">
        <v>0</v>
      </c>
      <c r="I213" s="7">
        <v>0</v>
      </c>
      <c r="J213" s="7">
        <v>0</v>
      </c>
      <c r="K213" s="7">
        <v>0</v>
      </c>
      <c r="L213" s="7">
        <v>0</v>
      </c>
      <c r="M213" s="7">
        <v>0</v>
      </c>
      <c r="N213" s="7">
        <v>0</v>
      </c>
      <c r="O213" s="7">
        <v>0</v>
      </c>
      <c r="P213" s="7">
        <v>0</v>
      </c>
      <c r="Q213" s="7">
        <v>0</v>
      </c>
      <c r="R213" s="7">
        <v>0</v>
      </c>
      <c r="S213" s="7">
        <v>0</v>
      </c>
      <c r="T213" s="7">
        <v>0</v>
      </c>
      <c r="U213" s="7">
        <v>0</v>
      </c>
      <c r="V213" s="7">
        <f>($J213*0.04)+($K213*4)+($L213*-2)+($N213*0.1)+($O213*6)+($Q213)+($R213*0.1)+($S213*6)+($T213*-2)</f>
        <v>0</v>
      </c>
      <c r="W213" s="7" t="e">
        <f>$P213/$H$33</f>
        <v>#DIV/0!</v>
      </c>
      <c r="X213" s="7" t="e">
        <f>$N213/$M213</f>
        <v>#DIV/0!</v>
      </c>
      <c r="Y213" s="7" t="e">
        <f>$R213/$Q213</f>
        <v>#DIV/0!</v>
      </c>
      <c r="Z213" s="7" t="e">
        <f>$I213/$H213</f>
        <v>#DIV/0!</v>
      </c>
      <c r="AA213" s="7" t="e">
        <f>$K213/$H213</f>
        <v>#DIV/0!</v>
      </c>
      <c r="AB213" s="7">
        <f>(Admin!$C$3*$K213)+(Admin!$C$4*$J213)+(Admin!$C$5*$L213)+(Admin!$C$6*$T213)+(Admin!$C$7*$Q213)+(Admin!$C$8*$M213)+(Admin!$C$9*$N213)+(Admin!$C$10*$O213)+(Admin!$C$11*$R213)+(Admin!$C$12*$S213)+(Admin!$C$13*$U213)</f>
        <v>0</v>
      </c>
    </row>
    <row r="214" spans="1:28" x14ac:dyDescent="0.25">
      <c r="A214" s="6" t="s">
        <v>349</v>
      </c>
      <c r="B214" s="6" t="s">
        <v>37</v>
      </c>
      <c r="C214" s="6">
        <v>32</v>
      </c>
      <c r="D214" s="6">
        <v>8</v>
      </c>
      <c r="E214" s="6" t="s">
        <v>350</v>
      </c>
      <c r="F214" s="6" t="s">
        <v>295</v>
      </c>
      <c r="G214" s="6">
        <v>0</v>
      </c>
      <c r="H214" s="6">
        <v>0</v>
      </c>
      <c r="I214" s="6">
        <v>0</v>
      </c>
      <c r="J214" s="6">
        <v>0</v>
      </c>
      <c r="K214" s="6">
        <v>0</v>
      </c>
      <c r="L214" s="6">
        <v>0</v>
      </c>
      <c r="M214" s="6">
        <v>0</v>
      </c>
      <c r="N214" s="6">
        <v>0</v>
      </c>
      <c r="O214" s="6">
        <v>0</v>
      </c>
      <c r="P214" s="6">
        <v>0</v>
      </c>
      <c r="Q214" s="6">
        <v>0</v>
      </c>
      <c r="R214" s="6">
        <v>0</v>
      </c>
      <c r="S214" s="6">
        <v>0</v>
      </c>
      <c r="T214" s="6">
        <v>0</v>
      </c>
      <c r="U214" s="6">
        <v>0</v>
      </c>
      <c r="V214" s="6">
        <f>($J214*0.04)+($K214*4)+($L214*-2)+($N214*0.1)+($O214*6)+($Q214)+($R214*0.1)+($S214*6)+($T214*-2)</f>
        <v>0</v>
      </c>
      <c r="W214" s="6" t="e">
        <f>$P214/$H$33</f>
        <v>#DIV/0!</v>
      </c>
      <c r="X214" s="6" t="e">
        <f>$N214/$M214</f>
        <v>#DIV/0!</v>
      </c>
      <c r="Y214" s="6" t="e">
        <f>$R214/$Q214</f>
        <v>#DIV/0!</v>
      </c>
      <c r="Z214" s="6" t="e">
        <f>$I214/$H214</f>
        <v>#DIV/0!</v>
      </c>
      <c r="AA214" s="6" t="e">
        <f>$K214/$H214</f>
        <v>#DIV/0!</v>
      </c>
      <c r="AB214" s="6">
        <f>(Admin!$C$3*$K214)+(Admin!$C$4*$J214)+(Admin!$C$5*$L214)+(Admin!$C$6*$T214)+(Admin!$C$7*$Q214)+(Admin!$C$8*$M214)+(Admin!$C$9*$N214)+(Admin!$C$10*$O214)+(Admin!$C$11*$R214)+(Admin!$C$12*$S214)+(Admin!$C$13*$U214)</f>
        <v>0</v>
      </c>
    </row>
    <row r="215" spans="1:28" x14ac:dyDescent="0.25">
      <c r="A215" s="7" t="s">
        <v>352</v>
      </c>
      <c r="B215" s="7" t="s">
        <v>37</v>
      </c>
      <c r="C215" s="7">
        <v>27</v>
      </c>
      <c r="D215" s="7">
        <v>3</v>
      </c>
      <c r="E215" s="7" t="s">
        <v>333</v>
      </c>
      <c r="F215" s="7" t="s">
        <v>295</v>
      </c>
      <c r="G215" s="7">
        <v>0</v>
      </c>
      <c r="H215" s="7">
        <v>0</v>
      </c>
      <c r="I215" s="7">
        <v>0</v>
      </c>
      <c r="J215" s="7">
        <v>0</v>
      </c>
      <c r="K215" s="7">
        <v>0</v>
      </c>
      <c r="L215" s="7">
        <v>0</v>
      </c>
      <c r="M215" s="7">
        <v>0</v>
      </c>
      <c r="N215" s="7">
        <v>0</v>
      </c>
      <c r="O215" s="7">
        <v>0</v>
      </c>
      <c r="P215" s="7">
        <v>0</v>
      </c>
      <c r="Q215" s="7">
        <v>0</v>
      </c>
      <c r="R215" s="7">
        <v>0</v>
      </c>
      <c r="S215" s="7">
        <v>0</v>
      </c>
      <c r="T215" s="7">
        <v>0</v>
      </c>
      <c r="U215" s="7">
        <v>0</v>
      </c>
      <c r="V215" s="7">
        <f>($J215*0.04)+($K215*4)+($L215*-2)+($N215*0.1)+($O215*6)+($Q215)+($R215*0.1)+($S215*6)+($T215*-2)</f>
        <v>0</v>
      </c>
      <c r="W215" s="7" t="e">
        <f>$P215/$H$33</f>
        <v>#DIV/0!</v>
      </c>
      <c r="X215" s="7" t="e">
        <f>$N215/$M215</f>
        <v>#DIV/0!</v>
      </c>
      <c r="Y215" s="7" t="e">
        <f>$R215/$Q215</f>
        <v>#DIV/0!</v>
      </c>
      <c r="Z215" s="7" t="e">
        <f>$I215/$H215</f>
        <v>#DIV/0!</v>
      </c>
      <c r="AA215" s="7" t="e">
        <f>$K215/$H215</f>
        <v>#DIV/0!</v>
      </c>
      <c r="AB215" s="7">
        <f>(Admin!$C$3*$K215)+(Admin!$C$4*$J215)+(Admin!$C$5*$L215)+(Admin!$C$6*$T215)+(Admin!$C$7*$Q215)+(Admin!$C$8*$M215)+(Admin!$C$9*$N215)+(Admin!$C$10*$O215)+(Admin!$C$11*$R215)+(Admin!$C$12*$S215)+(Admin!$C$13*$U215)</f>
        <v>0</v>
      </c>
    </row>
    <row r="216" spans="1:28" x14ac:dyDescent="0.25">
      <c r="A216" s="6" t="s">
        <v>353</v>
      </c>
      <c r="B216" s="6" t="s">
        <v>37</v>
      </c>
      <c r="C216" s="6">
        <v>28</v>
      </c>
      <c r="D216" s="6">
        <v>7</v>
      </c>
      <c r="E216" s="6" t="s">
        <v>354</v>
      </c>
      <c r="F216" s="6" t="s">
        <v>295</v>
      </c>
      <c r="G216" s="6">
        <v>0</v>
      </c>
      <c r="H216" s="6">
        <v>0</v>
      </c>
      <c r="I216" s="6">
        <v>0</v>
      </c>
      <c r="J216" s="6">
        <v>0</v>
      </c>
      <c r="K216" s="6">
        <v>0</v>
      </c>
      <c r="L216" s="6">
        <v>0</v>
      </c>
      <c r="M216" s="6">
        <v>0</v>
      </c>
      <c r="N216" s="6">
        <v>0</v>
      </c>
      <c r="O216" s="6">
        <v>0</v>
      </c>
      <c r="P216" s="6">
        <v>0</v>
      </c>
      <c r="Q216" s="6">
        <v>0</v>
      </c>
      <c r="R216" s="6">
        <v>0</v>
      </c>
      <c r="S216" s="6">
        <v>0</v>
      </c>
      <c r="T216" s="6">
        <v>0</v>
      </c>
      <c r="U216" s="6">
        <v>0</v>
      </c>
      <c r="V216" s="6">
        <f>($J216*0.04)+($K216*4)+($L216*-2)+($N216*0.1)+($O216*6)+($Q216)+($R216*0.1)+($S216*6)+($T216*-2)</f>
        <v>0</v>
      </c>
      <c r="W216" s="6" t="e">
        <f>$P216/$H$33</f>
        <v>#DIV/0!</v>
      </c>
      <c r="X216" s="6" t="e">
        <f>$N216/$M216</f>
        <v>#DIV/0!</v>
      </c>
      <c r="Y216" s="6" t="e">
        <f>$R216/$Q216</f>
        <v>#DIV/0!</v>
      </c>
      <c r="Z216" s="6" t="e">
        <f>$I216/$H216</f>
        <v>#DIV/0!</v>
      </c>
      <c r="AA216" s="6" t="e">
        <f>$K216/$H216</f>
        <v>#DIV/0!</v>
      </c>
      <c r="AB216" s="6">
        <f>(Admin!$C$3*$K216)+(Admin!$C$4*$J216)+(Admin!$C$5*$L216)+(Admin!$C$6*$T216)+(Admin!$C$7*$Q216)+(Admin!$C$8*$M216)+(Admin!$C$9*$N216)+(Admin!$C$10*$O216)+(Admin!$C$11*$R216)+(Admin!$C$12*$S216)+(Admin!$C$13*$U216)</f>
        <v>0</v>
      </c>
    </row>
    <row r="217" spans="1:28" x14ac:dyDescent="0.25">
      <c r="A217" s="7" t="s">
        <v>377</v>
      </c>
      <c r="B217" s="7" t="s">
        <v>26</v>
      </c>
      <c r="C217" s="7">
        <v>24</v>
      </c>
      <c r="D217" s="7">
        <v>2</v>
      </c>
      <c r="E217" s="7" t="s">
        <v>378</v>
      </c>
      <c r="F217" s="7" t="s">
        <v>357</v>
      </c>
      <c r="G217" s="7">
        <v>0</v>
      </c>
      <c r="H217" s="7">
        <v>0</v>
      </c>
      <c r="I217" s="7">
        <v>0</v>
      </c>
      <c r="J217" s="7">
        <v>0</v>
      </c>
      <c r="K217" s="7">
        <v>0</v>
      </c>
      <c r="L217" s="7">
        <v>0</v>
      </c>
      <c r="M217" s="7">
        <v>0</v>
      </c>
      <c r="N217" s="7">
        <v>0</v>
      </c>
      <c r="O217" s="7">
        <v>0</v>
      </c>
      <c r="P217" s="7">
        <v>0</v>
      </c>
      <c r="Q217" s="7">
        <v>0</v>
      </c>
      <c r="R217" s="7">
        <v>0</v>
      </c>
      <c r="S217" s="7">
        <v>0</v>
      </c>
      <c r="T217" s="7">
        <v>0</v>
      </c>
      <c r="U217" s="7">
        <v>0</v>
      </c>
      <c r="V217" s="7">
        <f>($J217*0.04)+($K217*4)+($L217*-2)+($N217*0.1)+($O217*6)+($Q217)+($R217*0.1)+($S217*6)+($T217*-2)</f>
        <v>0</v>
      </c>
      <c r="W217" s="7" t="e">
        <f>$P217/$H$33</f>
        <v>#DIV/0!</v>
      </c>
      <c r="X217" s="7" t="e">
        <f>$N217/$M217</f>
        <v>#DIV/0!</v>
      </c>
      <c r="Y217" s="7" t="e">
        <f>$R217/$Q217</f>
        <v>#DIV/0!</v>
      </c>
      <c r="Z217" s="7" t="e">
        <f>$I217/$H217</f>
        <v>#DIV/0!</v>
      </c>
      <c r="AA217" s="7" t="e">
        <f>$K217/$H217</f>
        <v>#DIV/0!</v>
      </c>
      <c r="AB217" s="7">
        <f>(Admin!$C$3*$K217)+(Admin!$C$4*$J217)+(Admin!$C$5*$L217)+(Admin!$C$6*$T217)+(Admin!$C$7*$Q217)+(Admin!$C$8*$M217)+(Admin!$C$9*$N217)+(Admin!$C$10*$O217)+(Admin!$C$11*$R217)+(Admin!$C$12*$S217)+(Admin!$C$13*$U217)</f>
        <v>0</v>
      </c>
    </row>
    <row r="218" spans="1:28" x14ac:dyDescent="0.25">
      <c r="A218" s="6" t="s">
        <v>379</v>
      </c>
      <c r="B218" s="6" t="s">
        <v>26</v>
      </c>
      <c r="C218" s="6">
        <v>24</v>
      </c>
      <c r="D218" s="6">
        <v>0</v>
      </c>
      <c r="E218" s="6" t="s">
        <v>380</v>
      </c>
      <c r="F218" s="6" t="s">
        <v>357</v>
      </c>
      <c r="G218" s="6">
        <v>0</v>
      </c>
      <c r="H218" s="6">
        <v>0</v>
      </c>
      <c r="I218" s="6">
        <v>0</v>
      </c>
      <c r="J218" s="6">
        <v>0</v>
      </c>
      <c r="K218" s="6">
        <v>0</v>
      </c>
      <c r="L218" s="6">
        <v>0</v>
      </c>
      <c r="M218" s="6">
        <v>0</v>
      </c>
      <c r="N218" s="6">
        <v>0</v>
      </c>
      <c r="O218" s="6">
        <v>0</v>
      </c>
      <c r="P218" s="6">
        <v>0</v>
      </c>
      <c r="Q218" s="6">
        <v>0</v>
      </c>
      <c r="R218" s="6">
        <v>0</v>
      </c>
      <c r="S218" s="6">
        <v>0</v>
      </c>
      <c r="T218" s="6">
        <v>0</v>
      </c>
      <c r="U218" s="6">
        <v>0</v>
      </c>
      <c r="V218" s="6">
        <f>($J218*0.04)+($K218*4)+($L218*-2)+($N218*0.1)+($O218*6)+($Q218)+($R218*0.1)+($S218*6)+($T218*-2)</f>
        <v>0</v>
      </c>
      <c r="W218" s="6" t="e">
        <f>$P218/$H$33</f>
        <v>#DIV/0!</v>
      </c>
      <c r="X218" s="6" t="e">
        <f>$N218/$M218</f>
        <v>#DIV/0!</v>
      </c>
      <c r="Y218" s="6" t="e">
        <f>$R218/$Q218</f>
        <v>#DIV/0!</v>
      </c>
      <c r="Z218" s="6" t="e">
        <f>$I218/$H218</f>
        <v>#DIV/0!</v>
      </c>
      <c r="AA218" s="6" t="e">
        <f>$K218/$H218</f>
        <v>#DIV/0!</v>
      </c>
      <c r="AB218" s="6">
        <f>(Admin!$C$3*$K218)+(Admin!$C$4*$J218)+(Admin!$C$5*$L218)+(Admin!$C$6*$T218)+(Admin!$C$7*$Q218)+(Admin!$C$8*$M218)+(Admin!$C$9*$N218)+(Admin!$C$10*$O218)+(Admin!$C$11*$R218)+(Admin!$C$12*$S218)+(Admin!$C$13*$U218)</f>
        <v>0</v>
      </c>
    </row>
    <row r="219" spans="1:28" x14ac:dyDescent="0.25">
      <c r="A219" s="7" t="s">
        <v>381</v>
      </c>
      <c r="B219" s="7" t="s">
        <v>26</v>
      </c>
      <c r="C219" s="7">
        <v>28</v>
      </c>
      <c r="D219" s="7">
        <v>6</v>
      </c>
      <c r="E219" s="7" t="s">
        <v>143</v>
      </c>
      <c r="F219" s="7" t="s">
        <v>357</v>
      </c>
      <c r="G219" s="7">
        <v>0</v>
      </c>
      <c r="H219" s="7">
        <v>0</v>
      </c>
      <c r="I219" s="7">
        <v>0</v>
      </c>
      <c r="J219" s="7">
        <v>0</v>
      </c>
      <c r="K219" s="7">
        <v>0</v>
      </c>
      <c r="L219" s="7">
        <v>0</v>
      </c>
      <c r="M219" s="7">
        <v>0</v>
      </c>
      <c r="N219" s="7">
        <v>0</v>
      </c>
      <c r="O219" s="7">
        <v>0</v>
      </c>
      <c r="P219" s="7">
        <v>0</v>
      </c>
      <c r="Q219" s="7">
        <v>0</v>
      </c>
      <c r="R219" s="7">
        <v>0</v>
      </c>
      <c r="S219" s="7">
        <v>0</v>
      </c>
      <c r="T219" s="7">
        <v>0</v>
      </c>
      <c r="U219" s="7">
        <v>0</v>
      </c>
      <c r="V219" s="7">
        <f>($J219*0.04)+($K219*4)+($L219*-2)+($N219*0.1)+($O219*6)+($Q219)+($R219*0.1)+($S219*6)+($T219*-2)</f>
        <v>0</v>
      </c>
      <c r="W219" s="7" t="e">
        <f>$P219/$H$33</f>
        <v>#DIV/0!</v>
      </c>
      <c r="X219" s="7" t="e">
        <f>$N219/$M219</f>
        <v>#DIV/0!</v>
      </c>
      <c r="Y219" s="7" t="e">
        <f>$R219/$Q219</f>
        <v>#DIV/0!</v>
      </c>
      <c r="Z219" s="7" t="e">
        <f>$I219/$H219</f>
        <v>#DIV/0!</v>
      </c>
      <c r="AA219" s="7" t="e">
        <f>$K219/$H219</f>
        <v>#DIV/0!</v>
      </c>
      <c r="AB219" s="7">
        <f>(Admin!$C$3*$K219)+(Admin!$C$4*$J219)+(Admin!$C$5*$L219)+(Admin!$C$6*$T219)+(Admin!$C$7*$Q219)+(Admin!$C$8*$M219)+(Admin!$C$9*$N219)+(Admin!$C$10*$O219)+(Admin!$C$11*$R219)+(Admin!$C$12*$S219)+(Admin!$C$13*$U219)</f>
        <v>0</v>
      </c>
    </row>
    <row r="220" spans="1:28" x14ac:dyDescent="0.25">
      <c r="A220" s="6" t="s">
        <v>383</v>
      </c>
      <c r="B220" s="6" t="s">
        <v>30</v>
      </c>
      <c r="C220" s="6">
        <v>26</v>
      </c>
      <c r="D220" s="6">
        <v>3</v>
      </c>
      <c r="E220" s="6" t="s">
        <v>384</v>
      </c>
      <c r="F220" s="6" t="s">
        <v>357</v>
      </c>
      <c r="G220" s="6">
        <v>0</v>
      </c>
      <c r="H220" s="6">
        <v>0</v>
      </c>
      <c r="I220" s="6">
        <v>0</v>
      </c>
      <c r="J220" s="6">
        <v>0</v>
      </c>
      <c r="K220" s="6">
        <v>0</v>
      </c>
      <c r="L220" s="6">
        <v>0</v>
      </c>
      <c r="M220" s="6">
        <v>0</v>
      </c>
      <c r="N220" s="6">
        <v>0</v>
      </c>
      <c r="O220" s="6">
        <v>0</v>
      </c>
      <c r="P220" s="6">
        <v>0</v>
      </c>
      <c r="Q220" s="6">
        <v>0</v>
      </c>
      <c r="R220" s="6">
        <v>0</v>
      </c>
      <c r="S220" s="6">
        <v>0</v>
      </c>
      <c r="T220" s="6">
        <v>0</v>
      </c>
      <c r="U220" s="6">
        <v>0</v>
      </c>
      <c r="V220" s="6">
        <f>($J220*0.04)+($K220*4)+($L220*-2)+($N220*0.1)+($O220*6)+($Q220)+($R220*0.1)+($S220*6)+($T220*-2)</f>
        <v>0</v>
      </c>
      <c r="W220" s="6" t="e">
        <f>$P220/$H$33</f>
        <v>#DIV/0!</v>
      </c>
      <c r="X220" s="6" t="e">
        <f>$N220/$M220</f>
        <v>#DIV/0!</v>
      </c>
      <c r="Y220" s="6" t="e">
        <f>$R220/$Q220</f>
        <v>#DIV/0!</v>
      </c>
      <c r="Z220" s="6" t="e">
        <f>$I220/$H220</f>
        <v>#DIV/0!</v>
      </c>
      <c r="AA220" s="6" t="e">
        <f>$K220/$H220</f>
        <v>#DIV/0!</v>
      </c>
      <c r="AB220" s="6">
        <f>(Admin!$C$3*$K220)+(Admin!$C$4*$J220)+(Admin!$C$5*$L220)+(Admin!$C$6*$T220)+(Admin!$C$7*$Q220)+(Admin!$C$8*$M220)+(Admin!$C$9*$N220)+(Admin!$C$10*$O220)+(Admin!$C$11*$R220)+(Admin!$C$12*$S220)+(Admin!$C$13*$U220)</f>
        <v>0</v>
      </c>
    </row>
    <row r="221" spans="1:28" x14ac:dyDescent="0.25">
      <c r="A221" s="7" t="s">
        <v>385</v>
      </c>
      <c r="B221" s="7" t="s">
        <v>30</v>
      </c>
      <c r="C221" s="7">
        <v>26</v>
      </c>
      <c r="D221" s="7">
        <v>4</v>
      </c>
      <c r="E221" s="7" t="s">
        <v>317</v>
      </c>
      <c r="F221" s="7" t="s">
        <v>357</v>
      </c>
      <c r="G221" s="7">
        <v>0</v>
      </c>
      <c r="H221" s="7">
        <v>0</v>
      </c>
      <c r="I221" s="7">
        <v>0</v>
      </c>
      <c r="J221" s="7">
        <v>0</v>
      </c>
      <c r="K221" s="7">
        <v>0</v>
      </c>
      <c r="L221" s="7">
        <v>0</v>
      </c>
      <c r="M221" s="7">
        <v>0</v>
      </c>
      <c r="N221" s="7">
        <v>0</v>
      </c>
      <c r="O221" s="7">
        <v>0</v>
      </c>
      <c r="P221" s="7">
        <v>0</v>
      </c>
      <c r="Q221" s="7">
        <v>0</v>
      </c>
      <c r="R221" s="7">
        <v>0</v>
      </c>
      <c r="S221" s="7">
        <v>0</v>
      </c>
      <c r="T221" s="7">
        <v>0</v>
      </c>
      <c r="U221" s="7">
        <v>0</v>
      </c>
      <c r="V221" s="7">
        <f>($J221*0.04)+($K221*4)+($L221*-2)+($N221*0.1)+($O221*6)+($Q221)+($R221*0.1)+($S221*6)+($T221*-2)</f>
        <v>0</v>
      </c>
      <c r="W221" s="7" t="e">
        <f>$P221/$H$33</f>
        <v>#DIV/0!</v>
      </c>
      <c r="X221" s="7" t="e">
        <f>$N221/$M221</f>
        <v>#DIV/0!</v>
      </c>
      <c r="Y221" s="7" t="e">
        <f>$R221/$Q221</f>
        <v>#DIV/0!</v>
      </c>
      <c r="Z221" s="7" t="e">
        <f>$I221/$H221</f>
        <v>#DIV/0!</v>
      </c>
      <c r="AA221" s="7" t="e">
        <f>$K221/$H221</f>
        <v>#DIV/0!</v>
      </c>
      <c r="AB221" s="7">
        <f>(Admin!$C$3*$K221)+(Admin!$C$4*$J221)+(Admin!$C$5*$L221)+(Admin!$C$6*$T221)+(Admin!$C$7*$Q221)+(Admin!$C$8*$M221)+(Admin!$C$9*$N221)+(Admin!$C$10*$O221)+(Admin!$C$11*$R221)+(Admin!$C$12*$S221)+(Admin!$C$13*$U221)</f>
        <v>0</v>
      </c>
    </row>
    <row r="222" spans="1:28" x14ac:dyDescent="0.25">
      <c r="A222" s="6" t="s">
        <v>386</v>
      </c>
      <c r="B222" s="6" t="s">
        <v>30</v>
      </c>
      <c r="C222" s="6">
        <v>25</v>
      </c>
      <c r="D222" s="6">
        <v>6</v>
      </c>
      <c r="E222" s="6" t="s">
        <v>69</v>
      </c>
      <c r="F222" s="6" t="s">
        <v>357</v>
      </c>
      <c r="G222" s="6">
        <v>0</v>
      </c>
      <c r="H222" s="6">
        <v>0</v>
      </c>
      <c r="I222" s="6">
        <v>0</v>
      </c>
      <c r="J222" s="6">
        <v>0</v>
      </c>
      <c r="K222" s="6">
        <v>0</v>
      </c>
      <c r="L222" s="6">
        <v>0</v>
      </c>
      <c r="M222" s="6">
        <v>0</v>
      </c>
      <c r="N222" s="6">
        <v>0</v>
      </c>
      <c r="O222" s="6">
        <v>0</v>
      </c>
      <c r="P222" s="6">
        <v>0</v>
      </c>
      <c r="Q222" s="6">
        <v>0</v>
      </c>
      <c r="R222" s="6">
        <v>0</v>
      </c>
      <c r="S222" s="6">
        <v>0</v>
      </c>
      <c r="T222" s="6">
        <v>0</v>
      </c>
      <c r="U222" s="6">
        <v>0</v>
      </c>
      <c r="V222" s="6">
        <f>($J222*0.04)+($K222*4)+($L222*-2)+($N222*0.1)+($O222*6)+($Q222)+($R222*0.1)+($S222*6)+($T222*-2)</f>
        <v>0</v>
      </c>
      <c r="W222" s="6" t="e">
        <f>$P222/$H$33</f>
        <v>#DIV/0!</v>
      </c>
      <c r="X222" s="6" t="e">
        <f>$N222/$M222</f>
        <v>#DIV/0!</v>
      </c>
      <c r="Y222" s="6" t="e">
        <f>$R222/$Q222</f>
        <v>#DIV/0!</v>
      </c>
      <c r="Z222" s="6" t="e">
        <f>$I222/$H222</f>
        <v>#DIV/0!</v>
      </c>
      <c r="AA222" s="6" t="e">
        <f>$K222/$H222</f>
        <v>#DIV/0!</v>
      </c>
      <c r="AB222" s="6">
        <f>(Admin!$C$3*$K222)+(Admin!$C$4*$J222)+(Admin!$C$5*$L222)+(Admin!$C$6*$T222)+(Admin!$C$7*$Q222)+(Admin!$C$8*$M222)+(Admin!$C$9*$N222)+(Admin!$C$10*$O222)+(Admin!$C$11*$R222)+(Admin!$C$12*$S222)+(Admin!$C$13*$U222)</f>
        <v>0</v>
      </c>
    </row>
    <row r="223" spans="1:28" x14ac:dyDescent="0.25">
      <c r="A223" s="7" t="s">
        <v>387</v>
      </c>
      <c r="B223" s="7" t="s">
        <v>30</v>
      </c>
      <c r="C223" s="7">
        <v>23</v>
      </c>
      <c r="D223" s="7">
        <v>2</v>
      </c>
      <c r="E223" s="7" t="s">
        <v>139</v>
      </c>
      <c r="F223" s="7" t="s">
        <v>357</v>
      </c>
      <c r="G223" s="7">
        <v>0</v>
      </c>
      <c r="H223" s="7">
        <v>0</v>
      </c>
      <c r="I223" s="7">
        <v>0</v>
      </c>
      <c r="J223" s="7">
        <v>0</v>
      </c>
      <c r="K223" s="7">
        <v>0</v>
      </c>
      <c r="L223" s="7">
        <v>0</v>
      </c>
      <c r="M223" s="7">
        <v>0</v>
      </c>
      <c r="N223" s="7">
        <v>0</v>
      </c>
      <c r="O223" s="7">
        <v>0</v>
      </c>
      <c r="P223" s="7">
        <v>0</v>
      </c>
      <c r="Q223" s="7">
        <v>0</v>
      </c>
      <c r="R223" s="7">
        <v>0</v>
      </c>
      <c r="S223" s="7">
        <v>0</v>
      </c>
      <c r="T223" s="7">
        <v>0</v>
      </c>
      <c r="U223" s="7">
        <v>0</v>
      </c>
      <c r="V223" s="7">
        <f>($J223*0.04)+($K223*4)+($L223*-2)+($N223*0.1)+($O223*6)+($Q223)+($R223*0.1)+($S223*6)+($T223*-2)</f>
        <v>0</v>
      </c>
      <c r="W223" s="7" t="e">
        <f>$P223/$H$33</f>
        <v>#DIV/0!</v>
      </c>
      <c r="X223" s="7" t="e">
        <f>$N223/$M223</f>
        <v>#DIV/0!</v>
      </c>
      <c r="Y223" s="7" t="e">
        <f>$R223/$Q223</f>
        <v>#DIV/0!</v>
      </c>
      <c r="Z223" s="7" t="e">
        <f>$I223/$H223</f>
        <v>#DIV/0!</v>
      </c>
      <c r="AA223" s="7" t="e">
        <f>$K223/$H223</f>
        <v>#DIV/0!</v>
      </c>
      <c r="AB223" s="7">
        <f>(Admin!$C$3*$K223)+(Admin!$C$4*$J223)+(Admin!$C$5*$L223)+(Admin!$C$6*$T223)+(Admin!$C$7*$Q223)+(Admin!$C$8*$M223)+(Admin!$C$9*$N223)+(Admin!$C$10*$O223)+(Admin!$C$11*$R223)+(Admin!$C$12*$S223)+(Admin!$C$13*$U223)</f>
        <v>0</v>
      </c>
    </row>
    <row r="224" spans="1:28" x14ac:dyDescent="0.25">
      <c r="A224" s="6" t="s">
        <v>391</v>
      </c>
      <c r="B224" s="6" t="s">
        <v>42</v>
      </c>
      <c r="C224" s="6">
        <v>32</v>
      </c>
      <c r="D224" s="6">
        <v>12</v>
      </c>
      <c r="E224" s="6" t="s">
        <v>392</v>
      </c>
      <c r="F224" s="6" t="s">
        <v>357</v>
      </c>
      <c r="G224" s="6">
        <v>0</v>
      </c>
      <c r="H224" s="6">
        <v>0</v>
      </c>
      <c r="I224" s="6">
        <v>0</v>
      </c>
      <c r="J224" s="6">
        <v>0</v>
      </c>
      <c r="K224" s="6">
        <v>0</v>
      </c>
      <c r="L224" s="6">
        <v>0</v>
      </c>
      <c r="M224" s="6">
        <v>0</v>
      </c>
      <c r="N224" s="6">
        <v>0</v>
      </c>
      <c r="O224" s="6">
        <v>0</v>
      </c>
      <c r="P224" s="6">
        <v>0</v>
      </c>
      <c r="Q224" s="6">
        <v>0</v>
      </c>
      <c r="R224" s="6">
        <v>0</v>
      </c>
      <c r="S224" s="6">
        <v>0</v>
      </c>
      <c r="T224" s="6">
        <v>0</v>
      </c>
      <c r="U224" s="6">
        <v>0</v>
      </c>
      <c r="V224" s="6">
        <f>($J224*0.04)+($K224*4)+($L224*-2)+($N224*0.1)+($O224*6)+($Q224)+($R224*0.1)+($S224*6)+($T224*-2)</f>
        <v>0</v>
      </c>
      <c r="W224" s="6" t="e">
        <f>$P224/$H$33</f>
        <v>#DIV/0!</v>
      </c>
      <c r="X224" s="6" t="e">
        <f>$N224/$M224</f>
        <v>#DIV/0!</v>
      </c>
      <c r="Y224" s="6" t="e">
        <f>$R224/$Q224</f>
        <v>#DIV/0!</v>
      </c>
      <c r="Z224" s="6" t="e">
        <f>$I224/$H224</f>
        <v>#DIV/0!</v>
      </c>
      <c r="AA224" s="6" t="e">
        <f>$K224/$H224</f>
        <v>#DIV/0!</v>
      </c>
      <c r="AB224" s="6">
        <f>(Admin!$C$3*$K224)+(Admin!$C$4*$J224)+(Admin!$C$5*$L224)+(Admin!$C$6*$T224)+(Admin!$C$7*$Q224)+(Admin!$C$8*$M224)+(Admin!$C$9*$N224)+(Admin!$C$10*$O224)+(Admin!$C$11*$R224)+(Admin!$C$12*$S224)+(Admin!$C$13*$U224)</f>
        <v>0</v>
      </c>
    </row>
    <row r="225" spans="1:28" x14ac:dyDescent="0.25">
      <c r="A225" s="7" t="s">
        <v>393</v>
      </c>
      <c r="B225" s="7" t="s">
        <v>42</v>
      </c>
      <c r="C225" s="7">
        <v>31</v>
      </c>
      <c r="D225" s="7">
        <v>7</v>
      </c>
      <c r="E225" s="7" t="s">
        <v>394</v>
      </c>
      <c r="F225" s="7" t="s">
        <v>357</v>
      </c>
      <c r="G225" s="7">
        <v>0</v>
      </c>
      <c r="H225" s="7">
        <v>0</v>
      </c>
      <c r="I225" s="7">
        <v>0</v>
      </c>
      <c r="J225" s="7">
        <v>0</v>
      </c>
      <c r="K225" s="7">
        <v>0</v>
      </c>
      <c r="L225" s="7">
        <v>0</v>
      </c>
      <c r="M225" s="7">
        <v>0</v>
      </c>
      <c r="N225" s="7">
        <v>0</v>
      </c>
      <c r="O225" s="7">
        <v>0</v>
      </c>
      <c r="P225" s="7">
        <v>0</v>
      </c>
      <c r="Q225" s="7">
        <v>0</v>
      </c>
      <c r="R225" s="7">
        <v>0</v>
      </c>
      <c r="S225" s="7">
        <v>0</v>
      </c>
      <c r="T225" s="7">
        <v>0</v>
      </c>
      <c r="U225" s="7">
        <v>0</v>
      </c>
      <c r="V225" s="7">
        <f>($J225*0.04)+($K225*4)+($L225*-2)+($N225*0.1)+($O225*6)+($Q225)+($R225*0.1)+($S225*6)+($T225*-2)</f>
        <v>0</v>
      </c>
      <c r="W225" s="7" t="e">
        <f>$P225/$H$33</f>
        <v>#DIV/0!</v>
      </c>
      <c r="X225" s="7" t="e">
        <f>$N225/$M225</f>
        <v>#DIV/0!</v>
      </c>
      <c r="Y225" s="7" t="e">
        <f>$R225/$Q225</f>
        <v>#DIV/0!</v>
      </c>
      <c r="Z225" s="7" t="e">
        <f>$I225/$H225</f>
        <v>#DIV/0!</v>
      </c>
      <c r="AA225" s="7" t="e">
        <f>$K225/$H225</f>
        <v>#DIV/0!</v>
      </c>
      <c r="AB225" s="7">
        <f>(Admin!$C$3*$K225)+(Admin!$C$4*$J225)+(Admin!$C$5*$L225)+(Admin!$C$6*$T225)+(Admin!$C$7*$Q225)+(Admin!$C$8*$M225)+(Admin!$C$9*$N225)+(Admin!$C$10*$O225)+(Admin!$C$11*$R225)+(Admin!$C$12*$S225)+(Admin!$C$13*$U225)</f>
        <v>0</v>
      </c>
    </row>
    <row r="226" spans="1:28" x14ac:dyDescent="0.25">
      <c r="A226" s="6" t="s">
        <v>395</v>
      </c>
      <c r="B226" s="6" t="s">
        <v>42</v>
      </c>
      <c r="C226" s="6">
        <v>24</v>
      </c>
      <c r="D226" s="6">
        <v>0</v>
      </c>
      <c r="E226" s="6" t="s">
        <v>396</v>
      </c>
      <c r="F226" s="6" t="s">
        <v>357</v>
      </c>
      <c r="G226" s="6">
        <v>0</v>
      </c>
      <c r="H226" s="6">
        <v>0</v>
      </c>
      <c r="I226" s="6">
        <v>0</v>
      </c>
      <c r="J226" s="6">
        <v>0</v>
      </c>
      <c r="K226" s="6">
        <v>0</v>
      </c>
      <c r="L226" s="6">
        <v>0</v>
      </c>
      <c r="M226" s="6">
        <v>0</v>
      </c>
      <c r="N226" s="6">
        <v>0</v>
      </c>
      <c r="O226" s="6">
        <v>0</v>
      </c>
      <c r="P226" s="6">
        <v>0</v>
      </c>
      <c r="Q226" s="6">
        <v>0</v>
      </c>
      <c r="R226" s="6">
        <v>0</v>
      </c>
      <c r="S226" s="6">
        <v>0</v>
      </c>
      <c r="T226" s="6">
        <v>0</v>
      </c>
      <c r="U226" s="6">
        <v>0</v>
      </c>
      <c r="V226" s="6">
        <f>($J226*0.04)+($K226*4)+($L226*-2)+($N226*0.1)+($O226*6)+($Q226)+($R226*0.1)+($S226*6)+($T226*-2)</f>
        <v>0</v>
      </c>
      <c r="W226" s="6" t="e">
        <f>$P226/$H$33</f>
        <v>#DIV/0!</v>
      </c>
      <c r="X226" s="6" t="e">
        <f>$N226/$M226</f>
        <v>#DIV/0!</v>
      </c>
      <c r="Y226" s="6" t="e">
        <f>$R226/$Q226</f>
        <v>#DIV/0!</v>
      </c>
      <c r="Z226" s="6" t="e">
        <f>$I226/$H226</f>
        <v>#DIV/0!</v>
      </c>
      <c r="AA226" s="6" t="e">
        <f>$K226/$H226</f>
        <v>#DIV/0!</v>
      </c>
      <c r="AB226" s="6">
        <f>(Admin!$C$3*$K226)+(Admin!$C$4*$J226)+(Admin!$C$5*$L226)+(Admin!$C$6*$T226)+(Admin!$C$7*$Q226)+(Admin!$C$8*$M226)+(Admin!$C$9*$N226)+(Admin!$C$10*$O226)+(Admin!$C$11*$R226)+(Admin!$C$12*$S226)+(Admin!$C$13*$U226)</f>
        <v>0</v>
      </c>
    </row>
    <row r="227" spans="1:28" x14ac:dyDescent="0.25">
      <c r="A227" s="7" t="s">
        <v>397</v>
      </c>
      <c r="B227" s="7" t="s">
        <v>42</v>
      </c>
      <c r="C227" s="7">
        <v>26</v>
      </c>
      <c r="D227" s="7">
        <v>4</v>
      </c>
      <c r="E227" s="7" t="s">
        <v>139</v>
      </c>
      <c r="F227" s="7" t="s">
        <v>357</v>
      </c>
      <c r="G227" s="7">
        <v>0</v>
      </c>
      <c r="H227" s="7">
        <v>0</v>
      </c>
      <c r="I227" s="7">
        <v>0</v>
      </c>
      <c r="J227" s="7">
        <v>0</v>
      </c>
      <c r="K227" s="7">
        <v>0</v>
      </c>
      <c r="L227" s="7">
        <v>0</v>
      </c>
      <c r="M227" s="7">
        <v>0</v>
      </c>
      <c r="N227" s="7">
        <v>0</v>
      </c>
      <c r="O227" s="7">
        <v>0</v>
      </c>
      <c r="P227" s="7">
        <v>0</v>
      </c>
      <c r="Q227" s="7">
        <v>0</v>
      </c>
      <c r="R227" s="7">
        <v>0</v>
      </c>
      <c r="S227" s="7">
        <v>0</v>
      </c>
      <c r="T227" s="7">
        <v>0</v>
      </c>
      <c r="U227" s="7">
        <v>0</v>
      </c>
      <c r="V227" s="7">
        <f>($J227*0.04)+($K227*4)+($L227*-2)+($N227*0.1)+($O227*6)+($Q227)+($R227*0.1)+($S227*6)+($T227*-2)</f>
        <v>0</v>
      </c>
      <c r="W227" s="7" t="e">
        <f>$P227/$H$33</f>
        <v>#DIV/0!</v>
      </c>
      <c r="X227" s="7" t="e">
        <f>$N227/$M227</f>
        <v>#DIV/0!</v>
      </c>
      <c r="Y227" s="7" t="e">
        <f>$R227/$Q227</f>
        <v>#DIV/0!</v>
      </c>
      <c r="Z227" s="7" t="e">
        <f>$I227/$H227</f>
        <v>#DIV/0!</v>
      </c>
      <c r="AA227" s="7" t="e">
        <f>$K227/$H227</f>
        <v>#DIV/0!</v>
      </c>
      <c r="AB227" s="7">
        <f>(Admin!$C$3*$K227)+(Admin!$C$4*$J227)+(Admin!$C$5*$L227)+(Admin!$C$6*$T227)+(Admin!$C$7*$Q227)+(Admin!$C$8*$M227)+(Admin!$C$9*$N227)+(Admin!$C$10*$O227)+(Admin!$C$11*$R227)+(Admin!$C$12*$S227)+(Admin!$C$13*$U227)</f>
        <v>0</v>
      </c>
    </row>
    <row r="228" spans="1:28" x14ac:dyDescent="0.25">
      <c r="A228" s="6" t="s">
        <v>398</v>
      </c>
      <c r="B228" s="6" t="s">
        <v>42</v>
      </c>
      <c r="C228" s="6">
        <v>27</v>
      </c>
      <c r="D228" s="6">
        <v>3</v>
      </c>
      <c r="E228" s="6" t="s">
        <v>399</v>
      </c>
      <c r="F228" s="6" t="s">
        <v>357</v>
      </c>
      <c r="G228" s="6">
        <v>0</v>
      </c>
      <c r="H228" s="6">
        <v>0</v>
      </c>
      <c r="I228" s="6">
        <v>0</v>
      </c>
      <c r="J228" s="6">
        <v>0</v>
      </c>
      <c r="K228" s="6">
        <v>0</v>
      </c>
      <c r="L228" s="6">
        <v>0</v>
      </c>
      <c r="M228" s="6">
        <v>0</v>
      </c>
      <c r="N228" s="6">
        <v>0</v>
      </c>
      <c r="O228" s="6">
        <v>0</v>
      </c>
      <c r="P228" s="6">
        <v>0</v>
      </c>
      <c r="Q228" s="6">
        <v>0</v>
      </c>
      <c r="R228" s="6">
        <v>0</v>
      </c>
      <c r="S228" s="6">
        <v>0</v>
      </c>
      <c r="T228" s="6">
        <v>0</v>
      </c>
      <c r="U228" s="6">
        <v>0</v>
      </c>
      <c r="V228" s="6">
        <f>($J228*0.04)+($K228*4)+($L228*-2)+($N228*0.1)+($O228*6)+($Q228)+($R228*0.1)+($S228*6)+($T228*-2)</f>
        <v>0</v>
      </c>
      <c r="W228" s="6" t="e">
        <f>$P228/$H$33</f>
        <v>#DIV/0!</v>
      </c>
      <c r="X228" s="6" t="e">
        <f>$N228/$M228</f>
        <v>#DIV/0!</v>
      </c>
      <c r="Y228" s="6" t="e">
        <f>$R228/$Q228</f>
        <v>#DIV/0!</v>
      </c>
      <c r="Z228" s="6" t="e">
        <f>$I228/$H228</f>
        <v>#DIV/0!</v>
      </c>
      <c r="AA228" s="6" t="e">
        <f>$K228/$H228</f>
        <v>#DIV/0!</v>
      </c>
      <c r="AB228" s="6">
        <f>(Admin!$C$3*$K228)+(Admin!$C$4*$J228)+(Admin!$C$5*$L228)+(Admin!$C$6*$T228)+(Admin!$C$7*$Q228)+(Admin!$C$8*$M228)+(Admin!$C$9*$N228)+(Admin!$C$10*$O228)+(Admin!$C$11*$R228)+(Admin!$C$12*$S228)+(Admin!$C$13*$U228)</f>
        <v>0</v>
      </c>
    </row>
    <row r="229" spans="1:28" x14ac:dyDescent="0.25">
      <c r="A229" s="7" t="s">
        <v>401</v>
      </c>
      <c r="B229" s="7" t="s">
        <v>42</v>
      </c>
      <c r="C229" s="7">
        <v>22</v>
      </c>
      <c r="D229" s="7">
        <v>0</v>
      </c>
      <c r="E229" s="7" t="s">
        <v>77</v>
      </c>
      <c r="F229" s="7" t="s">
        <v>357</v>
      </c>
      <c r="G229" s="7">
        <v>0</v>
      </c>
      <c r="H229" s="7">
        <v>0</v>
      </c>
      <c r="I229" s="7">
        <v>0</v>
      </c>
      <c r="J229" s="7">
        <v>0</v>
      </c>
      <c r="K229" s="7">
        <v>0</v>
      </c>
      <c r="L229" s="7">
        <v>0</v>
      </c>
      <c r="M229" s="7">
        <v>0</v>
      </c>
      <c r="N229" s="7">
        <v>0</v>
      </c>
      <c r="O229" s="7">
        <v>0</v>
      </c>
      <c r="P229" s="7">
        <v>0</v>
      </c>
      <c r="Q229" s="7">
        <v>0</v>
      </c>
      <c r="R229" s="7">
        <v>0</v>
      </c>
      <c r="S229" s="7">
        <v>0</v>
      </c>
      <c r="T229" s="7">
        <v>0</v>
      </c>
      <c r="U229" s="7">
        <v>0</v>
      </c>
      <c r="V229" s="7">
        <f>($J229*0.04)+($K229*4)+($L229*-2)+($N229*0.1)+($O229*6)+($Q229)+($R229*0.1)+($S229*6)+($T229*-2)</f>
        <v>0</v>
      </c>
      <c r="W229" s="7" t="e">
        <f>$P229/$H$33</f>
        <v>#DIV/0!</v>
      </c>
      <c r="X229" s="7" t="e">
        <f>$N229/$M229</f>
        <v>#DIV/0!</v>
      </c>
      <c r="Y229" s="7" t="e">
        <f>$R229/$Q229</f>
        <v>#DIV/0!</v>
      </c>
      <c r="Z229" s="7" t="e">
        <f>$I229/$H229</f>
        <v>#DIV/0!</v>
      </c>
      <c r="AA229" s="7" t="e">
        <f>$K229/$H229</f>
        <v>#DIV/0!</v>
      </c>
      <c r="AB229" s="7">
        <f>(Admin!$C$3*$K229)+(Admin!$C$4*$J229)+(Admin!$C$5*$L229)+(Admin!$C$6*$T229)+(Admin!$C$7*$Q229)+(Admin!$C$8*$M229)+(Admin!$C$9*$N229)+(Admin!$C$10*$O229)+(Admin!$C$11*$R229)+(Admin!$C$12*$S229)+(Admin!$C$13*$U229)</f>
        <v>0</v>
      </c>
    </row>
    <row r="230" spans="1:28" x14ac:dyDescent="0.25">
      <c r="A230" s="6" t="s">
        <v>402</v>
      </c>
      <c r="B230" s="6" t="s">
        <v>42</v>
      </c>
      <c r="C230" s="6">
        <v>28</v>
      </c>
      <c r="D230" s="6">
        <v>6</v>
      </c>
      <c r="E230" s="6" t="s">
        <v>77</v>
      </c>
      <c r="F230" s="6" t="s">
        <v>357</v>
      </c>
      <c r="G230" s="6">
        <v>0</v>
      </c>
      <c r="H230" s="6">
        <v>0</v>
      </c>
      <c r="I230" s="6">
        <v>0</v>
      </c>
      <c r="J230" s="6">
        <v>0</v>
      </c>
      <c r="K230" s="6">
        <v>0</v>
      </c>
      <c r="L230" s="6">
        <v>0</v>
      </c>
      <c r="M230" s="6">
        <v>0</v>
      </c>
      <c r="N230" s="6">
        <v>0</v>
      </c>
      <c r="O230" s="6">
        <v>0</v>
      </c>
      <c r="P230" s="6">
        <v>0</v>
      </c>
      <c r="Q230" s="6">
        <v>0</v>
      </c>
      <c r="R230" s="6">
        <v>0</v>
      </c>
      <c r="S230" s="6">
        <v>0</v>
      </c>
      <c r="T230" s="6">
        <v>0</v>
      </c>
      <c r="U230" s="6">
        <v>0</v>
      </c>
      <c r="V230" s="6">
        <f>($J230*0.04)+($K230*4)+($L230*-2)+($N230*0.1)+($O230*6)+($Q230)+($R230*0.1)+($S230*6)+($T230*-2)</f>
        <v>0</v>
      </c>
      <c r="W230" s="6" t="e">
        <f>$P230/$H$33</f>
        <v>#DIV/0!</v>
      </c>
      <c r="X230" s="6" t="e">
        <f>$N230/$M230</f>
        <v>#DIV/0!</v>
      </c>
      <c r="Y230" s="6" t="e">
        <f>$R230/$Q230</f>
        <v>#DIV/0!</v>
      </c>
      <c r="Z230" s="6" t="e">
        <f>$I230/$H230</f>
        <v>#DIV/0!</v>
      </c>
      <c r="AA230" s="6" t="e">
        <f>$K230/$H230</f>
        <v>#DIV/0!</v>
      </c>
      <c r="AB230" s="6">
        <f>(Admin!$C$3*$K230)+(Admin!$C$4*$J230)+(Admin!$C$5*$L230)+(Admin!$C$6*$T230)+(Admin!$C$7*$Q230)+(Admin!$C$8*$M230)+(Admin!$C$9*$N230)+(Admin!$C$10*$O230)+(Admin!$C$11*$R230)+(Admin!$C$12*$S230)+(Admin!$C$13*$U230)</f>
        <v>0</v>
      </c>
    </row>
    <row r="231" spans="1:28" x14ac:dyDescent="0.25">
      <c r="A231" s="7" t="s">
        <v>403</v>
      </c>
      <c r="B231" s="7" t="s">
        <v>42</v>
      </c>
      <c r="C231" s="7">
        <v>22</v>
      </c>
      <c r="D231" s="7">
        <v>2</v>
      </c>
      <c r="E231" s="7" t="s">
        <v>59</v>
      </c>
      <c r="F231" s="7" t="s">
        <v>357</v>
      </c>
      <c r="G231" s="7">
        <v>0</v>
      </c>
      <c r="H231" s="7">
        <v>0</v>
      </c>
      <c r="I231" s="7">
        <v>0</v>
      </c>
      <c r="J231" s="7">
        <v>0</v>
      </c>
      <c r="K231" s="7">
        <v>0</v>
      </c>
      <c r="L231" s="7">
        <v>0</v>
      </c>
      <c r="M231" s="7">
        <v>0</v>
      </c>
      <c r="N231" s="7">
        <v>0</v>
      </c>
      <c r="O231" s="7">
        <v>0</v>
      </c>
      <c r="P231" s="7">
        <v>0</v>
      </c>
      <c r="Q231" s="7">
        <v>0</v>
      </c>
      <c r="R231" s="7">
        <v>0</v>
      </c>
      <c r="S231" s="7">
        <v>0</v>
      </c>
      <c r="T231" s="7">
        <v>0</v>
      </c>
      <c r="U231" s="7">
        <v>0</v>
      </c>
      <c r="V231" s="7">
        <f>($J231*0.04)+($K231*4)+($L231*-2)+($N231*0.1)+($O231*6)+($Q231)+($R231*0.1)+($S231*6)+($T231*-2)</f>
        <v>0</v>
      </c>
      <c r="W231" s="7" t="e">
        <f>$P231/$H$33</f>
        <v>#DIV/0!</v>
      </c>
      <c r="X231" s="7" t="e">
        <f>$N231/$M231</f>
        <v>#DIV/0!</v>
      </c>
      <c r="Y231" s="7" t="e">
        <f>$R231/$Q231</f>
        <v>#DIV/0!</v>
      </c>
      <c r="Z231" s="7" t="e">
        <f>$I231/$H231</f>
        <v>#DIV/0!</v>
      </c>
      <c r="AA231" s="7" t="e">
        <f>$K231/$H231</f>
        <v>#DIV/0!</v>
      </c>
      <c r="AB231" s="7">
        <f>(Admin!$C$3*$K231)+(Admin!$C$4*$J231)+(Admin!$C$5*$L231)+(Admin!$C$6*$T231)+(Admin!$C$7*$Q231)+(Admin!$C$8*$M231)+(Admin!$C$9*$N231)+(Admin!$C$10*$O231)+(Admin!$C$11*$R231)+(Admin!$C$12*$S231)+(Admin!$C$13*$U231)</f>
        <v>0</v>
      </c>
    </row>
    <row r="232" spans="1:28" x14ac:dyDescent="0.25">
      <c r="A232" s="6" t="s">
        <v>404</v>
      </c>
      <c r="B232" s="6" t="s">
        <v>42</v>
      </c>
      <c r="C232" s="6">
        <v>26</v>
      </c>
      <c r="D232" s="6">
        <v>4</v>
      </c>
      <c r="E232" s="6" t="s">
        <v>173</v>
      </c>
      <c r="F232" s="6" t="s">
        <v>357</v>
      </c>
      <c r="G232" s="6">
        <v>0</v>
      </c>
      <c r="H232" s="6">
        <v>0</v>
      </c>
      <c r="I232" s="6">
        <v>0</v>
      </c>
      <c r="J232" s="6">
        <v>0</v>
      </c>
      <c r="K232" s="6">
        <v>0</v>
      </c>
      <c r="L232" s="6">
        <v>0</v>
      </c>
      <c r="M232" s="6">
        <v>0</v>
      </c>
      <c r="N232" s="6">
        <v>0</v>
      </c>
      <c r="O232" s="6">
        <v>0</v>
      </c>
      <c r="P232" s="6">
        <v>0</v>
      </c>
      <c r="Q232" s="6">
        <v>0</v>
      </c>
      <c r="R232" s="6">
        <v>0</v>
      </c>
      <c r="S232" s="6">
        <v>0</v>
      </c>
      <c r="T232" s="6">
        <v>0</v>
      </c>
      <c r="U232" s="6">
        <v>0</v>
      </c>
      <c r="V232" s="6">
        <f>($J232*0.04)+($K232*4)+($L232*-2)+($N232*0.1)+($O232*6)+($Q232)+($R232*0.1)+($S232*6)+($T232*-2)</f>
        <v>0</v>
      </c>
      <c r="W232" s="6" t="e">
        <f>$P232/$H$33</f>
        <v>#DIV/0!</v>
      </c>
      <c r="X232" s="6" t="e">
        <f>$N232/$M232</f>
        <v>#DIV/0!</v>
      </c>
      <c r="Y232" s="6" t="e">
        <f>$R232/$Q232</f>
        <v>#DIV/0!</v>
      </c>
      <c r="Z232" s="6" t="e">
        <f>$I232/$H232</f>
        <v>#DIV/0!</v>
      </c>
      <c r="AA232" s="6" t="e">
        <f>$K232/$H232</f>
        <v>#DIV/0!</v>
      </c>
      <c r="AB232" s="6">
        <f>(Admin!$C$3*$K232)+(Admin!$C$4*$J232)+(Admin!$C$5*$L232)+(Admin!$C$6*$T232)+(Admin!$C$7*$Q232)+(Admin!$C$8*$M232)+(Admin!$C$9*$N232)+(Admin!$C$10*$O232)+(Admin!$C$11*$R232)+(Admin!$C$12*$S232)+(Admin!$C$13*$U232)</f>
        <v>0</v>
      </c>
    </row>
    <row r="233" spans="1:28" x14ac:dyDescent="0.25">
      <c r="A233" s="7" t="s">
        <v>407</v>
      </c>
      <c r="B233" s="7" t="s">
        <v>37</v>
      </c>
      <c r="C233" s="7">
        <v>24</v>
      </c>
      <c r="D233" s="7">
        <v>0</v>
      </c>
      <c r="E233" s="7" t="s">
        <v>145</v>
      </c>
      <c r="F233" s="7" t="s">
        <v>357</v>
      </c>
      <c r="G233" s="7">
        <v>0</v>
      </c>
      <c r="H233" s="7">
        <v>0</v>
      </c>
      <c r="I233" s="7">
        <v>0</v>
      </c>
      <c r="J233" s="7">
        <v>0</v>
      </c>
      <c r="K233" s="7">
        <v>0</v>
      </c>
      <c r="L233" s="7">
        <v>0</v>
      </c>
      <c r="M233" s="7">
        <v>0</v>
      </c>
      <c r="N233" s="7">
        <v>0</v>
      </c>
      <c r="O233" s="7">
        <v>0</v>
      </c>
      <c r="P233" s="7">
        <v>0</v>
      </c>
      <c r="Q233" s="7">
        <v>0</v>
      </c>
      <c r="R233" s="7">
        <v>0</v>
      </c>
      <c r="S233" s="7">
        <v>0</v>
      </c>
      <c r="T233" s="7">
        <v>0</v>
      </c>
      <c r="U233" s="7">
        <v>0</v>
      </c>
      <c r="V233" s="7">
        <f>($J233*0.04)+($K233*4)+($L233*-2)+($N233*0.1)+($O233*6)+($Q233)+($R233*0.1)+($S233*6)+($T233*-2)</f>
        <v>0</v>
      </c>
      <c r="W233" s="7" t="e">
        <f>$P233/$H$33</f>
        <v>#DIV/0!</v>
      </c>
      <c r="X233" s="7" t="e">
        <f>$N233/$M233</f>
        <v>#DIV/0!</v>
      </c>
      <c r="Y233" s="7" t="e">
        <f>$R233/$Q233</f>
        <v>#DIV/0!</v>
      </c>
      <c r="Z233" s="7" t="e">
        <f>$I233/$H233</f>
        <v>#DIV/0!</v>
      </c>
      <c r="AA233" s="7" t="e">
        <f>$K233/$H233</f>
        <v>#DIV/0!</v>
      </c>
      <c r="AB233" s="7">
        <f>(Admin!$C$3*$K233)+(Admin!$C$4*$J233)+(Admin!$C$5*$L233)+(Admin!$C$6*$T233)+(Admin!$C$7*$Q233)+(Admin!$C$8*$M233)+(Admin!$C$9*$N233)+(Admin!$C$10*$O233)+(Admin!$C$11*$R233)+(Admin!$C$12*$S233)+(Admin!$C$13*$U233)</f>
        <v>0</v>
      </c>
    </row>
    <row r="234" spans="1:28" x14ac:dyDescent="0.25">
      <c r="A234" s="6" t="s">
        <v>408</v>
      </c>
      <c r="B234" s="6" t="s">
        <v>37</v>
      </c>
      <c r="C234" s="6">
        <v>27</v>
      </c>
      <c r="D234" s="6">
        <v>3</v>
      </c>
      <c r="E234" s="6" t="s">
        <v>348</v>
      </c>
      <c r="F234" s="6" t="s">
        <v>357</v>
      </c>
      <c r="G234" s="6">
        <v>0</v>
      </c>
      <c r="H234" s="6">
        <v>0</v>
      </c>
      <c r="I234" s="6">
        <v>0</v>
      </c>
      <c r="J234" s="6">
        <v>0</v>
      </c>
      <c r="K234" s="6">
        <v>0</v>
      </c>
      <c r="L234" s="6">
        <v>0</v>
      </c>
      <c r="M234" s="6">
        <v>0</v>
      </c>
      <c r="N234" s="6">
        <v>0</v>
      </c>
      <c r="O234" s="6">
        <v>0</v>
      </c>
      <c r="P234" s="6">
        <v>0</v>
      </c>
      <c r="Q234" s="6">
        <v>0</v>
      </c>
      <c r="R234" s="6">
        <v>0</v>
      </c>
      <c r="S234" s="6">
        <v>0</v>
      </c>
      <c r="T234" s="6">
        <v>0</v>
      </c>
      <c r="U234" s="6">
        <v>0</v>
      </c>
      <c r="V234" s="6">
        <f>($J234*0.04)+($K234*4)+($L234*-2)+($N234*0.1)+($O234*6)+($Q234)+($R234*0.1)+($S234*6)+($T234*-2)</f>
        <v>0</v>
      </c>
      <c r="W234" s="6" t="e">
        <f>$P234/$H$33</f>
        <v>#DIV/0!</v>
      </c>
      <c r="X234" s="6" t="e">
        <f>$N234/$M234</f>
        <v>#DIV/0!</v>
      </c>
      <c r="Y234" s="6" t="e">
        <f>$R234/$Q234</f>
        <v>#DIV/0!</v>
      </c>
      <c r="Z234" s="6" t="e">
        <f>$I234/$H234</f>
        <v>#DIV/0!</v>
      </c>
      <c r="AA234" s="6" t="e">
        <f>$K234/$H234</f>
        <v>#DIV/0!</v>
      </c>
      <c r="AB234" s="6">
        <f>(Admin!$C$3*$K234)+(Admin!$C$4*$J234)+(Admin!$C$5*$L234)+(Admin!$C$6*$T234)+(Admin!$C$7*$Q234)+(Admin!$C$8*$M234)+(Admin!$C$9*$N234)+(Admin!$C$10*$O234)+(Admin!$C$11*$R234)+(Admin!$C$12*$S234)+(Admin!$C$13*$U234)</f>
        <v>0</v>
      </c>
    </row>
    <row r="235" spans="1:28" x14ac:dyDescent="0.25">
      <c r="A235" s="7" t="s">
        <v>411</v>
      </c>
      <c r="B235" s="7" t="s">
        <v>37</v>
      </c>
      <c r="C235" s="7">
        <v>25</v>
      </c>
      <c r="D235" s="7">
        <v>5</v>
      </c>
      <c r="E235" s="7" t="s">
        <v>73</v>
      </c>
      <c r="F235" s="7" t="s">
        <v>357</v>
      </c>
      <c r="G235" s="7">
        <v>0</v>
      </c>
      <c r="H235" s="7">
        <v>0</v>
      </c>
      <c r="I235" s="7">
        <v>0</v>
      </c>
      <c r="J235" s="7">
        <v>0</v>
      </c>
      <c r="K235" s="7">
        <v>0</v>
      </c>
      <c r="L235" s="7">
        <v>0</v>
      </c>
      <c r="M235" s="7">
        <v>0</v>
      </c>
      <c r="N235" s="7">
        <v>0</v>
      </c>
      <c r="O235" s="7">
        <v>0</v>
      </c>
      <c r="P235" s="7">
        <v>0</v>
      </c>
      <c r="Q235" s="7">
        <v>0</v>
      </c>
      <c r="R235" s="7">
        <v>0</v>
      </c>
      <c r="S235" s="7">
        <v>0</v>
      </c>
      <c r="T235" s="7">
        <v>0</v>
      </c>
      <c r="U235" s="7">
        <v>0</v>
      </c>
      <c r="V235" s="7">
        <f>($J235*0.04)+($K235*4)+($L235*-2)+($N235*0.1)+($O235*6)+($Q235)+($R235*0.1)+($S235*6)+($T235*-2)</f>
        <v>0</v>
      </c>
      <c r="W235" s="7" t="e">
        <f>$P235/$H$33</f>
        <v>#DIV/0!</v>
      </c>
      <c r="X235" s="7" t="e">
        <f>$N235/$M235</f>
        <v>#DIV/0!</v>
      </c>
      <c r="Y235" s="7" t="e">
        <f>$R235/$Q235</f>
        <v>#DIV/0!</v>
      </c>
      <c r="Z235" s="7" t="e">
        <f>$I235/$H235</f>
        <v>#DIV/0!</v>
      </c>
      <c r="AA235" s="7" t="e">
        <f>$K235/$H235</f>
        <v>#DIV/0!</v>
      </c>
      <c r="AB235" s="7">
        <f>(Admin!$C$3*$K235)+(Admin!$C$4*$J235)+(Admin!$C$5*$L235)+(Admin!$C$6*$T235)+(Admin!$C$7*$Q235)+(Admin!$C$8*$M235)+(Admin!$C$9*$N235)+(Admin!$C$10*$O235)+(Admin!$C$11*$R235)+(Admin!$C$12*$S235)+(Admin!$C$13*$U235)</f>
        <v>0</v>
      </c>
    </row>
    <row r="236" spans="1:28" x14ac:dyDescent="0.25">
      <c r="A236" s="6" t="s">
        <v>412</v>
      </c>
      <c r="B236" s="6" t="s">
        <v>37</v>
      </c>
      <c r="C236" s="6">
        <v>40</v>
      </c>
      <c r="D236" s="6">
        <v>19</v>
      </c>
      <c r="E236" s="6" t="s">
        <v>384</v>
      </c>
      <c r="F236" s="6" t="s">
        <v>357</v>
      </c>
      <c r="G236" s="6">
        <v>0</v>
      </c>
      <c r="H236" s="6">
        <v>0</v>
      </c>
      <c r="I236" s="6">
        <v>0</v>
      </c>
      <c r="J236" s="6">
        <v>0</v>
      </c>
      <c r="K236" s="6">
        <v>0</v>
      </c>
      <c r="L236" s="6">
        <v>0</v>
      </c>
      <c r="M236" s="6">
        <v>0</v>
      </c>
      <c r="N236" s="6">
        <v>0</v>
      </c>
      <c r="O236" s="6">
        <v>0</v>
      </c>
      <c r="P236" s="6">
        <v>0</v>
      </c>
      <c r="Q236" s="6">
        <v>0</v>
      </c>
      <c r="R236" s="6">
        <v>0</v>
      </c>
      <c r="S236" s="6">
        <v>0</v>
      </c>
      <c r="T236" s="6">
        <v>0</v>
      </c>
      <c r="U236" s="6">
        <v>0</v>
      </c>
      <c r="V236" s="6">
        <f>($J236*0.04)+($K236*4)+($L236*-2)+($N236*0.1)+($O236*6)+($Q236)+($R236*0.1)+($S236*6)+($T236*-2)</f>
        <v>0</v>
      </c>
      <c r="W236" s="6" t="e">
        <f>$P236/$H$33</f>
        <v>#DIV/0!</v>
      </c>
      <c r="X236" s="6" t="e">
        <f>$N236/$M236</f>
        <v>#DIV/0!</v>
      </c>
      <c r="Y236" s="6" t="e">
        <f>$R236/$Q236</f>
        <v>#DIV/0!</v>
      </c>
      <c r="Z236" s="6" t="e">
        <f>$I236/$H236</f>
        <v>#DIV/0!</v>
      </c>
      <c r="AA236" s="6" t="e">
        <f>$K236/$H236</f>
        <v>#DIV/0!</v>
      </c>
      <c r="AB236" s="6">
        <f>(Admin!$C$3*$K236)+(Admin!$C$4*$J236)+(Admin!$C$5*$L236)+(Admin!$C$6*$T236)+(Admin!$C$7*$Q236)+(Admin!$C$8*$M236)+(Admin!$C$9*$N236)+(Admin!$C$10*$O236)+(Admin!$C$11*$R236)+(Admin!$C$12*$S236)+(Admin!$C$13*$U236)</f>
        <v>0</v>
      </c>
    </row>
    <row r="237" spans="1:28" x14ac:dyDescent="0.25">
      <c r="A237" s="7" t="s">
        <v>434</v>
      </c>
      <c r="B237" s="7" t="s">
        <v>26</v>
      </c>
      <c r="C237" s="7">
        <v>28</v>
      </c>
      <c r="D237" s="7">
        <v>2</v>
      </c>
      <c r="E237" s="7" t="s">
        <v>77</v>
      </c>
      <c r="F237" s="7" t="s">
        <v>415</v>
      </c>
      <c r="G237" s="7">
        <v>0</v>
      </c>
      <c r="H237" s="7">
        <v>0</v>
      </c>
      <c r="I237" s="7">
        <v>0</v>
      </c>
      <c r="J237" s="7">
        <v>0</v>
      </c>
      <c r="K237" s="7">
        <v>0</v>
      </c>
      <c r="L237" s="7">
        <v>0</v>
      </c>
      <c r="M237" s="7">
        <v>0</v>
      </c>
      <c r="N237" s="7">
        <v>0</v>
      </c>
      <c r="O237" s="7">
        <v>0</v>
      </c>
      <c r="P237" s="7">
        <v>0</v>
      </c>
      <c r="Q237" s="7">
        <v>0</v>
      </c>
      <c r="R237" s="7">
        <v>0</v>
      </c>
      <c r="S237" s="7">
        <v>0</v>
      </c>
      <c r="T237" s="7">
        <v>0</v>
      </c>
      <c r="U237" s="7">
        <v>0</v>
      </c>
      <c r="V237" s="7">
        <f>($J237*0.04)+($K237*4)+($L237*-2)+($N237*0.1)+($O237*6)+($Q237)+($R237*0.1)+($S237*6)+($T237*-2)</f>
        <v>0</v>
      </c>
      <c r="W237" s="7" t="e">
        <f>$P237/$H$33</f>
        <v>#DIV/0!</v>
      </c>
      <c r="X237" s="7" t="e">
        <f>$N237/$M237</f>
        <v>#DIV/0!</v>
      </c>
      <c r="Y237" s="7" t="e">
        <f>$R237/$Q237</f>
        <v>#DIV/0!</v>
      </c>
      <c r="Z237" s="7" t="e">
        <f>$I237/$H237</f>
        <v>#DIV/0!</v>
      </c>
      <c r="AA237" s="7" t="e">
        <f>$K237/$H237</f>
        <v>#DIV/0!</v>
      </c>
      <c r="AB237" s="7">
        <f>(Admin!$C$3*$K237)+(Admin!$C$4*$J237)+(Admin!$C$5*$L237)+(Admin!$C$6*$T237)+(Admin!$C$7*$Q237)+(Admin!$C$8*$M237)+(Admin!$C$9*$N237)+(Admin!$C$10*$O237)+(Admin!$C$11*$R237)+(Admin!$C$12*$S237)+(Admin!$C$13*$U237)</f>
        <v>0</v>
      </c>
    </row>
    <row r="238" spans="1:28" x14ac:dyDescent="0.25">
      <c r="A238" s="6" t="s">
        <v>436</v>
      </c>
      <c r="B238" s="6" t="s">
        <v>26</v>
      </c>
      <c r="C238" s="6">
        <v>26</v>
      </c>
      <c r="D238" s="6">
        <v>0</v>
      </c>
      <c r="E238" s="6" t="s">
        <v>437</v>
      </c>
      <c r="F238" s="6" t="s">
        <v>415</v>
      </c>
      <c r="G238" s="6">
        <v>0</v>
      </c>
      <c r="H238" s="6">
        <v>0</v>
      </c>
      <c r="I238" s="6">
        <v>0</v>
      </c>
      <c r="J238" s="6">
        <v>0</v>
      </c>
      <c r="K238" s="6">
        <v>0</v>
      </c>
      <c r="L238" s="6">
        <v>0</v>
      </c>
      <c r="M238" s="6">
        <v>0</v>
      </c>
      <c r="N238" s="6">
        <v>0</v>
      </c>
      <c r="O238" s="6">
        <v>0</v>
      </c>
      <c r="P238" s="6">
        <v>0</v>
      </c>
      <c r="Q238" s="6">
        <v>0</v>
      </c>
      <c r="R238" s="6">
        <v>0</v>
      </c>
      <c r="S238" s="6">
        <v>0</v>
      </c>
      <c r="T238" s="6">
        <v>0</v>
      </c>
      <c r="U238" s="6">
        <v>0</v>
      </c>
      <c r="V238" s="6">
        <f>($J238*0.04)+($K238*4)+($L238*-2)+($N238*0.1)+($O238*6)+($Q238)+($R238*0.1)+($S238*6)+($T238*-2)</f>
        <v>0</v>
      </c>
      <c r="W238" s="6" t="e">
        <f>$P238/$H$33</f>
        <v>#DIV/0!</v>
      </c>
      <c r="X238" s="6" t="e">
        <f>$N238/$M238</f>
        <v>#DIV/0!</v>
      </c>
      <c r="Y238" s="6" t="e">
        <f>$R238/$Q238</f>
        <v>#DIV/0!</v>
      </c>
      <c r="Z238" s="6" t="e">
        <f>$I238/$H238</f>
        <v>#DIV/0!</v>
      </c>
      <c r="AA238" s="6" t="e">
        <f>$K238/$H238</f>
        <v>#DIV/0!</v>
      </c>
      <c r="AB238" s="6">
        <f>(Admin!$C$3*$K238)+(Admin!$C$4*$J238)+(Admin!$C$5*$L238)+(Admin!$C$6*$T238)+(Admin!$C$7*$Q238)+(Admin!$C$8*$M238)+(Admin!$C$9*$N238)+(Admin!$C$10*$O238)+(Admin!$C$11*$R238)+(Admin!$C$12*$S238)+(Admin!$C$13*$U238)</f>
        <v>0</v>
      </c>
    </row>
    <row r="239" spans="1:28" x14ac:dyDescent="0.25">
      <c r="A239" s="7" t="s">
        <v>439</v>
      </c>
      <c r="B239" s="7" t="s">
        <v>30</v>
      </c>
      <c r="C239" s="7">
        <v>24</v>
      </c>
      <c r="D239" s="7">
        <v>2</v>
      </c>
      <c r="E239" s="7" t="s">
        <v>100</v>
      </c>
      <c r="F239" s="7" t="s">
        <v>415</v>
      </c>
      <c r="G239" s="7">
        <v>0</v>
      </c>
      <c r="H239" s="7">
        <v>0</v>
      </c>
      <c r="I239" s="7">
        <v>0</v>
      </c>
      <c r="J239" s="7">
        <v>0</v>
      </c>
      <c r="K239" s="7">
        <v>0</v>
      </c>
      <c r="L239" s="7">
        <v>0</v>
      </c>
      <c r="M239" s="7">
        <v>0</v>
      </c>
      <c r="N239" s="7">
        <v>0</v>
      </c>
      <c r="O239" s="7">
        <v>0</v>
      </c>
      <c r="P239" s="7">
        <v>0</v>
      </c>
      <c r="Q239" s="7">
        <v>0</v>
      </c>
      <c r="R239" s="7">
        <v>0</v>
      </c>
      <c r="S239" s="7">
        <v>0</v>
      </c>
      <c r="T239" s="7">
        <v>0</v>
      </c>
      <c r="U239" s="7">
        <v>0</v>
      </c>
      <c r="V239" s="7">
        <f>($J239*0.04)+($K239*4)+($L239*-2)+($N239*0.1)+($O239*6)+($Q239)+($R239*0.1)+($S239*6)+($T239*-2)</f>
        <v>0</v>
      </c>
      <c r="W239" s="7" t="e">
        <f>$P239/$H$33</f>
        <v>#DIV/0!</v>
      </c>
      <c r="X239" s="7" t="e">
        <f>$N239/$M239</f>
        <v>#DIV/0!</v>
      </c>
      <c r="Y239" s="7" t="e">
        <f>$R239/$Q239</f>
        <v>#DIV/0!</v>
      </c>
      <c r="Z239" s="7" t="e">
        <f>$I239/$H239</f>
        <v>#DIV/0!</v>
      </c>
      <c r="AA239" s="7" t="e">
        <f>$K239/$H239</f>
        <v>#DIV/0!</v>
      </c>
      <c r="AB239" s="7">
        <f>(Admin!$C$3*$K239)+(Admin!$C$4*$J239)+(Admin!$C$5*$L239)+(Admin!$C$6*$T239)+(Admin!$C$7*$Q239)+(Admin!$C$8*$M239)+(Admin!$C$9*$N239)+(Admin!$C$10*$O239)+(Admin!$C$11*$R239)+(Admin!$C$12*$S239)+(Admin!$C$13*$U239)</f>
        <v>0</v>
      </c>
    </row>
    <row r="240" spans="1:28" x14ac:dyDescent="0.25">
      <c r="A240" s="6" t="s">
        <v>440</v>
      </c>
      <c r="B240" s="6" t="s">
        <v>30</v>
      </c>
      <c r="C240" s="6">
        <v>23</v>
      </c>
      <c r="D240" s="6">
        <v>0</v>
      </c>
      <c r="E240" s="6" t="s">
        <v>333</v>
      </c>
      <c r="F240" s="6" t="s">
        <v>415</v>
      </c>
      <c r="G240" s="6">
        <v>0</v>
      </c>
      <c r="H240" s="6">
        <v>0</v>
      </c>
      <c r="I240" s="6">
        <v>0</v>
      </c>
      <c r="J240" s="6">
        <v>0</v>
      </c>
      <c r="K240" s="6">
        <v>0</v>
      </c>
      <c r="L240" s="6">
        <v>0</v>
      </c>
      <c r="M240" s="6">
        <v>0</v>
      </c>
      <c r="N240" s="6">
        <v>0</v>
      </c>
      <c r="O240" s="6">
        <v>0</v>
      </c>
      <c r="P240" s="6">
        <v>0</v>
      </c>
      <c r="Q240" s="6">
        <v>0</v>
      </c>
      <c r="R240" s="6">
        <v>0</v>
      </c>
      <c r="S240" s="6">
        <v>0</v>
      </c>
      <c r="T240" s="6">
        <v>0</v>
      </c>
      <c r="U240" s="6">
        <v>0</v>
      </c>
      <c r="V240" s="6">
        <f>($J240*0.04)+($K240*4)+($L240*-2)+($N240*0.1)+($O240*6)+($Q240)+($R240*0.1)+($S240*6)+($T240*-2)</f>
        <v>0</v>
      </c>
      <c r="W240" s="6" t="e">
        <f>$P240/$H$33</f>
        <v>#DIV/0!</v>
      </c>
      <c r="X240" s="6" t="e">
        <f>$N240/$M240</f>
        <v>#DIV/0!</v>
      </c>
      <c r="Y240" s="6" t="e">
        <f>$R240/$Q240</f>
        <v>#DIV/0!</v>
      </c>
      <c r="Z240" s="6" t="e">
        <f>$I240/$H240</f>
        <v>#DIV/0!</v>
      </c>
      <c r="AA240" s="6" t="e">
        <f>$K240/$H240</f>
        <v>#DIV/0!</v>
      </c>
      <c r="AB240" s="6">
        <f>(Admin!$C$3*$K240)+(Admin!$C$4*$J240)+(Admin!$C$5*$L240)+(Admin!$C$6*$T240)+(Admin!$C$7*$Q240)+(Admin!$C$8*$M240)+(Admin!$C$9*$N240)+(Admin!$C$10*$O240)+(Admin!$C$11*$R240)+(Admin!$C$12*$S240)+(Admin!$C$13*$U240)</f>
        <v>0</v>
      </c>
    </row>
    <row r="241" spans="1:28" x14ac:dyDescent="0.25">
      <c r="A241" s="7" t="s">
        <v>441</v>
      </c>
      <c r="B241" s="7" t="s">
        <v>30</v>
      </c>
      <c r="C241" s="7">
        <v>24</v>
      </c>
      <c r="D241" s="7">
        <v>0</v>
      </c>
      <c r="E241" s="7" t="s">
        <v>167</v>
      </c>
      <c r="F241" s="7" t="s">
        <v>415</v>
      </c>
      <c r="G241" s="7">
        <v>0</v>
      </c>
      <c r="H241" s="7">
        <v>0</v>
      </c>
      <c r="I241" s="7">
        <v>0</v>
      </c>
      <c r="J241" s="7">
        <v>0</v>
      </c>
      <c r="K241" s="7">
        <v>0</v>
      </c>
      <c r="L241" s="7">
        <v>0</v>
      </c>
      <c r="M241" s="7">
        <v>0</v>
      </c>
      <c r="N241" s="7">
        <v>0</v>
      </c>
      <c r="O241" s="7">
        <v>0</v>
      </c>
      <c r="P241" s="7">
        <v>0</v>
      </c>
      <c r="Q241" s="7">
        <v>0</v>
      </c>
      <c r="R241" s="7">
        <v>0</v>
      </c>
      <c r="S241" s="7">
        <v>0</v>
      </c>
      <c r="T241" s="7">
        <v>0</v>
      </c>
      <c r="U241" s="7">
        <v>0</v>
      </c>
      <c r="V241" s="7">
        <f>($J241*0.04)+($K241*4)+($L241*-2)+($N241*0.1)+($O241*6)+($Q241)+($R241*0.1)+($S241*6)+($T241*-2)</f>
        <v>0</v>
      </c>
      <c r="W241" s="7" t="e">
        <f>$P241/$H$33</f>
        <v>#DIV/0!</v>
      </c>
      <c r="X241" s="7" t="e">
        <f>$N241/$M241</f>
        <v>#DIV/0!</v>
      </c>
      <c r="Y241" s="7" t="e">
        <f>$R241/$Q241</f>
        <v>#DIV/0!</v>
      </c>
      <c r="Z241" s="7" t="e">
        <f>$I241/$H241</f>
        <v>#DIV/0!</v>
      </c>
      <c r="AA241" s="7" t="e">
        <f>$K241/$H241</f>
        <v>#DIV/0!</v>
      </c>
      <c r="AB241" s="7">
        <f>(Admin!$C$3*$K241)+(Admin!$C$4*$J241)+(Admin!$C$5*$L241)+(Admin!$C$6*$T241)+(Admin!$C$7*$Q241)+(Admin!$C$8*$M241)+(Admin!$C$9*$N241)+(Admin!$C$10*$O241)+(Admin!$C$11*$R241)+(Admin!$C$12*$S241)+(Admin!$C$13*$U241)</f>
        <v>0</v>
      </c>
    </row>
    <row r="242" spans="1:28" x14ac:dyDescent="0.25">
      <c r="A242" s="6" t="s">
        <v>442</v>
      </c>
      <c r="B242" s="6" t="s">
        <v>30</v>
      </c>
      <c r="C242" s="6">
        <v>26</v>
      </c>
      <c r="D242" s="6">
        <v>4</v>
      </c>
      <c r="E242" s="6" t="s">
        <v>443</v>
      </c>
      <c r="F242" s="6" t="s">
        <v>415</v>
      </c>
      <c r="G242" s="6">
        <v>0</v>
      </c>
      <c r="H242" s="6">
        <v>0</v>
      </c>
      <c r="I242" s="6">
        <v>0</v>
      </c>
      <c r="J242" s="6">
        <v>0</v>
      </c>
      <c r="K242" s="6">
        <v>0</v>
      </c>
      <c r="L242" s="6">
        <v>0</v>
      </c>
      <c r="M242" s="6">
        <v>0</v>
      </c>
      <c r="N242" s="6">
        <v>0</v>
      </c>
      <c r="O242" s="6">
        <v>0</v>
      </c>
      <c r="P242" s="6">
        <v>0</v>
      </c>
      <c r="Q242" s="6">
        <v>0</v>
      </c>
      <c r="R242" s="6">
        <v>0</v>
      </c>
      <c r="S242" s="6">
        <v>0</v>
      </c>
      <c r="T242" s="6">
        <v>0</v>
      </c>
      <c r="U242" s="6">
        <v>0</v>
      </c>
      <c r="V242" s="6">
        <f>($J242*0.04)+($K242*4)+($L242*-2)+($N242*0.1)+($O242*6)+($Q242)+($R242*0.1)+($S242*6)+($T242*-2)</f>
        <v>0</v>
      </c>
      <c r="W242" s="6" t="e">
        <f>$P242/$H$33</f>
        <v>#DIV/0!</v>
      </c>
      <c r="X242" s="6" t="e">
        <f>$N242/$M242</f>
        <v>#DIV/0!</v>
      </c>
      <c r="Y242" s="6" t="e">
        <f>$R242/$Q242</f>
        <v>#DIV/0!</v>
      </c>
      <c r="Z242" s="6" t="e">
        <f>$I242/$H242</f>
        <v>#DIV/0!</v>
      </c>
      <c r="AA242" s="6" t="e">
        <f>$K242/$H242</f>
        <v>#DIV/0!</v>
      </c>
      <c r="AB242" s="6">
        <f>(Admin!$C$3*$K242)+(Admin!$C$4*$J242)+(Admin!$C$5*$L242)+(Admin!$C$6*$T242)+(Admin!$C$7*$Q242)+(Admin!$C$8*$M242)+(Admin!$C$9*$N242)+(Admin!$C$10*$O242)+(Admin!$C$11*$R242)+(Admin!$C$12*$S242)+(Admin!$C$13*$U242)</f>
        <v>0</v>
      </c>
    </row>
    <row r="243" spans="1:28" x14ac:dyDescent="0.25">
      <c r="A243" s="7" t="s">
        <v>447</v>
      </c>
      <c r="B243" s="7" t="s">
        <v>42</v>
      </c>
      <c r="C243" s="7">
        <v>24</v>
      </c>
      <c r="D243" s="7">
        <v>0</v>
      </c>
      <c r="E243" s="7" t="s">
        <v>448</v>
      </c>
      <c r="F243" s="7" t="s">
        <v>415</v>
      </c>
      <c r="G243" s="7">
        <v>0</v>
      </c>
      <c r="H243" s="7">
        <v>0</v>
      </c>
      <c r="I243" s="7">
        <v>0</v>
      </c>
      <c r="J243" s="7">
        <v>0</v>
      </c>
      <c r="K243" s="7">
        <v>0</v>
      </c>
      <c r="L243" s="7">
        <v>0</v>
      </c>
      <c r="M243" s="7">
        <v>0</v>
      </c>
      <c r="N243" s="7">
        <v>0</v>
      </c>
      <c r="O243" s="7">
        <v>0</v>
      </c>
      <c r="P243" s="7">
        <v>0</v>
      </c>
      <c r="Q243" s="7">
        <v>0</v>
      </c>
      <c r="R243" s="7">
        <v>0</v>
      </c>
      <c r="S243" s="7">
        <v>0</v>
      </c>
      <c r="T243" s="7">
        <v>0</v>
      </c>
      <c r="U243" s="7">
        <v>0</v>
      </c>
      <c r="V243" s="7">
        <f>($J243*0.04)+($K243*4)+($L243*-2)+($N243*0.1)+($O243*6)+($Q243)+($R243*0.1)+($S243*6)+($T243*-2)</f>
        <v>0</v>
      </c>
      <c r="W243" s="7" t="e">
        <f>$P243/$H$33</f>
        <v>#DIV/0!</v>
      </c>
      <c r="X243" s="7" t="e">
        <f>$N243/$M243</f>
        <v>#DIV/0!</v>
      </c>
      <c r="Y243" s="7" t="e">
        <f>$R243/$Q243</f>
        <v>#DIV/0!</v>
      </c>
      <c r="Z243" s="7" t="e">
        <f>$I243/$H243</f>
        <v>#DIV/0!</v>
      </c>
      <c r="AA243" s="7" t="e">
        <f>$K243/$H243</f>
        <v>#DIV/0!</v>
      </c>
      <c r="AB243" s="7">
        <f>(Admin!$C$3*$K243)+(Admin!$C$4*$J243)+(Admin!$C$5*$L243)+(Admin!$C$6*$T243)+(Admin!$C$7*$Q243)+(Admin!$C$8*$M243)+(Admin!$C$9*$N243)+(Admin!$C$10*$O243)+(Admin!$C$11*$R243)+(Admin!$C$12*$S243)+(Admin!$C$13*$U243)</f>
        <v>0</v>
      </c>
    </row>
    <row r="244" spans="1:28" x14ac:dyDescent="0.25">
      <c r="A244" s="6" t="s">
        <v>449</v>
      </c>
      <c r="B244" s="6" t="s">
        <v>42</v>
      </c>
      <c r="C244" s="6">
        <v>23</v>
      </c>
      <c r="D244" s="6">
        <v>0</v>
      </c>
      <c r="E244" s="6" t="s">
        <v>137</v>
      </c>
      <c r="F244" s="6" t="s">
        <v>415</v>
      </c>
      <c r="G244" s="6">
        <v>0</v>
      </c>
      <c r="H244" s="6">
        <v>0</v>
      </c>
      <c r="I244" s="6">
        <v>0</v>
      </c>
      <c r="J244" s="6">
        <v>0</v>
      </c>
      <c r="K244" s="6">
        <v>0</v>
      </c>
      <c r="L244" s="6">
        <v>0</v>
      </c>
      <c r="M244" s="6">
        <v>0</v>
      </c>
      <c r="N244" s="6">
        <v>0</v>
      </c>
      <c r="O244" s="6">
        <v>0</v>
      </c>
      <c r="P244" s="6">
        <v>0</v>
      </c>
      <c r="Q244" s="6">
        <v>0</v>
      </c>
      <c r="R244" s="6">
        <v>0</v>
      </c>
      <c r="S244" s="6">
        <v>0</v>
      </c>
      <c r="T244" s="6">
        <v>0</v>
      </c>
      <c r="U244" s="6">
        <v>0</v>
      </c>
      <c r="V244" s="6">
        <f>($J244*0.04)+($K244*4)+($L244*-2)+($N244*0.1)+($O244*6)+($Q244)+($R244*0.1)+($S244*6)+($T244*-2)</f>
        <v>0</v>
      </c>
      <c r="W244" s="6" t="e">
        <f>$P244/$H$33</f>
        <v>#DIV/0!</v>
      </c>
      <c r="X244" s="6" t="e">
        <f>$N244/$M244</f>
        <v>#DIV/0!</v>
      </c>
      <c r="Y244" s="6" t="e">
        <f>$R244/$Q244</f>
        <v>#DIV/0!</v>
      </c>
      <c r="Z244" s="6" t="e">
        <f>$I244/$H244</f>
        <v>#DIV/0!</v>
      </c>
      <c r="AA244" s="6" t="e">
        <f>$K244/$H244</f>
        <v>#DIV/0!</v>
      </c>
      <c r="AB244" s="6">
        <f>(Admin!$C$3*$K244)+(Admin!$C$4*$J244)+(Admin!$C$5*$L244)+(Admin!$C$6*$T244)+(Admin!$C$7*$Q244)+(Admin!$C$8*$M244)+(Admin!$C$9*$N244)+(Admin!$C$10*$O244)+(Admin!$C$11*$R244)+(Admin!$C$12*$S244)+(Admin!$C$13*$U244)</f>
        <v>0</v>
      </c>
    </row>
    <row r="245" spans="1:28" x14ac:dyDescent="0.25">
      <c r="A245" s="7" t="s">
        <v>450</v>
      </c>
      <c r="B245" s="7" t="s">
        <v>42</v>
      </c>
      <c r="C245" s="7">
        <v>28</v>
      </c>
      <c r="D245" s="7">
        <v>2</v>
      </c>
      <c r="E245" s="7" t="s">
        <v>232</v>
      </c>
      <c r="F245" s="7" t="s">
        <v>415</v>
      </c>
      <c r="G245" s="7">
        <v>0</v>
      </c>
      <c r="H245" s="7">
        <v>0</v>
      </c>
      <c r="I245" s="7">
        <v>0</v>
      </c>
      <c r="J245" s="7">
        <v>0</v>
      </c>
      <c r="K245" s="7">
        <v>0</v>
      </c>
      <c r="L245" s="7">
        <v>0</v>
      </c>
      <c r="M245" s="7">
        <v>0</v>
      </c>
      <c r="N245" s="7">
        <v>0</v>
      </c>
      <c r="O245" s="7">
        <v>0</v>
      </c>
      <c r="P245" s="7">
        <v>0</v>
      </c>
      <c r="Q245" s="7">
        <v>0</v>
      </c>
      <c r="R245" s="7">
        <v>0</v>
      </c>
      <c r="S245" s="7">
        <v>0</v>
      </c>
      <c r="T245" s="7">
        <v>0</v>
      </c>
      <c r="U245" s="7">
        <v>0</v>
      </c>
      <c r="V245" s="7">
        <f>($J245*0.04)+($K245*4)+($L245*-2)+($N245*0.1)+($O245*6)+($Q245)+($R245*0.1)+($S245*6)+($T245*-2)</f>
        <v>0</v>
      </c>
      <c r="W245" s="7" t="e">
        <f>$P245/$H$33</f>
        <v>#DIV/0!</v>
      </c>
      <c r="X245" s="7" t="e">
        <f>$N245/$M245</f>
        <v>#DIV/0!</v>
      </c>
      <c r="Y245" s="7" t="e">
        <f>$R245/$Q245</f>
        <v>#DIV/0!</v>
      </c>
      <c r="Z245" s="7" t="e">
        <f>$I245/$H245</f>
        <v>#DIV/0!</v>
      </c>
      <c r="AA245" s="7" t="e">
        <f>$K245/$H245</f>
        <v>#DIV/0!</v>
      </c>
      <c r="AB245" s="7">
        <f>(Admin!$C$3*$K245)+(Admin!$C$4*$J245)+(Admin!$C$5*$L245)+(Admin!$C$6*$T245)+(Admin!$C$7*$Q245)+(Admin!$C$8*$M245)+(Admin!$C$9*$N245)+(Admin!$C$10*$O245)+(Admin!$C$11*$R245)+(Admin!$C$12*$S245)+(Admin!$C$13*$U245)</f>
        <v>0</v>
      </c>
    </row>
    <row r="246" spans="1:28" x14ac:dyDescent="0.25">
      <c r="A246" s="6" t="s">
        <v>452</v>
      </c>
      <c r="B246" s="6" t="s">
        <v>42</v>
      </c>
      <c r="C246" s="6">
        <v>25</v>
      </c>
      <c r="D246" s="6">
        <v>5</v>
      </c>
      <c r="E246" s="6" t="s">
        <v>160</v>
      </c>
      <c r="F246" s="6" t="s">
        <v>415</v>
      </c>
      <c r="G246" s="6">
        <v>0</v>
      </c>
      <c r="H246" s="6">
        <v>0</v>
      </c>
      <c r="I246" s="6">
        <v>0</v>
      </c>
      <c r="J246" s="6">
        <v>0</v>
      </c>
      <c r="K246" s="6">
        <v>0</v>
      </c>
      <c r="L246" s="6">
        <v>0</v>
      </c>
      <c r="M246" s="6">
        <v>0</v>
      </c>
      <c r="N246" s="6">
        <v>0</v>
      </c>
      <c r="O246" s="6">
        <v>0</v>
      </c>
      <c r="P246" s="6">
        <v>0</v>
      </c>
      <c r="Q246" s="6">
        <v>0</v>
      </c>
      <c r="R246" s="6">
        <v>0</v>
      </c>
      <c r="S246" s="6">
        <v>0</v>
      </c>
      <c r="T246" s="6">
        <v>0</v>
      </c>
      <c r="U246" s="6">
        <v>0</v>
      </c>
      <c r="V246" s="6">
        <f>($J246*0.04)+($K246*4)+($L246*-2)+($N246*0.1)+($O246*6)+($Q246)+($R246*0.1)+($S246*6)+($T246*-2)</f>
        <v>0</v>
      </c>
      <c r="W246" s="6" t="e">
        <f>$P246/$H$33</f>
        <v>#DIV/0!</v>
      </c>
      <c r="X246" s="6" t="e">
        <f>$N246/$M246</f>
        <v>#DIV/0!</v>
      </c>
      <c r="Y246" s="6" t="e">
        <f>$R246/$Q246</f>
        <v>#DIV/0!</v>
      </c>
      <c r="Z246" s="6" t="e">
        <f>$I246/$H246</f>
        <v>#DIV/0!</v>
      </c>
      <c r="AA246" s="6" t="e">
        <f>$K246/$H246</f>
        <v>#DIV/0!</v>
      </c>
      <c r="AB246" s="6">
        <f>(Admin!$C$3*$K246)+(Admin!$C$4*$J246)+(Admin!$C$5*$L246)+(Admin!$C$6*$T246)+(Admin!$C$7*$Q246)+(Admin!$C$8*$M246)+(Admin!$C$9*$N246)+(Admin!$C$10*$O246)+(Admin!$C$11*$R246)+(Admin!$C$12*$S246)+(Admin!$C$13*$U246)</f>
        <v>0</v>
      </c>
    </row>
    <row r="247" spans="1:28" x14ac:dyDescent="0.25">
      <c r="A247" s="7" t="s">
        <v>453</v>
      </c>
      <c r="B247" s="7" t="s">
        <v>42</v>
      </c>
      <c r="C247" s="7">
        <v>24</v>
      </c>
      <c r="D247" s="7">
        <v>2</v>
      </c>
      <c r="E247" s="7" t="s">
        <v>348</v>
      </c>
      <c r="F247" s="7" t="s">
        <v>415</v>
      </c>
      <c r="G247" s="7">
        <v>0</v>
      </c>
      <c r="H247" s="7">
        <v>0</v>
      </c>
      <c r="I247" s="7">
        <v>0</v>
      </c>
      <c r="J247" s="7">
        <v>0</v>
      </c>
      <c r="K247" s="7">
        <v>0</v>
      </c>
      <c r="L247" s="7">
        <v>0</v>
      </c>
      <c r="M247" s="7">
        <v>0</v>
      </c>
      <c r="N247" s="7">
        <v>0</v>
      </c>
      <c r="O247" s="7">
        <v>0</v>
      </c>
      <c r="P247" s="7">
        <v>0</v>
      </c>
      <c r="Q247" s="7">
        <v>0</v>
      </c>
      <c r="R247" s="7">
        <v>0</v>
      </c>
      <c r="S247" s="7">
        <v>0</v>
      </c>
      <c r="T247" s="7">
        <v>0</v>
      </c>
      <c r="U247" s="7">
        <v>0</v>
      </c>
      <c r="V247" s="7">
        <f>($J247*0.04)+($K247*4)+($L247*-2)+($N247*0.1)+($O247*6)+($Q247)+($R247*0.1)+($S247*6)+($T247*-2)</f>
        <v>0</v>
      </c>
      <c r="W247" s="7" t="e">
        <f>$P247/$H$33</f>
        <v>#DIV/0!</v>
      </c>
      <c r="X247" s="7" t="e">
        <f>$N247/$M247</f>
        <v>#DIV/0!</v>
      </c>
      <c r="Y247" s="7" t="e">
        <f>$R247/$Q247</f>
        <v>#DIV/0!</v>
      </c>
      <c r="Z247" s="7" t="e">
        <f>$I247/$H247</f>
        <v>#DIV/0!</v>
      </c>
      <c r="AA247" s="7" t="e">
        <f>$K247/$H247</f>
        <v>#DIV/0!</v>
      </c>
      <c r="AB247" s="7">
        <f>(Admin!$C$3*$K247)+(Admin!$C$4*$J247)+(Admin!$C$5*$L247)+(Admin!$C$6*$T247)+(Admin!$C$7*$Q247)+(Admin!$C$8*$M247)+(Admin!$C$9*$N247)+(Admin!$C$10*$O247)+(Admin!$C$11*$R247)+(Admin!$C$12*$S247)+(Admin!$C$13*$U247)</f>
        <v>0</v>
      </c>
    </row>
    <row r="248" spans="1:28" x14ac:dyDescent="0.25">
      <c r="A248" s="6" t="s">
        <v>454</v>
      </c>
      <c r="B248" s="6" t="s">
        <v>42</v>
      </c>
      <c r="C248" s="6">
        <v>28</v>
      </c>
      <c r="D248" s="6">
        <v>5</v>
      </c>
      <c r="E248" s="6" t="s">
        <v>95</v>
      </c>
      <c r="F248" s="6" t="s">
        <v>415</v>
      </c>
      <c r="G248" s="6">
        <v>0</v>
      </c>
      <c r="H248" s="6">
        <v>0</v>
      </c>
      <c r="I248" s="6">
        <v>0</v>
      </c>
      <c r="J248" s="6">
        <v>0</v>
      </c>
      <c r="K248" s="6">
        <v>0</v>
      </c>
      <c r="L248" s="6">
        <v>0</v>
      </c>
      <c r="M248" s="6">
        <v>0</v>
      </c>
      <c r="N248" s="6">
        <v>0</v>
      </c>
      <c r="O248" s="6">
        <v>0</v>
      </c>
      <c r="P248" s="6">
        <v>0</v>
      </c>
      <c r="Q248" s="6">
        <v>0</v>
      </c>
      <c r="R248" s="6">
        <v>0</v>
      </c>
      <c r="S248" s="6">
        <v>0</v>
      </c>
      <c r="T248" s="6">
        <v>0</v>
      </c>
      <c r="U248" s="6">
        <v>0</v>
      </c>
      <c r="V248" s="6">
        <f>($J248*0.04)+($K248*4)+($L248*-2)+($N248*0.1)+($O248*6)+($Q248)+($R248*0.1)+($S248*6)+($T248*-2)</f>
        <v>0</v>
      </c>
      <c r="W248" s="6" t="e">
        <f>$P248/$H$33</f>
        <v>#DIV/0!</v>
      </c>
      <c r="X248" s="6" t="e">
        <f>$N248/$M248</f>
        <v>#DIV/0!</v>
      </c>
      <c r="Y248" s="6" t="e">
        <f>$R248/$Q248</f>
        <v>#DIV/0!</v>
      </c>
      <c r="Z248" s="6" t="e">
        <f>$I248/$H248</f>
        <v>#DIV/0!</v>
      </c>
      <c r="AA248" s="6" t="e">
        <f>$K248/$H248</f>
        <v>#DIV/0!</v>
      </c>
      <c r="AB248" s="6">
        <f>(Admin!$C$3*$K248)+(Admin!$C$4*$J248)+(Admin!$C$5*$L248)+(Admin!$C$6*$T248)+(Admin!$C$7*$Q248)+(Admin!$C$8*$M248)+(Admin!$C$9*$N248)+(Admin!$C$10*$O248)+(Admin!$C$11*$R248)+(Admin!$C$12*$S248)+(Admin!$C$13*$U248)</f>
        <v>0</v>
      </c>
    </row>
    <row r="249" spans="1:28" x14ac:dyDescent="0.25">
      <c r="A249" s="7" t="s">
        <v>455</v>
      </c>
      <c r="B249" s="7" t="s">
        <v>42</v>
      </c>
      <c r="C249" s="7">
        <v>24</v>
      </c>
      <c r="D249" s="7">
        <v>1</v>
      </c>
      <c r="E249" s="7" t="s">
        <v>456</v>
      </c>
      <c r="F249" s="7" t="s">
        <v>415</v>
      </c>
      <c r="G249" s="7">
        <v>0</v>
      </c>
      <c r="H249" s="7">
        <v>0</v>
      </c>
      <c r="I249" s="7">
        <v>0</v>
      </c>
      <c r="J249" s="7">
        <v>0</v>
      </c>
      <c r="K249" s="7">
        <v>0</v>
      </c>
      <c r="L249" s="7">
        <v>0</v>
      </c>
      <c r="M249" s="7">
        <v>0</v>
      </c>
      <c r="N249" s="7">
        <v>0</v>
      </c>
      <c r="O249" s="7">
        <v>0</v>
      </c>
      <c r="P249" s="7">
        <v>0</v>
      </c>
      <c r="Q249" s="7">
        <v>0</v>
      </c>
      <c r="R249" s="7">
        <v>0</v>
      </c>
      <c r="S249" s="7">
        <v>0</v>
      </c>
      <c r="T249" s="7">
        <v>0</v>
      </c>
      <c r="U249" s="7">
        <v>0</v>
      </c>
      <c r="V249" s="7">
        <f>($J249*0.04)+($K249*4)+($L249*-2)+($N249*0.1)+($O249*6)+($Q249)+($R249*0.1)+($S249*6)+($T249*-2)</f>
        <v>0</v>
      </c>
      <c r="W249" s="7" t="e">
        <f>$P249/$H$33</f>
        <v>#DIV/0!</v>
      </c>
      <c r="X249" s="7" t="e">
        <f>$N249/$M249</f>
        <v>#DIV/0!</v>
      </c>
      <c r="Y249" s="7" t="e">
        <f>$R249/$Q249</f>
        <v>#DIV/0!</v>
      </c>
      <c r="Z249" s="7" t="e">
        <f>$I249/$H249</f>
        <v>#DIV/0!</v>
      </c>
      <c r="AA249" s="7" t="e">
        <f>$K249/$H249</f>
        <v>#DIV/0!</v>
      </c>
      <c r="AB249" s="7">
        <f>(Admin!$C$3*$K249)+(Admin!$C$4*$J249)+(Admin!$C$5*$L249)+(Admin!$C$6*$T249)+(Admin!$C$7*$Q249)+(Admin!$C$8*$M249)+(Admin!$C$9*$N249)+(Admin!$C$10*$O249)+(Admin!$C$11*$R249)+(Admin!$C$12*$S249)+(Admin!$C$13*$U249)</f>
        <v>0</v>
      </c>
    </row>
    <row r="250" spans="1:28" x14ac:dyDescent="0.25">
      <c r="A250" s="6" t="s">
        <v>457</v>
      </c>
      <c r="B250" s="6" t="s">
        <v>42</v>
      </c>
      <c r="C250" s="6">
        <v>25</v>
      </c>
      <c r="D250" s="6">
        <v>2</v>
      </c>
      <c r="E250" s="6" t="s">
        <v>164</v>
      </c>
      <c r="F250" s="6" t="s">
        <v>415</v>
      </c>
      <c r="G250" s="6">
        <v>0</v>
      </c>
      <c r="H250" s="6">
        <v>0</v>
      </c>
      <c r="I250" s="6">
        <v>0</v>
      </c>
      <c r="J250" s="6">
        <v>0</v>
      </c>
      <c r="K250" s="6">
        <v>0</v>
      </c>
      <c r="L250" s="6">
        <v>0</v>
      </c>
      <c r="M250" s="6">
        <v>0</v>
      </c>
      <c r="N250" s="6">
        <v>0</v>
      </c>
      <c r="O250" s="6">
        <v>0</v>
      </c>
      <c r="P250" s="6">
        <v>0</v>
      </c>
      <c r="Q250" s="6">
        <v>0</v>
      </c>
      <c r="R250" s="6">
        <v>0</v>
      </c>
      <c r="S250" s="6">
        <v>0</v>
      </c>
      <c r="T250" s="6">
        <v>0</v>
      </c>
      <c r="U250" s="6">
        <v>0</v>
      </c>
      <c r="V250" s="6">
        <f>($J250*0.04)+($K250*4)+($L250*-2)+($N250*0.1)+($O250*6)+($Q250)+($R250*0.1)+($S250*6)+($T250*-2)</f>
        <v>0</v>
      </c>
      <c r="W250" s="6" t="e">
        <f>$P250/$H$33</f>
        <v>#DIV/0!</v>
      </c>
      <c r="X250" s="6" t="e">
        <f>$N250/$M250</f>
        <v>#DIV/0!</v>
      </c>
      <c r="Y250" s="6" t="e">
        <f>$R250/$Q250</f>
        <v>#DIV/0!</v>
      </c>
      <c r="Z250" s="6" t="e">
        <f>$I250/$H250</f>
        <v>#DIV/0!</v>
      </c>
      <c r="AA250" s="6" t="e">
        <f>$K250/$H250</f>
        <v>#DIV/0!</v>
      </c>
      <c r="AB250" s="6">
        <f>(Admin!$C$3*$K250)+(Admin!$C$4*$J250)+(Admin!$C$5*$L250)+(Admin!$C$6*$T250)+(Admin!$C$7*$Q250)+(Admin!$C$8*$M250)+(Admin!$C$9*$N250)+(Admin!$C$10*$O250)+(Admin!$C$11*$R250)+(Admin!$C$12*$S250)+(Admin!$C$13*$U250)</f>
        <v>0</v>
      </c>
    </row>
    <row r="251" spans="1:28" x14ac:dyDescent="0.25">
      <c r="A251" s="7" t="s">
        <v>458</v>
      </c>
      <c r="B251" s="7" t="s">
        <v>42</v>
      </c>
      <c r="C251" s="7">
        <v>26</v>
      </c>
      <c r="D251" s="7">
        <v>1</v>
      </c>
      <c r="E251" s="7" t="s">
        <v>459</v>
      </c>
      <c r="F251" s="7" t="s">
        <v>415</v>
      </c>
      <c r="G251" s="7">
        <v>0</v>
      </c>
      <c r="H251" s="7">
        <v>0</v>
      </c>
      <c r="I251" s="7">
        <v>0</v>
      </c>
      <c r="J251" s="7">
        <v>0</v>
      </c>
      <c r="K251" s="7">
        <v>0</v>
      </c>
      <c r="L251" s="7">
        <v>0</v>
      </c>
      <c r="M251" s="7">
        <v>0</v>
      </c>
      <c r="N251" s="7">
        <v>0</v>
      </c>
      <c r="O251" s="7">
        <v>0</v>
      </c>
      <c r="P251" s="7">
        <v>0</v>
      </c>
      <c r="Q251" s="7">
        <v>0</v>
      </c>
      <c r="R251" s="7">
        <v>0</v>
      </c>
      <c r="S251" s="7">
        <v>0</v>
      </c>
      <c r="T251" s="7">
        <v>0</v>
      </c>
      <c r="U251" s="7">
        <v>0</v>
      </c>
      <c r="V251" s="7">
        <f>($J251*0.04)+($K251*4)+($L251*-2)+($N251*0.1)+($O251*6)+($Q251)+($R251*0.1)+($S251*6)+($T251*-2)</f>
        <v>0</v>
      </c>
      <c r="W251" s="7" t="e">
        <f>$P251/$H$33</f>
        <v>#DIV/0!</v>
      </c>
      <c r="X251" s="7" t="e">
        <f>$N251/$M251</f>
        <v>#DIV/0!</v>
      </c>
      <c r="Y251" s="7" t="e">
        <f>$R251/$Q251</f>
        <v>#DIV/0!</v>
      </c>
      <c r="Z251" s="7" t="e">
        <f>$I251/$H251</f>
        <v>#DIV/0!</v>
      </c>
      <c r="AA251" s="7" t="e">
        <f>$K251/$H251</f>
        <v>#DIV/0!</v>
      </c>
      <c r="AB251" s="7">
        <f>(Admin!$C$3*$K251)+(Admin!$C$4*$J251)+(Admin!$C$5*$L251)+(Admin!$C$6*$T251)+(Admin!$C$7*$Q251)+(Admin!$C$8*$M251)+(Admin!$C$9*$N251)+(Admin!$C$10*$O251)+(Admin!$C$11*$R251)+(Admin!$C$12*$S251)+(Admin!$C$13*$U251)</f>
        <v>0</v>
      </c>
    </row>
    <row r="252" spans="1:28" x14ac:dyDescent="0.25">
      <c r="A252" s="6" t="s">
        <v>460</v>
      </c>
      <c r="B252" s="6" t="s">
        <v>42</v>
      </c>
      <c r="C252" s="6">
        <v>22</v>
      </c>
      <c r="D252" s="6">
        <v>0</v>
      </c>
      <c r="E252" s="6" t="s">
        <v>127</v>
      </c>
      <c r="F252" s="6" t="s">
        <v>415</v>
      </c>
      <c r="G252" s="6">
        <v>0</v>
      </c>
      <c r="H252" s="6">
        <v>0</v>
      </c>
      <c r="I252" s="6">
        <v>0</v>
      </c>
      <c r="J252" s="6">
        <v>0</v>
      </c>
      <c r="K252" s="6">
        <v>0</v>
      </c>
      <c r="L252" s="6">
        <v>0</v>
      </c>
      <c r="M252" s="6">
        <v>0</v>
      </c>
      <c r="N252" s="6">
        <v>0</v>
      </c>
      <c r="O252" s="6">
        <v>0</v>
      </c>
      <c r="P252" s="6">
        <v>0</v>
      </c>
      <c r="Q252" s="6">
        <v>0</v>
      </c>
      <c r="R252" s="6">
        <v>0</v>
      </c>
      <c r="S252" s="6">
        <v>0</v>
      </c>
      <c r="T252" s="6">
        <v>0</v>
      </c>
      <c r="U252" s="6">
        <v>0</v>
      </c>
      <c r="V252" s="6">
        <f>($J252*0.04)+($K252*4)+($L252*-2)+($N252*0.1)+($O252*6)+($Q252)+($R252*0.1)+($S252*6)+($T252*-2)</f>
        <v>0</v>
      </c>
      <c r="W252" s="6" t="e">
        <f>$P252/$H$33</f>
        <v>#DIV/0!</v>
      </c>
      <c r="X252" s="6" t="e">
        <f>$N252/$M252</f>
        <v>#DIV/0!</v>
      </c>
      <c r="Y252" s="6" t="e">
        <f>$R252/$Q252</f>
        <v>#DIV/0!</v>
      </c>
      <c r="Z252" s="6" t="e">
        <f>$I252/$H252</f>
        <v>#DIV/0!</v>
      </c>
      <c r="AA252" s="6" t="e">
        <f>$K252/$H252</f>
        <v>#DIV/0!</v>
      </c>
      <c r="AB252" s="6">
        <f>(Admin!$C$3*$K252)+(Admin!$C$4*$J252)+(Admin!$C$5*$L252)+(Admin!$C$6*$T252)+(Admin!$C$7*$Q252)+(Admin!$C$8*$M252)+(Admin!$C$9*$N252)+(Admin!$C$10*$O252)+(Admin!$C$11*$R252)+(Admin!$C$12*$S252)+(Admin!$C$13*$U252)</f>
        <v>0</v>
      </c>
    </row>
    <row r="253" spans="1:28" x14ac:dyDescent="0.25">
      <c r="A253" s="7" t="s">
        <v>463</v>
      </c>
      <c r="B253" s="7" t="s">
        <v>37</v>
      </c>
      <c r="C253" s="7">
        <v>23</v>
      </c>
      <c r="D253" s="7">
        <v>0</v>
      </c>
      <c r="E253" s="7" t="s">
        <v>338</v>
      </c>
      <c r="F253" s="7" t="s">
        <v>415</v>
      </c>
      <c r="G253" s="7">
        <v>0</v>
      </c>
      <c r="H253" s="7">
        <v>0</v>
      </c>
      <c r="I253" s="7">
        <v>0</v>
      </c>
      <c r="J253" s="7">
        <v>0</v>
      </c>
      <c r="K253" s="7">
        <v>0</v>
      </c>
      <c r="L253" s="7">
        <v>0</v>
      </c>
      <c r="M253" s="7">
        <v>0</v>
      </c>
      <c r="N253" s="7">
        <v>0</v>
      </c>
      <c r="O253" s="7">
        <v>0</v>
      </c>
      <c r="P253" s="7">
        <v>0</v>
      </c>
      <c r="Q253" s="7">
        <v>0</v>
      </c>
      <c r="R253" s="7">
        <v>0</v>
      </c>
      <c r="S253" s="7">
        <v>0</v>
      </c>
      <c r="T253" s="7">
        <v>0</v>
      </c>
      <c r="U253" s="7">
        <v>0</v>
      </c>
      <c r="V253" s="7">
        <f>($J253*0.04)+($K253*4)+($L253*-2)+($N253*0.1)+($O253*6)+($Q253)+($R253*0.1)+($S253*6)+($T253*-2)</f>
        <v>0</v>
      </c>
      <c r="W253" s="7" t="e">
        <f>$P253/$H$33</f>
        <v>#DIV/0!</v>
      </c>
      <c r="X253" s="7" t="e">
        <f>$N253/$M253</f>
        <v>#DIV/0!</v>
      </c>
      <c r="Y253" s="7" t="e">
        <f>$R253/$Q253</f>
        <v>#DIV/0!</v>
      </c>
      <c r="Z253" s="7" t="e">
        <f>$I253/$H253</f>
        <v>#DIV/0!</v>
      </c>
      <c r="AA253" s="7" t="e">
        <f>$K253/$H253</f>
        <v>#DIV/0!</v>
      </c>
      <c r="AB253" s="7">
        <f>(Admin!$C$3*$K253)+(Admin!$C$4*$J253)+(Admin!$C$5*$L253)+(Admin!$C$6*$T253)+(Admin!$C$7*$Q253)+(Admin!$C$8*$M253)+(Admin!$C$9*$N253)+(Admin!$C$10*$O253)+(Admin!$C$11*$R253)+(Admin!$C$12*$S253)+(Admin!$C$13*$U253)</f>
        <v>0</v>
      </c>
    </row>
    <row r="254" spans="1:28" x14ac:dyDescent="0.25">
      <c r="A254" s="6" t="s">
        <v>465</v>
      </c>
      <c r="B254" s="6" t="s">
        <v>37</v>
      </c>
      <c r="C254" s="6">
        <v>24</v>
      </c>
      <c r="D254" s="6">
        <v>0</v>
      </c>
      <c r="E254" s="6" t="s">
        <v>466</v>
      </c>
      <c r="F254" s="6" t="s">
        <v>415</v>
      </c>
      <c r="G254" s="6">
        <v>0</v>
      </c>
      <c r="H254" s="6">
        <v>0</v>
      </c>
      <c r="I254" s="6">
        <v>0</v>
      </c>
      <c r="J254" s="6">
        <v>0</v>
      </c>
      <c r="K254" s="6">
        <v>0</v>
      </c>
      <c r="L254" s="6">
        <v>0</v>
      </c>
      <c r="M254" s="6">
        <v>0</v>
      </c>
      <c r="N254" s="6">
        <v>0</v>
      </c>
      <c r="O254" s="6">
        <v>0</v>
      </c>
      <c r="P254" s="6">
        <v>0</v>
      </c>
      <c r="Q254" s="6">
        <v>0</v>
      </c>
      <c r="R254" s="6">
        <v>0</v>
      </c>
      <c r="S254" s="6">
        <v>0</v>
      </c>
      <c r="T254" s="6">
        <v>0</v>
      </c>
      <c r="U254" s="6">
        <v>0</v>
      </c>
      <c r="V254" s="6">
        <f>($J254*0.04)+($K254*4)+($L254*-2)+($N254*0.1)+($O254*6)+($Q254)+($R254*0.1)+($S254*6)+($T254*-2)</f>
        <v>0</v>
      </c>
      <c r="W254" s="6" t="e">
        <f>$P254/$H$33</f>
        <v>#DIV/0!</v>
      </c>
      <c r="X254" s="6" t="e">
        <f>$N254/$M254</f>
        <v>#DIV/0!</v>
      </c>
      <c r="Y254" s="6" t="e">
        <f>$R254/$Q254</f>
        <v>#DIV/0!</v>
      </c>
      <c r="Z254" s="6" t="e">
        <f>$I254/$H254</f>
        <v>#DIV/0!</v>
      </c>
      <c r="AA254" s="6" t="e">
        <f>$K254/$H254</f>
        <v>#DIV/0!</v>
      </c>
      <c r="AB254" s="6">
        <f>(Admin!$C$3*$K254)+(Admin!$C$4*$J254)+(Admin!$C$5*$L254)+(Admin!$C$6*$T254)+(Admin!$C$7*$Q254)+(Admin!$C$8*$M254)+(Admin!$C$9*$N254)+(Admin!$C$10*$O254)+(Admin!$C$11*$R254)+(Admin!$C$12*$S254)+(Admin!$C$13*$U254)</f>
        <v>0</v>
      </c>
    </row>
    <row r="255" spans="1:28" x14ac:dyDescent="0.25">
      <c r="A255" s="7" t="s">
        <v>467</v>
      </c>
      <c r="B255" s="7" t="s">
        <v>37</v>
      </c>
      <c r="C255" s="7">
        <v>29</v>
      </c>
      <c r="D255" s="7">
        <v>5</v>
      </c>
      <c r="E255" s="7" t="s">
        <v>468</v>
      </c>
      <c r="F255" s="7" t="s">
        <v>415</v>
      </c>
      <c r="G255" s="7">
        <v>0</v>
      </c>
      <c r="H255" s="7">
        <v>0</v>
      </c>
      <c r="I255" s="7">
        <v>0</v>
      </c>
      <c r="J255" s="7">
        <v>0</v>
      </c>
      <c r="K255" s="7">
        <v>0</v>
      </c>
      <c r="L255" s="7">
        <v>0</v>
      </c>
      <c r="M255" s="7">
        <v>0</v>
      </c>
      <c r="N255" s="7">
        <v>0</v>
      </c>
      <c r="O255" s="7">
        <v>0</v>
      </c>
      <c r="P255" s="7">
        <v>0</v>
      </c>
      <c r="Q255" s="7">
        <v>0</v>
      </c>
      <c r="R255" s="7">
        <v>0</v>
      </c>
      <c r="S255" s="7">
        <v>0</v>
      </c>
      <c r="T255" s="7">
        <v>0</v>
      </c>
      <c r="U255" s="7">
        <v>0</v>
      </c>
      <c r="V255" s="7">
        <f>($J255*0.04)+($K255*4)+($L255*-2)+($N255*0.1)+($O255*6)+($Q255)+($R255*0.1)+($S255*6)+($T255*-2)</f>
        <v>0</v>
      </c>
      <c r="W255" s="7" t="e">
        <f>$P255/$H$33</f>
        <v>#DIV/0!</v>
      </c>
      <c r="X255" s="7" t="e">
        <f>$N255/$M255</f>
        <v>#DIV/0!</v>
      </c>
      <c r="Y255" s="7" t="e">
        <f>$R255/$Q255</f>
        <v>#DIV/0!</v>
      </c>
      <c r="Z255" s="7" t="e">
        <f>$I255/$H255</f>
        <v>#DIV/0!</v>
      </c>
      <c r="AA255" s="7" t="e">
        <f>$K255/$H255</f>
        <v>#DIV/0!</v>
      </c>
      <c r="AB255" s="7">
        <f>(Admin!$C$3*$K255)+(Admin!$C$4*$J255)+(Admin!$C$5*$L255)+(Admin!$C$6*$T255)+(Admin!$C$7*$Q255)+(Admin!$C$8*$M255)+(Admin!$C$9*$N255)+(Admin!$C$10*$O255)+(Admin!$C$11*$R255)+(Admin!$C$12*$S255)+(Admin!$C$13*$U255)</f>
        <v>0</v>
      </c>
    </row>
    <row r="256" spans="1:28" x14ac:dyDescent="0.25">
      <c r="A256" s="6" t="s">
        <v>469</v>
      </c>
      <c r="B256" s="6" t="s">
        <v>37</v>
      </c>
      <c r="C256" s="6">
        <v>25</v>
      </c>
      <c r="D256" s="6">
        <v>0</v>
      </c>
      <c r="E256" s="6" t="s">
        <v>470</v>
      </c>
      <c r="F256" s="6" t="s">
        <v>415</v>
      </c>
      <c r="G256" s="6">
        <v>0</v>
      </c>
      <c r="H256" s="6">
        <v>0</v>
      </c>
      <c r="I256" s="6">
        <v>0</v>
      </c>
      <c r="J256" s="6">
        <v>0</v>
      </c>
      <c r="K256" s="6">
        <v>0</v>
      </c>
      <c r="L256" s="6">
        <v>0</v>
      </c>
      <c r="M256" s="6">
        <v>0</v>
      </c>
      <c r="N256" s="6">
        <v>0</v>
      </c>
      <c r="O256" s="6">
        <v>0</v>
      </c>
      <c r="P256" s="6">
        <v>0</v>
      </c>
      <c r="Q256" s="6">
        <v>0</v>
      </c>
      <c r="R256" s="6">
        <v>0</v>
      </c>
      <c r="S256" s="6">
        <v>0</v>
      </c>
      <c r="T256" s="6">
        <v>0</v>
      </c>
      <c r="U256" s="6">
        <v>0</v>
      </c>
      <c r="V256" s="6">
        <f>($J256*0.04)+($K256*4)+($L256*-2)+($N256*0.1)+($O256*6)+($Q256)+($R256*0.1)+($S256*6)+($T256*-2)</f>
        <v>0</v>
      </c>
      <c r="W256" s="6" t="e">
        <f>$P256/$H$33</f>
        <v>#DIV/0!</v>
      </c>
      <c r="X256" s="6" t="e">
        <f>$N256/$M256</f>
        <v>#DIV/0!</v>
      </c>
      <c r="Y256" s="6" t="e">
        <f>$R256/$Q256</f>
        <v>#DIV/0!</v>
      </c>
      <c r="Z256" s="6" t="e">
        <f>$I256/$H256</f>
        <v>#DIV/0!</v>
      </c>
      <c r="AA256" s="6" t="e">
        <f>$K256/$H256</f>
        <v>#DIV/0!</v>
      </c>
      <c r="AB256" s="6">
        <f>(Admin!$C$3*$K256)+(Admin!$C$4*$J256)+(Admin!$C$5*$L256)+(Admin!$C$6*$T256)+(Admin!$C$7*$Q256)+(Admin!$C$8*$M256)+(Admin!$C$9*$N256)+(Admin!$C$10*$O256)+(Admin!$C$11*$R256)+(Admin!$C$12*$S256)+(Admin!$C$13*$U256)</f>
        <v>0</v>
      </c>
    </row>
    <row r="257" spans="1:28" x14ac:dyDescent="0.25">
      <c r="A257" s="7" t="s">
        <v>492</v>
      </c>
      <c r="B257" s="7" t="s">
        <v>26</v>
      </c>
      <c r="C257" s="7">
        <v>26</v>
      </c>
      <c r="D257" s="7">
        <v>5</v>
      </c>
      <c r="E257" s="7" t="s">
        <v>290</v>
      </c>
      <c r="F257" s="7" t="s">
        <v>473</v>
      </c>
      <c r="G257" s="7">
        <v>0</v>
      </c>
      <c r="H257" s="7">
        <v>0</v>
      </c>
      <c r="I257" s="7">
        <v>0</v>
      </c>
      <c r="J257" s="7">
        <v>0</v>
      </c>
      <c r="K257" s="7">
        <v>0</v>
      </c>
      <c r="L257" s="7">
        <v>0</v>
      </c>
      <c r="M257" s="7">
        <v>0</v>
      </c>
      <c r="N257" s="7">
        <v>0</v>
      </c>
      <c r="O257" s="7">
        <v>0</v>
      </c>
      <c r="P257" s="7">
        <v>0</v>
      </c>
      <c r="Q257" s="7">
        <v>0</v>
      </c>
      <c r="R257" s="7">
        <v>0</v>
      </c>
      <c r="S257" s="7">
        <v>0</v>
      </c>
      <c r="T257" s="7">
        <v>0</v>
      </c>
      <c r="U257" s="7">
        <v>0</v>
      </c>
      <c r="V257" s="7">
        <f>($J257*0.04)+($K257*4)+($L257*-2)+($N257*0.1)+($O257*6)+($Q257)+($R257*0.1)+($S257*6)+($T257*-2)</f>
        <v>0</v>
      </c>
      <c r="W257" s="7" t="e">
        <f>$P257/$H$33</f>
        <v>#DIV/0!</v>
      </c>
      <c r="X257" s="7" t="e">
        <f>$N257/$M257</f>
        <v>#DIV/0!</v>
      </c>
      <c r="Y257" s="7" t="e">
        <f>$R257/$Q257</f>
        <v>#DIV/0!</v>
      </c>
      <c r="Z257" s="7" t="e">
        <f>$I257/$H257</f>
        <v>#DIV/0!</v>
      </c>
      <c r="AA257" s="7" t="e">
        <f>$K257/$H257</f>
        <v>#DIV/0!</v>
      </c>
      <c r="AB257" s="7">
        <f>(Admin!$C$3*$K257)+(Admin!$C$4*$J257)+(Admin!$C$5*$L257)+(Admin!$C$6*$T257)+(Admin!$C$7*$Q257)+(Admin!$C$8*$M257)+(Admin!$C$9*$N257)+(Admin!$C$10*$O257)+(Admin!$C$11*$R257)+(Admin!$C$12*$S257)+(Admin!$C$13*$U257)</f>
        <v>0</v>
      </c>
    </row>
    <row r="258" spans="1:28" x14ac:dyDescent="0.25">
      <c r="A258" s="6" t="s">
        <v>493</v>
      </c>
      <c r="B258" s="6" t="s">
        <v>26</v>
      </c>
      <c r="C258" s="6">
        <v>24</v>
      </c>
      <c r="D258" s="6">
        <v>2</v>
      </c>
      <c r="E258" s="6" t="s">
        <v>384</v>
      </c>
      <c r="F258" s="6" t="s">
        <v>473</v>
      </c>
      <c r="G258" s="6">
        <v>0</v>
      </c>
      <c r="H258" s="6">
        <v>0</v>
      </c>
      <c r="I258" s="6">
        <v>0</v>
      </c>
      <c r="J258" s="6">
        <v>0</v>
      </c>
      <c r="K258" s="6">
        <v>0</v>
      </c>
      <c r="L258" s="6">
        <v>0</v>
      </c>
      <c r="M258" s="6">
        <v>0</v>
      </c>
      <c r="N258" s="6">
        <v>0</v>
      </c>
      <c r="O258" s="6">
        <v>0</v>
      </c>
      <c r="P258" s="6">
        <v>0</v>
      </c>
      <c r="Q258" s="6">
        <v>0</v>
      </c>
      <c r="R258" s="6">
        <v>0</v>
      </c>
      <c r="S258" s="6">
        <v>0</v>
      </c>
      <c r="T258" s="6">
        <v>0</v>
      </c>
      <c r="U258" s="6">
        <v>0</v>
      </c>
      <c r="V258" s="6">
        <f>($J258*0.04)+($K258*4)+($L258*-2)+($N258*0.1)+($O258*6)+($Q258)+($R258*0.1)+($S258*6)+($T258*-2)</f>
        <v>0</v>
      </c>
      <c r="W258" s="6" t="e">
        <f>$P258/$H$33</f>
        <v>#DIV/0!</v>
      </c>
      <c r="X258" s="6" t="e">
        <f>$N258/$M258</f>
        <v>#DIV/0!</v>
      </c>
      <c r="Y258" s="6" t="e">
        <f>$R258/$Q258</f>
        <v>#DIV/0!</v>
      </c>
      <c r="Z258" s="6" t="e">
        <f>$I258/$H258</f>
        <v>#DIV/0!</v>
      </c>
      <c r="AA258" s="6" t="e">
        <f>$K258/$H258</f>
        <v>#DIV/0!</v>
      </c>
      <c r="AB258" s="6">
        <f>(Admin!$C$3*$K258)+(Admin!$C$4*$J258)+(Admin!$C$5*$L258)+(Admin!$C$6*$T258)+(Admin!$C$7*$Q258)+(Admin!$C$8*$M258)+(Admin!$C$9*$N258)+(Admin!$C$10*$O258)+(Admin!$C$11*$R258)+(Admin!$C$12*$S258)+(Admin!$C$13*$U258)</f>
        <v>0</v>
      </c>
    </row>
    <row r="259" spans="1:28" x14ac:dyDescent="0.25">
      <c r="A259" s="7" t="s">
        <v>496</v>
      </c>
      <c r="B259" s="7" t="s">
        <v>30</v>
      </c>
      <c r="C259" s="7">
        <v>28</v>
      </c>
      <c r="D259" s="7">
        <v>7</v>
      </c>
      <c r="E259" s="7" t="s">
        <v>171</v>
      </c>
      <c r="F259" s="7" t="s">
        <v>473</v>
      </c>
      <c r="G259" s="7">
        <v>0</v>
      </c>
      <c r="H259" s="7">
        <v>0</v>
      </c>
      <c r="I259" s="7">
        <v>0</v>
      </c>
      <c r="J259" s="7">
        <v>0</v>
      </c>
      <c r="K259" s="7">
        <v>0</v>
      </c>
      <c r="L259" s="7">
        <v>0</v>
      </c>
      <c r="M259" s="7">
        <v>0</v>
      </c>
      <c r="N259" s="7">
        <v>0</v>
      </c>
      <c r="O259" s="7">
        <v>0</v>
      </c>
      <c r="P259" s="7">
        <v>0</v>
      </c>
      <c r="Q259" s="7">
        <v>0</v>
      </c>
      <c r="R259" s="7">
        <v>0</v>
      </c>
      <c r="S259" s="7">
        <v>0</v>
      </c>
      <c r="T259" s="7">
        <v>0</v>
      </c>
      <c r="U259" s="7">
        <v>0</v>
      </c>
      <c r="V259" s="7">
        <f>($J259*0.04)+($K259*4)+($L259*-2)+($N259*0.1)+($O259*6)+($Q259)+($R259*0.1)+($S259*6)+($T259*-2)</f>
        <v>0</v>
      </c>
      <c r="W259" s="7" t="e">
        <f>$P259/$H$33</f>
        <v>#DIV/0!</v>
      </c>
      <c r="X259" s="7" t="e">
        <f>$N259/$M259</f>
        <v>#DIV/0!</v>
      </c>
      <c r="Y259" s="7" t="e">
        <f>$R259/$Q259</f>
        <v>#DIV/0!</v>
      </c>
      <c r="Z259" s="7" t="e">
        <f>$I259/$H259</f>
        <v>#DIV/0!</v>
      </c>
      <c r="AA259" s="7" t="e">
        <f>$K259/$H259</f>
        <v>#DIV/0!</v>
      </c>
      <c r="AB259" s="7">
        <f>(Admin!$C$3*$K259)+(Admin!$C$4*$J259)+(Admin!$C$5*$L259)+(Admin!$C$6*$T259)+(Admin!$C$7*$Q259)+(Admin!$C$8*$M259)+(Admin!$C$9*$N259)+(Admin!$C$10*$O259)+(Admin!$C$11*$R259)+(Admin!$C$12*$S259)+(Admin!$C$13*$U259)</f>
        <v>0</v>
      </c>
    </row>
    <row r="260" spans="1:28" x14ac:dyDescent="0.25">
      <c r="A260" s="6" t="s">
        <v>498</v>
      </c>
      <c r="B260" s="6" t="s">
        <v>30</v>
      </c>
      <c r="C260" s="6">
        <v>28</v>
      </c>
      <c r="D260" s="6">
        <v>6</v>
      </c>
      <c r="E260" s="6" t="s">
        <v>139</v>
      </c>
      <c r="F260" s="6" t="s">
        <v>473</v>
      </c>
      <c r="G260" s="6">
        <v>0</v>
      </c>
      <c r="H260" s="6">
        <v>0</v>
      </c>
      <c r="I260" s="6">
        <v>0</v>
      </c>
      <c r="J260" s="6">
        <v>0</v>
      </c>
      <c r="K260" s="6">
        <v>0</v>
      </c>
      <c r="L260" s="6">
        <v>0</v>
      </c>
      <c r="M260" s="6">
        <v>0</v>
      </c>
      <c r="N260" s="6">
        <v>0</v>
      </c>
      <c r="O260" s="6">
        <v>0</v>
      </c>
      <c r="P260" s="6">
        <v>0</v>
      </c>
      <c r="Q260" s="6">
        <v>0</v>
      </c>
      <c r="R260" s="6">
        <v>0</v>
      </c>
      <c r="S260" s="6">
        <v>0</v>
      </c>
      <c r="T260" s="6">
        <v>0</v>
      </c>
      <c r="U260" s="6">
        <v>0</v>
      </c>
      <c r="V260" s="6">
        <f>($J260*0.04)+($K260*4)+($L260*-2)+($N260*0.1)+($O260*6)+($Q260)+($R260*0.1)+($S260*6)+($T260*-2)</f>
        <v>0</v>
      </c>
      <c r="W260" s="6" t="e">
        <f>$P260/$H$33</f>
        <v>#DIV/0!</v>
      </c>
      <c r="X260" s="6" t="e">
        <f>$N260/$M260</f>
        <v>#DIV/0!</v>
      </c>
      <c r="Y260" s="6" t="e">
        <f>$R260/$Q260</f>
        <v>#DIV/0!</v>
      </c>
      <c r="Z260" s="6" t="e">
        <f>$I260/$H260</f>
        <v>#DIV/0!</v>
      </c>
      <c r="AA260" s="6" t="e">
        <f>$K260/$H260</f>
        <v>#DIV/0!</v>
      </c>
      <c r="AB260" s="6">
        <f>(Admin!$C$3*$K260)+(Admin!$C$4*$J260)+(Admin!$C$5*$L260)+(Admin!$C$6*$T260)+(Admin!$C$7*$Q260)+(Admin!$C$8*$M260)+(Admin!$C$9*$N260)+(Admin!$C$10*$O260)+(Admin!$C$11*$R260)+(Admin!$C$12*$S260)+(Admin!$C$13*$U260)</f>
        <v>0</v>
      </c>
    </row>
    <row r="261" spans="1:28" x14ac:dyDescent="0.25">
      <c r="A261" s="7" t="s">
        <v>499</v>
      </c>
      <c r="B261" s="7" t="s">
        <v>30</v>
      </c>
      <c r="C261" s="7">
        <v>27</v>
      </c>
      <c r="D261" s="7">
        <v>6</v>
      </c>
      <c r="E261" s="7" t="s">
        <v>500</v>
      </c>
      <c r="F261" s="7" t="s">
        <v>473</v>
      </c>
      <c r="G261" s="7">
        <v>0</v>
      </c>
      <c r="H261" s="7">
        <v>0</v>
      </c>
      <c r="I261" s="7">
        <v>0</v>
      </c>
      <c r="J261" s="7">
        <v>0</v>
      </c>
      <c r="K261" s="7">
        <v>0</v>
      </c>
      <c r="L261" s="7">
        <v>0</v>
      </c>
      <c r="M261" s="7">
        <v>0</v>
      </c>
      <c r="N261" s="7">
        <v>0</v>
      </c>
      <c r="O261" s="7">
        <v>0</v>
      </c>
      <c r="P261" s="7">
        <v>0</v>
      </c>
      <c r="Q261" s="7">
        <v>0</v>
      </c>
      <c r="R261" s="7">
        <v>0</v>
      </c>
      <c r="S261" s="7">
        <v>0</v>
      </c>
      <c r="T261" s="7">
        <v>0</v>
      </c>
      <c r="U261" s="7">
        <v>0</v>
      </c>
      <c r="V261" s="7">
        <f>($J261*0.04)+($K261*4)+($L261*-2)+($N261*0.1)+($O261*6)+($Q261)+($R261*0.1)+($S261*6)+($T261*-2)</f>
        <v>0</v>
      </c>
      <c r="W261" s="7" t="e">
        <f>$P261/$H$33</f>
        <v>#DIV/0!</v>
      </c>
      <c r="X261" s="7" t="e">
        <f>$N261/$M261</f>
        <v>#DIV/0!</v>
      </c>
      <c r="Y261" s="7" t="e">
        <f>$R261/$Q261</f>
        <v>#DIV/0!</v>
      </c>
      <c r="Z261" s="7" t="e">
        <f>$I261/$H261</f>
        <v>#DIV/0!</v>
      </c>
      <c r="AA261" s="7" t="e">
        <f>$K261/$H261</f>
        <v>#DIV/0!</v>
      </c>
      <c r="AB261" s="7">
        <f>(Admin!$C$3*$K261)+(Admin!$C$4*$J261)+(Admin!$C$5*$L261)+(Admin!$C$6*$T261)+(Admin!$C$7*$Q261)+(Admin!$C$8*$M261)+(Admin!$C$9*$N261)+(Admin!$C$10*$O261)+(Admin!$C$11*$R261)+(Admin!$C$12*$S261)+(Admin!$C$13*$U261)</f>
        <v>0</v>
      </c>
    </row>
    <row r="262" spans="1:28" x14ac:dyDescent="0.25">
      <c r="A262" s="6" t="s">
        <v>501</v>
      </c>
      <c r="B262" s="6" t="s">
        <v>30</v>
      </c>
      <c r="C262" s="6">
        <v>27</v>
      </c>
      <c r="D262" s="6">
        <v>2</v>
      </c>
      <c r="E262" s="6" t="s">
        <v>399</v>
      </c>
      <c r="F262" s="6" t="s">
        <v>473</v>
      </c>
      <c r="G262" s="6">
        <v>0</v>
      </c>
      <c r="H262" s="6">
        <v>0</v>
      </c>
      <c r="I262" s="6">
        <v>0</v>
      </c>
      <c r="J262" s="6">
        <v>0</v>
      </c>
      <c r="K262" s="6">
        <v>0</v>
      </c>
      <c r="L262" s="6">
        <v>0</v>
      </c>
      <c r="M262" s="6">
        <v>0</v>
      </c>
      <c r="N262" s="6">
        <v>0</v>
      </c>
      <c r="O262" s="6">
        <v>0</v>
      </c>
      <c r="P262" s="6">
        <v>0</v>
      </c>
      <c r="Q262" s="6">
        <v>0</v>
      </c>
      <c r="R262" s="6">
        <v>0</v>
      </c>
      <c r="S262" s="6">
        <v>0</v>
      </c>
      <c r="T262" s="6">
        <v>0</v>
      </c>
      <c r="U262" s="6">
        <v>0</v>
      </c>
      <c r="V262" s="6">
        <f>($J262*0.04)+($K262*4)+($L262*-2)+($N262*0.1)+($O262*6)+($Q262)+($R262*0.1)+($S262*6)+($T262*-2)</f>
        <v>0</v>
      </c>
      <c r="W262" s="6" t="e">
        <f>$P262/$H$33</f>
        <v>#DIV/0!</v>
      </c>
      <c r="X262" s="6" t="e">
        <f>$N262/$M262</f>
        <v>#DIV/0!</v>
      </c>
      <c r="Y262" s="6" t="e">
        <f>$R262/$Q262</f>
        <v>#DIV/0!</v>
      </c>
      <c r="Z262" s="6" t="e">
        <f>$I262/$H262</f>
        <v>#DIV/0!</v>
      </c>
      <c r="AA262" s="6" t="e">
        <f>$K262/$H262</f>
        <v>#DIV/0!</v>
      </c>
      <c r="AB262" s="6">
        <f>(Admin!$C$3*$K262)+(Admin!$C$4*$J262)+(Admin!$C$5*$L262)+(Admin!$C$6*$T262)+(Admin!$C$7*$Q262)+(Admin!$C$8*$M262)+(Admin!$C$9*$N262)+(Admin!$C$10*$O262)+(Admin!$C$11*$R262)+(Admin!$C$12*$S262)+(Admin!$C$13*$U262)</f>
        <v>0</v>
      </c>
    </row>
    <row r="263" spans="1:28" x14ac:dyDescent="0.25">
      <c r="A263" s="7" t="s">
        <v>502</v>
      </c>
      <c r="B263" s="7" t="s">
        <v>30</v>
      </c>
      <c r="C263" s="7"/>
      <c r="D263" s="7">
        <v>0</v>
      </c>
      <c r="E263" s="7" t="s">
        <v>133</v>
      </c>
      <c r="F263" s="7" t="s">
        <v>473</v>
      </c>
      <c r="G263" s="7">
        <v>0</v>
      </c>
      <c r="H263" s="7">
        <v>0</v>
      </c>
      <c r="I263" s="7">
        <v>0</v>
      </c>
      <c r="J263" s="7">
        <v>0</v>
      </c>
      <c r="K263" s="7">
        <v>0</v>
      </c>
      <c r="L263" s="7">
        <v>0</v>
      </c>
      <c r="M263" s="7">
        <v>0</v>
      </c>
      <c r="N263" s="7">
        <v>0</v>
      </c>
      <c r="O263" s="7">
        <v>0</v>
      </c>
      <c r="P263" s="7">
        <v>0</v>
      </c>
      <c r="Q263" s="7">
        <v>0</v>
      </c>
      <c r="R263" s="7">
        <v>0</v>
      </c>
      <c r="S263" s="7">
        <v>0</v>
      </c>
      <c r="T263" s="7">
        <v>0</v>
      </c>
      <c r="U263" s="7">
        <v>0</v>
      </c>
      <c r="V263" s="7">
        <f>($J263*0.04)+($K263*4)+($L263*-2)+($N263*0.1)+($O263*6)+($Q263)+($R263*0.1)+($S263*6)+($T263*-2)</f>
        <v>0</v>
      </c>
      <c r="W263" s="7" t="e">
        <f>$P263/$H$33</f>
        <v>#DIV/0!</v>
      </c>
      <c r="X263" s="7" t="e">
        <f>$N263/$M263</f>
        <v>#DIV/0!</v>
      </c>
      <c r="Y263" s="7" t="e">
        <f>$R263/$Q263</f>
        <v>#DIV/0!</v>
      </c>
      <c r="Z263" s="7" t="e">
        <f>$I263/$H263</f>
        <v>#DIV/0!</v>
      </c>
      <c r="AA263" s="7" t="e">
        <f>$K263/$H263</f>
        <v>#DIV/0!</v>
      </c>
      <c r="AB263" s="7">
        <f>(Admin!$C$3*$K263)+(Admin!$C$4*$J263)+(Admin!$C$5*$L263)+(Admin!$C$6*$T263)+(Admin!$C$7*$Q263)+(Admin!$C$8*$M263)+(Admin!$C$9*$N263)+(Admin!$C$10*$O263)+(Admin!$C$11*$R263)+(Admin!$C$12*$S263)+(Admin!$C$13*$U263)</f>
        <v>0</v>
      </c>
    </row>
    <row r="264" spans="1:28" x14ac:dyDescent="0.25">
      <c r="A264" s="6" t="s">
        <v>505</v>
      </c>
      <c r="B264" s="6" t="s">
        <v>42</v>
      </c>
      <c r="C264" s="6">
        <v>23</v>
      </c>
      <c r="D264" s="6">
        <v>3</v>
      </c>
      <c r="E264" s="6" t="s">
        <v>164</v>
      </c>
      <c r="F264" s="6" t="s">
        <v>473</v>
      </c>
      <c r="G264" s="6">
        <v>0</v>
      </c>
      <c r="H264" s="6">
        <v>0</v>
      </c>
      <c r="I264" s="6">
        <v>0</v>
      </c>
      <c r="J264" s="6">
        <v>0</v>
      </c>
      <c r="K264" s="6">
        <v>0</v>
      </c>
      <c r="L264" s="6">
        <v>0</v>
      </c>
      <c r="M264" s="6">
        <v>0</v>
      </c>
      <c r="N264" s="6">
        <v>0</v>
      </c>
      <c r="O264" s="6">
        <v>0</v>
      </c>
      <c r="P264" s="6">
        <v>0</v>
      </c>
      <c r="Q264" s="6">
        <v>0</v>
      </c>
      <c r="R264" s="6">
        <v>0</v>
      </c>
      <c r="S264" s="6">
        <v>0</v>
      </c>
      <c r="T264" s="6">
        <v>0</v>
      </c>
      <c r="U264" s="6">
        <v>0</v>
      </c>
      <c r="V264" s="6">
        <f>($J264*0.04)+($K264*4)+($L264*-2)+($N264*0.1)+($O264*6)+($Q264)+($R264*0.1)+($S264*6)+($T264*-2)</f>
        <v>0</v>
      </c>
      <c r="W264" s="6" t="e">
        <f>$P264/$H$33</f>
        <v>#DIV/0!</v>
      </c>
      <c r="X264" s="6" t="e">
        <f>$N264/$M264</f>
        <v>#DIV/0!</v>
      </c>
      <c r="Y264" s="6" t="e">
        <f>$R264/$Q264</f>
        <v>#DIV/0!</v>
      </c>
      <c r="Z264" s="6" t="e">
        <f>$I264/$H264</f>
        <v>#DIV/0!</v>
      </c>
      <c r="AA264" s="6" t="e">
        <f>$K264/$H264</f>
        <v>#DIV/0!</v>
      </c>
      <c r="AB264" s="6">
        <f>(Admin!$C$3*$K264)+(Admin!$C$4*$J264)+(Admin!$C$5*$L264)+(Admin!$C$6*$T264)+(Admin!$C$7*$Q264)+(Admin!$C$8*$M264)+(Admin!$C$9*$N264)+(Admin!$C$10*$O264)+(Admin!$C$11*$R264)+(Admin!$C$12*$S264)+(Admin!$C$13*$U264)</f>
        <v>0</v>
      </c>
    </row>
    <row r="265" spans="1:28" x14ac:dyDescent="0.25">
      <c r="A265" s="7" t="s">
        <v>506</v>
      </c>
      <c r="B265" s="7" t="s">
        <v>42</v>
      </c>
      <c r="C265" s="7"/>
      <c r="D265" s="7">
        <v>0</v>
      </c>
      <c r="E265" s="7" t="s">
        <v>331</v>
      </c>
      <c r="F265" s="7" t="s">
        <v>473</v>
      </c>
      <c r="G265" s="7">
        <v>0</v>
      </c>
      <c r="H265" s="7">
        <v>0</v>
      </c>
      <c r="I265" s="7">
        <v>0</v>
      </c>
      <c r="J265" s="7">
        <v>0</v>
      </c>
      <c r="K265" s="7">
        <v>0</v>
      </c>
      <c r="L265" s="7">
        <v>0</v>
      </c>
      <c r="M265" s="7">
        <v>0</v>
      </c>
      <c r="N265" s="7">
        <v>0</v>
      </c>
      <c r="O265" s="7">
        <v>0</v>
      </c>
      <c r="P265" s="7">
        <v>0</v>
      </c>
      <c r="Q265" s="7">
        <v>0</v>
      </c>
      <c r="R265" s="7">
        <v>0</v>
      </c>
      <c r="S265" s="7">
        <v>0</v>
      </c>
      <c r="T265" s="7">
        <v>0</v>
      </c>
      <c r="U265" s="7">
        <v>0</v>
      </c>
      <c r="V265" s="7">
        <f>($J265*0.04)+($K265*4)+($L265*-2)+($N265*0.1)+($O265*6)+($Q265)+($R265*0.1)+($S265*6)+($T265*-2)</f>
        <v>0</v>
      </c>
      <c r="W265" s="7" t="e">
        <f>$P265/$H$33</f>
        <v>#DIV/0!</v>
      </c>
      <c r="X265" s="7" t="e">
        <f>$N265/$M265</f>
        <v>#DIV/0!</v>
      </c>
      <c r="Y265" s="7" t="e">
        <f>$R265/$Q265</f>
        <v>#DIV/0!</v>
      </c>
      <c r="Z265" s="7" t="e">
        <f>$I265/$H265</f>
        <v>#DIV/0!</v>
      </c>
      <c r="AA265" s="7" t="e">
        <f>$K265/$H265</f>
        <v>#DIV/0!</v>
      </c>
      <c r="AB265" s="7">
        <f>(Admin!$C$3*$K265)+(Admin!$C$4*$J265)+(Admin!$C$5*$L265)+(Admin!$C$6*$T265)+(Admin!$C$7*$Q265)+(Admin!$C$8*$M265)+(Admin!$C$9*$N265)+(Admin!$C$10*$O265)+(Admin!$C$11*$R265)+(Admin!$C$12*$S265)+(Admin!$C$13*$U265)</f>
        <v>0</v>
      </c>
    </row>
    <row r="266" spans="1:28" x14ac:dyDescent="0.25">
      <c r="A266" s="6" t="s">
        <v>507</v>
      </c>
      <c r="B266" s="6" t="s">
        <v>42</v>
      </c>
      <c r="C266" s="6">
        <v>26</v>
      </c>
      <c r="D266" s="6">
        <v>1</v>
      </c>
      <c r="E266" s="6" t="s">
        <v>508</v>
      </c>
      <c r="F266" s="6" t="s">
        <v>473</v>
      </c>
      <c r="G266" s="6">
        <v>0</v>
      </c>
      <c r="H266" s="6">
        <v>0</v>
      </c>
      <c r="I266" s="6">
        <v>0</v>
      </c>
      <c r="J266" s="6">
        <v>0</v>
      </c>
      <c r="K266" s="6">
        <v>0</v>
      </c>
      <c r="L266" s="6">
        <v>0</v>
      </c>
      <c r="M266" s="6">
        <v>0</v>
      </c>
      <c r="N266" s="6">
        <v>0</v>
      </c>
      <c r="O266" s="6">
        <v>0</v>
      </c>
      <c r="P266" s="6">
        <v>0</v>
      </c>
      <c r="Q266" s="6">
        <v>0</v>
      </c>
      <c r="R266" s="6">
        <v>0</v>
      </c>
      <c r="S266" s="6">
        <v>0</v>
      </c>
      <c r="T266" s="6">
        <v>0</v>
      </c>
      <c r="U266" s="6">
        <v>0</v>
      </c>
      <c r="V266" s="6">
        <f>($J266*0.04)+($K266*4)+($L266*-2)+($N266*0.1)+($O266*6)+($Q266)+($R266*0.1)+($S266*6)+($T266*-2)</f>
        <v>0</v>
      </c>
      <c r="W266" s="6" t="e">
        <f>$P266/$H$33</f>
        <v>#DIV/0!</v>
      </c>
      <c r="X266" s="6" t="e">
        <f>$N266/$M266</f>
        <v>#DIV/0!</v>
      </c>
      <c r="Y266" s="6" t="e">
        <f>$R266/$Q266</f>
        <v>#DIV/0!</v>
      </c>
      <c r="Z266" s="6" t="e">
        <f>$I266/$H266</f>
        <v>#DIV/0!</v>
      </c>
      <c r="AA266" s="6" t="e">
        <f>$K266/$H266</f>
        <v>#DIV/0!</v>
      </c>
      <c r="AB266" s="6">
        <f>(Admin!$C$3*$K266)+(Admin!$C$4*$J266)+(Admin!$C$5*$L266)+(Admin!$C$6*$T266)+(Admin!$C$7*$Q266)+(Admin!$C$8*$M266)+(Admin!$C$9*$N266)+(Admin!$C$10*$O266)+(Admin!$C$11*$R266)+(Admin!$C$12*$S266)+(Admin!$C$13*$U266)</f>
        <v>0</v>
      </c>
    </row>
    <row r="267" spans="1:28" x14ac:dyDescent="0.25">
      <c r="A267" s="7" t="s">
        <v>510</v>
      </c>
      <c r="B267" s="7" t="s">
        <v>42</v>
      </c>
      <c r="C267" s="7">
        <v>25</v>
      </c>
      <c r="D267" s="7">
        <v>3</v>
      </c>
      <c r="E267" s="7" t="s">
        <v>511</v>
      </c>
      <c r="F267" s="7" t="s">
        <v>473</v>
      </c>
      <c r="G267" s="7">
        <v>0</v>
      </c>
      <c r="H267" s="7">
        <v>0</v>
      </c>
      <c r="I267" s="7">
        <v>0</v>
      </c>
      <c r="J267" s="7">
        <v>0</v>
      </c>
      <c r="K267" s="7">
        <v>0</v>
      </c>
      <c r="L267" s="7">
        <v>0</v>
      </c>
      <c r="M267" s="7">
        <v>0</v>
      </c>
      <c r="N267" s="7">
        <v>0</v>
      </c>
      <c r="O267" s="7">
        <v>0</v>
      </c>
      <c r="P267" s="7">
        <v>0</v>
      </c>
      <c r="Q267" s="7">
        <v>0</v>
      </c>
      <c r="R267" s="7">
        <v>0</v>
      </c>
      <c r="S267" s="7">
        <v>0</v>
      </c>
      <c r="T267" s="7">
        <v>0</v>
      </c>
      <c r="U267" s="7">
        <v>0</v>
      </c>
      <c r="V267" s="7">
        <f>($J267*0.04)+($K267*4)+($L267*-2)+($N267*0.1)+($O267*6)+($Q267)+($R267*0.1)+($S267*6)+($T267*-2)</f>
        <v>0</v>
      </c>
      <c r="W267" s="7" t="e">
        <f>$P267/$H$33</f>
        <v>#DIV/0!</v>
      </c>
      <c r="X267" s="7" t="e">
        <f>$N267/$M267</f>
        <v>#DIV/0!</v>
      </c>
      <c r="Y267" s="7" t="e">
        <f>$R267/$Q267</f>
        <v>#DIV/0!</v>
      </c>
      <c r="Z267" s="7" t="e">
        <f>$I267/$H267</f>
        <v>#DIV/0!</v>
      </c>
      <c r="AA267" s="7" t="e">
        <f>$K267/$H267</f>
        <v>#DIV/0!</v>
      </c>
      <c r="AB267" s="7">
        <f>(Admin!$C$3*$K267)+(Admin!$C$4*$J267)+(Admin!$C$5*$L267)+(Admin!$C$6*$T267)+(Admin!$C$7*$Q267)+(Admin!$C$8*$M267)+(Admin!$C$9*$N267)+(Admin!$C$10*$O267)+(Admin!$C$11*$R267)+(Admin!$C$12*$S267)+(Admin!$C$13*$U267)</f>
        <v>0</v>
      </c>
    </row>
    <row r="268" spans="1:28" x14ac:dyDescent="0.25">
      <c r="A268" s="6" t="s">
        <v>512</v>
      </c>
      <c r="B268" s="6" t="s">
        <v>42</v>
      </c>
      <c r="C268" s="6">
        <v>25</v>
      </c>
      <c r="D268" s="6">
        <v>5</v>
      </c>
      <c r="E268" s="6" t="s">
        <v>137</v>
      </c>
      <c r="F268" s="6" t="s">
        <v>473</v>
      </c>
      <c r="G268" s="6">
        <v>0</v>
      </c>
      <c r="H268" s="6">
        <v>0</v>
      </c>
      <c r="I268" s="6">
        <v>0</v>
      </c>
      <c r="J268" s="6">
        <v>0</v>
      </c>
      <c r="K268" s="6">
        <v>0</v>
      </c>
      <c r="L268" s="6">
        <v>0</v>
      </c>
      <c r="M268" s="6">
        <v>0</v>
      </c>
      <c r="N268" s="6">
        <v>0</v>
      </c>
      <c r="O268" s="6">
        <v>0</v>
      </c>
      <c r="P268" s="6">
        <v>0</v>
      </c>
      <c r="Q268" s="6">
        <v>0</v>
      </c>
      <c r="R268" s="6">
        <v>0</v>
      </c>
      <c r="S268" s="6">
        <v>0</v>
      </c>
      <c r="T268" s="6">
        <v>0</v>
      </c>
      <c r="U268" s="6">
        <v>0</v>
      </c>
      <c r="V268" s="6">
        <f>($J268*0.04)+($K268*4)+($L268*-2)+($N268*0.1)+($O268*6)+($Q268)+($R268*0.1)+($S268*6)+($T268*-2)</f>
        <v>0</v>
      </c>
      <c r="W268" s="6" t="e">
        <f>$P268/$H$33</f>
        <v>#DIV/0!</v>
      </c>
      <c r="X268" s="6" t="e">
        <f>$N268/$M268</f>
        <v>#DIV/0!</v>
      </c>
      <c r="Y268" s="6" t="e">
        <f>$R268/$Q268</f>
        <v>#DIV/0!</v>
      </c>
      <c r="Z268" s="6" t="e">
        <f>$I268/$H268</f>
        <v>#DIV/0!</v>
      </c>
      <c r="AA268" s="6" t="e">
        <f>$K268/$H268</f>
        <v>#DIV/0!</v>
      </c>
      <c r="AB268" s="6">
        <f>(Admin!$C$3*$K268)+(Admin!$C$4*$J268)+(Admin!$C$5*$L268)+(Admin!$C$6*$T268)+(Admin!$C$7*$Q268)+(Admin!$C$8*$M268)+(Admin!$C$9*$N268)+(Admin!$C$10*$O268)+(Admin!$C$11*$R268)+(Admin!$C$12*$S268)+(Admin!$C$13*$U268)</f>
        <v>0</v>
      </c>
    </row>
    <row r="269" spans="1:28" x14ac:dyDescent="0.25">
      <c r="A269" s="7" t="s">
        <v>513</v>
      </c>
      <c r="B269" s="7" t="s">
        <v>42</v>
      </c>
      <c r="C269" s="7">
        <v>25</v>
      </c>
      <c r="D269" s="7">
        <v>1</v>
      </c>
      <c r="E269" s="7" t="s">
        <v>459</v>
      </c>
      <c r="F269" s="7" t="s">
        <v>473</v>
      </c>
      <c r="G269" s="7">
        <v>0</v>
      </c>
      <c r="H269" s="7">
        <v>0</v>
      </c>
      <c r="I269" s="7">
        <v>0</v>
      </c>
      <c r="J269" s="7">
        <v>0</v>
      </c>
      <c r="K269" s="7">
        <v>0</v>
      </c>
      <c r="L269" s="7">
        <v>0</v>
      </c>
      <c r="M269" s="7">
        <v>0</v>
      </c>
      <c r="N269" s="7">
        <v>0</v>
      </c>
      <c r="O269" s="7">
        <v>0</v>
      </c>
      <c r="P269" s="7">
        <v>0</v>
      </c>
      <c r="Q269" s="7">
        <v>0</v>
      </c>
      <c r="R269" s="7">
        <v>0</v>
      </c>
      <c r="S269" s="7">
        <v>0</v>
      </c>
      <c r="T269" s="7">
        <v>0</v>
      </c>
      <c r="U269" s="7">
        <v>0</v>
      </c>
      <c r="V269" s="7">
        <f>($J269*0.04)+($K269*4)+($L269*-2)+($N269*0.1)+($O269*6)+($Q269)+($R269*0.1)+($S269*6)+($T269*-2)</f>
        <v>0</v>
      </c>
      <c r="W269" s="7" t="e">
        <f>$P269/$H$33</f>
        <v>#DIV/0!</v>
      </c>
      <c r="X269" s="7" t="e">
        <f>$N269/$M269</f>
        <v>#DIV/0!</v>
      </c>
      <c r="Y269" s="7" t="e">
        <f>$R269/$Q269</f>
        <v>#DIV/0!</v>
      </c>
      <c r="Z269" s="7" t="e">
        <f>$I269/$H269</f>
        <v>#DIV/0!</v>
      </c>
      <c r="AA269" s="7" t="e">
        <f>$K269/$H269</f>
        <v>#DIV/0!</v>
      </c>
      <c r="AB269" s="7">
        <f>(Admin!$C$3*$K269)+(Admin!$C$4*$J269)+(Admin!$C$5*$L269)+(Admin!$C$6*$T269)+(Admin!$C$7*$Q269)+(Admin!$C$8*$M269)+(Admin!$C$9*$N269)+(Admin!$C$10*$O269)+(Admin!$C$11*$R269)+(Admin!$C$12*$S269)+(Admin!$C$13*$U269)</f>
        <v>0</v>
      </c>
    </row>
    <row r="270" spans="1:28" x14ac:dyDescent="0.25">
      <c r="A270" s="6" t="s">
        <v>514</v>
      </c>
      <c r="B270" s="6" t="s">
        <v>42</v>
      </c>
      <c r="C270" s="6">
        <v>24</v>
      </c>
      <c r="D270" s="6">
        <v>4</v>
      </c>
      <c r="E270" s="6" t="s">
        <v>224</v>
      </c>
      <c r="F270" s="6" t="s">
        <v>473</v>
      </c>
      <c r="G270" s="6">
        <v>0</v>
      </c>
      <c r="H270" s="6">
        <v>0</v>
      </c>
      <c r="I270" s="6">
        <v>0</v>
      </c>
      <c r="J270" s="6">
        <v>0</v>
      </c>
      <c r="K270" s="6">
        <v>0</v>
      </c>
      <c r="L270" s="6">
        <v>0</v>
      </c>
      <c r="M270" s="6">
        <v>0</v>
      </c>
      <c r="N270" s="6">
        <v>0</v>
      </c>
      <c r="O270" s="6">
        <v>0</v>
      </c>
      <c r="P270" s="6">
        <v>0</v>
      </c>
      <c r="Q270" s="6">
        <v>0</v>
      </c>
      <c r="R270" s="6">
        <v>0</v>
      </c>
      <c r="S270" s="6">
        <v>0</v>
      </c>
      <c r="T270" s="6">
        <v>0</v>
      </c>
      <c r="U270" s="6">
        <v>0</v>
      </c>
      <c r="V270" s="6">
        <f>($J270*0.04)+($K270*4)+($L270*-2)+($N270*0.1)+($O270*6)+($Q270)+($R270*0.1)+($S270*6)+($T270*-2)</f>
        <v>0</v>
      </c>
      <c r="W270" s="6" t="e">
        <f>$P270/$H$33</f>
        <v>#DIV/0!</v>
      </c>
      <c r="X270" s="6" t="e">
        <f>$N270/$M270</f>
        <v>#DIV/0!</v>
      </c>
      <c r="Y270" s="6" t="e">
        <f>$R270/$Q270</f>
        <v>#DIV/0!</v>
      </c>
      <c r="Z270" s="6" t="e">
        <f>$I270/$H270</f>
        <v>#DIV/0!</v>
      </c>
      <c r="AA270" s="6" t="e">
        <f>$K270/$H270</f>
        <v>#DIV/0!</v>
      </c>
      <c r="AB270" s="6">
        <f>(Admin!$C$3*$K270)+(Admin!$C$4*$J270)+(Admin!$C$5*$L270)+(Admin!$C$6*$T270)+(Admin!$C$7*$Q270)+(Admin!$C$8*$M270)+(Admin!$C$9*$N270)+(Admin!$C$10*$O270)+(Admin!$C$11*$R270)+(Admin!$C$12*$S270)+(Admin!$C$13*$U270)</f>
        <v>0</v>
      </c>
    </row>
    <row r="271" spans="1:28" x14ac:dyDescent="0.25">
      <c r="A271" s="7" t="s">
        <v>515</v>
      </c>
      <c r="B271" s="7" t="s">
        <v>42</v>
      </c>
      <c r="C271" s="7">
        <v>27</v>
      </c>
      <c r="D271" s="7">
        <v>5</v>
      </c>
      <c r="E271" s="7" t="s">
        <v>260</v>
      </c>
      <c r="F271" s="7" t="s">
        <v>473</v>
      </c>
      <c r="G271" s="7">
        <v>0</v>
      </c>
      <c r="H271" s="7">
        <v>0</v>
      </c>
      <c r="I271" s="7">
        <v>0</v>
      </c>
      <c r="J271" s="7">
        <v>0</v>
      </c>
      <c r="K271" s="7">
        <v>0</v>
      </c>
      <c r="L271" s="7">
        <v>0</v>
      </c>
      <c r="M271" s="7">
        <v>0</v>
      </c>
      <c r="N271" s="7">
        <v>0</v>
      </c>
      <c r="O271" s="7">
        <v>0</v>
      </c>
      <c r="P271" s="7">
        <v>0</v>
      </c>
      <c r="Q271" s="7">
        <v>0</v>
      </c>
      <c r="R271" s="7">
        <v>0</v>
      </c>
      <c r="S271" s="7">
        <v>0</v>
      </c>
      <c r="T271" s="7">
        <v>0</v>
      </c>
      <c r="U271" s="7">
        <v>0</v>
      </c>
      <c r="V271" s="7">
        <f>($J271*0.04)+($K271*4)+($L271*-2)+($N271*0.1)+($O271*6)+($Q271)+($R271*0.1)+($S271*6)+($T271*-2)</f>
        <v>0</v>
      </c>
      <c r="W271" s="7" t="e">
        <f>$P271/$H$33</f>
        <v>#DIV/0!</v>
      </c>
      <c r="X271" s="7" t="e">
        <f>$N271/$M271</f>
        <v>#DIV/0!</v>
      </c>
      <c r="Y271" s="7" t="e">
        <f>$R271/$Q271</f>
        <v>#DIV/0!</v>
      </c>
      <c r="Z271" s="7" t="e">
        <f>$I271/$H271</f>
        <v>#DIV/0!</v>
      </c>
      <c r="AA271" s="7" t="e">
        <f>$K271/$H271</f>
        <v>#DIV/0!</v>
      </c>
      <c r="AB271" s="7">
        <f>(Admin!$C$3*$K271)+(Admin!$C$4*$J271)+(Admin!$C$5*$L271)+(Admin!$C$6*$T271)+(Admin!$C$7*$Q271)+(Admin!$C$8*$M271)+(Admin!$C$9*$N271)+(Admin!$C$10*$O271)+(Admin!$C$11*$R271)+(Admin!$C$12*$S271)+(Admin!$C$13*$U271)</f>
        <v>0</v>
      </c>
    </row>
    <row r="272" spans="1:28" x14ac:dyDescent="0.25">
      <c r="A272" s="6" t="s">
        <v>516</v>
      </c>
      <c r="B272" s="6" t="s">
        <v>42</v>
      </c>
      <c r="C272" s="6">
        <v>23</v>
      </c>
      <c r="D272" s="6">
        <v>0</v>
      </c>
      <c r="E272" s="6" t="s">
        <v>199</v>
      </c>
      <c r="F272" s="6" t="s">
        <v>473</v>
      </c>
      <c r="G272" s="6">
        <v>0</v>
      </c>
      <c r="H272" s="6">
        <v>0</v>
      </c>
      <c r="I272" s="6">
        <v>0</v>
      </c>
      <c r="J272" s="6">
        <v>0</v>
      </c>
      <c r="K272" s="6">
        <v>0</v>
      </c>
      <c r="L272" s="6">
        <v>0</v>
      </c>
      <c r="M272" s="6">
        <v>0</v>
      </c>
      <c r="N272" s="6">
        <v>0</v>
      </c>
      <c r="O272" s="6">
        <v>0</v>
      </c>
      <c r="P272" s="6">
        <v>0</v>
      </c>
      <c r="Q272" s="6">
        <v>0</v>
      </c>
      <c r="R272" s="6">
        <v>0</v>
      </c>
      <c r="S272" s="6">
        <v>0</v>
      </c>
      <c r="T272" s="6">
        <v>0</v>
      </c>
      <c r="U272" s="6">
        <v>0</v>
      </c>
      <c r="V272" s="6">
        <f>($J272*0.04)+($K272*4)+($L272*-2)+($N272*0.1)+($O272*6)+($Q272)+($R272*0.1)+($S272*6)+($T272*-2)</f>
        <v>0</v>
      </c>
      <c r="W272" s="6" t="e">
        <f>$P272/$H$33</f>
        <v>#DIV/0!</v>
      </c>
      <c r="X272" s="6" t="e">
        <f>$N272/$M272</f>
        <v>#DIV/0!</v>
      </c>
      <c r="Y272" s="6" t="e">
        <f>$R272/$Q272</f>
        <v>#DIV/0!</v>
      </c>
      <c r="Z272" s="6" t="e">
        <f>$I272/$H272</f>
        <v>#DIV/0!</v>
      </c>
      <c r="AA272" s="6" t="e">
        <f>$K272/$H272</f>
        <v>#DIV/0!</v>
      </c>
      <c r="AB272" s="6">
        <f>(Admin!$C$3*$K272)+(Admin!$C$4*$J272)+(Admin!$C$5*$L272)+(Admin!$C$6*$T272)+(Admin!$C$7*$Q272)+(Admin!$C$8*$M272)+(Admin!$C$9*$N272)+(Admin!$C$10*$O272)+(Admin!$C$11*$R272)+(Admin!$C$12*$S272)+(Admin!$C$13*$U272)</f>
        <v>0</v>
      </c>
    </row>
    <row r="273" spans="1:28" x14ac:dyDescent="0.25">
      <c r="A273" s="7" t="s">
        <v>517</v>
      </c>
      <c r="B273" s="7" t="s">
        <v>42</v>
      </c>
      <c r="C273" s="7">
        <v>24</v>
      </c>
      <c r="D273" s="7">
        <v>2</v>
      </c>
      <c r="E273" s="7" t="s">
        <v>399</v>
      </c>
      <c r="F273" s="7" t="s">
        <v>473</v>
      </c>
      <c r="G273" s="7">
        <v>0</v>
      </c>
      <c r="H273" s="7">
        <v>0</v>
      </c>
      <c r="I273" s="7">
        <v>0</v>
      </c>
      <c r="J273" s="7">
        <v>0</v>
      </c>
      <c r="K273" s="7">
        <v>0</v>
      </c>
      <c r="L273" s="7">
        <v>0</v>
      </c>
      <c r="M273" s="7">
        <v>0</v>
      </c>
      <c r="N273" s="7">
        <v>0</v>
      </c>
      <c r="O273" s="7">
        <v>0</v>
      </c>
      <c r="P273" s="7">
        <v>0</v>
      </c>
      <c r="Q273" s="7">
        <v>0</v>
      </c>
      <c r="R273" s="7">
        <v>0</v>
      </c>
      <c r="S273" s="7">
        <v>0</v>
      </c>
      <c r="T273" s="7">
        <v>0</v>
      </c>
      <c r="U273" s="7">
        <v>0</v>
      </c>
      <c r="V273" s="7">
        <f>($J273*0.04)+($K273*4)+($L273*-2)+($N273*0.1)+($O273*6)+($Q273)+($R273*0.1)+($S273*6)+($T273*-2)</f>
        <v>0</v>
      </c>
      <c r="W273" s="7" t="e">
        <f>$P273/$H$33</f>
        <v>#DIV/0!</v>
      </c>
      <c r="X273" s="7" t="e">
        <f>$N273/$M273</f>
        <v>#DIV/0!</v>
      </c>
      <c r="Y273" s="7" t="e">
        <f>$R273/$Q273</f>
        <v>#DIV/0!</v>
      </c>
      <c r="Z273" s="7" t="e">
        <f>$I273/$H273</f>
        <v>#DIV/0!</v>
      </c>
      <c r="AA273" s="7" t="e">
        <f>$K273/$H273</f>
        <v>#DIV/0!</v>
      </c>
      <c r="AB273" s="7">
        <f>(Admin!$C$3*$K273)+(Admin!$C$4*$J273)+(Admin!$C$5*$L273)+(Admin!$C$6*$T273)+(Admin!$C$7*$Q273)+(Admin!$C$8*$M273)+(Admin!$C$9*$N273)+(Admin!$C$10*$O273)+(Admin!$C$11*$R273)+(Admin!$C$12*$S273)+(Admin!$C$13*$U273)</f>
        <v>0</v>
      </c>
    </row>
    <row r="274" spans="1:28" x14ac:dyDescent="0.25">
      <c r="A274" s="6" t="s">
        <v>519</v>
      </c>
      <c r="B274" s="6" t="s">
        <v>37</v>
      </c>
      <c r="C274" s="6">
        <v>32</v>
      </c>
      <c r="D274" s="6">
        <v>7</v>
      </c>
      <c r="E274" s="6" t="s">
        <v>520</v>
      </c>
      <c r="F274" s="6" t="s">
        <v>473</v>
      </c>
      <c r="G274" s="6">
        <v>0</v>
      </c>
      <c r="H274" s="6">
        <v>0</v>
      </c>
      <c r="I274" s="6">
        <v>0</v>
      </c>
      <c r="J274" s="6">
        <v>0</v>
      </c>
      <c r="K274" s="6">
        <v>0</v>
      </c>
      <c r="L274" s="6">
        <v>0</v>
      </c>
      <c r="M274" s="6">
        <v>0</v>
      </c>
      <c r="N274" s="6">
        <v>0</v>
      </c>
      <c r="O274" s="6">
        <v>0</v>
      </c>
      <c r="P274" s="6">
        <v>0</v>
      </c>
      <c r="Q274" s="6">
        <v>0</v>
      </c>
      <c r="R274" s="6">
        <v>0</v>
      </c>
      <c r="S274" s="6">
        <v>0</v>
      </c>
      <c r="T274" s="6">
        <v>0</v>
      </c>
      <c r="U274" s="6">
        <v>0</v>
      </c>
      <c r="V274" s="6">
        <f>($J274*0.04)+($K274*4)+($L274*-2)+($N274*0.1)+($O274*6)+($Q274)+($R274*0.1)+($S274*6)+($T274*-2)</f>
        <v>0</v>
      </c>
      <c r="W274" s="6" t="e">
        <f>$P274/$H$33</f>
        <v>#DIV/0!</v>
      </c>
      <c r="X274" s="6" t="e">
        <f>$N274/$M274</f>
        <v>#DIV/0!</v>
      </c>
      <c r="Y274" s="6" t="e">
        <f>$R274/$Q274</f>
        <v>#DIV/0!</v>
      </c>
      <c r="Z274" s="6" t="e">
        <f>$I274/$H274</f>
        <v>#DIV/0!</v>
      </c>
      <c r="AA274" s="6" t="e">
        <f>$K274/$H274</f>
        <v>#DIV/0!</v>
      </c>
      <c r="AB274" s="6">
        <f>(Admin!$C$3*$K274)+(Admin!$C$4*$J274)+(Admin!$C$5*$L274)+(Admin!$C$6*$T274)+(Admin!$C$7*$Q274)+(Admin!$C$8*$M274)+(Admin!$C$9*$N274)+(Admin!$C$10*$O274)+(Admin!$C$11*$R274)+(Admin!$C$12*$S274)+(Admin!$C$13*$U274)</f>
        <v>0</v>
      </c>
    </row>
    <row r="275" spans="1:28" x14ac:dyDescent="0.25">
      <c r="A275" s="7" t="s">
        <v>521</v>
      </c>
      <c r="B275" s="7" t="s">
        <v>37</v>
      </c>
      <c r="C275" s="7">
        <v>24</v>
      </c>
      <c r="D275" s="7">
        <v>1</v>
      </c>
      <c r="E275" s="7" t="s">
        <v>522</v>
      </c>
      <c r="F275" s="7" t="s">
        <v>473</v>
      </c>
      <c r="G275" s="7">
        <v>0</v>
      </c>
      <c r="H275" s="7">
        <v>0</v>
      </c>
      <c r="I275" s="7">
        <v>0</v>
      </c>
      <c r="J275" s="7">
        <v>0</v>
      </c>
      <c r="K275" s="7">
        <v>0</v>
      </c>
      <c r="L275" s="7">
        <v>0</v>
      </c>
      <c r="M275" s="7">
        <v>0</v>
      </c>
      <c r="N275" s="7">
        <v>0</v>
      </c>
      <c r="O275" s="7">
        <v>0</v>
      </c>
      <c r="P275" s="7">
        <v>0</v>
      </c>
      <c r="Q275" s="7">
        <v>0</v>
      </c>
      <c r="R275" s="7">
        <v>0</v>
      </c>
      <c r="S275" s="7">
        <v>0</v>
      </c>
      <c r="T275" s="7">
        <v>0</v>
      </c>
      <c r="U275" s="7">
        <v>0</v>
      </c>
      <c r="V275" s="7">
        <f>($J275*0.04)+($K275*4)+($L275*-2)+($N275*0.1)+($O275*6)+($Q275)+($R275*0.1)+($S275*6)+($T275*-2)</f>
        <v>0</v>
      </c>
      <c r="W275" s="7" t="e">
        <f>$P275/$H$33</f>
        <v>#DIV/0!</v>
      </c>
      <c r="X275" s="7" t="e">
        <f>$N275/$M275</f>
        <v>#DIV/0!</v>
      </c>
      <c r="Y275" s="7" t="e">
        <f>$R275/$Q275</f>
        <v>#DIV/0!</v>
      </c>
      <c r="Z275" s="7" t="e">
        <f>$I275/$H275</f>
        <v>#DIV/0!</v>
      </c>
      <c r="AA275" s="7" t="e">
        <f>$K275/$H275</f>
        <v>#DIV/0!</v>
      </c>
      <c r="AB275" s="7">
        <f>(Admin!$C$3*$K275)+(Admin!$C$4*$J275)+(Admin!$C$5*$L275)+(Admin!$C$6*$T275)+(Admin!$C$7*$Q275)+(Admin!$C$8*$M275)+(Admin!$C$9*$N275)+(Admin!$C$10*$O275)+(Admin!$C$11*$R275)+(Admin!$C$12*$S275)+(Admin!$C$13*$U275)</f>
        <v>0</v>
      </c>
    </row>
    <row r="276" spans="1:28" x14ac:dyDescent="0.25">
      <c r="A276" s="6" t="s">
        <v>542</v>
      </c>
      <c r="B276" s="6" t="s">
        <v>26</v>
      </c>
      <c r="C276" s="6">
        <v>24</v>
      </c>
      <c r="D276" s="6">
        <v>4</v>
      </c>
      <c r="E276" s="6" t="s">
        <v>543</v>
      </c>
      <c r="F276" s="6" t="s">
        <v>526</v>
      </c>
      <c r="G276" s="6">
        <v>0</v>
      </c>
      <c r="H276" s="6">
        <v>0</v>
      </c>
      <c r="I276" s="6">
        <v>0</v>
      </c>
      <c r="J276" s="6">
        <v>0</v>
      </c>
      <c r="K276" s="6">
        <v>0</v>
      </c>
      <c r="L276" s="6">
        <v>0</v>
      </c>
      <c r="M276" s="6">
        <v>0</v>
      </c>
      <c r="N276" s="6">
        <v>0</v>
      </c>
      <c r="O276" s="6">
        <v>0</v>
      </c>
      <c r="P276" s="6">
        <v>0</v>
      </c>
      <c r="Q276" s="6">
        <v>0</v>
      </c>
      <c r="R276" s="6">
        <v>0</v>
      </c>
      <c r="S276" s="6">
        <v>0</v>
      </c>
      <c r="T276" s="6">
        <v>0</v>
      </c>
      <c r="U276" s="6">
        <v>0</v>
      </c>
      <c r="V276" s="6">
        <f>($J276*0.04)+($K276*4)+($L276*-2)+($N276*0.1)+($O276*6)+($Q276)+($R276*0.1)+($S276*6)+($T276*-2)</f>
        <v>0</v>
      </c>
      <c r="W276" s="6" t="e">
        <f>$P276/$H$33</f>
        <v>#DIV/0!</v>
      </c>
      <c r="X276" s="6" t="e">
        <f>$N276/$M276</f>
        <v>#DIV/0!</v>
      </c>
      <c r="Y276" s="6" t="e">
        <f>$R276/$Q276</f>
        <v>#DIV/0!</v>
      </c>
      <c r="Z276" s="6" t="e">
        <f>$I276/$H276</f>
        <v>#DIV/0!</v>
      </c>
      <c r="AA276" s="6" t="e">
        <f>$K276/$H276</f>
        <v>#DIV/0!</v>
      </c>
      <c r="AB276" s="6">
        <f>(Admin!$C$3*$K276)+(Admin!$C$4*$J276)+(Admin!$C$5*$L276)+(Admin!$C$6*$T276)+(Admin!$C$7*$Q276)+(Admin!$C$8*$M276)+(Admin!$C$9*$N276)+(Admin!$C$10*$O276)+(Admin!$C$11*$R276)+(Admin!$C$12*$S276)+(Admin!$C$13*$U276)</f>
        <v>0</v>
      </c>
    </row>
    <row r="277" spans="1:28" x14ac:dyDescent="0.25">
      <c r="A277" s="7" t="s">
        <v>547</v>
      </c>
      <c r="B277" s="7" t="s">
        <v>30</v>
      </c>
      <c r="C277" s="7">
        <v>24</v>
      </c>
      <c r="D277" s="7">
        <v>2</v>
      </c>
      <c r="E277" s="7" t="s">
        <v>224</v>
      </c>
      <c r="F277" s="7" t="s">
        <v>526</v>
      </c>
      <c r="G277" s="7">
        <v>0</v>
      </c>
      <c r="H277" s="7">
        <v>0</v>
      </c>
      <c r="I277" s="7">
        <v>0</v>
      </c>
      <c r="J277" s="7">
        <v>0</v>
      </c>
      <c r="K277" s="7">
        <v>0</v>
      </c>
      <c r="L277" s="7">
        <v>0</v>
      </c>
      <c r="M277" s="7">
        <v>0</v>
      </c>
      <c r="N277" s="7">
        <v>0</v>
      </c>
      <c r="O277" s="7">
        <v>0</v>
      </c>
      <c r="P277" s="7">
        <v>0</v>
      </c>
      <c r="Q277" s="7">
        <v>0</v>
      </c>
      <c r="R277" s="7">
        <v>0</v>
      </c>
      <c r="S277" s="7">
        <v>0</v>
      </c>
      <c r="T277" s="7">
        <v>0</v>
      </c>
      <c r="U277" s="7">
        <v>0</v>
      </c>
      <c r="V277" s="7">
        <f>($J277*0.04)+($K277*4)+($L277*-2)+($N277*0.1)+($O277*6)+($Q277)+($R277*0.1)+($S277*6)+($T277*-2)</f>
        <v>0</v>
      </c>
      <c r="W277" s="7" t="e">
        <f>$P277/$H$33</f>
        <v>#DIV/0!</v>
      </c>
      <c r="X277" s="7" t="e">
        <f>$N277/$M277</f>
        <v>#DIV/0!</v>
      </c>
      <c r="Y277" s="7" t="e">
        <f>$R277/$Q277</f>
        <v>#DIV/0!</v>
      </c>
      <c r="Z277" s="7" t="e">
        <f>$I277/$H277</f>
        <v>#DIV/0!</v>
      </c>
      <c r="AA277" s="7" t="e">
        <f>$K277/$H277</f>
        <v>#DIV/0!</v>
      </c>
      <c r="AB277" s="7">
        <f>(Admin!$C$3*$K277)+(Admin!$C$4*$J277)+(Admin!$C$5*$L277)+(Admin!$C$6*$T277)+(Admin!$C$7*$Q277)+(Admin!$C$8*$M277)+(Admin!$C$9*$N277)+(Admin!$C$10*$O277)+(Admin!$C$11*$R277)+(Admin!$C$12*$S277)+(Admin!$C$13*$U277)</f>
        <v>0</v>
      </c>
    </row>
    <row r="278" spans="1:28" x14ac:dyDescent="0.25">
      <c r="A278" s="6" t="s">
        <v>548</v>
      </c>
      <c r="B278" s="6" t="s">
        <v>30</v>
      </c>
      <c r="C278" s="6">
        <v>25</v>
      </c>
      <c r="D278" s="6">
        <v>2</v>
      </c>
      <c r="E278" s="6" t="s">
        <v>173</v>
      </c>
      <c r="F278" s="6" t="s">
        <v>526</v>
      </c>
      <c r="G278" s="6">
        <v>0</v>
      </c>
      <c r="H278" s="6">
        <v>0</v>
      </c>
      <c r="I278" s="6">
        <v>0</v>
      </c>
      <c r="J278" s="6">
        <v>0</v>
      </c>
      <c r="K278" s="6">
        <v>0</v>
      </c>
      <c r="L278" s="6">
        <v>0</v>
      </c>
      <c r="M278" s="6">
        <v>0</v>
      </c>
      <c r="N278" s="6">
        <v>0</v>
      </c>
      <c r="O278" s="6">
        <v>0</v>
      </c>
      <c r="P278" s="6">
        <v>0</v>
      </c>
      <c r="Q278" s="6">
        <v>0</v>
      </c>
      <c r="R278" s="6">
        <v>0</v>
      </c>
      <c r="S278" s="6">
        <v>0</v>
      </c>
      <c r="T278" s="6">
        <v>0</v>
      </c>
      <c r="U278" s="6">
        <v>0</v>
      </c>
      <c r="V278" s="6">
        <f>($J278*0.04)+($K278*4)+($L278*-2)+($N278*0.1)+($O278*6)+($Q278)+($R278*0.1)+($S278*6)+($T278*-2)</f>
        <v>0</v>
      </c>
      <c r="W278" s="6" t="e">
        <f>$P278/$H$33</f>
        <v>#DIV/0!</v>
      </c>
      <c r="X278" s="6" t="e">
        <f>$N278/$M278</f>
        <v>#DIV/0!</v>
      </c>
      <c r="Y278" s="6" t="e">
        <f>$R278/$Q278</f>
        <v>#DIV/0!</v>
      </c>
      <c r="Z278" s="6" t="e">
        <f>$I278/$H278</f>
        <v>#DIV/0!</v>
      </c>
      <c r="AA278" s="6" t="e">
        <f>$K278/$H278</f>
        <v>#DIV/0!</v>
      </c>
      <c r="AB278" s="6">
        <f>(Admin!$C$3*$K278)+(Admin!$C$4*$J278)+(Admin!$C$5*$L278)+(Admin!$C$6*$T278)+(Admin!$C$7*$Q278)+(Admin!$C$8*$M278)+(Admin!$C$9*$N278)+(Admin!$C$10*$O278)+(Admin!$C$11*$R278)+(Admin!$C$12*$S278)+(Admin!$C$13*$U278)</f>
        <v>0</v>
      </c>
    </row>
    <row r="279" spans="1:28" x14ac:dyDescent="0.25">
      <c r="A279" s="7" t="s">
        <v>550</v>
      </c>
      <c r="B279" s="7" t="s">
        <v>30</v>
      </c>
      <c r="C279" s="7">
        <v>29</v>
      </c>
      <c r="D279" s="7">
        <v>9</v>
      </c>
      <c r="E279" s="7" t="s">
        <v>83</v>
      </c>
      <c r="F279" s="7" t="s">
        <v>526</v>
      </c>
      <c r="G279" s="7">
        <v>0</v>
      </c>
      <c r="H279" s="7">
        <v>0</v>
      </c>
      <c r="I279" s="7">
        <v>0</v>
      </c>
      <c r="J279" s="7">
        <v>0</v>
      </c>
      <c r="K279" s="7">
        <v>0</v>
      </c>
      <c r="L279" s="7">
        <v>0</v>
      </c>
      <c r="M279" s="7">
        <v>0</v>
      </c>
      <c r="N279" s="7">
        <v>0</v>
      </c>
      <c r="O279" s="7">
        <v>0</v>
      </c>
      <c r="P279" s="7">
        <v>0</v>
      </c>
      <c r="Q279" s="7">
        <v>0</v>
      </c>
      <c r="R279" s="7">
        <v>0</v>
      </c>
      <c r="S279" s="7">
        <v>0</v>
      </c>
      <c r="T279" s="7">
        <v>0</v>
      </c>
      <c r="U279" s="7">
        <v>0</v>
      </c>
      <c r="V279" s="7">
        <f>($J279*0.04)+($K279*4)+($L279*-2)+($N279*0.1)+($O279*6)+($Q279)+($R279*0.1)+($S279*6)+($T279*-2)</f>
        <v>0</v>
      </c>
      <c r="W279" s="7" t="e">
        <f>$P279/$H$33</f>
        <v>#DIV/0!</v>
      </c>
      <c r="X279" s="7" t="e">
        <f>$N279/$M279</f>
        <v>#DIV/0!</v>
      </c>
      <c r="Y279" s="7" t="e">
        <f>$R279/$Q279</f>
        <v>#DIV/0!</v>
      </c>
      <c r="Z279" s="7" t="e">
        <f>$I279/$H279</f>
        <v>#DIV/0!</v>
      </c>
      <c r="AA279" s="7" t="e">
        <f>$K279/$H279</f>
        <v>#DIV/0!</v>
      </c>
      <c r="AB279" s="7">
        <f>(Admin!$C$3*$K279)+(Admin!$C$4*$J279)+(Admin!$C$5*$L279)+(Admin!$C$6*$T279)+(Admin!$C$7*$Q279)+(Admin!$C$8*$M279)+(Admin!$C$9*$N279)+(Admin!$C$10*$O279)+(Admin!$C$11*$R279)+(Admin!$C$12*$S279)+(Admin!$C$13*$U279)</f>
        <v>0</v>
      </c>
    </row>
    <row r="280" spans="1:28" x14ac:dyDescent="0.25">
      <c r="A280" s="6" t="s">
        <v>551</v>
      </c>
      <c r="B280" s="6" t="s">
        <v>30</v>
      </c>
      <c r="C280" s="6">
        <v>28</v>
      </c>
      <c r="D280" s="6">
        <v>6</v>
      </c>
      <c r="E280" s="6" t="s">
        <v>552</v>
      </c>
      <c r="F280" s="6" t="s">
        <v>526</v>
      </c>
      <c r="G280" s="6">
        <v>0</v>
      </c>
      <c r="H280" s="6">
        <v>0</v>
      </c>
      <c r="I280" s="6">
        <v>0</v>
      </c>
      <c r="J280" s="6">
        <v>0</v>
      </c>
      <c r="K280" s="6">
        <v>0</v>
      </c>
      <c r="L280" s="6">
        <v>0</v>
      </c>
      <c r="M280" s="6">
        <v>0</v>
      </c>
      <c r="N280" s="6">
        <v>0</v>
      </c>
      <c r="O280" s="6">
        <v>0</v>
      </c>
      <c r="P280" s="6">
        <v>0</v>
      </c>
      <c r="Q280" s="6">
        <v>0</v>
      </c>
      <c r="R280" s="6">
        <v>0</v>
      </c>
      <c r="S280" s="6">
        <v>0</v>
      </c>
      <c r="T280" s="6">
        <v>0</v>
      </c>
      <c r="U280" s="6">
        <v>0</v>
      </c>
      <c r="V280" s="6">
        <f>($J280*0.04)+($K280*4)+($L280*-2)+($N280*0.1)+($O280*6)+($Q280)+($R280*0.1)+($S280*6)+($T280*-2)</f>
        <v>0</v>
      </c>
      <c r="W280" s="6" t="e">
        <f>$P280/$H$33</f>
        <v>#DIV/0!</v>
      </c>
      <c r="X280" s="6" t="e">
        <f>$N280/$M280</f>
        <v>#DIV/0!</v>
      </c>
      <c r="Y280" s="6" t="e">
        <f>$R280/$Q280</f>
        <v>#DIV/0!</v>
      </c>
      <c r="Z280" s="6" t="e">
        <f>$I280/$H280</f>
        <v>#DIV/0!</v>
      </c>
      <c r="AA280" s="6" t="e">
        <f>$K280/$H280</f>
        <v>#DIV/0!</v>
      </c>
      <c r="AB280" s="6">
        <f>(Admin!$C$3*$K280)+(Admin!$C$4*$J280)+(Admin!$C$5*$L280)+(Admin!$C$6*$T280)+(Admin!$C$7*$Q280)+(Admin!$C$8*$M280)+(Admin!$C$9*$N280)+(Admin!$C$10*$O280)+(Admin!$C$11*$R280)+(Admin!$C$12*$S280)+(Admin!$C$13*$U280)</f>
        <v>0</v>
      </c>
    </row>
    <row r="281" spans="1:28" x14ac:dyDescent="0.25">
      <c r="A281" s="7" t="s">
        <v>553</v>
      </c>
      <c r="B281" s="7" t="s">
        <v>30</v>
      </c>
      <c r="C281" s="7">
        <v>24</v>
      </c>
      <c r="D281" s="7">
        <v>2</v>
      </c>
      <c r="E281" s="7" t="s">
        <v>543</v>
      </c>
      <c r="F281" s="7" t="s">
        <v>526</v>
      </c>
      <c r="G281" s="7">
        <v>0</v>
      </c>
      <c r="H281" s="7">
        <v>0</v>
      </c>
      <c r="I281" s="7">
        <v>0</v>
      </c>
      <c r="J281" s="7">
        <v>0</v>
      </c>
      <c r="K281" s="7">
        <v>0</v>
      </c>
      <c r="L281" s="7">
        <v>0</v>
      </c>
      <c r="M281" s="7">
        <v>0</v>
      </c>
      <c r="N281" s="7">
        <v>0</v>
      </c>
      <c r="O281" s="7">
        <v>0</v>
      </c>
      <c r="P281" s="7">
        <v>0</v>
      </c>
      <c r="Q281" s="7">
        <v>0</v>
      </c>
      <c r="R281" s="7">
        <v>0</v>
      </c>
      <c r="S281" s="7">
        <v>0</v>
      </c>
      <c r="T281" s="7">
        <v>0</v>
      </c>
      <c r="U281" s="7">
        <v>0</v>
      </c>
      <c r="V281" s="7">
        <f>($J281*0.04)+($K281*4)+($L281*-2)+($N281*0.1)+($O281*6)+($Q281)+($R281*0.1)+($S281*6)+($T281*-2)</f>
        <v>0</v>
      </c>
      <c r="W281" s="7" t="e">
        <f>$P281/$H$33</f>
        <v>#DIV/0!</v>
      </c>
      <c r="X281" s="7" t="e">
        <f>$N281/$M281</f>
        <v>#DIV/0!</v>
      </c>
      <c r="Y281" s="7" t="e">
        <f>$R281/$Q281</f>
        <v>#DIV/0!</v>
      </c>
      <c r="Z281" s="7" t="e">
        <f>$I281/$H281</f>
        <v>#DIV/0!</v>
      </c>
      <c r="AA281" s="7" t="e">
        <f>$K281/$H281</f>
        <v>#DIV/0!</v>
      </c>
      <c r="AB281" s="7">
        <f>(Admin!$C$3*$K281)+(Admin!$C$4*$J281)+(Admin!$C$5*$L281)+(Admin!$C$6*$T281)+(Admin!$C$7*$Q281)+(Admin!$C$8*$M281)+(Admin!$C$9*$N281)+(Admin!$C$10*$O281)+(Admin!$C$11*$R281)+(Admin!$C$12*$S281)+(Admin!$C$13*$U281)</f>
        <v>0</v>
      </c>
    </row>
    <row r="282" spans="1:28" x14ac:dyDescent="0.25">
      <c r="A282" s="6" t="s">
        <v>554</v>
      </c>
      <c r="B282" s="6" t="s">
        <v>30</v>
      </c>
      <c r="C282" s="6">
        <v>23</v>
      </c>
      <c r="D282" s="6">
        <v>0</v>
      </c>
      <c r="E282" s="6" t="s">
        <v>555</v>
      </c>
      <c r="F282" s="6" t="s">
        <v>526</v>
      </c>
      <c r="G282" s="6">
        <v>0</v>
      </c>
      <c r="H282" s="6">
        <v>0</v>
      </c>
      <c r="I282" s="6">
        <v>0</v>
      </c>
      <c r="J282" s="6">
        <v>0</v>
      </c>
      <c r="K282" s="6">
        <v>0</v>
      </c>
      <c r="L282" s="6">
        <v>0</v>
      </c>
      <c r="M282" s="6">
        <v>0</v>
      </c>
      <c r="N282" s="6">
        <v>0</v>
      </c>
      <c r="O282" s="6">
        <v>0</v>
      </c>
      <c r="P282" s="6">
        <v>0</v>
      </c>
      <c r="Q282" s="6">
        <v>0</v>
      </c>
      <c r="R282" s="6">
        <v>0</v>
      </c>
      <c r="S282" s="6">
        <v>0</v>
      </c>
      <c r="T282" s="6">
        <v>0</v>
      </c>
      <c r="U282" s="6">
        <v>0</v>
      </c>
      <c r="V282" s="6">
        <f>($J282*0.04)+($K282*4)+($L282*-2)+($N282*0.1)+($O282*6)+($Q282)+($R282*0.1)+($S282*6)+($T282*-2)</f>
        <v>0</v>
      </c>
      <c r="W282" s="6" t="e">
        <f>$P282/$H$33</f>
        <v>#DIV/0!</v>
      </c>
      <c r="X282" s="6" t="e">
        <f>$N282/$M282</f>
        <v>#DIV/0!</v>
      </c>
      <c r="Y282" s="6" t="e">
        <f>$R282/$Q282</f>
        <v>#DIV/0!</v>
      </c>
      <c r="Z282" s="6" t="e">
        <f>$I282/$H282</f>
        <v>#DIV/0!</v>
      </c>
      <c r="AA282" s="6" t="e">
        <f>$K282/$H282</f>
        <v>#DIV/0!</v>
      </c>
      <c r="AB282" s="6">
        <f>(Admin!$C$3*$K282)+(Admin!$C$4*$J282)+(Admin!$C$5*$L282)+(Admin!$C$6*$T282)+(Admin!$C$7*$Q282)+(Admin!$C$8*$M282)+(Admin!$C$9*$N282)+(Admin!$C$10*$O282)+(Admin!$C$11*$R282)+(Admin!$C$12*$S282)+(Admin!$C$13*$U282)</f>
        <v>0</v>
      </c>
    </row>
    <row r="283" spans="1:28" x14ac:dyDescent="0.25">
      <c r="A283" s="7" t="s">
        <v>558</v>
      </c>
      <c r="B283" s="7" t="s">
        <v>42</v>
      </c>
      <c r="C283" s="7">
        <v>28</v>
      </c>
      <c r="D283" s="7">
        <v>5</v>
      </c>
      <c r="E283" s="7" t="s">
        <v>167</v>
      </c>
      <c r="F283" s="7" t="s">
        <v>526</v>
      </c>
      <c r="G283" s="7">
        <v>0</v>
      </c>
      <c r="H283" s="7">
        <v>0</v>
      </c>
      <c r="I283" s="7">
        <v>0</v>
      </c>
      <c r="J283" s="7">
        <v>0</v>
      </c>
      <c r="K283" s="7">
        <v>0</v>
      </c>
      <c r="L283" s="7">
        <v>0</v>
      </c>
      <c r="M283" s="7">
        <v>0</v>
      </c>
      <c r="N283" s="7">
        <v>0</v>
      </c>
      <c r="O283" s="7">
        <v>0</v>
      </c>
      <c r="P283" s="7">
        <v>0</v>
      </c>
      <c r="Q283" s="7">
        <v>0</v>
      </c>
      <c r="R283" s="7">
        <v>0</v>
      </c>
      <c r="S283" s="7">
        <v>0</v>
      </c>
      <c r="T283" s="7">
        <v>0</v>
      </c>
      <c r="U283" s="7">
        <v>0</v>
      </c>
      <c r="V283" s="7">
        <f>($J283*0.04)+($K283*4)+($L283*-2)+($N283*0.1)+($O283*6)+($Q283)+($R283*0.1)+($S283*6)+($T283*-2)</f>
        <v>0</v>
      </c>
      <c r="W283" s="7" t="e">
        <f>$P283/$H$33</f>
        <v>#DIV/0!</v>
      </c>
      <c r="X283" s="7" t="e">
        <f>$N283/$M283</f>
        <v>#DIV/0!</v>
      </c>
      <c r="Y283" s="7" t="e">
        <f>$R283/$Q283</f>
        <v>#DIV/0!</v>
      </c>
      <c r="Z283" s="7" t="e">
        <f>$I283/$H283</f>
        <v>#DIV/0!</v>
      </c>
      <c r="AA283" s="7" t="e">
        <f>$K283/$H283</f>
        <v>#DIV/0!</v>
      </c>
      <c r="AB283" s="7">
        <f>(Admin!$C$3*$K283)+(Admin!$C$4*$J283)+(Admin!$C$5*$L283)+(Admin!$C$6*$T283)+(Admin!$C$7*$Q283)+(Admin!$C$8*$M283)+(Admin!$C$9*$N283)+(Admin!$C$10*$O283)+(Admin!$C$11*$R283)+(Admin!$C$12*$S283)+(Admin!$C$13*$U283)</f>
        <v>0</v>
      </c>
    </row>
    <row r="284" spans="1:28" x14ac:dyDescent="0.25">
      <c r="A284" s="6" t="s">
        <v>559</v>
      </c>
      <c r="B284" s="6" t="s">
        <v>42</v>
      </c>
      <c r="C284" s="6">
        <v>24</v>
      </c>
      <c r="D284" s="6">
        <v>2</v>
      </c>
      <c r="E284" s="6" t="s">
        <v>331</v>
      </c>
      <c r="F284" s="6" t="s">
        <v>526</v>
      </c>
      <c r="G284" s="6">
        <v>0</v>
      </c>
      <c r="H284" s="6">
        <v>0</v>
      </c>
      <c r="I284" s="6">
        <v>0</v>
      </c>
      <c r="J284" s="6">
        <v>0</v>
      </c>
      <c r="K284" s="6">
        <v>0</v>
      </c>
      <c r="L284" s="6">
        <v>0</v>
      </c>
      <c r="M284" s="6">
        <v>0</v>
      </c>
      <c r="N284" s="6">
        <v>0</v>
      </c>
      <c r="O284" s="6">
        <v>0</v>
      </c>
      <c r="P284" s="6">
        <v>0</v>
      </c>
      <c r="Q284" s="6">
        <v>0</v>
      </c>
      <c r="R284" s="6">
        <v>0</v>
      </c>
      <c r="S284" s="6">
        <v>0</v>
      </c>
      <c r="T284" s="6">
        <v>0</v>
      </c>
      <c r="U284" s="6">
        <v>0</v>
      </c>
      <c r="V284" s="6">
        <f>($J284*0.04)+($K284*4)+($L284*-2)+($N284*0.1)+($O284*6)+($Q284)+($R284*0.1)+($S284*6)+($T284*-2)</f>
        <v>0</v>
      </c>
      <c r="W284" s="6" t="e">
        <f>$P284/$H$33</f>
        <v>#DIV/0!</v>
      </c>
      <c r="X284" s="6" t="e">
        <f>$N284/$M284</f>
        <v>#DIV/0!</v>
      </c>
      <c r="Y284" s="6" t="e">
        <f>$R284/$Q284</f>
        <v>#DIV/0!</v>
      </c>
      <c r="Z284" s="6" t="e">
        <f>$I284/$H284</f>
        <v>#DIV/0!</v>
      </c>
      <c r="AA284" s="6" t="e">
        <f>$K284/$H284</f>
        <v>#DIV/0!</v>
      </c>
      <c r="AB284" s="6">
        <f>(Admin!$C$3*$K284)+(Admin!$C$4*$J284)+(Admin!$C$5*$L284)+(Admin!$C$6*$T284)+(Admin!$C$7*$Q284)+(Admin!$C$8*$M284)+(Admin!$C$9*$N284)+(Admin!$C$10*$O284)+(Admin!$C$11*$R284)+(Admin!$C$12*$S284)+(Admin!$C$13*$U284)</f>
        <v>0</v>
      </c>
    </row>
    <row r="285" spans="1:28" x14ac:dyDescent="0.25">
      <c r="A285" s="7" t="s">
        <v>560</v>
      </c>
      <c r="B285" s="7" t="s">
        <v>42</v>
      </c>
      <c r="C285" s="7">
        <v>26</v>
      </c>
      <c r="D285" s="7">
        <v>2</v>
      </c>
      <c r="E285" s="7" t="s">
        <v>155</v>
      </c>
      <c r="F285" s="7" t="s">
        <v>526</v>
      </c>
      <c r="G285" s="7">
        <v>0</v>
      </c>
      <c r="H285" s="7">
        <v>0</v>
      </c>
      <c r="I285" s="7">
        <v>0</v>
      </c>
      <c r="J285" s="7">
        <v>0</v>
      </c>
      <c r="K285" s="7">
        <v>0</v>
      </c>
      <c r="L285" s="7">
        <v>0</v>
      </c>
      <c r="M285" s="7">
        <v>0</v>
      </c>
      <c r="N285" s="7">
        <v>0</v>
      </c>
      <c r="O285" s="7">
        <v>0</v>
      </c>
      <c r="P285" s="7">
        <v>0</v>
      </c>
      <c r="Q285" s="7">
        <v>0</v>
      </c>
      <c r="R285" s="7">
        <v>0</v>
      </c>
      <c r="S285" s="7">
        <v>0</v>
      </c>
      <c r="T285" s="7">
        <v>0</v>
      </c>
      <c r="U285" s="7">
        <v>0</v>
      </c>
      <c r="V285" s="7">
        <f>($J285*0.04)+($K285*4)+($L285*-2)+($N285*0.1)+($O285*6)+($Q285)+($R285*0.1)+($S285*6)+($T285*-2)</f>
        <v>0</v>
      </c>
      <c r="W285" s="7" t="e">
        <f>$P285/$H$33</f>
        <v>#DIV/0!</v>
      </c>
      <c r="X285" s="7" t="e">
        <f>$N285/$M285</f>
        <v>#DIV/0!</v>
      </c>
      <c r="Y285" s="7" t="e">
        <f>$R285/$Q285</f>
        <v>#DIV/0!</v>
      </c>
      <c r="Z285" s="7" t="e">
        <f>$I285/$H285</f>
        <v>#DIV/0!</v>
      </c>
      <c r="AA285" s="7" t="e">
        <f>$K285/$H285</f>
        <v>#DIV/0!</v>
      </c>
      <c r="AB285" s="7">
        <f>(Admin!$C$3*$K285)+(Admin!$C$4*$J285)+(Admin!$C$5*$L285)+(Admin!$C$6*$T285)+(Admin!$C$7*$Q285)+(Admin!$C$8*$M285)+(Admin!$C$9*$N285)+(Admin!$C$10*$O285)+(Admin!$C$11*$R285)+(Admin!$C$12*$S285)+(Admin!$C$13*$U285)</f>
        <v>0</v>
      </c>
    </row>
    <row r="286" spans="1:28" x14ac:dyDescent="0.25">
      <c r="A286" s="6" t="s">
        <v>561</v>
      </c>
      <c r="B286" s="6" t="s">
        <v>42</v>
      </c>
      <c r="C286" s="6">
        <v>30</v>
      </c>
      <c r="D286" s="6">
        <v>11</v>
      </c>
      <c r="E286" s="6" t="s">
        <v>238</v>
      </c>
      <c r="F286" s="6" t="s">
        <v>526</v>
      </c>
      <c r="G286" s="6">
        <v>0</v>
      </c>
      <c r="H286" s="6">
        <v>0</v>
      </c>
      <c r="I286" s="6">
        <v>0</v>
      </c>
      <c r="J286" s="6">
        <v>0</v>
      </c>
      <c r="K286" s="6">
        <v>0</v>
      </c>
      <c r="L286" s="6">
        <v>0</v>
      </c>
      <c r="M286" s="6">
        <v>0</v>
      </c>
      <c r="N286" s="6">
        <v>0</v>
      </c>
      <c r="O286" s="6">
        <v>0</v>
      </c>
      <c r="P286" s="6">
        <v>0</v>
      </c>
      <c r="Q286" s="6">
        <v>0</v>
      </c>
      <c r="R286" s="6">
        <v>0</v>
      </c>
      <c r="S286" s="6">
        <v>0</v>
      </c>
      <c r="T286" s="6">
        <v>0</v>
      </c>
      <c r="U286" s="6">
        <v>0</v>
      </c>
      <c r="V286" s="6">
        <f>($J286*0.04)+($K286*4)+($L286*-2)+($N286*0.1)+($O286*6)+($Q286)+($R286*0.1)+($S286*6)+($T286*-2)</f>
        <v>0</v>
      </c>
      <c r="W286" s="6" t="e">
        <f>$P286/$H$33</f>
        <v>#DIV/0!</v>
      </c>
      <c r="X286" s="6" t="e">
        <f>$N286/$M286</f>
        <v>#DIV/0!</v>
      </c>
      <c r="Y286" s="6" t="e">
        <f>$R286/$Q286</f>
        <v>#DIV/0!</v>
      </c>
      <c r="Z286" s="6" t="e">
        <f>$I286/$H286</f>
        <v>#DIV/0!</v>
      </c>
      <c r="AA286" s="6" t="e">
        <f>$K286/$H286</f>
        <v>#DIV/0!</v>
      </c>
      <c r="AB286" s="6">
        <f>(Admin!$C$3*$K286)+(Admin!$C$4*$J286)+(Admin!$C$5*$L286)+(Admin!$C$6*$T286)+(Admin!$C$7*$Q286)+(Admin!$C$8*$M286)+(Admin!$C$9*$N286)+(Admin!$C$10*$O286)+(Admin!$C$11*$R286)+(Admin!$C$12*$S286)+(Admin!$C$13*$U286)</f>
        <v>0</v>
      </c>
    </row>
    <row r="287" spans="1:28" x14ac:dyDescent="0.25">
      <c r="A287" s="7" t="s">
        <v>562</v>
      </c>
      <c r="B287" s="7" t="s">
        <v>42</v>
      </c>
      <c r="C287" s="7">
        <v>23</v>
      </c>
      <c r="D287" s="7">
        <v>0</v>
      </c>
      <c r="E287" s="7" t="s">
        <v>214</v>
      </c>
      <c r="F287" s="7" t="s">
        <v>526</v>
      </c>
      <c r="G287" s="7">
        <v>0</v>
      </c>
      <c r="H287" s="7">
        <v>0</v>
      </c>
      <c r="I287" s="7">
        <v>0</v>
      </c>
      <c r="J287" s="7">
        <v>0</v>
      </c>
      <c r="K287" s="7">
        <v>0</v>
      </c>
      <c r="L287" s="7">
        <v>0</v>
      </c>
      <c r="M287" s="7">
        <v>0</v>
      </c>
      <c r="N287" s="7">
        <v>0</v>
      </c>
      <c r="O287" s="7">
        <v>0</v>
      </c>
      <c r="P287" s="7">
        <v>0</v>
      </c>
      <c r="Q287" s="7">
        <v>0</v>
      </c>
      <c r="R287" s="7">
        <v>0</v>
      </c>
      <c r="S287" s="7">
        <v>0</v>
      </c>
      <c r="T287" s="7">
        <v>0</v>
      </c>
      <c r="U287" s="7">
        <v>0</v>
      </c>
      <c r="V287" s="7">
        <f>($J287*0.04)+($K287*4)+($L287*-2)+($N287*0.1)+($O287*6)+($Q287)+($R287*0.1)+($S287*6)+($T287*-2)</f>
        <v>0</v>
      </c>
      <c r="W287" s="7" t="e">
        <f>$P287/$H$33</f>
        <v>#DIV/0!</v>
      </c>
      <c r="X287" s="7" t="e">
        <f>$N287/$M287</f>
        <v>#DIV/0!</v>
      </c>
      <c r="Y287" s="7" t="e">
        <f>$R287/$Q287</f>
        <v>#DIV/0!</v>
      </c>
      <c r="Z287" s="7" t="e">
        <f>$I287/$H287</f>
        <v>#DIV/0!</v>
      </c>
      <c r="AA287" s="7" t="e">
        <f>$K287/$H287</f>
        <v>#DIV/0!</v>
      </c>
      <c r="AB287" s="7">
        <f>(Admin!$C$3*$K287)+(Admin!$C$4*$J287)+(Admin!$C$5*$L287)+(Admin!$C$6*$T287)+(Admin!$C$7*$Q287)+(Admin!$C$8*$M287)+(Admin!$C$9*$N287)+(Admin!$C$10*$O287)+(Admin!$C$11*$R287)+(Admin!$C$12*$S287)+(Admin!$C$13*$U287)</f>
        <v>0</v>
      </c>
    </row>
    <row r="288" spans="1:28" x14ac:dyDescent="0.25">
      <c r="A288" s="6" t="s">
        <v>563</v>
      </c>
      <c r="B288" s="6" t="s">
        <v>42</v>
      </c>
      <c r="C288" s="6">
        <v>25</v>
      </c>
      <c r="D288" s="6">
        <v>2</v>
      </c>
      <c r="E288" s="6" t="s">
        <v>564</v>
      </c>
      <c r="F288" s="6" t="s">
        <v>526</v>
      </c>
      <c r="G288" s="6">
        <v>0</v>
      </c>
      <c r="H288" s="6">
        <v>0</v>
      </c>
      <c r="I288" s="6">
        <v>0</v>
      </c>
      <c r="J288" s="6">
        <v>0</v>
      </c>
      <c r="K288" s="6">
        <v>0</v>
      </c>
      <c r="L288" s="6">
        <v>0</v>
      </c>
      <c r="M288" s="6">
        <v>0</v>
      </c>
      <c r="N288" s="6">
        <v>0</v>
      </c>
      <c r="O288" s="6">
        <v>0</v>
      </c>
      <c r="P288" s="6">
        <v>0</v>
      </c>
      <c r="Q288" s="6">
        <v>0</v>
      </c>
      <c r="R288" s="6">
        <v>0</v>
      </c>
      <c r="S288" s="6">
        <v>0</v>
      </c>
      <c r="T288" s="6">
        <v>0</v>
      </c>
      <c r="U288" s="6">
        <v>0</v>
      </c>
      <c r="V288" s="6">
        <f>($J288*0.04)+($K288*4)+($L288*-2)+($N288*0.1)+($O288*6)+($Q288)+($R288*0.1)+($S288*6)+($T288*-2)</f>
        <v>0</v>
      </c>
      <c r="W288" s="6" t="e">
        <f>$P288/$H$33</f>
        <v>#DIV/0!</v>
      </c>
      <c r="X288" s="6" t="e">
        <f>$N288/$M288</f>
        <v>#DIV/0!</v>
      </c>
      <c r="Y288" s="6" t="e">
        <f>$R288/$Q288</f>
        <v>#DIV/0!</v>
      </c>
      <c r="Z288" s="6" t="e">
        <f>$I288/$H288</f>
        <v>#DIV/0!</v>
      </c>
      <c r="AA288" s="6" t="e">
        <f>$K288/$H288</f>
        <v>#DIV/0!</v>
      </c>
      <c r="AB288" s="6">
        <f>(Admin!$C$3*$K288)+(Admin!$C$4*$J288)+(Admin!$C$5*$L288)+(Admin!$C$6*$T288)+(Admin!$C$7*$Q288)+(Admin!$C$8*$M288)+(Admin!$C$9*$N288)+(Admin!$C$10*$O288)+(Admin!$C$11*$R288)+(Admin!$C$12*$S288)+(Admin!$C$13*$U288)</f>
        <v>0</v>
      </c>
    </row>
    <row r="289" spans="1:28" x14ac:dyDescent="0.25">
      <c r="A289" s="7" t="s">
        <v>565</v>
      </c>
      <c r="B289" s="7" t="s">
        <v>42</v>
      </c>
      <c r="C289" s="7">
        <v>24</v>
      </c>
      <c r="D289" s="7">
        <v>0</v>
      </c>
      <c r="E289" s="7" t="s">
        <v>566</v>
      </c>
      <c r="F289" s="7" t="s">
        <v>526</v>
      </c>
      <c r="G289" s="7">
        <v>0</v>
      </c>
      <c r="H289" s="7">
        <v>0</v>
      </c>
      <c r="I289" s="7">
        <v>0</v>
      </c>
      <c r="J289" s="7">
        <v>0</v>
      </c>
      <c r="K289" s="7">
        <v>0</v>
      </c>
      <c r="L289" s="7">
        <v>0</v>
      </c>
      <c r="M289" s="7">
        <v>0</v>
      </c>
      <c r="N289" s="7">
        <v>0</v>
      </c>
      <c r="O289" s="7">
        <v>0</v>
      </c>
      <c r="P289" s="7">
        <v>0</v>
      </c>
      <c r="Q289" s="7">
        <v>0</v>
      </c>
      <c r="R289" s="7">
        <v>0</v>
      </c>
      <c r="S289" s="7">
        <v>0</v>
      </c>
      <c r="T289" s="7">
        <v>0</v>
      </c>
      <c r="U289" s="7">
        <v>0</v>
      </c>
      <c r="V289" s="7">
        <f>($J289*0.04)+($K289*4)+($L289*-2)+($N289*0.1)+($O289*6)+($Q289)+($R289*0.1)+($S289*6)+($T289*-2)</f>
        <v>0</v>
      </c>
      <c r="W289" s="7" t="e">
        <f>$P289/$H$33</f>
        <v>#DIV/0!</v>
      </c>
      <c r="X289" s="7" t="e">
        <f>$N289/$M289</f>
        <v>#DIV/0!</v>
      </c>
      <c r="Y289" s="7" t="e">
        <f>$R289/$Q289</f>
        <v>#DIV/0!</v>
      </c>
      <c r="Z289" s="7" t="e">
        <f>$I289/$H289</f>
        <v>#DIV/0!</v>
      </c>
      <c r="AA289" s="7" t="e">
        <f>$K289/$H289</f>
        <v>#DIV/0!</v>
      </c>
      <c r="AB289" s="7">
        <f>(Admin!$C$3*$K289)+(Admin!$C$4*$J289)+(Admin!$C$5*$L289)+(Admin!$C$6*$T289)+(Admin!$C$7*$Q289)+(Admin!$C$8*$M289)+(Admin!$C$9*$N289)+(Admin!$C$10*$O289)+(Admin!$C$11*$R289)+(Admin!$C$12*$S289)+(Admin!$C$13*$U289)</f>
        <v>0</v>
      </c>
    </row>
    <row r="290" spans="1:28" x14ac:dyDescent="0.25">
      <c r="A290" s="6" t="s">
        <v>567</v>
      </c>
      <c r="B290" s="6" t="s">
        <v>42</v>
      </c>
      <c r="C290" s="6">
        <v>27</v>
      </c>
      <c r="D290" s="6">
        <v>2</v>
      </c>
      <c r="E290" s="6" t="s">
        <v>500</v>
      </c>
      <c r="F290" s="6" t="s">
        <v>526</v>
      </c>
      <c r="G290" s="6">
        <v>0</v>
      </c>
      <c r="H290" s="6">
        <v>0</v>
      </c>
      <c r="I290" s="6">
        <v>0</v>
      </c>
      <c r="J290" s="6">
        <v>0</v>
      </c>
      <c r="K290" s="6">
        <v>0</v>
      </c>
      <c r="L290" s="6">
        <v>0</v>
      </c>
      <c r="M290" s="6">
        <v>0</v>
      </c>
      <c r="N290" s="6">
        <v>0</v>
      </c>
      <c r="O290" s="6">
        <v>0</v>
      </c>
      <c r="P290" s="6">
        <v>0</v>
      </c>
      <c r="Q290" s="6">
        <v>0</v>
      </c>
      <c r="R290" s="6">
        <v>0</v>
      </c>
      <c r="S290" s="6">
        <v>0</v>
      </c>
      <c r="T290" s="6">
        <v>0</v>
      </c>
      <c r="U290" s="6">
        <v>0</v>
      </c>
      <c r="V290" s="6">
        <f>($J290*0.04)+($K290*4)+($L290*-2)+($N290*0.1)+($O290*6)+($Q290)+($R290*0.1)+($S290*6)+($T290*-2)</f>
        <v>0</v>
      </c>
      <c r="W290" s="6" t="e">
        <f>$P290/$H$33</f>
        <v>#DIV/0!</v>
      </c>
      <c r="X290" s="6" t="e">
        <f>$N290/$M290</f>
        <v>#DIV/0!</v>
      </c>
      <c r="Y290" s="6" t="e">
        <f>$R290/$Q290</f>
        <v>#DIV/0!</v>
      </c>
      <c r="Z290" s="6" t="e">
        <f>$I290/$H290</f>
        <v>#DIV/0!</v>
      </c>
      <c r="AA290" s="6" t="e">
        <f>$K290/$H290</f>
        <v>#DIV/0!</v>
      </c>
      <c r="AB290" s="6">
        <f>(Admin!$C$3*$K290)+(Admin!$C$4*$J290)+(Admin!$C$5*$L290)+(Admin!$C$6*$T290)+(Admin!$C$7*$Q290)+(Admin!$C$8*$M290)+(Admin!$C$9*$N290)+(Admin!$C$10*$O290)+(Admin!$C$11*$R290)+(Admin!$C$12*$S290)+(Admin!$C$13*$U290)</f>
        <v>0</v>
      </c>
    </row>
    <row r="291" spans="1:28" x14ac:dyDescent="0.25">
      <c r="A291" s="7" t="s">
        <v>568</v>
      </c>
      <c r="B291" s="7" t="s">
        <v>42</v>
      </c>
      <c r="C291" s="7">
        <v>25</v>
      </c>
      <c r="D291" s="7">
        <v>0</v>
      </c>
      <c r="E291" s="7" t="s">
        <v>569</v>
      </c>
      <c r="F291" s="7" t="s">
        <v>526</v>
      </c>
      <c r="G291" s="7">
        <v>0</v>
      </c>
      <c r="H291" s="7">
        <v>0</v>
      </c>
      <c r="I291" s="7">
        <v>0</v>
      </c>
      <c r="J291" s="7">
        <v>0</v>
      </c>
      <c r="K291" s="7">
        <v>0</v>
      </c>
      <c r="L291" s="7">
        <v>0</v>
      </c>
      <c r="M291" s="7">
        <v>0</v>
      </c>
      <c r="N291" s="7">
        <v>0</v>
      </c>
      <c r="O291" s="7">
        <v>0</v>
      </c>
      <c r="P291" s="7">
        <v>0</v>
      </c>
      <c r="Q291" s="7">
        <v>0</v>
      </c>
      <c r="R291" s="7">
        <v>0</v>
      </c>
      <c r="S291" s="7">
        <v>0</v>
      </c>
      <c r="T291" s="7">
        <v>0</v>
      </c>
      <c r="U291" s="7">
        <v>0</v>
      </c>
      <c r="V291" s="7">
        <f>($J291*0.04)+($K291*4)+($L291*-2)+($N291*0.1)+($O291*6)+($Q291)+($R291*0.1)+($S291*6)+($T291*-2)</f>
        <v>0</v>
      </c>
      <c r="W291" s="7" t="e">
        <f>$P291/$H$33</f>
        <v>#DIV/0!</v>
      </c>
      <c r="X291" s="7" t="e">
        <f>$N291/$M291</f>
        <v>#DIV/0!</v>
      </c>
      <c r="Y291" s="7" t="e">
        <f>$R291/$Q291</f>
        <v>#DIV/0!</v>
      </c>
      <c r="Z291" s="7" t="e">
        <f>$I291/$H291</f>
        <v>#DIV/0!</v>
      </c>
      <c r="AA291" s="7" t="e">
        <f>$K291/$H291</f>
        <v>#DIV/0!</v>
      </c>
      <c r="AB291" s="7">
        <f>(Admin!$C$3*$K291)+(Admin!$C$4*$J291)+(Admin!$C$5*$L291)+(Admin!$C$6*$T291)+(Admin!$C$7*$Q291)+(Admin!$C$8*$M291)+(Admin!$C$9*$N291)+(Admin!$C$10*$O291)+(Admin!$C$11*$R291)+(Admin!$C$12*$S291)+(Admin!$C$13*$U291)</f>
        <v>0</v>
      </c>
    </row>
    <row r="292" spans="1:28" x14ac:dyDescent="0.25">
      <c r="A292" s="6" t="s">
        <v>571</v>
      </c>
      <c r="B292" s="6" t="s">
        <v>42</v>
      </c>
      <c r="C292" s="6">
        <v>25</v>
      </c>
      <c r="D292" s="6">
        <v>3</v>
      </c>
      <c r="E292" s="6" t="s">
        <v>333</v>
      </c>
      <c r="F292" s="6" t="s">
        <v>526</v>
      </c>
      <c r="G292" s="6">
        <v>0</v>
      </c>
      <c r="H292" s="6">
        <v>0</v>
      </c>
      <c r="I292" s="6">
        <v>0</v>
      </c>
      <c r="J292" s="6">
        <v>0</v>
      </c>
      <c r="K292" s="6">
        <v>0</v>
      </c>
      <c r="L292" s="6">
        <v>0</v>
      </c>
      <c r="M292" s="6">
        <v>0</v>
      </c>
      <c r="N292" s="6">
        <v>0</v>
      </c>
      <c r="O292" s="6">
        <v>0</v>
      </c>
      <c r="P292" s="6">
        <v>0</v>
      </c>
      <c r="Q292" s="6">
        <v>0</v>
      </c>
      <c r="R292" s="6">
        <v>0</v>
      </c>
      <c r="S292" s="6">
        <v>0</v>
      </c>
      <c r="T292" s="6">
        <v>0</v>
      </c>
      <c r="U292" s="6">
        <v>0</v>
      </c>
      <c r="V292" s="6">
        <f>($J292*0.04)+($K292*4)+($L292*-2)+($N292*0.1)+($O292*6)+($Q292)+($R292*0.1)+($S292*6)+($T292*-2)</f>
        <v>0</v>
      </c>
      <c r="W292" s="6" t="e">
        <f>$P292/$H$33</f>
        <v>#DIV/0!</v>
      </c>
      <c r="X292" s="6" t="e">
        <f>$N292/$M292</f>
        <v>#DIV/0!</v>
      </c>
      <c r="Y292" s="6" t="e">
        <f>$R292/$Q292</f>
        <v>#DIV/0!</v>
      </c>
      <c r="Z292" s="6" t="e">
        <f>$I292/$H292</f>
        <v>#DIV/0!</v>
      </c>
      <c r="AA292" s="6" t="e">
        <f>$K292/$H292</f>
        <v>#DIV/0!</v>
      </c>
      <c r="AB292" s="6">
        <f>(Admin!$C$3*$K292)+(Admin!$C$4*$J292)+(Admin!$C$5*$L292)+(Admin!$C$6*$T292)+(Admin!$C$7*$Q292)+(Admin!$C$8*$M292)+(Admin!$C$9*$N292)+(Admin!$C$10*$O292)+(Admin!$C$11*$R292)+(Admin!$C$12*$S292)+(Admin!$C$13*$U292)</f>
        <v>0</v>
      </c>
    </row>
    <row r="293" spans="1:28" x14ac:dyDescent="0.25">
      <c r="A293" s="7" t="s">
        <v>572</v>
      </c>
      <c r="B293" s="7" t="s">
        <v>42</v>
      </c>
      <c r="C293" s="7">
        <v>23</v>
      </c>
      <c r="D293" s="7">
        <v>1</v>
      </c>
      <c r="E293" s="7" t="s">
        <v>573</v>
      </c>
      <c r="F293" s="7" t="s">
        <v>526</v>
      </c>
      <c r="G293" s="7">
        <v>0</v>
      </c>
      <c r="H293" s="7">
        <v>0</v>
      </c>
      <c r="I293" s="7">
        <v>0</v>
      </c>
      <c r="J293" s="7">
        <v>0</v>
      </c>
      <c r="K293" s="7">
        <v>0</v>
      </c>
      <c r="L293" s="7">
        <v>0</v>
      </c>
      <c r="M293" s="7">
        <v>0</v>
      </c>
      <c r="N293" s="7">
        <v>0</v>
      </c>
      <c r="O293" s="7">
        <v>0</v>
      </c>
      <c r="P293" s="7">
        <v>0</v>
      </c>
      <c r="Q293" s="7">
        <v>0</v>
      </c>
      <c r="R293" s="7">
        <v>0</v>
      </c>
      <c r="S293" s="7">
        <v>0</v>
      </c>
      <c r="T293" s="7">
        <v>0</v>
      </c>
      <c r="U293" s="7">
        <v>0</v>
      </c>
      <c r="V293" s="7">
        <f>($J293*0.04)+($K293*4)+($L293*-2)+($N293*0.1)+($O293*6)+($Q293)+($R293*0.1)+($S293*6)+($T293*-2)</f>
        <v>0</v>
      </c>
      <c r="W293" s="7" t="e">
        <f>$P293/$H$33</f>
        <v>#DIV/0!</v>
      </c>
      <c r="X293" s="7" t="e">
        <f>$N293/$M293</f>
        <v>#DIV/0!</v>
      </c>
      <c r="Y293" s="7" t="e">
        <f>$R293/$Q293</f>
        <v>#DIV/0!</v>
      </c>
      <c r="Z293" s="7" t="e">
        <f>$I293/$H293</f>
        <v>#DIV/0!</v>
      </c>
      <c r="AA293" s="7" t="e">
        <f>$K293/$H293</f>
        <v>#DIV/0!</v>
      </c>
      <c r="AB293" s="7">
        <f>(Admin!$C$3*$K293)+(Admin!$C$4*$J293)+(Admin!$C$5*$L293)+(Admin!$C$6*$T293)+(Admin!$C$7*$Q293)+(Admin!$C$8*$M293)+(Admin!$C$9*$N293)+(Admin!$C$10*$O293)+(Admin!$C$11*$R293)+(Admin!$C$12*$S293)+(Admin!$C$13*$U293)</f>
        <v>0</v>
      </c>
    </row>
    <row r="294" spans="1:28" x14ac:dyDescent="0.25">
      <c r="A294" s="6" t="s">
        <v>574</v>
      </c>
      <c r="B294" s="6" t="s">
        <v>42</v>
      </c>
      <c r="C294" s="6">
        <v>25</v>
      </c>
      <c r="D294" s="6">
        <v>3</v>
      </c>
      <c r="E294" s="6" t="s">
        <v>410</v>
      </c>
      <c r="F294" s="6" t="s">
        <v>526</v>
      </c>
      <c r="G294" s="6">
        <v>0</v>
      </c>
      <c r="H294" s="6">
        <v>0</v>
      </c>
      <c r="I294" s="6">
        <v>0</v>
      </c>
      <c r="J294" s="6">
        <v>0</v>
      </c>
      <c r="K294" s="6">
        <v>0</v>
      </c>
      <c r="L294" s="6">
        <v>0</v>
      </c>
      <c r="M294" s="6">
        <v>0</v>
      </c>
      <c r="N294" s="6">
        <v>0</v>
      </c>
      <c r="O294" s="6">
        <v>0</v>
      </c>
      <c r="P294" s="6">
        <v>0</v>
      </c>
      <c r="Q294" s="6">
        <v>0</v>
      </c>
      <c r="R294" s="6">
        <v>0</v>
      </c>
      <c r="S294" s="6">
        <v>0</v>
      </c>
      <c r="T294" s="6">
        <v>0</v>
      </c>
      <c r="U294" s="6">
        <v>0</v>
      </c>
      <c r="V294" s="6">
        <f>($J294*0.04)+($K294*4)+($L294*-2)+($N294*0.1)+($O294*6)+($Q294)+($R294*0.1)+($S294*6)+($T294*-2)</f>
        <v>0</v>
      </c>
      <c r="W294" s="6" t="e">
        <f>$P294/$H$33</f>
        <v>#DIV/0!</v>
      </c>
      <c r="X294" s="6" t="e">
        <f>$N294/$M294</f>
        <v>#DIV/0!</v>
      </c>
      <c r="Y294" s="6" t="e">
        <f>$R294/$Q294</f>
        <v>#DIV/0!</v>
      </c>
      <c r="Z294" s="6" t="e">
        <f>$I294/$H294</f>
        <v>#DIV/0!</v>
      </c>
      <c r="AA294" s="6" t="e">
        <f>$K294/$H294</f>
        <v>#DIV/0!</v>
      </c>
      <c r="AB294" s="6">
        <f>(Admin!$C$3*$K294)+(Admin!$C$4*$J294)+(Admin!$C$5*$L294)+(Admin!$C$6*$T294)+(Admin!$C$7*$Q294)+(Admin!$C$8*$M294)+(Admin!$C$9*$N294)+(Admin!$C$10*$O294)+(Admin!$C$11*$R294)+(Admin!$C$12*$S294)+(Admin!$C$13*$U294)</f>
        <v>0</v>
      </c>
    </row>
    <row r="295" spans="1:28" x14ac:dyDescent="0.25">
      <c r="A295" s="7" t="s">
        <v>576</v>
      </c>
      <c r="B295" s="7" t="s">
        <v>37</v>
      </c>
      <c r="C295" s="7">
        <v>25</v>
      </c>
      <c r="D295" s="7">
        <v>1</v>
      </c>
      <c r="E295" s="7" t="s">
        <v>399</v>
      </c>
      <c r="F295" s="7" t="s">
        <v>526</v>
      </c>
      <c r="G295" s="7">
        <v>0</v>
      </c>
      <c r="H295" s="7">
        <v>0</v>
      </c>
      <c r="I295" s="7">
        <v>0</v>
      </c>
      <c r="J295" s="7">
        <v>0</v>
      </c>
      <c r="K295" s="7">
        <v>0</v>
      </c>
      <c r="L295" s="7">
        <v>0</v>
      </c>
      <c r="M295" s="7">
        <v>0</v>
      </c>
      <c r="N295" s="7">
        <v>0</v>
      </c>
      <c r="O295" s="7">
        <v>0</v>
      </c>
      <c r="P295" s="7">
        <v>0</v>
      </c>
      <c r="Q295" s="7">
        <v>0</v>
      </c>
      <c r="R295" s="7">
        <v>0</v>
      </c>
      <c r="S295" s="7">
        <v>0</v>
      </c>
      <c r="T295" s="7">
        <v>0</v>
      </c>
      <c r="U295" s="7">
        <v>0</v>
      </c>
      <c r="V295" s="7">
        <f>($J295*0.04)+($K295*4)+($L295*-2)+($N295*0.1)+($O295*6)+($Q295)+($R295*0.1)+($S295*6)+($T295*-2)</f>
        <v>0</v>
      </c>
      <c r="W295" s="7" t="e">
        <f>$P295/$H$33</f>
        <v>#DIV/0!</v>
      </c>
      <c r="X295" s="7" t="e">
        <f>$N295/$M295</f>
        <v>#DIV/0!</v>
      </c>
      <c r="Y295" s="7" t="e">
        <f>$R295/$Q295</f>
        <v>#DIV/0!</v>
      </c>
      <c r="Z295" s="7" t="e">
        <f>$I295/$H295</f>
        <v>#DIV/0!</v>
      </c>
      <c r="AA295" s="7" t="e">
        <f>$K295/$H295</f>
        <v>#DIV/0!</v>
      </c>
      <c r="AB295" s="7">
        <f>(Admin!$C$3*$K295)+(Admin!$C$4*$J295)+(Admin!$C$5*$L295)+(Admin!$C$6*$T295)+(Admin!$C$7*$Q295)+(Admin!$C$8*$M295)+(Admin!$C$9*$N295)+(Admin!$C$10*$O295)+(Admin!$C$11*$R295)+(Admin!$C$12*$S295)+(Admin!$C$13*$U295)</f>
        <v>0</v>
      </c>
    </row>
    <row r="296" spans="1:28" x14ac:dyDescent="0.25">
      <c r="A296" s="6" t="s">
        <v>578</v>
      </c>
      <c r="B296" s="6" t="s">
        <v>37</v>
      </c>
      <c r="C296" s="6">
        <v>25</v>
      </c>
      <c r="D296" s="6">
        <v>3</v>
      </c>
      <c r="E296" s="6" t="s">
        <v>354</v>
      </c>
      <c r="F296" s="6" t="s">
        <v>526</v>
      </c>
      <c r="G296" s="6">
        <v>0</v>
      </c>
      <c r="H296" s="6">
        <v>0</v>
      </c>
      <c r="I296" s="6">
        <v>0</v>
      </c>
      <c r="J296" s="6">
        <v>0</v>
      </c>
      <c r="K296" s="6">
        <v>0</v>
      </c>
      <c r="L296" s="6">
        <v>0</v>
      </c>
      <c r="M296" s="6">
        <v>0</v>
      </c>
      <c r="N296" s="6">
        <v>0</v>
      </c>
      <c r="O296" s="6">
        <v>0</v>
      </c>
      <c r="P296" s="6">
        <v>0</v>
      </c>
      <c r="Q296" s="6">
        <v>0</v>
      </c>
      <c r="R296" s="6">
        <v>0</v>
      </c>
      <c r="S296" s="6">
        <v>0</v>
      </c>
      <c r="T296" s="6">
        <v>0</v>
      </c>
      <c r="U296" s="6">
        <v>0</v>
      </c>
      <c r="V296" s="6">
        <f>($J296*0.04)+($K296*4)+($L296*-2)+($N296*0.1)+($O296*6)+($Q296)+($R296*0.1)+($S296*6)+($T296*-2)</f>
        <v>0</v>
      </c>
      <c r="W296" s="6" t="e">
        <f>$P296/$H$33</f>
        <v>#DIV/0!</v>
      </c>
      <c r="X296" s="6" t="e">
        <f>$N296/$M296</f>
        <v>#DIV/0!</v>
      </c>
      <c r="Y296" s="6" t="e">
        <f>$R296/$Q296</f>
        <v>#DIV/0!</v>
      </c>
      <c r="Z296" s="6" t="e">
        <f>$I296/$H296</f>
        <v>#DIV/0!</v>
      </c>
      <c r="AA296" s="6" t="e">
        <f>$K296/$H296</f>
        <v>#DIV/0!</v>
      </c>
      <c r="AB296" s="6">
        <f>(Admin!$C$3*$K296)+(Admin!$C$4*$J296)+(Admin!$C$5*$L296)+(Admin!$C$6*$T296)+(Admin!$C$7*$Q296)+(Admin!$C$8*$M296)+(Admin!$C$9*$N296)+(Admin!$C$10*$O296)+(Admin!$C$11*$R296)+(Admin!$C$12*$S296)+(Admin!$C$13*$U296)</f>
        <v>0</v>
      </c>
    </row>
    <row r="297" spans="1:28" x14ac:dyDescent="0.25">
      <c r="A297" s="7" t="s">
        <v>579</v>
      </c>
      <c r="B297" s="7" t="s">
        <v>37</v>
      </c>
      <c r="C297" s="7">
        <v>25</v>
      </c>
      <c r="D297" s="7">
        <v>0</v>
      </c>
      <c r="E297" s="7" t="s">
        <v>520</v>
      </c>
      <c r="F297" s="7" t="s">
        <v>526</v>
      </c>
      <c r="G297" s="7">
        <v>0</v>
      </c>
      <c r="H297" s="7">
        <v>0</v>
      </c>
      <c r="I297" s="7">
        <v>0</v>
      </c>
      <c r="J297" s="7">
        <v>0</v>
      </c>
      <c r="K297" s="7">
        <v>0</v>
      </c>
      <c r="L297" s="7">
        <v>0</v>
      </c>
      <c r="M297" s="7">
        <v>0</v>
      </c>
      <c r="N297" s="7">
        <v>0</v>
      </c>
      <c r="O297" s="7">
        <v>0</v>
      </c>
      <c r="P297" s="7">
        <v>0</v>
      </c>
      <c r="Q297" s="7">
        <v>0</v>
      </c>
      <c r="R297" s="7">
        <v>0</v>
      </c>
      <c r="S297" s="7">
        <v>0</v>
      </c>
      <c r="T297" s="7">
        <v>0</v>
      </c>
      <c r="U297" s="7">
        <v>0</v>
      </c>
      <c r="V297" s="7">
        <f>($J297*0.04)+($K297*4)+($L297*-2)+($N297*0.1)+($O297*6)+($Q297)+($R297*0.1)+($S297*6)+($T297*-2)</f>
        <v>0</v>
      </c>
      <c r="W297" s="7" t="e">
        <f>$P297/$H$33</f>
        <v>#DIV/0!</v>
      </c>
      <c r="X297" s="7" t="e">
        <f>$N297/$M297</f>
        <v>#DIV/0!</v>
      </c>
      <c r="Y297" s="7" t="e">
        <f>$R297/$Q297</f>
        <v>#DIV/0!</v>
      </c>
      <c r="Z297" s="7" t="e">
        <f>$I297/$H297</f>
        <v>#DIV/0!</v>
      </c>
      <c r="AA297" s="7" t="e">
        <f>$K297/$H297</f>
        <v>#DIV/0!</v>
      </c>
      <c r="AB297" s="7">
        <f>(Admin!$C$3*$K297)+(Admin!$C$4*$J297)+(Admin!$C$5*$L297)+(Admin!$C$6*$T297)+(Admin!$C$7*$Q297)+(Admin!$C$8*$M297)+(Admin!$C$9*$N297)+(Admin!$C$10*$O297)+(Admin!$C$11*$R297)+(Admin!$C$12*$S297)+(Admin!$C$13*$U297)</f>
        <v>0</v>
      </c>
    </row>
    <row r="298" spans="1:28" x14ac:dyDescent="0.25">
      <c r="A298" s="6" t="s">
        <v>580</v>
      </c>
      <c r="B298" s="6" t="s">
        <v>37</v>
      </c>
      <c r="C298" s="6">
        <v>25</v>
      </c>
      <c r="D298" s="6">
        <v>2</v>
      </c>
      <c r="E298" s="6" t="s">
        <v>443</v>
      </c>
      <c r="F298" s="6" t="s">
        <v>526</v>
      </c>
      <c r="G298" s="6">
        <v>0</v>
      </c>
      <c r="H298" s="6">
        <v>0</v>
      </c>
      <c r="I298" s="6">
        <v>0</v>
      </c>
      <c r="J298" s="6">
        <v>0</v>
      </c>
      <c r="K298" s="6">
        <v>0</v>
      </c>
      <c r="L298" s="6">
        <v>0</v>
      </c>
      <c r="M298" s="6">
        <v>0</v>
      </c>
      <c r="N298" s="6">
        <v>0</v>
      </c>
      <c r="O298" s="6">
        <v>0</v>
      </c>
      <c r="P298" s="6">
        <v>0</v>
      </c>
      <c r="Q298" s="6">
        <v>0</v>
      </c>
      <c r="R298" s="6">
        <v>0</v>
      </c>
      <c r="S298" s="6">
        <v>0</v>
      </c>
      <c r="T298" s="6">
        <v>0</v>
      </c>
      <c r="U298" s="6">
        <v>0</v>
      </c>
      <c r="V298" s="6">
        <f>($J298*0.04)+($K298*4)+($L298*-2)+($N298*0.1)+($O298*6)+($Q298)+($R298*0.1)+($S298*6)+($T298*-2)</f>
        <v>0</v>
      </c>
      <c r="W298" s="6" t="e">
        <f>$P298/$H$33</f>
        <v>#DIV/0!</v>
      </c>
      <c r="X298" s="6" t="e">
        <f>$N298/$M298</f>
        <v>#DIV/0!</v>
      </c>
      <c r="Y298" s="6" t="e">
        <f>$R298/$Q298</f>
        <v>#DIV/0!</v>
      </c>
      <c r="Z298" s="6" t="e">
        <f>$I298/$H298</f>
        <v>#DIV/0!</v>
      </c>
      <c r="AA298" s="6" t="e">
        <f>$K298/$H298</f>
        <v>#DIV/0!</v>
      </c>
      <c r="AB298" s="6">
        <f>(Admin!$C$3*$K298)+(Admin!$C$4*$J298)+(Admin!$C$5*$L298)+(Admin!$C$6*$T298)+(Admin!$C$7*$Q298)+(Admin!$C$8*$M298)+(Admin!$C$9*$N298)+(Admin!$C$10*$O298)+(Admin!$C$11*$R298)+(Admin!$C$12*$S298)+(Admin!$C$13*$U298)</f>
        <v>0</v>
      </c>
    </row>
    <row r="299" spans="1:28" x14ac:dyDescent="0.25">
      <c r="A299" s="7" t="s">
        <v>581</v>
      </c>
      <c r="B299" s="7" t="s">
        <v>37</v>
      </c>
      <c r="C299" s="7">
        <v>24</v>
      </c>
      <c r="D299" s="7">
        <v>0</v>
      </c>
      <c r="E299" s="7" t="s">
        <v>214</v>
      </c>
      <c r="F299" s="7" t="s">
        <v>526</v>
      </c>
      <c r="G299" s="7">
        <v>0</v>
      </c>
      <c r="H299" s="7">
        <v>0</v>
      </c>
      <c r="I299" s="7">
        <v>0</v>
      </c>
      <c r="J299" s="7">
        <v>0</v>
      </c>
      <c r="K299" s="7">
        <v>0</v>
      </c>
      <c r="L299" s="7">
        <v>0</v>
      </c>
      <c r="M299" s="7">
        <v>0</v>
      </c>
      <c r="N299" s="7">
        <v>0</v>
      </c>
      <c r="O299" s="7">
        <v>0</v>
      </c>
      <c r="P299" s="7">
        <v>0</v>
      </c>
      <c r="Q299" s="7">
        <v>0</v>
      </c>
      <c r="R299" s="7">
        <v>0</v>
      </c>
      <c r="S299" s="7">
        <v>0</v>
      </c>
      <c r="T299" s="7">
        <v>0</v>
      </c>
      <c r="U299" s="7">
        <v>0</v>
      </c>
      <c r="V299" s="7">
        <f>($J299*0.04)+($K299*4)+($L299*-2)+($N299*0.1)+($O299*6)+($Q299)+($R299*0.1)+($S299*6)+($T299*-2)</f>
        <v>0</v>
      </c>
      <c r="W299" s="7" t="e">
        <f>$P299/$H$33</f>
        <v>#DIV/0!</v>
      </c>
      <c r="X299" s="7" t="e">
        <f>$N299/$M299</f>
        <v>#DIV/0!</v>
      </c>
      <c r="Y299" s="7" t="e">
        <f>$R299/$Q299</f>
        <v>#DIV/0!</v>
      </c>
      <c r="Z299" s="7" t="e">
        <f>$I299/$H299</f>
        <v>#DIV/0!</v>
      </c>
      <c r="AA299" s="7" t="e">
        <f>$K299/$H299</f>
        <v>#DIV/0!</v>
      </c>
      <c r="AB299" s="7">
        <f>(Admin!$C$3*$K299)+(Admin!$C$4*$J299)+(Admin!$C$5*$L299)+(Admin!$C$6*$T299)+(Admin!$C$7*$Q299)+(Admin!$C$8*$M299)+(Admin!$C$9*$N299)+(Admin!$C$10*$O299)+(Admin!$C$11*$R299)+(Admin!$C$12*$S299)+(Admin!$C$13*$U299)</f>
        <v>0</v>
      </c>
    </row>
    <row r="300" spans="1:28" x14ac:dyDescent="0.25">
      <c r="A300" s="6" t="s">
        <v>603</v>
      </c>
      <c r="B300" s="6" t="s">
        <v>26</v>
      </c>
      <c r="C300" s="6">
        <v>27</v>
      </c>
      <c r="D300" s="6">
        <v>5</v>
      </c>
      <c r="E300" s="6" t="s">
        <v>456</v>
      </c>
      <c r="F300" s="6" t="s">
        <v>585</v>
      </c>
      <c r="G300" s="6">
        <v>0</v>
      </c>
      <c r="H300" s="6">
        <v>0</v>
      </c>
      <c r="I300" s="6">
        <v>0</v>
      </c>
      <c r="J300" s="6">
        <v>0</v>
      </c>
      <c r="K300" s="6">
        <v>0</v>
      </c>
      <c r="L300" s="6">
        <v>0</v>
      </c>
      <c r="M300" s="6">
        <v>0</v>
      </c>
      <c r="N300" s="6">
        <v>0</v>
      </c>
      <c r="O300" s="6">
        <v>0</v>
      </c>
      <c r="P300" s="6">
        <v>0</v>
      </c>
      <c r="Q300" s="6">
        <v>0</v>
      </c>
      <c r="R300" s="6">
        <v>0</v>
      </c>
      <c r="S300" s="6">
        <v>0</v>
      </c>
      <c r="T300" s="6">
        <v>0</v>
      </c>
      <c r="U300" s="6">
        <v>0</v>
      </c>
      <c r="V300" s="6">
        <f>($J300*0.04)+($K300*4)+($L300*-2)+($N300*0.1)+($O300*6)+($Q300)+($R300*0.1)+($S300*6)+($T300*-2)</f>
        <v>0</v>
      </c>
      <c r="W300" s="6" t="e">
        <f>$P300/$H$33</f>
        <v>#DIV/0!</v>
      </c>
      <c r="X300" s="6" t="e">
        <f>$N300/$M300</f>
        <v>#DIV/0!</v>
      </c>
      <c r="Y300" s="6" t="e">
        <f>$R300/$Q300</f>
        <v>#DIV/0!</v>
      </c>
      <c r="Z300" s="6" t="e">
        <f>$I300/$H300</f>
        <v>#DIV/0!</v>
      </c>
      <c r="AA300" s="6" t="e">
        <f>$K300/$H300</f>
        <v>#DIV/0!</v>
      </c>
      <c r="AB300" s="6">
        <f>(Admin!$C$3*$K300)+(Admin!$C$4*$J300)+(Admin!$C$5*$L300)+(Admin!$C$6*$T300)+(Admin!$C$7*$Q300)+(Admin!$C$8*$M300)+(Admin!$C$9*$N300)+(Admin!$C$10*$O300)+(Admin!$C$11*$R300)+(Admin!$C$12*$S300)+(Admin!$C$13*$U300)</f>
        <v>0</v>
      </c>
    </row>
    <row r="301" spans="1:28" x14ac:dyDescent="0.25">
      <c r="A301" s="7" t="s">
        <v>605</v>
      </c>
      <c r="B301" s="7" t="s">
        <v>30</v>
      </c>
      <c r="C301" s="7">
        <v>24</v>
      </c>
      <c r="D301" s="7">
        <v>1</v>
      </c>
      <c r="E301" s="7" t="s">
        <v>555</v>
      </c>
      <c r="F301" s="7" t="s">
        <v>585</v>
      </c>
      <c r="G301" s="7">
        <v>0</v>
      </c>
      <c r="H301" s="7">
        <v>0</v>
      </c>
      <c r="I301" s="7">
        <v>0</v>
      </c>
      <c r="J301" s="7">
        <v>0</v>
      </c>
      <c r="K301" s="7">
        <v>0</v>
      </c>
      <c r="L301" s="7">
        <v>0</v>
      </c>
      <c r="M301" s="7">
        <v>0</v>
      </c>
      <c r="N301" s="7">
        <v>0</v>
      </c>
      <c r="O301" s="7">
        <v>0</v>
      </c>
      <c r="P301" s="7">
        <v>0</v>
      </c>
      <c r="Q301" s="7">
        <v>0</v>
      </c>
      <c r="R301" s="7">
        <v>0</v>
      </c>
      <c r="S301" s="7">
        <v>0</v>
      </c>
      <c r="T301" s="7">
        <v>0</v>
      </c>
      <c r="U301" s="7">
        <v>0</v>
      </c>
      <c r="V301" s="7">
        <f>($J301*0.04)+($K301*4)+($L301*-2)+($N301*0.1)+($O301*6)+($Q301)+($R301*0.1)+($S301*6)+($T301*-2)</f>
        <v>0</v>
      </c>
      <c r="W301" s="7" t="e">
        <f>$P301/$H$33</f>
        <v>#DIV/0!</v>
      </c>
      <c r="X301" s="7" t="e">
        <f>$N301/$M301</f>
        <v>#DIV/0!</v>
      </c>
      <c r="Y301" s="7" t="e">
        <f>$R301/$Q301</f>
        <v>#DIV/0!</v>
      </c>
      <c r="Z301" s="7" t="e">
        <f>$I301/$H301</f>
        <v>#DIV/0!</v>
      </c>
      <c r="AA301" s="7" t="e">
        <f>$K301/$H301</f>
        <v>#DIV/0!</v>
      </c>
      <c r="AB301" s="7">
        <f>(Admin!$C$3*$K301)+(Admin!$C$4*$J301)+(Admin!$C$5*$L301)+(Admin!$C$6*$T301)+(Admin!$C$7*$Q301)+(Admin!$C$8*$M301)+(Admin!$C$9*$N301)+(Admin!$C$10*$O301)+(Admin!$C$11*$R301)+(Admin!$C$12*$S301)+(Admin!$C$13*$U301)</f>
        <v>0</v>
      </c>
    </row>
    <row r="302" spans="1:28" x14ac:dyDescent="0.25">
      <c r="A302" s="6" t="s">
        <v>606</v>
      </c>
      <c r="B302" s="6" t="s">
        <v>30</v>
      </c>
      <c r="C302" s="6">
        <v>20</v>
      </c>
      <c r="D302" s="6">
        <v>0</v>
      </c>
      <c r="E302" s="6" t="s">
        <v>73</v>
      </c>
      <c r="F302" s="6" t="s">
        <v>585</v>
      </c>
      <c r="G302" s="6">
        <v>0</v>
      </c>
      <c r="H302" s="6">
        <v>0</v>
      </c>
      <c r="I302" s="6">
        <v>0</v>
      </c>
      <c r="J302" s="6">
        <v>0</v>
      </c>
      <c r="K302" s="6">
        <v>0</v>
      </c>
      <c r="L302" s="6">
        <v>0</v>
      </c>
      <c r="M302" s="6">
        <v>0</v>
      </c>
      <c r="N302" s="6">
        <v>0</v>
      </c>
      <c r="O302" s="6">
        <v>0</v>
      </c>
      <c r="P302" s="6">
        <v>0</v>
      </c>
      <c r="Q302" s="6">
        <v>0</v>
      </c>
      <c r="R302" s="6">
        <v>0</v>
      </c>
      <c r="S302" s="6">
        <v>0</v>
      </c>
      <c r="T302" s="6">
        <v>0</v>
      </c>
      <c r="U302" s="6">
        <v>0</v>
      </c>
      <c r="V302" s="6">
        <f>($J302*0.04)+($K302*4)+($L302*-2)+($N302*0.1)+($O302*6)+($Q302)+($R302*0.1)+($S302*6)+($T302*-2)</f>
        <v>0</v>
      </c>
      <c r="W302" s="6" t="e">
        <f>$P302/$H$33</f>
        <v>#DIV/0!</v>
      </c>
      <c r="X302" s="6" t="e">
        <f>$N302/$M302</f>
        <v>#DIV/0!</v>
      </c>
      <c r="Y302" s="6" t="e">
        <f>$R302/$Q302</f>
        <v>#DIV/0!</v>
      </c>
      <c r="Z302" s="6" t="e">
        <f>$I302/$H302</f>
        <v>#DIV/0!</v>
      </c>
      <c r="AA302" s="6" t="e">
        <f>$K302/$H302</f>
        <v>#DIV/0!</v>
      </c>
      <c r="AB302" s="6">
        <f>(Admin!$C$3*$K302)+(Admin!$C$4*$J302)+(Admin!$C$5*$L302)+(Admin!$C$6*$T302)+(Admin!$C$7*$Q302)+(Admin!$C$8*$M302)+(Admin!$C$9*$N302)+(Admin!$C$10*$O302)+(Admin!$C$11*$R302)+(Admin!$C$12*$S302)+(Admin!$C$13*$U302)</f>
        <v>0</v>
      </c>
    </row>
    <row r="303" spans="1:28" x14ac:dyDescent="0.25">
      <c r="A303" s="7" t="s">
        <v>607</v>
      </c>
      <c r="B303" s="7" t="s">
        <v>30</v>
      </c>
      <c r="C303" s="7">
        <v>23</v>
      </c>
      <c r="D303" s="7">
        <v>2</v>
      </c>
      <c r="E303" s="7" t="s">
        <v>608</v>
      </c>
      <c r="F303" s="7" t="s">
        <v>585</v>
      </c>
      <c r="G303" s="7">
        <v>0</v>
      </c>
      <c r="H303" s="7">
        <v>0</v>
      </c>
      <c r="I303" s="7">
        <v>0</v>
      </c>
      <c r="J303" s="7">
        <v>0</v>
      </c>
      <c r="K303" s="7">
        <v>0</v>
      </c>
      <c r="L303" s="7">
        <v>0</v>
      </c>
      <c r="M303" s="7">
        <v>0</v>
      </c>
      <c r="N303" s="7">
        <v>0</v>
      </c>
      <c r="O303" s="7">
        <v>0</v>
      </c>
      <c r="P303" s="7">
        <v>0</v>
      </c>
      <c r="Q303" s="7">
        <v>0</v>
      </c>
      <c r="R303" s="7">
        <v>0</v>
      </c>
      <c r="S303" s="7">
        <v>0</v>
      </c>
      <c r="T303" s="7">
        <v>0</v>
      </c>
      <c r="U303" s="7">
        <v>0</v>
      </c>
      <c r="V303" s="7">
        <f>($J303*0.04)+($K303*4)+($L303*-2)+($N303*0.1)+($O303*6)+($Q303)+($R303*0.1)+($S303*6)+($T303*-2)</f>
        <v>0</v>
      </c>
      <c r="W303" s="7" t="e">
        <f>$P303/$H$33</f>
        <v>#DIV/0!</v>
      </c>
      <c r="X303" s="7" t="e">
        <f>$N303/$M303</f>
        <v>#DIV/0!</v>
      </c>
      <c r="Y303" s="7" t="e">
        <f>$R303/$Q303</f>
        <v>#DIV/0!</v>
      </c>
      <c r="Z303" s="7" t="e">
        <f>$I303/$H303</f>
        <v>#DIV/0!</v>
      </c>
      <c r="AA303" s="7" t="e">
        <f>$K303/$H303</f>
        <v>#DIV/0!</v>
      </c>
      <c r="AB303" s="7">
        <f>(Admin!$C$3*$K303)+(Admin!$C$4*$J303)+(Admin!$C$5*$L303)+(Admin!$C$6*$T303)+(Admin!$C$7*$Q303)+(Admin!$C$8*$M303)+(Admin!$C$9*$N303)+(Admin!$C$10*$O303)+(Admin!$C$11*$R303)+(Admin!$C$12*$S303)+(Admin!$C$13*$U303)</f>
        <v>0</v>
      </c>
    </row>
    <row r="304" spans="1:28" x14ac:dyDescent="0.25">
      <c r="A304" s="6" t="s">
        <v>609</v>
      </c>
      <c r="B304" s="6" t="s">
        <v>30</v>
      </c>
      <c r="C304" s="6">
        <v>28</v>
      </c>
      <c r="D304" s="6">
        <v>8</v>
      </c>
      <c r="E304" s="6" t="s">
        <v>57</v>
      </c>
      <c r="F304" s="6" t="s">
        <v>585</v>
      </c>
      <c r="G304" s="6">
        <v>0</v>
      </c>
      <c r="H304" s="6">
        <v>0</v>
      </c>
      <c r="I304" s="6">
        <v>0</v>
      </c>
      <c r="J304" s="6">
        <v>0</v>
      </c>
      <c r="K304" s="6">
        <v>0</v>
      </c>
      <c r="L304" s="6">
        <v>0</v>
      </c>
      <c r="M304" s="6">
        <v>0</v>
      </c>
      <c r="N304" s="6">
        <v>0</v>
      </c>
      <c r="O304" s="6">
        <v>0</v>
      </c>
      <c r="P304" s="6">
        <v>0</v>
      </c>
      <c r="Q304" s="6">
        <v>0</v>
      </c>
      <c r="R304" s="6">
        <v>0</v>
      </c>
      <c r="S304" s="6">
        <v>0</v>
      </c>
      <c r="T304" s="6">
        <v>0</v>
      </c>
      <c r="U304" s="6">
        <v>0</v>
      </c>
      <c r="V304" s="6">
        <f>($J304*0.04)+($K304*4)+($L304*-2)+($N304*0.1)+($O304*6)+($Q304)+($R304*0.1)+($S304*6)+($T304*-2)</f>
        <v>0</v>
      </c>
      <c r="W304" s="6" t="e">
        <f>$P304/$H$33</f>
        <v>#DIV/0!</v>
      </c>
      <c r="X304" s="6" t="e">
        <f>$N304/$M304</f>
        <v>#DIV/0!</v>
      </c>
      <c r="Y304" s="6" t="e">
        <f>$R304/$Q304</f>
        <v>#DIV/0!</v>
      </c>
      <c r="Z304" s="6" t="e">
        <f>$I304/$H304</f>
        <v>#DIV/0!</v>
      </c>
      <c r="AA304" s="6" t="e">
        <f>$K304/$H304</f>
        <v>#DIV/0!</v>
      </c>
      <c r="AB304" s="6">
        <f>(Admin!$C$3*$K304)+(Admin!$C$4*$J304)+(Admin!$C$5*$L304)+(Admin!$C$6*$T304)+(Admin!$C$7*$Q304)+(Admin!$C$8*$M304)+(Admin!$C$9*$N304)+(Admin!$C$10*$O304)+(Admin!$C$11*$R304)+(Admin!$C$12*$S304)+(Admin!$C$13*$U304)</f>
        <v>0</v>
      </c>
    </row>
    <row r="305" spans="1:28" x14ac:dyDescent="0.25">
      <c r="A305" s="7" t="s">
        <v>610</v>
      </c>
      <c r="B305" s="7" t="s">
        <v>30</v>
      </c>
      <c r="C305" s="7">
        <v>24</v>
      </c>
      <c r="D305" s="7">
        <v>0</v>
      </c>
      <c r="E305" s="7" t="s">
        <v>611</v>
      </c>
      <c r="F305" s="7" t="s">
        <v>585</v>
      </c>
      <c r="G305" s="7">
        <v>0</v>
      </c>
      <c r="H305" s="7">
        <v>0</v>
      </c>
      <c r="I305" s="7">
        <v>0</v>
      </c>
      <c r="J305" s="7">
        <v>0</v>
      </c>
      <c r="K305" s="7">
        <v>0</v>
      </c>
      <c r="L305" s="7">
        <v>0</v>
      </c>
      <c r="M305" s="7">
        <v>0</v>
      </c>
      <c r="N305" s="7">
        <v>0</v>
      </c>
      <c r="O305" s="7">
        <v>0</v>
      </c>
      <c r="P305" s="7">
        <v>0</v>
      </c>
      <c r="Q305" s="7">
        <v>0</v>
      </c>
      <c r="R305" s="7">
        <v>0</v>
      </c>
      <c r="S305" s="7">
        <v>0</v>
      </c>
      <c r="T305" s="7">
        <v>0</v>
      </c>
      <c r="U305" s="7">
        <v>0</v>
      </c>
      <c r="V305" s="7">
        <f>($J305*0.04)+($K305*4)+($L305*-2)+($N305*0.1)+($O305*6)+($Q305)+($R305*0.1)+($S305*6)+($T305*-2)</f>
        <v>0</v>
      </c>
      <c r="W305" s="7" t="e">
        <f>$P305/$H$33</f>
        <v>#DIV/0!</v>
      </c>
      <c r="X305" s="7" t="e">
        <f>$N305/$M305</f>
        <v>#DIV/0!</v>
      </c>
      <c r="Y305" s="7" t="e">
        <f>$R305/$Q305</f>
        <v>#DIV/0!</v>
      </c>
      <c r="Z305" s="7" t="e">
        <f>$I305/$H305</f>
        <v>#DIV/0!</v>
      </c>
      <c r="AA305" s="7" t="e">
        <f>$K305/$H305</f>
        <v>#DIV/0!</v>
      </c>
      <c r="AB305" s="7">
        <f>(Admin!$C$3*$K305)+(Admin!$C$4*$J305)+(Admin!$C$5*$L305)+(Admin!$C$6*$T305)+(Admin!$C$7*$Q305)+(Admin!$C$8*$M305)+(Admin!$C$9*$N305)+(Admin!$C$10*$O305)+(Admin!$C$11*$R305)+(Admin!$C$12*$S305)+(Admin!$C$13*$U305)</f>
        <v>0</v>
      </c>
    </row>
    <row r="306" spans="1:28" x14ac:dyDescent="0.25">
      <c r="A306" s="6" t="s">
        <v>613</v>
      </c>
      <c r="B306" s="6" t="s">
        <v>42</v>
      </c>
      <c r="C306" s="6">
        <v>26</v>
      </c>
      <c r="D306" s="6">
        <v>3</v>
      </c>
      <c r="E306" s="6" t="s">
        <v>169</v>
      </c>
      <c r="F306" s="6" t="s">
        <v>585</v>
      </c>
      <c r="G306" s="6">
        <v>0</v>
      </c>
      <c r="H306" s="6">
        <v>0</v>
      </c>
      <c r="I306" s="6">
        <v>0</v>
      </c>
      <c r="J306" s="6">
        <v>0</v>
      </c>
      <c r="K306" s="6">
        <v>0</v>
      </c>
      <c r="L306" s="6">
        <v>0</v>
      </c>
      <c r="M306" s="6">
        <v>0</v>
      </c>
      <c r="N306" s="6">
        <v>0</v>
      </c>
      <c r="O306" s="6">
        <v>0</v>
      </c>
      <c r="P306" s="6">
        <v>0</v>
      </c>
      <c r="Q306" s="6">
        <v>0</v>
      </c>
      <c r="R306" s="6">
        <v>0</v>
      </c>
      <c r="S306" s="6">
        <v>0</v>
      </c>
      <c r="T306" s="6">
        <v>0</v>
      </c>
      <c r="U306" s="6">
        <v>0</v>
      </c>
      <c r="V306" s="6">
        <f>($J306*0.04)+($K306*4)+($L306*-2)+($N306*0.1)+($O306*6)+($Q306)+($R306*0.1)+($S306*6)+($T306*-2)</f>
        <v>0</v>
      </c>
      <c r="W306" s="6" t="e">
        <f>$P306/$H$33</f>
        <v>#DIV/0!</v>
      </c>
      <c r="X306" s="6" t="e">
        <f>$N306/$M306</f>
        <v>#DIV/0!</v>
      </c>
      <c r="Y306" s="6" t="e">
        <f>$R306/$Q306</f>
        <v>#DIV/0!</v>
      </c>
      <c r="Z306" s="6" t="e">
        <f>$I306/$H306</f>
        <v>#DIV/0!</v>
      </c>
      <c r="AA306" s="6" t="e">
        <f>$K306/$H306</f>
        <v>#DIV/0!</v>
      </c>
      <c r="AB306" s="6">
        <f>(Admin!$C$3*$K306)+(Admin!$C$4*$J306)+(Admin!$C$5*$L306)+(Admin!$C$6*$T306)+(Admin!$C$7*$Q306)+(Admin!$C$8*$M306)+(Admin!$C$9*$N306)+(Admin!$C$10*$O306)+(Admin!$C$11*$R306)+(Admin!$C$12*$S306)+(Admin!$C$13*$U306)</f>
        <v>0</v>
      </c>
    </row>
    <row r="307" spans="1:28" x14ac:dyDescent="0.25">
      <c r="A307" s="7" t="s">
        <v>614</v>
      </c>
      <c r="B307" s="7" t="s">
        <v>42</v>
      </c>
      <c r="C307" s="7">
        <v>31</v>
      </c>
      <c r="D307" s="7">
        <v>9</v>
      </c>
      <c r="E307" s="7" t="s">
        <v>69</v>
      </c>
      <c r="F307" s="7" t="s">
        <v>585</v>
      </c>
      <c r="G307" s="7">
        <v>0</v>
      </c>
      <c r="H307" s="7">
        <v>0</v>
      </c>
      <c r="I307" s="7">
        <v>0</v>
      </c>
      <c r="J307" s="7">
        <v>0</v>
      </c>
      <c r="K307" s="7">
        <v>0</v>
      </c>
      <c r="L307" s="7">
        <v>0</v>
      </c>
      <c r="M307" s="7">
        <v>0</v>
      </c>
      <c r="N307" s="7">
        <v>0</v>
      </c>
      <c r="O307" s="7">
        <v>0</v>
      </c>
      <c r="P307" s="7">
        <v>0</v>
      </c>
      <c r="Q307" s="7">
        <v>0</v>
      </c>
      <c r="R307" s="7">
        <v>0</v>
      </c>
      <c r="S307" s="7">
        <v>0</v>
      </c>
      <c r="T307" s="7">
        <v>0</v>
      </c>
      <c r="U307" s="7">
        <v>0</v>
      </c>
      <c r="V307" s="7">
        <f>($J307*0.04)+($K307*4)+($L307*-2)+($N307*0.1)+($O307*6)+($Q307)+($R307*0.1)+($S307*6)+($T307*-2)</f>
        <v>0</v>
      </c>
      <c r="W307" s="7" t="e">
        <f>$P307/$H$33</f>
        <v>#DIV/0!</v>
      </c>
      <c r="X307" s="7" t="e">
        <f>$N307/$M307</f>
        <v>#DIV/0!</v>
      </c>
      <c r="Y307" s="7" t="e">
        <f>$R307/$Q307</f>
        <v>#DIV/0!</v>
      </c>
      <c r="Z307" s="7" t="e">
        <f>$I307/$H307</f>
        <v>#DIV/0!</v>
      </c>
      <c r="AA307" s="7" t="e">
        <f>$K307/$H307</f>
        <v>#DIV/0!</v>
      </c>
      <c r="AB307" s="7">
        <f>(Admin!$C$3*$K307)+(Admin!$C$4*$J307)+(Admin!$C$5*$L307)+(Admin!$C$6*$T307)+(Admin!$C$7*$Q307)+(Admin!$C$8*$M307)+(Admin!$C$9*$N307)+(Admin!$C$10*$O307)+(Admin!$C$11*$R307)+(Admin!$C$12*$S307)+(Admin!$C$13*$U307)</f>
        <v>0</v>
      </c>
    </row>
    <row r="308" spans="1:28" x14ac:dyDescent="0.25">
      <c r="A308" s="6" t="s">
        <v>615</v>
      </c>
      <c r="B308" s="6" t="s">
        <v>42</v>
      </c>
      <c r="C308" s="6">
        <v>21</v>
      </c>
      <c r="D308" s="6">
        <v>0</v>
      </c>
      <c r="E308" s="6" t="s">
        <v>552</v>
      </c>
      <c r="F308" s="6" t="s">
        <v>585</v>
      </c>
      <c r="G308" s="6">
        <v>0</v>
      </c>
      <c r="H308" s="6">
        <v>0</v>
      </c>
      <c r="I308" s="6">
        <v>0</v>
      </c>
      <c r="J308" s="6">
        <v>0</v>
      </c>
      <c r="K308" s="6">
        <v>0</v>
      </c>
      <c r="L308" s="6">
        <v>0</v>
      </c>
      <c r="M308" s="6">
        <v>0</v>
      </c>
      <c r="N308" s="6">
        <v>0</v>
      </c>
      <c r="O308" s="6">
        <v>0</v>
      </c>
      <c r="P308" s="6">
        <v>0</v>
      </c>
      <c r="Q308" s="6">
        <v>0</v>
      </c>
      <c r="R308" s="6">
        <v>0</v>
      </c>
      <c r="S308" s="6">
        <v>0</v>
      </c>
      <c r="T308" s="6">
        <v>0</v>
      </c>
      <c r="U308" s="6">
        <v>0</v>
      </c>
      <c r="V308" s="6">
        <f>($J308*0.04)+($K308*4)+($L308*-2)+($N308*0.1)+($O308*6)+($Q308)+($R308*0.1)+($S308*6)+($T308*-2)</f>
        <v>0</v>
      </c>
      <c r="W308" s="6" t="e">
        <f>$P308/$H$33</f>
        <v>#DIV/0!</v>
      </c>
      <c r="X308" s="6" t="e">
        <f>$N308/$M308</f>
        <v>#DIV/0!</v>
      </c>
      <c r="Y308" s="6" t="e">
        <f>$R308/$Q308</f>
        <v>#DIV/0!</v>
      </c>
      <c r="Z308" s="6" t="e">
        <f>$I308/$H308</f>
        <v>#DIV/0!</v>
      </c>
      <c r="AA308" s="6" t="e">
        <f>$K308/$H308</f>
        <v>#DIV/0!</v>
      </c>
      <c r="AB308" s="6">
        <f>(Admin!$C$3*$K308)+(Admin!$C$4*$J308)+(Admin!$C$5*$L308)+(Admin!$C$6*$T308)+(Admin!$C$7*$Q308)+(Admin!$C$8*$M308)+(Admin!$C$9*$N308)+(Admin!$C$10*$O308)+(Admin!$C$11*$R308)+(Admin!$C$12*$S308)+(Admin!$C$13*$U308)</f>
        <v>0</v>
      </c>
    </row>
    <row r="309" spans="1:28" x14ac:dyDescent="0.25">
      <c r="A309" s="7" t="s">
        <v>616</v>
      </c>
      <c r="B309" s="7" t="s">
        <v>42</v>
      </c>
      <c r="C309" s="7">
        <v>26</v>
      </c>
      <c r="D309" s="7">
        <v>5</v>
      </c>
      <c r="E309" s="7" t="s">
        <v>139</v>
      </c>
      <c r="F309" s="7" t="s">
        <v>585</v>
      </c>
      <c r="G309" s="7">
        <v>0</v>
      </c>
      <c r="H309" s="7">
        <v>0</v>
      </c>
      <c r="I309" s="7">
        <v>0</v>
      </c>
      <c r="J309" s="7">
        <v>0</v>
      </c>
      <c r="K309" s="7">
        <v>0</v>
      </c>
      <c r="L309" s="7">
        <v>0</v>
      </c>
      <c r="M309" s="7">
        <v>0</v>
      </c>
      <c r="N309" s="7">
        <v>0</v>
      </c>
      <c r="O309" s="7">
        <v>0</v>
      </c>
      <c r="P309" s="7">
        <v>0</v>
      </c>
      <c r="Q309" s="7">
        <v>0</v>
      </c>
      <c r="R309" s="7">
        <v>0</v>
      </c>
      <c r="S309" s="7">
        <v>0</v>
      </c>
      <c r="T309" s="7">
        <v>0</v>
      </c>
      <c r="U309" s="7">
        <v>0</v>
      </c>
      <c r="V309" s="7">
        <f>($J309*0.04)+($K309*4)+($L309*-2)+($N309*0.1)+($O309*6)+($Q309)+($R309*0.1)+($S309*6)+($T309*-2)</f>
        <v>0</v>
      </c>
      <c r="W309" s="7" t="e">
        <f>$P309/$H$33</f>
        <v>#DIV/0!</v>
      </c>
      <c r="X309" s="7" t="e">
        <f>$N309/$M309</f>
        <v>#DIV/0!</v>
      </c>
      <c r="Y309" s="7" t="e">
        <f>$R309/$Q309</f>
        <v>#DIV/0!</v>
      </c>
      <c r="Z309" s="7" t="e">
        <f>$I309/$H309</f>
        <v>#DIV/0!</v>
      </c>
      <c r="AA309" s="7" t="e">
        <f>$K309/$H309</f>
        <v>#DIV/0!</v>
      </c>
      <c r="AB309" s="7">
        <f>(Admin!$C$3*$K309)+(Admin!$C$4*$J309)+(Admin!$C$5*$L309)+(Admin!$C$6*$T309)+(Admin!$C$7*$Q309)+(Admin!$C$8*$M309)+(Admin!$C$9*$N309)+(Admin!$C$10*$O309)+(Admin!$C$11*$R309)+(Admin!$C$12*$S309)+(Admin!$C$13*$U309)</f>
        <v>0</v>
      </c>
    </row>
    <row r="310" spans="1:28" x14ac:dyDescent="0.25">
      <c r="A310" s="6" t="s">
        <v>617</v>
      </c>
      <c r="B310" s="6" t="s">
        <v>42</v>
      </c>
      <c r="C310" s="6">
        <v>26</v>
      </c>
      <c r="D310" s="6">
        <v>3</v>
      </c>
      <c r="E310" s="6" t="s">
        <v>520</v>
      </c>
      <c r="F310" s="6" t="s">
        <v>585</v>
      </c>
      <c r="G310" s="6">
        <v>0</v>
      </c>
      <c r="H310" s="6">
        <v>0</v>
      </c>
      <c r="I310" s="6">
        <v>0</v>
      </c>
      <c r="J310" s="6">
        <v>0</v>
      </c>
      <c r="K310" s="6">
        <v>0</v>
      </c>
      <c r="L310" s="6">
        <v>0</v>
      </c>
      <c r="M310" s="6">
        <v>0</v>
      </c>
      <c r="N310" s="6">
        <v>0</v>
      </c>
      <c r="O310" s="6">
        <v>0</v>
      </c>
      <c r="P310" s="6">
        <v>0</v>
      </c>
      <c r="Q310" s="6">
        <v>0</v>
      </c>
      <c r="R310" s="6">
        <v>0</v>
      </c>
      <c r="S310" s="6">
        <v>0</v>
      </c>
      <c r="T310" s="6">
        <v>0</v>
      </c>
      <c r="U310" s="6">
        <v>0</v>
      </c>
      <c r="V310" s="6">
        <f>($J310*0.04)+($K310*4)+($L310*-2)+($N310*0.1)+($O310*6)+($Q310)+($R310*0.1)+($S310*6)+($T310*-2)</f>
        <v>0</v>
      </c>
      <c r="W310" s="6" t="e">
        <f>$P310/$H$33</f>
        <v>#DIV/0!</v>
      </c>
      <c r="X310" s="6" t="e">
        <f>$N310/$M310</f>
        <v>#DIV/0!</v>
      </c>
      <c r="Y310" s="6" t="e">
        <f>$R310/$Q310</f>
        <v>#DIV/0!</v>
      </c>
      <c r="Z310" s="6" t="e">
        <f>$I310/$H310</f>
        <v>#DIV/0!</v>
      </c>
      <c r="AA310" s="6" t="e">
        <f>$K310/$H310</f>
        <v>#DIV/0!</v>
      </c>
      <c r="AB310" s="6">
        <f>(Admin!$C$3*$K310)+(Admin!$C$4*$J310)+(Admin!$C$5*$L310)+(Admin!$C$6*$T310)+(Admin!$C$7*$Q310)+(Admin!$C$8*$M310)+(Admin!$C$9*$N310)+(Admin!$C$10*$O310)+(Admin!$C$11*$R310)+(Admin!$C$12*$S310)+(Admin!$C$13*$U310)</f>
        <v>0</v>
      </c>
    </row>
    <row r="311" spans="1:28" x14ac:dyDescent="0.25">
      <c r="A311" s="7" t="s">
        <v>618</v>
      </c>
      <c r="B311" s="7" t="s">
        <v>42</v>
      </c>
      <c r="C311" s="7">
        <v>22</v>
      </c>
      <c r="D311" s="7">
        <v>2</v>
      </c>
      <c r="E311" s="7" t="s">
        <v>57</v>
      </c>
      <c r="F311" s="7" t="s">
        <v>585</v>
      </c>
      <c r="G311" s="7">
        <v>0</v>
      </c>
      <c r="H311" s="7">
        <v>0</v>
      </c>
      <c r="I311" s="7">
        <v>0</v>
      </c>
      <c r="J311" s="7">
        <v>0</v>
      </c>
      <c r="K311" s="7">
        <v>0</v>
      </c>
      <c r="L311" s="7">
        <v>0</v>
      </c>
      <c r="M311" s="7">
        <v>0</v>
      </c>
      <c r="N311" s="7">
        <v>0</v>
      </c>
      <c r="O311" s="7">
        <v>0</v>
      </c>
      <c r="P311" s="7">
        <v>0</v>
      </c>
      <c r="Q311" s="7">
        <v>0</v>
      </c>
      <c r="R311" s="7">
        <v>0</v>
      </c>
      <c r="S311" s="7">
        <v>0</v>
      </c>
      <c r="T311" s="7">
        <v>0</v>
      </c>
      <c r="U311" s="7">
        <v>0</v>
      </c>
      <c r="V311" s="7">
        <f>($J311*0.04)+($K311*4)+($L311*-2)+($N311*0.1)+($O311*6)+($Q311)+($R311*0.1)+($S311*6)+($T311*-2)</f>
        <v>0</v>
      </c>
      <c r="W311" s="7" t="e">
        <f>$P311/$H$33</f>
        <v>#DIV/0!</v>
      </c>
      <c r="X311" s="7" t="e">
        <f>$N311/$M311</f>
        <v>#DIV/0!</v>
      </c>
      <c r="Y311" s="7" t="e">
        <f>$R311/$Q311</f>
        <v>#DIV/0!</v>
      </c>
      <c r="Z311" s="7" t="e">
        <f>$I311/$H311</f>
        <v>#DIV/0!</v>
      </c>
      <c r="AA311" s="7" t="e">
        <f>$K311/$H311</f>
        <v>#DIV/0!</v>
      </c>
      <c r="AB311" s="7">
        <f>(Admin!$C$3*$K311)+(Admin!$C$4*$J311)+(Admin!$C$5*$L311)+(Admin!$C$6*$T311)+(Admin!$C$7*$Q311)+(Admin!$C$8*$M311)+(Admin!$C$9*$N311)+(Admin!$C$10*$O311)+(Admin!$C$11*$R311)+(Admin!$C$12*$S311)+(Admin!$C$13*$U311)</f>
        <v>0</v>
      </c>
    </row>
    <row r="312" spans="1:28" x14ac:dyDescent="0.25">
      <c r="A312" s="6" t="s">
        <v>619</v>
      </c>
      <c r="B312" s="6" t="s">
        <v>42</v>
      </c>
      <c r="C312" s="6">
        <v>30</v>
      </c>
      <c r="D312" s="6">
        <v>7</v>
      </c>
      <c r="E312" s="6" t="s">
        <v>290</v>
      </c>
      <c r="F312" s="6" t="s">
        <v>585</v>
      </c>
      <c r="G312" s="6">
        <v>0</v>
      </c>
      <c r="H312" s="6">
        <v>0</v>
      </c>
      <c r="I312" s="6">
        <v>0</v>
      </c>
      <c r="J312" s="6">
        <v>0</v>
      </c>
      <c r="K312" s="6">
        <v>0</v>
      </c>
      <c r="L312" s="6">
        <v>0</v>
      </c>
      <c r="M312" s="6">
        <v>0</v>
      </c>
      <c r="N312" s="6">
        <v>0</v>
      </c>
      <c r="O312" s="6">
        <v>0</v>
      </c>
      <c r="P312" s="6">
        <v>0</v>
      </c>
      <c r="Q312" s="6">
        <v>0</v>
      </c>
      <c r="R312" s="6">
        <v>0</v>
      </c>
      <c r="S312" s="6">
        <v>0</v>
      </c>
      <c r="T312" s="6">
        <v>0</v>
      </c>
      <c r="U312" s="6">
        <v>0</v>
      </c>
      <c r="V312" s="6">
        <f>($J312*0.04)+($K312*4)+($L312*-2)+($N312*0.1)+($O312*6)+($Q312)+($R312*0.1)+($S312*6)+($T312*-2)</f>
        <v>0</v>
      </c>
      <c r="W312" s="6" t="e">
        <f>$P312/$H$33</f>
        <v>#DIV/0!</v>
      </c>
      <c r="X312" s="6" t="e">
        <f>$N312/$M312</f>
        <v>#DIV/0!</v>
      </c>
      <c r="Y312" s="6" t="e">
        <f>$R312/$Q312</f>
        <v>#DIV/0!</v>
      </c>
      <c r="Z312" s="6" t="e">
        <f>$I312/$H312</f>
        <v>#DIV/0!</v>
      </c>
      <c r="AA312" s="6" t="e">
        <f>$K312/$H312</f>
        <v>#DIV/0!</v>
      </c>
      <c r="AB312" s="6">
        <f>(Admin!$C$3*$K312)+(Admin!$C$4*$J312)+(Admin!$C$5*$L312)+(Admin!$C$6*$T312)+(Admin!$C$7*$Q312)+(Admin!$C$8*$M312)+(Admin!$C$9*$N312)+(Admin!$C$10*$O312)+(Admin!$C$11*$R312)+(Admin!$C$12*$S312)+(Admin!$C$13*$U312)</f>
        <v>0</v>
      </c>
    </row>
    <row r="313" spans="1:28" x14ac:dyDescent="0.25">
      <c r="A313" s="7" t="s">
        <v>620</v>
      </c>
      <c r="B313" s="7" t="s">
        <v>42</v>
      </c>
      <c r="C313" s="7">
        <v>29</v>
      </c>
      <c r="D313" s="7">
        <v>7</v>
      </c>
      <c r="E313" s="7" t="s">
        <v>446</v>
      </c>
      <c r="F313" s="7" t="s">
        <v>585</v>
      </c>
      <c r="G313" s="7">
        <v>0</v>
      </c>
      <c r="H313" s="7">
        <v>0</v>
      </c>
      <c r="I313" s="7">
        <v>0</v>
      </c>
      <c r="J313" s="7">
        <v>0</v>
      </c>
      <c r="K313" s="7">
        <v>0</v>
      </c>
      <c r="L313" s="7">
        <v>0</v>
      </c>
      <c r="M313" s="7">
        <v>0</v>
      </c>
      <c r="N313" s="7">
        <v>0</v>
      </c>
      <c r="O313" s="7">
        <v>0</v>
      </c>
      <c r="P313" s="7">
        <v>0</v>
      </c>
      <c r="Q313" s="7">
        <v>0</v>
      </c>
      <c r="R313" s="7">
        <v>0</v>
      </c>
      <c r="S313" s="7">
        <v>0</v>
      </c>
      <c r="T313" s="7">
        <v>0</v>
      </c>
      <c r="U313" s="7">
        <v>0</v>
      </c>
      <c r="V313" s="7">
        <f>($J313*0.04)+($K313*4)+($L313*-2)+($N313*0.1)+($O313*6)+($Q313)+($R313*0.1)+($S313*6)+($T313*-2)</f>
        <v>0</v>
      </c>
      <c r="W313" s="7" t="e">
        <f>$P313/$H$33</f>
        <v>#DIV/0!</v>
      </c>
      <c r="X313" s="7" t="e">
        <f>$N313/$M313</f>
        <v>#DIV/0!</v>
      </c>
      <c r="Y313" s="7" t="e">
        <f>$R313/$Q313</f>
        <v>#DIV/0!</v>
      </c>
      <c r="Z313" s="7" t="e">
        <f>$I313/$H313</f>
        <v>#DIV/0!</v>
      </c>
      <c r="AA313" s="7" t="e">
        <f>$K313/$H313</f>
        <v>#DIV/0!</v>
      </c>
      <c r="AB313" s="7">
        <f>(Admin!$C$3*$K313)+(Admin!$C$4*$J313)+(Admin!$C$5*$L313)+(Admin!$C$6*$T313)+(Admin!$C$7*$Q313)+(Admin!$C$8*$M313)+(Admin!$C$9*$N313)+(Admin!$C$10*$O313)+(Admin!$C$11*$R313)+(Admin!$C$12*$S313)+(Admin!$C$13*$U313)</f>
        <v>0</v>
      </c>
    </row>
    <row r="314" spans="1:28" x14ac:dyDescent="0.25">
      <c r="A314" s="6" t="s">
        <v>621</v>
      </c>
      <c r="B314" s="6" t="s">
        <v>42</v>
      </c>
      <c r="C314" s="6">
        <v>28</v>
      </c>
      <c r="D314" s="6">
        <v>3</v>
      </c>
      <c r="E314" s="6" t="s">
        <v>325</v>
      </c>
      <c r="F314" s="6" t="s">
        <v>585</v>
      </c>
      <c r="G314" s="6">
        <v>0</v>
      </c>
      <c r="H314" s="6">
        <v>0</v>
      </c>
      <c r="I314" s="6">
        <v>0</v>
      </c>
      <c r="J314" s="6">
        <v>0</v>
      </c>
      <c r="K314" s="6">
        <v>0</v>
      </c>
      <c r="L314" s="6">
        <v>0</v>
      </c>
      <c r="M314" s="6">
        <v>0</v>
      </c>
      <c r="N314" s="6">
        <v>0</v>
      </c>
      <c r="O314" s="6">
        <v>0</v>
      </c>
      <c r="P314" s="6">
        <v>0</v>
      </c>
      <c r="Q314" s="6">
        <v>0</v>
      </c>
      <c r="R314" s="6">
        <v>0</v>
      </c>
      <c r="S314" s="6">
        <v>0</v>
      </c>
      <c r="T314" s="6">
        <v>0</v>
      </c>
      <c r="U314" s="6">
        <v>0</v>
      </c>
      <c r="V314" s="6">
        <f>($J314*0.04)+($K314*4)+($L314*-2)+($N314*0.1)+($O314*6)+($Q314)+($R314*0.1)+($S314*6)+($T314*-2)</f>
        <v>0</v>
      </c>
      <c r="W314" s="6" t="e">
        <f>$P314/$H$33</f>
        <v>#DIV/0!</v>
      </c>
      <c r="X314" s="6" t="e">
        <f>$N314/$M314</f>
        <v>#DIV/0!</v>
      </c>
      <c r="Y314" s="6" t="e">
        <f>$R314/$Q314</f>
        <v>#DIV/0!</v>
      </c>
      <c r="Z314" s="6" t="e">
        <f>$I314/$H314</f>
        <v>#DIV/0!</v>
      </c>
      <c r="AA314" s="6" t="e">
        <f>$K314/$H314</f>
        <v>#DIV/0!</v>
      </c>
      <c r="AB314" s="6">
        <f>(Admin!$C$3*$K314)+(Admin!$C$4*$J314)+(Admin!$C$5*$L314)+(Admin!$C$6*$T314)+(Admin!$C$7*$Q314)+(Admin!$C$8*$M314)+(Admin!$C$9*$N314)+(Admin!$C$10*$O314)+(Admin!$C$11*$R314)+(Admin!$C$12*$S314)+(Admin!$C$13*$U314)</f>
        <v>0</v>
      </c>
    </row>
    <row r="315" spans="1:28" x14ac:dyDescent="0.25">
      <c r="A315" s="7" t="s">
        <v>623</v>
      </c>
      <c r="B315" s="7" t="s">
        <v>42</v>
      </c>
      <c r="C315" s="7">
        <v>26</v>
      </c>
      <c r="D315" s="7">
        <v>0</v>
      </c>
      <c r="E315" s="7" t="s">
        <v>290</v>
      </c>
      <c r="F315" s="7" t="s">
        <v>585</v>
      </c>
      <c r="G315" s="7">
        <v>0</v>
      </c>
      <c r="H315" s="7">
        <v>0</v>
      </c>
      <c r="I315" s="7">
        <v>0</v>
      </c>
      <c r="J315" s="7">
        <v>0</v>
      </c>
      <c r="K315" s="7">
        <v>0</v>
      </c>
      <c r="L315" s="7">
        <v>0</v>
      </c>
      <c r="M315" s="7">
        <v>0</v>
      </c>
      <c r="N315" s="7">
        <v>0</v>
      </c>
      <c r="O315" s="7">
        <v>0</v>
      </c>
      <c r="P315" s="7">
        <v>0</v>
      </c>
      <c r="Q315" s="7">
        <v>0</v>
      </c>
      <c r="R315" s="7">
        <v>0</v>
      </c>
      <c r="S315" s="7">
        <v>0</v>
      </c>
      <c r="T315" s="7">
        <v>0</v>
      </c>
      <c r="U315" s="7">
        <v>0</v>
      </c>
      <c r="V315" s="7">
        <f>($J315*0.04)+($K315*4)+($L315*-2)+($N315*0.1)+($O315*6)+($Q315)+($R315*0.1)+($S315*6)+($T315*-2)</f>
        <v>0</v>
      </c>
      <c r="W315" s="7" t="e">
        <f>$P315/$H$33</f>
        <v>#DIV/0!</v>
      </c>
      <c r="X315" s="7" t="e">
        <f>$N315/$M315</f>
        <v>#DIV/0!</v>
      </c>
      <c r="Y315" s="7" t="e">
        <f>$R315/$Q315</f>
        <v>#DIV/0!</v>
      </c>
      <c r="Z315" s="7" t="e">
        <f>$I315/$H315</f>
        <v>#DIV/0!</v>
      </c>
      <c r="AA315" s="7" t="e">
        <f>$K315/$H315</f>
        <v>#DIV/0!</v>
      </c>
      <c r="AB315" s="7">
        <f>(Admin!$C$3*$K315)+(Admin!$C$4*$J315)+(Admin!$C$5*$L315)+(Admin!$C$6*$T315)+(Admin!$C$7*$Q315)+(Admin!$C$8*$M315)+(Admin!$C$9*$N315)+(Admin!$C$10*$O315)+(Admin!$C$11*$R315)+(Admin!$C$12*$S315)+(Admin!$C$13*$U315)</f>
        <v>0</v>
      </c>
    </row>
    <row r="316" spans="1:28" x14ac:dyDescent="0.25">
      <c r="A316" s="6" t="s">
        <v>625</v>
      </c>
      <c r="B316" s="6" t="s">
        <v>37</v>
      </c>
      <c r="C316" s="6">
        <v>25</v>
      </c>
      <c r="D316" s="6">
        <v>2</v>
      </c>
      <c r="E316" s="6" t="s">
        <v>331</v>
      </c>
      <c r="F316" s="6" t="s">
        <v>585</v>
      </c>
      <c r="G316" s="6">
        <v>0</v>
      </c>
      <c r="H316" s="6">
        <v>0</v>
      </c>
      <c r="I316" s="6">
        <v>0</v>
      </c>
      <c r="J316" s="6">
        <v>0</v>
      </c>
      <c r="K316" s="6">
        <v>0</v>
      </c>
      <c r="L316" s="6">
        <v>0</v>
      </c>
      <c r="M316" s="6">
        <v>0</v>
      </c>
      <c r="N316" s="6">
        <v>0</v>
      </c>
      <c r="O316" s="6">
        <v>0</v>
      </c>
      <c r="P316" s="6">
        <v>0</v>
      </c>
      <c r="Q316" s="6">
        <v>0</v>
      </c>
      <c r="R316" s="6">
        <v>0</v>
      </c>
      <c r="S316" s="6">
        <v>0</v>
      </c>
      <c r="T316" s="6">
        <v>0</v>
      </c>
      <c r="U316" s="6">
        <v>0</v>
      </c>
      <c r="V316" s="6">
        <f>($J316*0.04)+($K316*4)+($L316*-2)+($N316*0.1)+($O316*6)+($Q316)+($R316*0.1)+($S316*6)+($T316*-2)</f>
        <v>0</v>
      </c>
      <c r="W316" s="6" t="e">
        <f>$P316/$H$33</f>
        <v>#DIV/0!</v>
      </c>
      <c r="X316" s="6" t="e">
        <f>$N316/$M316</f>
        <v>#DIV/0!</v>
      </c>
      <c r="Y316" s="6" t="e">
        <f>$R316/$Q316</f>
        <v>#DIV/0!</v>
      </c>
      <c r="Z316" s="6" t="e">
        <f>$I316/$H316</f>
        <v>#DIV/0!</v>
      </c>
      <c r="AA316" s="6" t="e">
        <f>$K316/$H316</f>
        <v>#DIV/0!</v>
      </c>
      <c r="AB316" s="6">
        <f>(Admin!$C$3*$K316)+(Admin!$C$4*$J316)+(Admin!$C$5*$L316)+(Admin!$C$6*$T316)+(Admin!$C$7*$Q316)+(Admin!$C$8*$M316)+(Admin!$C$9*$N316)+(Admin!$C$10*$O316)+(Admin!$C$11*$R316)+(Admin!$C$12*$S316)+(Admin!$C$13*$U316)</f>
        <v>0</v>
      </c>
    </row>
    <row r="317" spans="1:28" x14ac:dyDescent="0.25">
      <c r="A317" s="7" t="s">
        <v>627</v>
      </c>
      <c r="B317" s="7" t="s">
        <v>37</v>
      </c>
      <c r="C317" s="7">
        <v>26</v>
      </c>
      <c r="D317" s="7">
        <v>1</v>
      </c>
      <c r="E317" s="7" t="s">
        <v>552</v>
      </c>
      <c r="F317" s="7" t="s">
        <v>585</v>
      </c>
      <c r="G317" s="7">
        <v>0</v>
      </c>
      <c r="H317" s="7">
        <v>0</v>
      </c>
      <c r="I317" s="7">
        <v>0</v>
      </c>
      <c r="J317" s="7">
        <v>0</v>
      </c>
      <c r="K317" s="7">
        <v>0</v>
      </c>
      <c r="L317" s="7">
        <v>0</v>
      </c>
      <c r="M317" s="7">
        <v>0</v>
      </c>
      <c r="N317" s="7">
        <v>0</v>
      </c>
      <c r="O317" s="7">
        <v>0</v>
      </c>
      <c r="P317" s="7">
        <v>0</v>
      </c>
      <c r="Q317" s="7">
        <v>0</v>
      </c>
      <c r="R317" s="7">
        <v>0</v>
      </c>
      <c r="S317" s="7">
        <v>0</v>
      </c>
      <c r="T317" s="7">
        <v>0</v>
      </c>
      <c r="U317" s="7">
        <v>0</v>
      </c>
      <c r="V317" s="7">
        <f>($J317*0.04)+($K317*4)+($L317*-2)+($N317*0.1)+($O317*6)+($Q317)+($R317*0.1)+($S317*6)+($T317*-2)</f>
        <v>0</v>
      </c>
      <c r="W317" s="7" t="e">
        <f>$P317/$H$33</f>
        <v>#DIV/0!</v>
      </c>
      <c r="X317" s="7" t="e">
        <f>$N317/$M317</f>
        <v>#DIV/0!</v>
      </c>
      <c r="Y317" s="7" t="e">
        <f>$R317/$Q317</f>
        <v>#DIV/0!</v>
      </c>
      <c r="Z317" s="7" t="e">
        <f>$I317/$H317</f>
        <v>#DIV/0!</v>
      </c>
      <c r="AA317" s="7" t="e">
        <f>$K317/$H317</f>
        <v>#DIV/0!</v>
      </c>
      <c r="AB317" s="7">
        <f>(Admin!$C$3*$K317)+(Admin!$C$4*$J317)+(Admin!$C$5*$L317)+(Admin!$C$6*$T317)+(Admin!$C$7*$Q317)+(Admin!$C$8*$M317)+(Admin!$C$9*$N317)+(Admin!$C$10*$O317)+(Admin!$C$11*$R317)+(Admin!$C$12*$S317)+(Admin!$C$13*$U317)</f>
        <v>0</v>
      </c>
    </row>
    <row r="318" spans="1:28" x14ac:dyDescent="0.25">
      <c r="A318" s="6" t="s">
        <v>628</v>
      </c>
      <c r="B318" s="6" t="s">
        <v>37</v>
      </c>
      <c r="C318" s="6">
        <v>26</v>
      </c>
      <c r="D318" s="6">
        <v>2</v>
      </c>
      <c r="E318" s="6" t="s">
        <v>67</v>
      </c>
      <c r="F318" s="6" t="s">
        <v>585</v>
      </c>
      <c r="G318" s="6">
        <v>0</v>
      </c>
      <c r="H318" s="6">
        <v>0</v>
      </c>
      <c r="I318" s="6">
        <v>0</v>
      </c>
      <c r="J318" s="6">
        <v>0</v>
      </c>
      <c r="K318" s="6">
        <v>0</v>
      </c>
      <c r="L318" s="6">
        <v>0</v>
      </c>
      <c r="M318" s="6">
        <v>0</v>
      </c>
      <c r="N318" s="6">
        <v>0</v>
      </c>
      <c r="O318" s="6">
        <v>0</v>
      </c>
      <c r="P318" s="6">
        <v>0</v>
      </c>
      <c r="Q318" s="6">
        <v>0</v>
      </c>
      <c r="R318" s="6">
        <v>0</v>
      </c>
      <c r="S318" s="6">
        <v>0</v>
      </c>
      <c r="T318" s="6">
        <v>0</v>
      </c>
      <c r="U318" s="6">
        <v>0</v>
      </c>
      <c r="V318" s="6">
        <f>($J318*0.04)+($K318*4)+($L318*-2)+($N318*0.1)+($O318*6)+($Q318)+($R318*0.1)+($S318*6)+($T318*-2)</f>
        <v>0</v>
      </c>
      <c r="W318" s="6" t="e">
        <f>$P318/$H$33</f>
        <v>#DIV/0!</v>
      </c>
      <c r="X318" s="6" t="e">
        <f>$N318/$M318</f>
        <v>#DIV/0!</v>
      </c>
      <c r="Y318" s="6" t="e">
        <f>$R318/$Q318</f>
        <v>#DIV/0!</v>
      </c>
      <c r="Z318" s="6" t="e">
        <f>$I318/$H318</f>
        <v>#DIV/0!</v>
      </c>
      <c r="AA318" s="6" t="e">
        <f>$K318/$H318</f>
        <v>#DIV/0!</v>
      </c>
      <c r="AB318" s="6">
        <f>(Admin!$C$3*$K318)+(Admin!$C$4*$J318)+(Admin!$C$5*$L318)+(Admin!$C$6*$T318)+(Admin!$C$7*$Q318)+(Admin!$C$8*$M318)+(Admin!$C$9*$N318)+(Admin!$C$10*$O318)+(Admin!$C$11*$R318)+(Admin!$C$12*$S318)+(Admin!$C$13*$U318)</f>
        <v>0</v>
      </c>
    </row>
    <row r="319" spans="1:28" x14ac:dyDescent="0.25">
      <c r="A319" s="7" t="s">
        <v>629</v>
      </c>
      <c r="B319" s="7" t="s">
        <v>37</v>
      </c>
      <c r="C319" s="7">
        <v>27</v>
      </c>
      <c r="D319" s="7">
        <v>5</v>
      </c>
      <c r="E319" s="7" t="s">
        <v>630</v>
      </c>
      <c r="F319" s="7" t="s">
        <v>585</v>
      </c>
      <c r="G319" s="7">
        <v>0</v>
      </c>
      <c r="H319" s="7">
        <v>0</v>
      </c>
      <c r="I319" s="7">
        <v>0</v>
      </c>
      <c r="J319" s="7">
        <v>0</v>
      </c>
      <c r="K319" s="7">
        <v>0</v>
      </c>
      <c r="L319" s="7">
        <v>0</v>
      </c>
      <c r="M319" s="7">
        <v>0</v>
      </c>
      <c r="N319" s="7">
        <v>0</v>
      </c>
      <c r="O319" s="7">
        <v>0</v>
      </c>
      <c r="P319" s="7">
        <v>0</v>
      </c>
      <c r="Q319" s="7">
        <v>0</v>
      </c>
      <c r="R319" s="7">
        <v>0</v>
      </c>
      <c r="S319" s="7">
        <v>0</v>
      </c>
      <c r="T319" s="7">
        <v>0</v>
      </c>
      <c r="U319" s="7">
        <v>0</v>
      </c>
      <c r="V319" s="7">
        <f>($J319*0.04)+($K319*4)+($L319*-2)+($N319*0.1)+($O319*6)+($Q319)+($R319*0.1)+($S319*6)+($T319*-2)</f>
        <v>0</v>
      </c>
      <c r="W319" s="7" t="e">
        <f>$P319/$H$33</f>
        <v>#DIV/0!</v>
      </c>
      <c r="X319" s="7" t="e">
        <f>$N319/$M319</f>
        <v>#DIV/0!</v>
      </c>
      <c r="Y319" s="7" t="e">
        <f>$R319/$Q319</f>
        <v>#DIV/0!</v>
      </c>
      <c r="Z319" s="7" t="e">
        <f>$I319/$H319</f>
        <v>#DIV/0!</v>
      </c>
      <c r="AA319" s="7" t="e">
        <f>$K319/$H319</f>
        <v>#DIV/0!</v>
      </c>
      <c r="AB319" s="7">
        <f>(Admin!$C$3*$K319)+(Admin!$C$4*$J319)+(Admin!$C$5*$L319)+(Admin!$C$6*$T319)+(Admin!$C$7*$Q319)+(Admin!$C$8*$M319)+(Admin!$C$9*$N319)+(Admin!$C$10*$O319)+(Admin!$C$11*$R319)+(Admin!$C$12*$S319)+(Admin!$C$13*$U319)</f>
        <v>0</v>
      </c>
    </row>
    <row r="320" spans="1:28" x14ac:dyDescent="0.25">
      <c r="A320" s="6" t="s">
        <v>650</v>
      </c>
      <c r="B320" s="6" t="s">
        <v>26</v>
      </c>
      <c r="C320" s="6">
        <v>26</v>
      </c>
      <c r="D320" s="6">
        <v>2</v>
      </c>
      <c r="E320" s="6" t="s">
        <v>399</v>
      </c>
      <c r="F320" s="6" t="s">
        <v>633</v>
      </c>
      <c r="G320" s="6">
        <v>0</v>
      </c>
      <c r="H320" s="6">
        <v>0</v>
      </c>
      <c r="I320" s="6">
        <v>0</v>
      </c>
      <c r="J320" s="6">
        <v>0</v>
      </c>
      <c r="K320" s="6">
        <v>0</v>
      </c>
      <c r="L320" s="6">
        <v>0</v>
      </c>
      <c r="M320" s="6">
        <v>0</v>
      </c>
      <c r="N320" s="6">
        <v>0</v>
      </c>
      <c r="O320" s="6">
        <v>0</v>
      </c>
      <c r="P320" s="6">
        <v>0</v>
      </c>
      <c r="Q320" s="6">
        <v>0</v>
      </c>
      <c r="R320" s="6">
        <v>0</v>
      </c>
      <c r="S320" s="6">
        <v>0</v>
      </c>
      <c r="T320" s="6">
        <v>0</v>
      </c>
      <c r="U320" s="6">
        <v>0</v>
      </c>
      <c r="V320" s="6">
        <f>($J320*0.04)+($K320*4)+($L320*-2)+($N320*0.1)+($O320*6)+($Q320)+($R320*0.1)+($S320*6)+($T320*-2)</f>
        <v>0</v>
      </c>
      <c r="W320" s="6" t="e">
        <f>$P320/$H$33</f>
        <v>#DIV/0!</v>
      </c>
      <c r="X320" s="6" t="e">
        <f>$N320/$M320</f>
        <v>#DIV/0!</v>
      </c>
      <c r="Y320" s="6" t="e">
        <f>$R320/$Q320</f>
        <v>#DIV/0!</v>
      </c>
      <c r="Z320" s="6" t="e">
        <f>$I320/$H320</f>
        <v>#DIV/0!</v>
      </c>
      <c r="AA320" s="6" t="e">
        <f>$K320/$H320</f>
        <v>#DIV/0!</v>
      </c>
      <c r="AB320" s="6">
        <f>(Admin!$C$3*$K320)+(Admin!$C$4*$J320)+(Admin!$C$5*$L320)+(Admin!$C$6*$T320)+(Admin!$C$7*$Q320)+(Admin!$C$8*$M320)+(Admin!$C$9*$N320)+(Admin!$C$10*$O320)+(Admin!$C$11*$R320)+(Admin!$C$12*$S320)+(Admin!$C$13*$U320)</f>
        <v>0</v>
      </c>
    </row>
    <row r="321" spans="1:28" x14ac:dyDescent="0.25">
      <c r="A321" s="7" t="s">
        <v>652</v>
      </c>
      <c r="B321" s="7" t="s">
        <v>30</v>
      </c>
      <c r="C321" s="7">
        <v>26</v>
      </c>
      <c r="D321" s="7">
        <v>3</v>
      </c>
      <c r="E321" s="7" t="s">
        <v>269</v>
      </c>
      <c r="F321" s="7" t="s">
        <v>633</v>
      </c>
      <c r="G321" s="7">
        <v>0</v>
      </c>
      <c r="H321" s="7">
        <v>0</v>
      </c>
      <c r="I321" s="7">
        <v>0</v>
      </c>
      <c r="J321" s="7">
        <v>0</v>
      </c>
      <c r="K321" s="7">
        <v>0</v>
      </c>
      <c r="L321" s="7">
        <v>0</v>
      </c>
      <c r="M321" s="7">
        <v>0</v>
      </c>
      <c r="N321" s="7">
        <v>0</v>
      </c>
      <c r="O321" s="7">
        <v>0</v>
      </c>
      <c r="P321" s="7">
        <v>0</v>
      </c>
      <c r="Q321" s="7">
        <v>0</v>
      </c>
      <c r="R321" s="7">
        <v>0</v>
      </c>
      <c r="S321" s="7">
        <v>0</v>
      </c>
      <c r="T321" s="7">
        <v>0</v>
      </c>
      <c r="U321" s="7">
        <v>0</v>
      </c>
      <c r="V321" s="7">
        <f>($J321*0.04)+($K321*4)+($L321*-2)+($N321*0.1)+($O321*6)+($Q321)+($R321*0.1)+($S321*6)+($T321*-2)</f>
        <v>0</v>
      </c>
      <c r="W321" s="7" t="e">
        <f>$P321/$H$33</f>
        <v>#DIV/0!</v>
      </c>
      <c r="X321" s="7" t="e">
        <f>$N321/$M321</f>
        <v>#DIV/0!</v>
      </c>
      <c r="Y321" s="7" t="e">
        <f>$R321/$Q321</f>
        <v>#DIV/0!</v>
      </c>
      <c r="Z321" s="7" t="e">
        <f>$I321/$H321</f>
        <v>#DIV/0!</v>
      </c>
      <c r="AA321" s="7" t="e">
        <f>$K321/$H321</f>
        <v>#DIV/0!</v>
      </c>
      <c r="AB321" s="7">
        <f>(Admin!$C$3*$K321)+(Admin!$C$4*$J321)+(Admin!$C$5*$L321)+(Admin!$C$6*$T321)+(Admin!$C$7*$Q321)+(Admin!$C$8*$M321)+(Admin!$C$9*$N321)+(Admin!$C$10*$O321)+(Admin!$C$11*$R321)+(Admin!$C$12*$S321)+(Admin!$C$13*$U321)</f>
        <v>0</v>
      </c>
    </row>
    <row r="322" spans="1:28" x14ac:dyDescent="0.25">
      <c r="A322" s="6" t="s">
        <v>654</v>
      </c>
      <c r="B322" s="6" t="s">
        <v>30</v>
      </c>
      <c r="C322" s="6">
        <v>28</v>
      </c>
      <c r="D322" s="6">
        <v>6</v>
      </c>
      <c r="E322" s="6" t="s">
        <v>569</v>
      </c>
      <c r="F322" s="6" t="s">
        <v>633</v>
      </c>
      <c r="G322" s="6">
        <v>0</v>
      </c>
      <c r="H322" s="6">
        <v>0</v>
      </c>
      <c r="I322" s="6">
        <v>0</v>
      </c>
      <c r="J322" s="6">
        <v>0</v>
      </c>
      <c r="K322" s="6">
        <v>0</v>
      </c>
      <c r="L322" s="6">
        <v>0</v>
      </c>
      <c r="M322" s="6">
        <v>0</v>
      </c>
      <c r="N322" s="6">
        <v>0</v>
      </c>
      <c r="O322" s="6">
        <v>0</v>
      </c>
      <c r="P322" s="6">
        <v>0</v>
      </c>
      <c r="Q322" s="6">
        <v>0</v>
      </c>
      <c r="R322" s="6">
        <v>0</v>
      </c>
      <c r="S322" s="6">
        <v>0</v>
      </c>
      <c r="T322" s="6">
        <v>0</v>
      </c>
      <c r="U322" s="6">
        <v>0</v>
      </c>
      <c r="V322" s="6">
        <f>($J322*0.04)+($K322*4)+($L322*-2)+($N322*0.1)+($O322*6)+($Q322)+($R322*0.1)+($S322*6)+($T322*-2)</f>
        <v>0</v>
      </c>
      <c r="W322" s="6" t="e">
        <f>$P322/$H$33</f>
        <v>#DIV/0!</v>
      </c>
      <c r="X322" s="6" t="e">
        <f>$N322/$M322</f>
        <v>#DIV/0!</v>
      </c>
      <c r="Y322" s="6" t="e">
        <f>$R322/$Q322</f>
        <v>#DIV/0!</v>
      </c>
      <c r="Z322" s="6" t="e">
        <f>$I322/$H322</f>
        <v>#DIV/0!</v>
      </c>
      <c r="AA322" s="6" t="e">
        <f>$K322/$H322</f>
        <v>#DIV/0!</v>
      </c>
      <c r="AB322" s="6">
        <f>(Admin!$C$3*$K322)+(Admin!$C$4*$J322)+(Admin!$C$5*$L322)+(Admin!$C$6*$T322)+(Admin!$C$7*$Q322)+(Admin!$C$8*$M322)+(Admin!$C$9*$N322)+(Admin!$C$10*$O322)+(Admin!$C$11*$R322)+(Admin!$C$12*$S322)+(Admin!$C$13*$U322)</f>
        <v>0</v>
      </c>
    </row>
    <row r="323" spans="1:28" x14ac:dyDescent="0.25">
      <c r="A323" s="7" t="s">
        <v>655</v>
      </c>
      <c r="B323" s="7" t="s">
        <v>30</v>
      </c>
      <c r="C323" s="7">
        <v>24</v>
      </c>
      <c r="D323" s="7">
        <v>2</v>
      </c>
      <c r="E323" s="7" t="s">
        <v>238</v>
      </c>
      <c r="F323" s="7" t="s">
        <v>633</v>
      </c>
      <c r="G323" s="7">
        <v>0</v>
      </c>
      <c r="H323" s="7">
        <v>0</v>
      </c>
      <c r="I323" s="7">
        <v>0</v>
      </c>
      <c r="J323" s="7">
        <v>0</v>
      </c>
      <c r="K323" s="7">
        <v>0</v>
      </c>
      <c r="L323" s="7">
        <v>0</v>
      </c>
      <c r="M323" s="7">
        <v>0</v>
      </c>
      <c r="N323" s="7">
        <v>0</v>
      </c>
      <c r="O323" s="7">
        <v>0</v>
      </c>
      <c r="P323" s="7">
        <v>0</v>
      </c>
      <c r="Q323" s="7">
        <v>0</v>
      </c>
      <c r="R323" s="7">
        <v>0</v>
      </c>
      <c r="S323" s="7">
        <v>0</v>
      </c>
      <c r="T323" s="7">
        <v>0</v>
      </c>
      <c r="U323" s="7">
        <v>0</v>
      </c>
      <c r="V323" s="7">
        <f>($J323*0.04)+($K323*4)+($L323*-2)+($N323*0.1)+($O323*6)+($Q323)+($R323*0.1)+($S323*6)+($T323*-2)</f>
        <v>0</v>
      </c>
      <c r="W323" s="7" t="e">
        <f>$P323/$H$33</f>
        <v>#DIV/0!</v>
      </c>
      <c r="X323" s="7" t="e">
        <f>$N323/$M323</f>
        <v>#DIV/0!</v>
      </c>
      <c r="Y323" s="7" t="e">
        <f>$R323/$Q323</f>
        <v>#DIV/0!</v>
      </c>
      <c r="Z323" s="7" t="e">
        <f>$I323/$H323</f>
        <v>#DIV/0!</v>
      </c>
      <c r="AA323" s="7" t="e">
        <f>$K323/$H323</f>
        <v>#DIV/0!</v>
      </c>
      <c r="AB323" s="7">
        <f>(Admin!$C$3*$K323)+(Admin!$C$4*$J323)+(Admin!$C$5*$L323)+(Admin!$C$6*$T323)+(Admin!$C$7*$Q323)+(Admin!$C$8*$M323)+(Admin!$C$9*$N323)+(Admin!$C$10*$O323)+(Admin!$C$11*$R323)+(Admin!$C$12*$S323)+(Admin!$C$13*$U323)</f>
        <v>0</v>
      </c>
    </row>
    <row r="324" spans="1:28" x14ac:dyDescent="0.25">
      <c r="A324" s="6" t="s">
        <v>656</v>
      </c>
      <c r="B324" s="6" t="s">
        <v>30</v>
      </c>
      <c r="C324" s="6">
        <v>23</v>
      </c>
      <c r="D324" s="6">
        <v>3</v>
      </c>
      <c r="E324" s="6" t="s">
        <v>500</v>
      </c>
      <c r="F324" s="6" t="s">
        <v>633</v>
      </c>
      <c r="G324" s="6">
        <v>0</v>
      </c>
      <c r="H324" s="6">
        <v>0</v>
      </c>
      <c r="I324" s="6">
        <v>0</v>
      </c>
      <c r="J324" s="6">
        <v>0</v>
      </c>
      <c r="K324" s="6">
        <v>0</v>
      </c>
      <c r="L324" s="6">
        <v>0</v>
      </c>
      <c r="M324" s="6">
        <v>0</v>
      </c>
      <c r="N324" s="6">
        <v>0</v>
      </c>
      <c r="O324" s="6">
        <v>0</v>
      </c>
      <c r="P324" s="6">
        <v>0</v>
      </c>
      <c r="Q324" s="6">
        <v>0</v>
      </c>
      <c r="R324" s="6">
        <v>0</v>
      </c>
      <c r="S324" s="6">
        <v>0</v>
      </c>
      <c r="T324" s="6">
        <v>0</v>
      </c>
      <c r="U324" s="6">
        <v>0</v>
      </c>
      <c r="V324" s="6">
        <f>($J324*0.04)+($K324*4)+($L324*-2)+($N324*0.1)+($O324*6)+($Q324)+($R324*0.1)+($S324*6)+($T324*-2)</f>
        <v>0</v>
      </c>
      <c r="W324" s="6" t="e">
        <f>$P324/$H$33</f>
        <v>#DIV/0!</v>
      </c>
      <c r="X324" s="6" t="e">
        <f>$N324/$M324</f>
        <v>#DIV/0!</v>
      </c>
      <c r="Y324" s="6" t="e">
        <f>$R324/$Q324</f>
        <v>#DIV/0!</v>
      </c>
      <c r="Z324" s="6" t="e">
        <f>$I324/$H324</f>
        <v>#DIV/0!</v>
      </c>
      <c r="AA324" s="6" t="e">
        <f>$K324/$H324</f>
        <v>#DIV/0!</v>
      </c>
      <c r="AB324" s="6">
        <f>(Admin!$C$3*$K324)+(Admin!$C$4*$J324)+(Admin!$C$5*$L324)+(Admin!$C$6*$T324)+(Admin!$C$7*$Q324)+(Admin!$C$8*$M324)+(Admin!$C$9*$N324)+(Admin!$C$10*$O324)+(Admin!$C$11*$R324)+(Admin!$C$12*$S324)+(Admin!$C$13*$U324)</f>
        <v>0</v>
      </c>
    </row>
    <row r="325" spans="1:28" x14ac:dyDescent="0.25">
      <c r="A325" s="7" t="s">
        <v>657</v>
      </c>
      <c r="B325" s="7" t="s">
        <v>30</v>
      </c>
      <c r="C325" s="7">
        <v>27</v>
      </c>
      <c r="D325" s="7">
        <v>6</v>
      </c>
      <c r="E325" s="7" t="s">
        <v>232</v>
      </c>
      <c r="F325" s="7" t="s">
        <v>633</v>
      </c>
      <c r="G325" s="7">
        <v>0</v>
      </c>
      <c r="H325" s="7">
        <v>0</v>
      </c>
      <c r="I325" s="7">
        <v>0</v>
      </c>
      <c r="J325" s="7">
        <v>0</v>
      </c>
      <c r="K325" s="7">
        <v>0</v>
      </c>
      <c r="L325" s="7">
        <v>0</v>
      </c>
      <c r="M325" s="7">
        <v>0</v>
      </c>
      <c r="N325" s="7">
        <v>0</v>
      </c>
      <c r="O325" s="7">
        <v>0</v>
      </c>
      <c r="P325" s="7">
        <v>0</v>
      </c>
      <c r="Q325" s="7">
        <v>0</v>
      </c>
      <c r="R325" s="7">
        <v>0</v>
      </c>
      <c r="S325" s="7">
        <v>0</v>
      </c>
      <c r="T325" s="7">
        <v>0</v>
      </c>
      <c r="U325" s="7">
        <v>0</v>
      </c>
      <c r="V325" s="7">
        <f>($J325*0.04)+($K325*4)+($L325*-2)+($N325*0.1)+($O325*6)+($Q325)+($R325*0.1)+($S325*6)+($T325*-2)</f>
        <v>0</v>
      </c>
      <c r="W325" s="7" t="e">
        <f>$P325/$H$33</f>
        <v>#DIV/0!</v>
      </c>
      <c r="X325" s="7" t="e">
        <f>$N325/$M325</f>
        <v>#DIV/0!</v>
      </c>
      <c r="Y325" s="7" t="e">
        <f>$R325/$Q325</f>
        <v>#DIV/0!</v>
      </c>
      <c r="Z325" s="7" t="e">
        <f>$I325/$H325</f>
        <v>#DIV/0!</v>
      </c>
      <c r="AA325" s="7" t="e">
        <f>$K325/$H325</f>
        <v>#DIV/0!</v>
      </c>
      <c r="AB325" s="7">
        <f>(Admin!$C$3*$K325)+(Admin!$C$4*$J325)+(Admin!$C$5*$L325)+(Admin!$C$6*$T325)+(Admin!$C$7*$Q325)+(Admin!$C$8*$M325)+(Admin!$C$9*$N325)+(Admin!$C$10*$O325)+(Admin!$C$11*$R325)+(Admin!$C$12*$S325)+(Admin!$C$13*$U325)</f>
        <v>0</v>
      </c>
    </row>
    <row r="326" spans="1:28" x14ac:dyDescent="0.25">
      <c r="A326" s="6" t="s">
        <v>658</v>
      </c>
      <c r="B326" s="6" t="s">
        <v>30</v>
      </c>
      <c r="C326" s="6">
        <v>28</v>
      </c>
      <c r="D326" s="6">
        <v>3</v>
      </c>
      <c r="E326" s="6" t="s">
        <v>659</v>
      </c>
      <c r="F326" s="6" t="s">
        <v>633</v>
      </c>
      <c r="G326" s="6">
        <v>0</v>
      </c>
      <c r="H326" s="6">
        <v>0</v>
      </c>
      <c r="I326" s="6">
        <v>0</v>
      </c>
      <c r="J326" s="6">
        <v>0</v>
      </c>
      <c r="K326" s="6">
        <v>0</v>
      </c>
      <c r="L326" s="6">
        <v>0</v>
      </c>
      <c r="M326" s="6">
        <v>0</v>
      </c>
      <c r="N326" s="6">
        <v>0</v>
      </c>
      <c r="O326" s="6">
        <v>0</v>
      </c>
      <c r="P326" s="6">
        <v>0</v>
      </c>
      <c r="Q326" s="6">
        <v>0</v>
      </c>
      <c r="R326" s="6">
        <v>0</v>
      </c>
      <c r="S326" s="6">
        <v>0</v>
      </c>
      <c r="T326" s="6">
        <v>0</v>
      </c>
      <c r="U326" s="6">
        <v>0</v>
      </c>
      <c r="V326" s="6">
        <f>($J326*0.04)+($K326*4)+($L326*-2)+($N326*0.1)+($O326*6)+($Q326)+($R326*0.1)+($S326*6)+($T326*-2)</f>
        <v>0</v>
      </c>
      <c r="W326" s="6" t="e">
        <f>$P326/$H$33</f>
        <v>#DIV/0!</v>
      </c>
      <c r="X326" s="6" t="e">
        <f>$N326/$M326</f>
        <v>#DIV/0!</v>
      </c>
      <c r="Y326" s="6" t="e">
        <f>$R326/$Q326</f>
        <v>#DIV/0!</v>
      </c>
      <c r="Z326" s="6" t="e">
        <f>$I326/$H326</f>
        <v>#DIV/0!</v>
      </c>
      <c r="AA326" s="6" t="e">
        <f>$K326/$H326</f>
        <v>#DIV/0!</v>
      </c>
      <c r="AB326" s="6">
        <f>(Admin!$C$3*$K326)+(Admin!$C$4*$J326)+(Admin!$C$5*$L326)+(Admin!$C$6*$T326)+(Admin!$C$7*$Q326)+(Admin!$C$8*$M326)+(Admin!$C$9*$N326)+(Admin!$C$10*$O326)+(Admin!$C$11*$R326)+(Admin!$C$12*$S326)+(Admin!$C$13*$U326)</f>
        <v>0</v>
      </c>
    </row>
    <row r="327" spans="1:28" x14ac:dyDescent="0.25">
      <c r="A327" s="7" t="s">
        <v>661</v>
      </c>
      <c r="B327" s="7" t="s">
        <v>42</v>
      </c>
      <c r="C327" s="7">
        <v>27</v>
      </c>
      <c r="D327" s="7">
        <v>1</v>
      </c>
      <c r="E327" s="7" t="s">
        <v>662</v>
      </c>
      <c r="F327" s="7" t="s">
        <v>633</v>
      </c>
      <c r="G327" s="7">
        <v>0</v>
      </c>
      <c r="H327" s="7">
        <v>0</v>
      </c>
      <c r="I327" s="7">
        <v>0</v>
      </c>
      <c r="J327" s="7">
        <v>0</v>
      </c>
      <c r="K327" s="7">
        <v>0</v>
      </c>
      <c r="L327" s="7">
        <v>0</v>
      </c>
      <c r="M327" s="7">
        <v>0</v>
      </c>
      <c r="N327" s="7">
        <v>0</v>
      </c>
      <c r="O327" s="7">
        <v>0</v>
      </c>
      <c r="P327" s="7">
        <v>0</v>
      </c>
      <c r="Q327" s="7">
        <v>0</v>
      </c>
      <c r="R327" s="7">
        <v>0</v>
      </c>
      <c r="S327" s="7">
        <v>0</v>
      </c>
      <c r="T327" s="7">
        <v>0</v>
      </c>
      <c r="U327" s="7">
        <v>0</v>
      </c>
      <c r="V327" s="7">
        <f>($J327*0.04)+($K327*4)+($L327*-2)+($N327*0.1)+($O327*6)+($Q327)+($R327*0.1)+($S327*6)+($T327*-2)</f>
        <v>0</v>
      </c>
      <c r="W327" s="7" t="e">
        <f>$P327/$H$33</f>
        <v>#DIV/0!</v>
      </c>
      <c r="X327" s="7" t="e">
        <f>$N327/$M327</f>
        <v>#DIV/0!</v>
      </c>
      <c r="Y327" s="7" t="e">
        <f>$R327/$Q327</f>
        <v>#DIV/0!</v>
      </c>
      <c r="Z327" s="7" t="e">
        <f>$I327/$H327</f>
        <v>#DIV/0!</v>
      </c>
      <c r="AA327" s="7" t="e">
        <f>$K327/$H327</f>
        <v>#DIV/0!</v>
      </c>
      <c r="AB327" s="7">
        <f>(Admin!$C$3*$K327)+(Admin!$C$4*$J327)+(Admin!$C$5*$L327)+(Admin!$C$6*$T327)+(Admin!$C$7*$Q327)+(Admin!$C$8*$M327)+(Admin!$C$9*$N327)+(Admin!$C$10*$O327)+(Admin!$C$11*$R327)+(Admin!$C$12*$S327)+(Admin!$C$13*$U327)</f>
        <v>0</v>
      </c>
    </row>
    <row r="328" spans="1:28" x14ac:dyDescent="0.25">
      <c r="A328" s="6" t="s">
        <v>663</v>
      </c>
      <c r="B328" s="6" t="s">
        <v>42</v>
      </c>
      <c r="C328" s="6">
        <v>23</v>
      </c>
      <c r="D328" s="6">
        <v>0</v>
      </c>
      <c r="E328" s="6" t="s">
        <v>664</v>
      </c>
      <c r="F328" s="6" t="s">
        <v>633</v>
      </c>
      <c r="G328" s="6">
        <v>0</v>
      </c>
      <c r="H328" s="6">
        <v>0</v>
      </c>
      <c r="I328" s="6">
        <v>0</v>
      </c>
      <c r="J328" s="6">
        <v>0</v>
      </c>
      <c r="K328" s="6">
        <v>0</v>
      </c>
      <c r="L328" s="6">
        <v>0</v>
      </c>
      <c r="M328" s="6">
        <v>0</v>
      </c>
      <c r="N328" s="6">
        <v>0</v>
      </c>
      <c r="O328" s="6">
        <v>0</v>
      </c>
      <c r="P328" s="6">
        <v>0</v>
      </c>
      <c r="Q328" s="6">
        <v>0</v>
      </c>
      <c r="R328" s="6">
        <v>0</v>
      </c>
      <c r="S328" s="6">
        <v>0</v>
      </c>
      <c r="T328" s="6">
        <v>0</v>
      </c>
      <c r="U328" s="6">
        <v>0</v>
      </c>
      <c r="V328" s="6">
        <f>($J328*0.04)+($K328*4)+($L328*-2)+($N328*0.1)+($O328*6)+($Q328)+($R328*0.1)+($S328*6)+($T328*-2)</f>
        <v>0</v>
      </c>
      <c r="W328" s="6" t="e">
        <f>$P328/$H$33</f>
        <v>#DIV/0!</v>
      </c>
      <c r="X328" s="6" t="e">
        <f>$N328/$M328</f>
        <v>#DIV/0!</v>
      </c>
      <c r="Y328" s="6" t="e">
        <f>$R328/$Q328</f>
        <v>#DIV/0!</v>
      </c>
      <c r="Z328" s="6" t="e">
        <f>$I328/$H328</f>
        <v>#DIV/0!</v>
      </c>
      <c r="AA328" s="6" t="e">
        <f>$K328/$H328</f>
        <v>#DIV/0!</v>
      </c>
      <c r="AB328" s="6">
        <f>(Admin!$C$3*$K328)+(Admin!$C$4*$J328)+(Admin!$C$5*$L328)+(Admin!$C$6*$T328)+(Admin!$C$7*$Q328)+(Admin!$C$8*$M328)+(Admin!$C$9*$N328)+(Admin!$C$10*$O328)+(Admin!$C$11*$R328)+(Admin!$C$12*$S328)+(Admin!$C$13*$U328)</f>
        <v>0</v>
      </c>
    </row>
    <row r="329" spans="1:28" x14ac:dyDescent="0.25">
      <c r="A329" s="7" t="s">
        <v>665</v>
      </c>
      <c r="B329" s="7" t="s">
        <v>42</v>
      </c>
      <c r="C329" s="7">
        <v>25</v>
      </c>
      <c r="D329" s="7">
        <v>1</v>
      </c>
      <c r="E329" s="7" t="s">
        <v>102</v>
      </c>
      <c r="F329" s="7" t="s">
        <v>633</v>
      </c>
      <c r="G329" s="7">
        <v>0</v>
      </c>
      <c r="H329" s="7">
        <v>0</v>
      </c>
      <c r="I329" s="7">
        <v>0</v>
      </c>
      <c r="J329" s="7">
        <v>0</v>
      </c>
      <c r="K329" s="7">
        <v>0</v>
      </c>
      <c r="L329" s="7">
        <v>0</v>
      </c>
      <c r="M329" s="7">
        <v>0</v>
      </c>
      <c r="N329" s="7">
        <v>0</v>
      </c>
      <c r="O329" s="7">
        <v>0</v>
      </c>
      <c r="P329" s="7">
        <v>0</v>
      </c>
      <c r="Q329" s="7">
        <v>0</v>
      </c>
      <c r="R329" s="7">
        <v>0</v>
      </c>
      <c r="S329" s="7">
        <v>0</v>
      </c>
      <c r="T329" s="7">
        <v>0</v>
      </c>
      <c r="U329" s="7">
        <v>0</v>
      </c>
      <c r="V329" s="7">
        <f>($J329*0.04)+($K329*4)+($L329*-2)+($N329*0.1)+($O329*6)+($Q329)+($R329*0.1)+($S329*6)+($T329*-2)</f>
        <v>0</v>
      </c>
      <c r="W329" s="7" t="e">
        <f>$P329/$H$33</f>
        <v>#DIV/0!</v>
      </c>
      <c r="X329" s="7" t="e">
        <f>$N329/$M329</f>
        <v>#DIV/0!</v>
      </c>
      <c r="Y329" s="7" t="e">
        <f>$R329/$Q329</f>
        <v>#DIV/0!</v>
      </c>
      <c r="Z329" s="7" t="e">
        <f>$I329/$H329</f>
        <v>#DIV/0!</v>
      </c>
      <c r="AA329" s="7" t="e">
        <f>$K329/$H329</f>
        <v>#DIV/0!</v>
      </c>
      <c r="AB329" s="7">
        <f>(Admin!$C$3*$K329)+(Admin!$C$4*$J329)+(Admin!$C$5*$L329)+(Admin!$C$6*$T329)+(Admin!$C$7*$Q329)+(Admin!$C$8*$M329)+(Admin!$C$9*$N329)+(Admin!$C$10*$O329)+(Admin!$C$11*$R329)+(Admin!$C$12*$S329)+(Admin!$C$13*$U329)</f>
        <v>0</v>
      </c>
    </row>
    <row r="330" spans="1:28" x14ac:dyDescent="0.25">
      <c r="A330" s="6" t="s">
        <v>666</v>
      </c>
      <c r="B330" s="6" t="s">
        <v>42</v>
      </c>
      <c r="C330" s="6">
        <v>28</v>
      </c>
      <c r="D330" s="6">
        <v>4</v>
      </c>
      <c r="E330" s="6" t="s">
        <v>667</v>
      </c>
      <c r="F330" s="6" t="s">
        <v>633</v>
      </c>
      <c r="G330" s="6">
        <v>0</v>
      </c>
      <c r="H330" s="6">
        <v>0</v>
      </c>
      <c r="I330" s="6">
        <v>0</v>
      </c>
      <c r="J330" s="6">
        <v>0</v>
      </c>
      <c r="K330" s="6">
        <v>0</v>
      </c>
      <c r="L330" s="6">
        <v>0</v>
      </c>
      <c r="M330" s="6">
        <v>0</v>
      </c>
      <c r="N330" s="6">
        <v>0</v>
      </c>
      <c r="O330" s="6">
        <v>0</v>
      </c>
      <c r="P330" s="6">
        <v>0</v>
      </c>
      <c r="Q330" s="6">
        <v>0</v>
      </c>
      <c r="R330" s="6">
        <v>0</v>
      </c>
      <c r="S330" s="6">
        <v>0</v>
      </c>
      <c r="T330" s="6">
        <v>0</v>
      </c>
      <c r="U330" s="6">
        <v>0</v>
      </c>
      <c r="V330" s="6">
        <f>($J330*0.04)+($K330*4)+($L330*-2)+($N330*0.1)+($O330*6)+($Q330)+($R330*0.1)+($S330*6)+($T330*-2)</f>
        <v>0</v>
      </c>
      <c r="W330" s="6" t="e">
        <f>$P330/$H$33</f>
        <v>#DIV/0!</v>
      </c>
      <c r="X330" s="6" t="e">
        <f>$N330/$M330</f>
        <v>#DIV/0!</v>
      </c>
      <c r="Y330" s="6" t="e">
        <f>$R330/$Q330</f>
        <v>#DIV/0!</v>
      </c>
      <c r="Z330" s="6" t="e">
        <f>$I330/$H330</f>
        <v>#DIV/0!</v>
      </c>
      <c r="AA330" s="6" t="e">
        <f>$K330/$H330</f>
        <v>#DIV/0!</v>
      </c>
      <c r="AB330" s="6">
        <f>(Admin!$C$3*$K330)+(Admin!$C$4*$J330)+(Admin!$C$5*$L330)+(Admin!$C$6*$T330)+(Admin!$C$7*$Q330)+(Admin!$C$8*$M330)+(Admin!$C$9*$N330)+(Admin!$C$10*$O330)+(Admin!$C$11*$R330)+(Admin!$C$12*$S330)+(Admin!$C$13*$U330)</f>
        <v>0</v>
      </c>
    </row>
    <row r="331" spans="1:28" x14ac:dyDescent="0.25">
      <c r="A331" s="7" t="s">
        <v>668</v>
      </c>
      <c r="B331" s="7" t="s">
        <v>42</v>
      </c>
      <c r="C331" s="7">
        <v>24</v>
      </c>
      <c r="D331" s="7">
        <v>2</v>
      </c>
      <c r="E331" s="7" t="s">
        <v>65</v>
      </c>
      <c r="F331" s="7" t="s">
        <v>633</v>
      </c>
      <c r="G331" s="7">
        <v>0</v>
      </c>
      <c r="H331" s="7">
        <v>0</v>
      </c>
      <c r="I331" s="7">
        <v>0</v>
      </c>
      <c r="J331" s="7">
        <v>0</v>
      </c>
      <c r="K331" s="7">
        <v>0</v>
      </c>
      <c r="L331" s="7">
        <v>0</v>
      </c>
      <c r="M331" s="7">
        <v>0</v>
      </c>
      <c r="N331" s="7">
        <v>0</v>
      </c>
      <c r="O331" s="7">
        <v>0</v>
      </c>
      <c r="P331" s="7">
        <v>0</v>
      </c>
      <c r="Q331" s="7">
        <v>0</v>
      </c>
      <c r="R331" s="7">
        <v>0</v>
      </c>
      <c r="S331" s="7">
        <v>0</v>
      </c>
      <c r="T331" s="7">
        <v>0</v>
      </c>
      <c r="U331" s="7">
        <v>0</v>
      </c>
      <c r="V331" s="7">
        <f>($J331*0.04)+($K331*4)+($L331*-2)+($N331*0.1)+($O331*6)+($Q331)+($R331*0.1)+($S331*6)+($T331*-2)</f>
        <v>0</v>
      </c>
      <c r="W331" s="7" t="e">
        <f>$P331/$H$33</f>
        <v>#DIV/0!</v>
      </c>
      <c r="X331" s="7" t="e">
        <f>$N331/$M331</f>
        <v>#DIV/0!</v>
      </c>
      <c r="Y331" s="7" t="e">
        <f>$R331/$Q331</f>
        <v>#DIV/0!</v>
      </c>
      <c r="Z331" s="7" t="e">
        <f>$I331/$H331</f>
        <v>#DIV/0!</v>
      </c>
      <c r="AA331" s="7" t="e">
        <f>$K331/$H331</f>
        <v>#DIV/0!</v>
      </c>
      <c r="AB331" s="7">
        <f>(Admin!$C$3*$K331)+(Admin!$C$4*$J331)+(Admin!$C$5*$L331)+(Admin!$C$6*$T331)+(Admin!$C$7*$Q331)+(Admin!$C$8*$M331)+(Admin!$C$9*$N331)+(Admin!$C$10*$O331)+(Admin!$C$11*$R331)+(Admin!$C$12*$S331)+(Admin!$C$13*$U331)</f>
        <v>0</v>
      </c>
    </row>
    <row r="332" spans="1:28" x14ac:dyDescent="0.25">
      <c r="A332" s="6" t="s">
        <v>669</v>
      </c>
      <c r="B332" s="6" t="s">
        <v>42</v>
      </c>
      <c r="C332" s="6">
        <v>28</v>
      </c>
      <c r="D332" s="6">
        <v>3</v>
      </c>
      <c r="E332" s="6" t="s">
        <v>670</v>
      </c>
      <c r="F332" s="6" t="s">
        <v>633</v>
      </c>
      <c r="G332" s="6">
        <v>0</v>
      </c>
      <c r="H332" s="6">
        <v>0</v>
      </c>
      <c r="I332" s="6">
        <v>0</v>
      </c>
      <c r="J332" s="6">
        <v>0</v>
      </c>
      <c r="K332" s="6">
        <v>0</v>
      </c>
      <c r="L332" s="6">
        <v>0</v>
      </c>
      <c r="M332" s="6">
        <v>0</v>
      </c>
      <c r="N332" s="6">
        <v>0</v>
      </c>
      <c r="O332" s="6">
        <v>0</v>
      </c>
      <c r="P332" s="6">
        <v>0</v>
      </c>
      <c r="Q332" s="6">
        <v>0</v>
      </c>
      <c r="R332" s="6">
        <v>0</v>
      </c>
      <c r="S332" s="6">
        <v>0</v>
      </c>
      <c r="T332" s="6">
        <v>0</v>
      </c>
      <c r="U332" s="6">
        <v>0</v>
      </c>
      <c r="V332" s="6">
        <f>($J332*0.04)+($K332*4)+($L332*-2)+($N332*0.1)+($O332*6)+($Q332)+($R332*0.1)+($S332*6)+($T332*-2)</f>
        <v>0</v>
      </c>
      <c r="W332" s="6" t="e">
        <f>$P332/$H$33</f>
        <v>#DIV/0!</v>
      </c>
      <c r="X332" s="6" t="e">
        <f>$N332/$M332</f>
        <v>#DIV/0!</v>
      </c>
      <c r="Y332" s="6" t="e">
        <f>$R332/$Q332</f>
        <v>#DIV/0!</v>
      </c>
      <c r="Z332" s="6" t="e">
        <f>$I332/$H332</f>
        <v>#DIV/0!</v>
      </c>
      <c r="AA332" s="6" t="e">
        <f>$K332/$H332</f>
        <v>#DIV/0!</v>
      </c>
      <c r="AB332" s="6">
        <f>(Admin!$C$3*$K332)+(Admin!$C$4*$J332)+(Admin!$C$5*$L332)+(Admin!$C$6*$T332)+(Admin!$C$7*$Q332)+(Admin!$C$8*$M332)+(Admin!$C$9*$N332)+(Admin!$C$10*$O332)+(Admin!$C$11*$R332)+(Admin!$C$12*$S332)+(Admin!$C$13*$U332)</f>
        <v>0</v>
      </c>
    </row>
    <row r="333" spans="1:28" x14ac:dyDescent="0.25">
      <c r="A333" s="7" t="s">
        <v>671</v>
      </c>
      <c r="B333" s="7" t="s">
        <v>42</v>
      </c>
      <c r="C333" s="7">
        <v>25</v>
      </c>
      <c r="D333" s="7">
        <v>5</v>
      </c>
      <c r="E333" s="7" t="s">
        <v>443</v>
      </c>
      <c r="F333" s="7" t="s">
        <v>633</v>
      </c>
      <c r="G333" s="7">
        <v>0</v>
      </c>
      <c r="H333" s="7">
        <v>0</v>
      </c>
      <c r="I333" s="7">
        <v>0</v>
      </c>
      <c r="J333" s="7">
        <v>0</v>
      </c>
      <c r="K333" s="7">
        <v>0</v>
      </c>
      <c r="L333" s="7">
        <v>0</v>
      </c>
      <c r="M333" s="7">
        <v>0</v>
      </c>
      <c r="N333" s="7">
        <v>0</v>
      </c>
      <c r="O333" s="7">
        <v>0</v>
      </c>
      <c r="P333" s="7">
        <v>0</v>
      </c>
      <c r="Q333" s="7">
        <v>0</v>
      </c>
      <c r="R333" s="7">
        <v>0</v>
      </c>
      <c r="S333" s="7">
        <v>0</v>
      </c>
      <c r="T333" s="7">
        <v>0</v>
      </c>
      <c r="U333" s="7">
        <v>0</v>
      </c>
      <c r="V333" s="7">
        <f>($J333*0.04)+($K333*4)+($L333*-2)+($N333*0.1)+($O333*6)+($Q333)+($R333*0.1)+($S333*6)+($T333*-2)</f>
        <v>0</v>
      </c>
      <c r="W333" s="7" t="e">
        <f>$P333/$H$33</f>
        <v>#DIV/0!</v>
      </c>
      <c r="X333" s="7" t="e">
        <f>$N333/$M333</f>
        <v>#DIV/0!</v>
      </c>
      <c r="Y333" s="7" t="e">
        <f>$R333/$Q333</f>
        <v>#DIV/0!</v>
      </c>
      <c r="Z333" s="7" t="e">
        <f>$I333/$H333</f>
        <v>#DIV/0!</v>
      </c>
      <c r="AA333" s="7" t="e">
        <f>$K333/$H333</f>
        <v>#DIV/0!</v>
      </c>
      <c r="AB333" s="7">
        <f>(Admin!$C$3*$K333)+(Admin!$C$4*$J333)+(Admin!$C$5*$L333)+(Admin!$C$6*$T333)+(Admin!$C$7*$Q333)+(Admin!$C$8*$M333)+(Admin!$C$9*$N333)+(Admin!$C$10*$O333)+(Admin!$C$11*$R333)+(Admin!$C$12*$S333)+(Admin!$C$13*$U333)</f>
        <v>0</v>
      </c>
    </row>
    <row r="334" spans="1:28" x14ac:dyDescent="0.25">
      <c r="A334" s="6" t="s">
        <v>672</v>
      </c>
      <c r="B334" s="6" t="s">
        <v>42</v>
      </c>
      <c r="C334" s="6">
        <v>29</v>
      </c>
      <c r="D334" s="6">
        <v>8</v>
      </c>
      <c r="E334" s="6" t="s">
        <v>327</v>
      </c>
      <c r="F334" s="6" t="s">
        <v>633</v>
      </c>
      <c r="G334" s="6">
        <v>0</v>
      </c>
      <c r="H334" s="6">
        <v>0</v>
      </c>
      <c r="I334" s="6">
        <v>0</v>
      </c>
      <c r="J334" s="6">
        <v>0</v>
      </c>
      <c r="K334" s="6">
        <v>0</v>
      </c>
      <c r="L334" s="6">
        <v>0</v>
      </c>
      <c r="M334" s="6">
        <v>0</v>
      </c>
      <c r="N334" s="6">
        <v>0</v>
      </c>
      <c r="O334" s="6">
        <v>0</v>
      </c>
      <c r="P334" s="6">
        <v>0</v>
      </c>
      <c r="Q334" s="6">
        <v>0</v>
      </c>
      <c r="R334" s="6">
        <v>0</v>
      </c>
      <c r="S334" s="6">
        <v>0</v>
      </c>
      <c r="T334" s="6">
        <v>0</v>
      </c>
      <c r="U334" s="6">
        <v>0</v>
      </c>
      <c r="V334" s="6">
        <f>($J334*0.04)+($K334*4)+($L334*-2)+($N334*0.1)+($O334*6)+($Q334)+($R334*0.1)+($S334*6)+($T334*-2)</f>
        <v>0</v>
      </c>
      <c r="W334" s="6" t="e">
        <f>$P334/$H$33</f>
        <v>#DIV/0!</v>
      </c>
      <c r="X334" s="6" t="e">
        <f>$N334/$M334</f>
        <v>#DIV/0!</v>
      </c>
      <c r="Y334" s="6" t="e">
        <f>$R334/$Q334</f>
        <v>#DIV/0!</v>
      </c>
      <c r="Z334" s="6" t="e">
        <f>$I334/$H334</f>
        <v>#DIV/0!</v>
      </c>
      <c r="AA334" s="6" t="e">
        <f>$K334/$H334</f>
        <v>#DIV/0!</v>
      </c>
      <c r="AB334" s="6">
        <f>(Admin!$C$3*$K334)+(Admin!$C$4*$J334)+(Admin!$C$5*$L334)+(Admin!$C$6*$T334)+(Admin!$C$7*$Q334)+(Admin!$C$8*$M334)+(Admin!$C$9*$N334)+(Admin!$C$10*$O334)+(Admin!$C$11*$R334)+(Admin!$C$12*$S334)+(Admin!$C$13*$U334)</f>
        <v>0</v>
      </c>
    </row>
    <row r="335" spans="1:28" x14ac:dyDescent="0.25">
      <c r="A335" s="7" t="s">
        <v>673</v>
      </c>
      <c r="B335" s="7" t="s">
        <v>42</v>
      </c>
      <c r="C335" s="7">
        <v>28</v>
      </c>
      <c r="D335" s="7">
        <v>6</v>
      </c>
      <c r="E335" s="7" t="s">
        <v>520</v>
      </c>
      <c r="F335" s="7" t="s">
        <v>633</v>
      </c>
      <c r="G335" s="7">
        <v>0</v>
      </c>
      <c r="H335" s="7">
        <v>0</v>
      </c>
      <c r="I335" s="7">
        <v>0</v>
      </c>
      <c r="J335" s="7">
        <v>0</v>
      </c>
      <c r="K335" s="7">
        <v>0</v>
      </c>
      <c r="L335" s="7">
        <v>0</v>
      </c>
      <c r="M335" s="7">
        <v>0</v>
      </c>
      <c r="N335" s="7">
        <v>0</v>
      </c>
      <c r="O335" s="7">
        <v>0</v>
      </c>
      <c r="P335" s="7">
        <v>0</v>
      </c>
      <c r="Q335" s="7">
        <v>0</v>
      </c>
      <c r="R335" s="7">
        <v>0</v>
      </c>
      <c r="S335" s="7">
        <v>0</v>
      </c>
      <c r="T335" s="7">
        <v>0</v>
      </c>
      <c r="U335" s="7">
        <v>0</v>
      </c>
      <c r="V335" s="7">
        <f>($J335*0.04)+($K335*4)+($L335*-2)+($N335*0.1)+($O335*6)+($Q335)+($R335*0.1)+($S335*6)+($T335*-2)</f>
        <v>0</v>
      </c>
      <c r="W335" s="7" t="e">
        <f>$P335/$H$33</f>
        <v>#DIV/0!</v>
      </c>
      <c r="X335" s="7" t="e">
        <f>$N335/$M335</f>
        <v>#DIV/0!</v>
      </c>
      <c r="Y335" s="7" t="e">
        <f>$R335/$Q335</f>
        <v>#DIV/0!</v>
      </c>
      <c r="Z335" s="7" t="e">
        <f>$I335/$H335</f>
        <v>#DIV/0!</v>
      </c>
      <c r="AA335" s="7" t="e">
        <f>$K335/$H335</f>
        <v>#DIV/0!</v>
      </c>
      <c r="AB335" s="7">
        <f>(Admin!$C$3*$K335)+(Admin!$C$4*$J335)+(Admin!$C$5*$L335)+(Admin!$C$6*$T335)+(Admin!$C$7*$Q335)+(Admin!$C$8*$M335)+(Admin!$C$9*$N335)+(Admin!$C$10*$O335)+(Admin!$C$11*$R335)+(Admin!$C$12*$S335)+(Admin!$C$13*$U335)</f>
        <v>0</v>
      </c>
    </row>
    <row r="336" spans="1:28" x14ac:dyDescent="0.25">
      <c r="A336" s="6" t="s">
        <v>675</v>
      </c>
      <c r="B336" s="6" t="s">
        <v>42</v>
      </c>
      <c r="C336" s="6">
        <v>23</v>
      </c>
      <c r="D336" s="6">
        <v>0</v>
      </c>
      <c r="E336" s="6" t="s">
        <v>100</v>
      </c>
      <c r="F336" s="6" t="s">
        <v>633</v>
      </c>
      <c r="G336" s="6">
        <v>0</v>
      </c>
      <c r="H336" s="6">
        <v>0</v>
      </c>
      <c r="I336" s="6">
        <v>0</v>
      </c>
      <c r="J336" s="6">
        <v>0</v>
      </c>
      <c r="K336" s="6">
        <v>0</v>
      </c>
      <c r="L336" s="6">
        <v>0</v>
      </c>
      <c r="M336" s="6">
        <v>0</v>
      </c>
      <c r="N336" s="6">
        <v>0</v>
      </c>
      <c r="O336" s="6">
        <v>0</v>
      </c>
      <c r="P336" s="6">
        <v>0</v>
      </c>
      <c r="Q336" s="6">
        <v>0</v>
      </c>
      <c r="R336" s="6">
        <v>0</v>
      </c>
      <c r="S336" s="6">
        <v>0</v>
      </c>
      <c r="T336" s="6">
        <v>0</v>
      </c>
      <c r="U336" s="6">
        <v>0</v>
      </c>
      <c r="V336" s="6">
        <f>($J336*0.04)+($K336*4)+($L336*-2)+($N336*0.1)+($O336*6)+($Q336)+($R336*0.1)+($S336*6)+($T336*-2)</f>
        <v>0</v>
      </c>
      <c r="W336" s="6" t="e">
        <f>$P336/$H$33</f>
        <v>#DIV/0!</v>
      </c>
      <c r="X336" s="6" t="e">
        <f>$N336/$M336</f>
        <v>#DIV/0!</v>
      </c>
      <c r="Y336" s="6" t="e">
        <f>$R336/$Q336</f>
        <v>#DIV/0!</v>
      </c>
      <c r="Z336" s="6" t="e">
        <f>$I336/$H336</f>
        <v>#DIV/0!</v>
      </c>
      <c r="AA336" s="6" t="e">
        <f>$K336/$H336</f>
        <v>#DIV/0!</v>
      </c>
      <c r="AB336" s="6">
        <f>(Admin!$C$3*$K336)+(Admin!$C$4*$J336)+(Admin!$C$5*$L336)+(Admin!$C$6*$T336)+(Admin!$C$7*$Q336)+(Admin!$C$8*$M336)+(Admin!$C$9*$N336)+(Admin!$C$10*$O336)+(Admin!$C$11*$R336)+(Admin!$C$12*$S336)+(Admin!$C$13*$U336)</f>
        <v>0</v>
      </c>
    </row>
    <row r="337" spans="1:28" x14ac:dyDescent="0.25">
      <c r="A337" s="7" t="s">
        <v>677</v>
      </c>
      <c r="B337" s="7" t="s">
        <v>37</v>
      </c>
      <c r="C337" s="7">
        <v>29</v>
      </c>
      <c r="D337" s="7">
        <v>3</v>
      </c>
      <c r="E337" s="7" t="s">
        <v>338</v>
      </c>
      <c r="F337" s="7" t="s">
        <v>633</v>
      </c>
      <c r="G337" s="7">
        <v>0</v>
      </c>
      <c r="H337" s="7">
        <v>0</v>
      </c>
      <c r="I337" s="7">
        <v>0</v>
      </c>
      <c r="J337" s="7">
        <v>0</v>
      </c>
      <c r="K337" s="7">
        <v>0</v>
      </c>
      <c r="L337" s="7">
        <v>0</v>
      </c>
      <c r="M337" s="7">
        <v>0</v>
      </c>
      <c r="N337" s="7">
        <v>0</v>
      </c>
      <c r="O337" s="7">
        <v>0</v>
      </c>
      <c r="P337" s="7">
        <v>0</v>
      </c>
      <c r="Q337" s="7">
        <v>0</v>
      </c>
      <c r="R337" s="7">
        <v>0</v>
      </c>
      <c r="S337" s="7">
        <v>0</v>
      </c>
      <c r="T337" s="7">
        <v>0</v>
      </c>
      <c r="U337" s="7">
        <v>0</v>
      </c>
      <c r="V337" s="7">
        <f>($J337*0.04)+($K337*4)+($L337*-2)+($N337*0.1)+($O337*6)+($Q337)+($R337*0.1)+($S337*6)+($T337*-2)</f>
        <v>0</v>
      </c>
      <c r="W337" s="7" t="e">
        <f>$P337/$H$33</f>
        <v>#DIV/0!</v>
      </c>
      <c r="X337" s="7" t="e">
        <f>$N337/$M337</f>
        <v>#DIV/0!</v>
      </c>
      <c r="Y337" s="7" t="e">
        <f>$R337/$Q337</f>
        <v>#DIV/0!</v>
      </c>
      <c r="Z337" s="7" t="e">
        <f>$I337/$H337</f>
        <v>#DIV/0!</v>
      </c>
      <c r="AA337" s="7" t="e">
        <f>$K337/$H337</f>
        <v>#DIV/0!</v>
      </c>
      <c r="AB337" s="7">
        <f>(Admin!$C$3*$K337)+(Admin!$C$4*$J337)+(Admin!$C$5*$L337)+(Admin!$C$6*$T337)+(Admin!$C$7*$Q337)+(Admin!$C$8*$M337)+(Admin!$C$9*$N337)+(Admin!$C$10*$O337)+(Admin!$C$11*$R337)+(Admin!$C$12*$S337)+(Admin!$C$13*$U337)</f>
        <v>0</v>
      </c>
    </row>
    <row r="338" spans="1:28" x14ac:dyDescent="0.25">
      <c r="A338" s="6" t="s">
        <v>679</v>
      </c>
      <c r="B338" s="6" t="s">
        <v>37</v>
      </c>
      <c r="C338" s="6">
        <v>26</v>
      </c>
      <c r="D338" s="6">
        <v>5</v>
      </c>
      <c r="E338" s="6" t="s">
        <v>443</v>
      </c>
      <c r="F338" s="6" t="s">
        <v>633</v>
      </c>
      <c r="G338" s="6">
        <v>0</v>
      </c>
      <c r="H338" s="6">
        <v>0</v>
      </c>
      <c r="I338" s="6">
        <v>0</v>
      </c>
      <c r="J338" s="6">
        <v>0</v>
      </c>
      <c r="K338" s="6">
        <v>0</v>
      </c>
      <c r="L338" s="6">
        <v>0</v>
      </c>
      <c r="M338" s="6">
        <v>0</v>
      </c>
      <c r="N338" s="6">
        <v>0</v>
      </c>
      <c r="O338" s="6">
        <v>0</v>
      </c>
      <c r="P338" s="6">
        <v>0</v>
      </c>
      <c r="Q338" s="6">
        <v>0</v>
      </c>
      <c r="R338" s="6">
        <v>0</v>
      </c>
      <c r="S338" s="6">
        <v>0</v>
      </c>
      <c r="T338" s="6">
        <v>0</v>
      </c>
      <c r="U338" s="6">
        <v>0</v>
      </c>
      <c r="V338" s="6">
        <f>($J338*0.04)+($K338*4)+($L338*-2)+($N338*0.1)+($O338*6)+($Q338)+($R338*0.1)+($S338*6)+($T338*-2)</f>
        <v>0</v>
      </c>
      <c r="W338" s="6" t="e">
        <f>$P338/$H$33</f>
        <v>#DIV/0!</v>
      </c>
      <c r="X338" s="6" t="e">
        <f>$N338/$M338</f>
        <v>#DIV/0!</v>
      </c>
      <c r="Y338" s="6" t="e">
        <f>$R338/$Q338</f>
        <v>#DIV/0!</v>
      </c>
      <c r="Z338" s="6" t="e">
        <f>$I338/$H338</f>
        <v>#DIV/0!</v>
      </c>
      <c r="AA338" s="6" t="e">
        <f>$K338/$H338</f>
        <v>#DIV/0!</v>
      </c>
      <c r="AB338" s="6">
        <f>(Admin!$C$3*$K338)+(Admin!$C$4*$J338)+(Admin!$C$5*$L338)+(Admin!$C$6*$T338)+(Admin!$C$7*$Q338)+(Admin!$C$8*$M338)+(Admin!$C$9*$N338)+(Admin!$C$10*$O338)+(Admin!$C$11*$R338)+(Admin!$C$12*$S338)+(Admin!$C$13*$U338)</f>
        <v>0</v>
      </c>
    </row>
    <row r="339" spans="1:28" x14ac:dyDescent="0.25">
      <c r="A339" s="7" t="s">
        <v>680</v>
      </c>
      <c r="B339" s="7" t="s">
        <v>37</v>
      </c>
      <c r="C339" s="7">
        <v>24</v>
      </c>
      <c r="D339" s="7">
        <v>3</v>
      </c>
      <c r="E339" s="7" t="s">
        <v>317</v>
      </c>
      <c r="F339" s="7" t="s">
        <v>633</v>
      </c>
      <c r="G339" s="7">
        <v>0</v>
      </c>
      <c r="H339" s="7">
        <v>0</v>
      </c>
      <c r="I339" s="7">
        <v>0</v>
      </c>
      <c r="J339" s="7">
        <v>0</v>
      </c>
      <c r="K339" s="7">
        <v>0</v>
      </c>
      <c r="L339" s="7">
        <v>0</v>
      </c>
      <c r="M339" s="7">
        <v>0</v>
      </c>
      <c r="N339" s="7">
        <v>0</v>
      </c>
      <c r="O339" s="7">
        <v>0</v>
      </c>
      <c r="P339" s="7">
        <v>0</v>
      </c>
      <c r="Q339" s="7">
        <v>0</v>
      </c>
      <c r="R339" s="7">
        <v>0</v>
      </c>
      <c r="S339" s="7">
        <v>0</v>
      </c>
      <c r="T339" s="7">
        <v>0</v>
      </c>
      <c r="U339" s="7">
        <v>0</v>
      </c>
      <c r="V339" s="7">
        <f>($J339*0.04)+($K339*4)+($L339*-2)+($N339*0.1)+($O339*6)+($Q339)+($R339*0.1)+($S339*6)+($T339*-2)</f>
        <v>0</v>
      </c>
      <c r="W339" s="7" t="e">
        <f>$P339/$H$33</f>
        <v>#DIV/0!</v>
      </c>
      <c r="X339" s="7" t="e">
        <f>$N339/$M339</f>
        <v>#DIV/0!</v>
      </c>
      <c r="Y339" s="7" t="e">
        <f>$R339/$Q339</f>
        <v>#DIV/0!</v>
      </c>
      <c r="Z339" s="7" t="e">
        <f>$I339/$H339</f>
        <v>#DIV/0!</v>
      </c>
      <c r="AA339" s="7" t="e">
        <f>$K339/$H339</f>
        <v>#DIV/0!</v>
      </c>
      <c r="AB339" s="7">
        <f>(Admin!$C$3*$K339)+(Admin!$C$4*$J339)+(Admin!$C$5*$L339)+(Admin!$C$6*$T339)+(Admin!$C$7*$Q339)+(Admin!$C$8*$M339)+(Admin!$C$9*$N339)+(Admin!$C$10*$O339)+(Admin!$C$11*$R339)+(Admin!$C$12*$S339)+(Admin!$C$13*$U339)</f>
        <v>0</v>
      </c>
    </row>
    <row r="340" spans="1:28" x14ac:dyDescent="0.25">
      <c r="A340" s="6" t="s">
        <v>681</v>
      </c>
      <c r="B340" s="6" t="s">
        <v>37</v>
      </c>
      <c r="C340" s="6">
        <v>25</v>
      </c>
      <c r="D340" s="6">
        <v>4</v>
      </c>
      <c r="E340" s="6" t="s">
        <v>73</v>
      </c>
      <c r="F340" s="6" t="s">
        <v>633</v>
      </c>
      <c r="G340" s="6">
        <v>0</v>
      </c>
      <c r="H340" s="6">
        <v>0</v>
      </c>
      <c r="I340" s="6">
        <v>0</v>
      </c>
      <c r="J340" s="6">
        <v>0</v>
      </c>
      <c r="K340" s="6">
        <v>0</v>
      </c>
      <c r="L340" s="6">
        <v>0</v>
      </c>
      <c r="M340" s="6">
        <v>0</v>
      </c>
      <c r="N340" s="6">
        <v>0</v>
      </c>
      <c r="O340" s="6">
        <v>0</v>
      </c>
      <c r="P340" s="6">
        <v>0</v>
      </c>
      <c r="Q340" s="6">
        <v>0</v>
      </c>
      <c r="R340" s="6">
        <v>0</v>
      </c>
      <c r="S340" s="6">
        <v>0</v>
      </c>
      <c r="T340" s="6">
        <v>0</v>
      </c>
      <c r="U340" s="6">
        <v>0</v>
      </c>
      <c r="V340" s="6">
        <f>($J340*0.04)+($K340*4)+($L340*-2)+($N340*0.1)+($O340*6)+($Q340)+($R340*0.1)+($S340*6)+($T340*-2)</f>
        <v>0</v>
      </c>
      <c r="W340" s="6" t="e">
        <f>$P340/$H$33</f>
        <v>#DIV/0!</v>
      </c>
      <c r="X340" s="6" t="e">
        <f>$N340/$M340</f>
        <v>#DIV/0!</v>
      </c>
      <c r="Y340" s="6" t="e">
        <f>$R340/$Q340</f>
        <v>#DIV/0!</v>
      </c>
      <c r="Z340" s="6" t="e">
        <f>$I340/$H340</f>
        <v>#DIV/0!</v>
      </c>
      <c r="AA340" s="6" t="e">
        <f>$K340/$H340</f>
        <v>#DIV/0!</v>
      </c>
      <c r="AB340" s="6">
        <f>(Admin!$C$3*$K340)+(Admin!$C$4*$J340)+(Admin!$C$5*$L340)+(Admin!$C$6*$T340)+(Admin!$C$7*$Q340)+(Admin!$C$8*$M340)+(Admin!$C$9*$N340)+(Admin!$C$10*$O340)+(Admin!$C$11*$R340)+(Admin!$C$12*$S340)+(Admin!$C$13*$U340)</f>
        <v>0</v>
      </c>
    </row>
    <row r="341" spans="1:28" x14ac:dyDescent="0.25">
      <c r="A341" s="7" t="s">
        <v>702</v>
      </c>
      <c r="B341" s="7" t="s">
        <v>26</v>
      </c>
      <c r="C341" s="7">
        <v>26</v>
      </c>
      <c r="D341" s="7">
        <v>2</v>
      </c>
      <c r="E341" s="7" t="s">
        <v>79</v>
      </c>
      <c r="F341" s="7" t="s">
        <v>684</v>
      </c>
      <c r="G341" s="7">
        <v>0</v>
      </c>
      <c r="H341" s="7">
        <v>0</v>
      </c>
      <c r="I341" s="7">
        <v>0</v>
      </c>
      <c r="J341" s="7">
        <v>0</v>
      </c>
      <c r="K341" s="7">
        <v>0</v>
      </c>
      <c r="L341" s="7">
        <v>0</v>
      </c>
      <c r="M341" s="7">
        <v>0</v>
      </c>
      <c r="N341" s="7">
        <v>0</v>
      </c>
      <c r="O341" s="7">
        <v>0</v>
      </c>
      <c r="P341" s="7">
        <v>0</v>
      </c>
      <c r="Q341" s="7">
        <v>0</v>
      </c>
      <c r="R341" s="7">
        <v>0</v>
      </c>
      <c r="S341" s="7">
        <v>0</v>
      </c>
      <c r="T341" s="7">
        <v>0</v>
      </c>
      <c r="U341" s="7">
        <v>0</v>
      </c>
      <c r="V341" s="7">
        <f>($J341*0.04)+($K341*4)+($L341*-2)+($N341*0.1)+($O341*6)+($Q341)+($R341*0.1)+($S341*6)+($T341*-2)</f>
        <v>0</v>
      </c>
      <c r="W341" s="7" t="e">
        <f>$P341/$H$33</f>
        <v>#DIV/0!</v>
      </c>
      <c r="X341" s="7" t="e">
        <f>$N341/$M341</f>
        <v>#DIV/0!</v>
      </c>
      <c r="Y341" s="7" t="e">
        <f>$R341/$Q341</f>
        <v>#DIV/0!</v>
      </c>
      <c r="Z341" s="7" t="e">
        <f>$I341/$H341</f>
        <v>#DIV/0!</v>
      </c>
      <c r="AA341" s="7" t="e">
        <f>$K341/$H341</f>
        <v>#DIV/0!</v>
      </c>
      <c r="AB341" s="7">
        <f>(Admin!$C$3*$K341)+(Admin!$C$4*$J341)+(Admin!$C$5*$L341)+(Admin!$C$6*$T341)+(Admin!$C$7*$Q341)+(Admin!$C$8*$M341)+(Admin!$C$9*$N341)+(Admin!$C$10*$O341)+(Admin!$C$11*$R341)+(Admin!$C$12*$S341)+(Admin!$C$13*$U341)</f>
        <v>0</v>
      </c>
    </row>
    <row r="342" spans="1:28" x14ac:dyDescent="0.25">
      <c r="A342" s="6" t="s">
        <v>705</v>
      </c>
      <c r="B342" s="6" t="s">
        <v>30</v>
      </c>
      <c r="C342" s="6">
        <v>26</v>
      </c>
      <c r="D342" s="6">
        <v>5</v>
      </c>
      <c r="E342" s="6" t="s">
        <v>92</v>
      </c>
      <c r="F342" s="6" t="s">
        <v>684</v>
      </c>
      <c r="G342" s="6">
        <v>0</v>
      </c>
      <c r="H342" s="6">
        <v>0</v>
      </c>
      <c r="I342" s="6">
        <v>0</v>
      </c>
      <c r="J342" s="6">
        <v>0</v>
      </c>
      <c r="K342" s="6">
        <v>0</v>
      </c>
      <c r="L342" s="6">
        <v>0</v>
      </c>
      <c r="M342" s="6">
        <v>0</v>
      </c>
      <c r="N342" s="6">
        <v>0</v>
      </c>
      <c r="O342" s="6">
        <v>0</v>
      </c>
      <c r="P342" s="6">
        <v>0</v>
      </c>
      <c r="Q342" s="6">
        <v>0</v>
      </c>
      <c r="R342" s="6">
        <v>0</v>
      </c>
      <c r="S342" s="6">
        <v>0</v>
      </c>
      <c r="T342" s="6">
        <v>0</v>
      </c>
      <c r="U342" s="6">
        <v>0</v>
      </c>
      <c r="V342" s="6">
        <f>($J342*0.04)+($K342*4)+($L342*-2)+($N342*0.1)+($O342*6)+($Q342)+($R342*0.1)+($S342*6)+($T342*-2)</f>
        <v>0</v>
      </c>
      <c r="W342" s="6" t="e">
        <f>$P342/$H$33</f>
        <v>#DIV/0!</v>
      </c>
      <c r="X342" s="6" t="e">
        <f>$N342/$M342</f>
        <v>#DIV/0!</v>
      </c>
      <c r="Y342" s="6" t="e">
        <f>$R342/$Q342</f>
        <v>#DIV/0!</v>
      </c>
      <c r="Z342" s="6" t="e">
        <f>$I342/$H342</f>
        <v>#DIV/0!</v>
      </c>
      <c r="AA342" s="6" t="e">
        <f>$K342/$H342</f>
        <v>#DIV/0!</v>
      </c>
      <c r="AB342" s="6">
        <f>(Admin!$C$3*$K342)+(Admin!$C$4*$J342)+(Admin!$C$5*$L342)+(Admin!$C$6*$T342)+(Admin!$C$7*$Q342)+(Admin!$C$8*$M342)+(Admin!$C$9*$N342)+(Admin!$C$10*$O342)+(Admin!$C$11*$R342)+(Admin!$C$12*$S342)+(Admin!$C$13*$U342)</f>
        <v>0</v>
      </c>
    </row>
    <row r="343" spans="1:28" x14ac:dyDescent="0.25">
      <c r="A343" s="7" t="s">
        <v>706</v>
      </c>
      <c r="B343" s="7" t="s">
        <v>30</v>
      </c>
      <c r="C343" s="7">
        <v>24</v>
      </c>
      <c r="D343" s="7">
        <v>0</v>
      </c>
      <c r="E343" s="7" t="s">
        <v>147</v>
      </c>
      <c r="F343" s="7" t="s">
        <v>684</v>
      </c>
      <c r="G343" s="7">
        <v>0</v>
      </c>
      <c r="H343" s="7">
        <v>0</v>
      </c>
      <c r="I343" s="7">
        <v>0</v>
      </c>
      <c r="J343" s="7">
        <v>0</v>
      </c>
      <c r="K343" s="7">
        <v>0</v>
      </c>
      <c r="L343" s="7">
        <v>0</v>
      </c>
      <c r="M343" s="7">
        <v>0</v>
      </c>
      <c r="N343" s="7">
        <v>0</v>
      </c>
      <c r="O343" s="7">
        <v>0</v>
      </c>
      <c r="P343" s="7">
        <v>0</v>
      </c>
      <c r="Q343" s="7">
        <v>0</v>
      </c>
      <c r="R343" s="7">
        <v>0</v>
      </c>
      <c r="S343" s="7">
        <v>0</v>
      </c>
      <c r="T343" s="7">
        <v>0</v>
      </c>
      <c r="U343" s="7">
        <v>0</v>
      </c>
      <c r="V343" s="7">
        <f>($J343*0.04)+($K343*4)+($L343*-2)+($N343*0.1)+($O343*6)+($Q343)+($R343*0.1)+($S343*6)+($T343*-2)</f>
        <v>0</v>
      </c>
      <c r="W343" s="7" t="e">
        <f>$P343/$H$33</f>
        <v>#DIV/0!</v>
      </c>
      <c r="X343" s="7" t="e">
        <f>$N343/$M343</f>
        <v>#DIV/0!</v>
      </c>
      <c r="Y343" s="7" t="e">
        <f>$R343/$Q343</f>
        <v>#DIV/0!</v>
      </c>
      <c r="Z343" s="7" t="e">
        <f>$I343/$H343</f>
        <v>#DIV/0!</v>
      </c>
      <c r="AA343" s="7" t="e">
        <f>$K343/$H343</f>
        <v>#DIV/0!</v>
      </c>
      <c r="AB343" s="7">
        <f>(Admin!$C$3*$K343)+(Admin!$C$4*$J343)+(Admin!$C$5*$L343)+(Admin!$C$6*$T343)+(Admin!$C$7*$Q343)+(Admin!$C$8*$M343)+(Admin!$C$9*$N343)+(Admin!$C$10*$O343)+(Admin!$C$11*$R343)+(Admin!$C$12*$S343)+(Admin!$C$13*$U343)</f>
        <v>0</v>
      </c>
    </row>
    <row r="344" spans="1:28" x14ac:dyDescent="0.25">
      <c r="A344" s="6" t="s">
        <v>708</v>
      </c>
      <c r="B344" s="6" t="s">
        <v>30</v>
      </c>
      <c r="C344" s="6">
        <v>23</v>
      </c>
      <c r="D344" s="6">
        <v>0</v>
      </c>
      <c r="E344" s="6" t="s">
        <v>155</v>
      </c>
      <c r="F344" s="6" t="s">
        <v>684</v>
      </c>
      <c r="G344" s="6">
        <v>0</v>
      </c>
      <c r="H344" s="6">
        <v>0</v>
      </c>
      <c r="I344" s="6">
        <v>0</v>
      </c>
      <c r="J344" s="6">
        <v>0</v>
      </c>
      <c r="K344" s="6">
        <v>0</v>
      </c>
      <c r="L344" s="6">
        <v>0</v>
      </c>
      <c r="M344" s="6">
        <v>0</v>
      </c>
      <c r="N344" s="6">
        <v>0</v>
      </c>
      <c r="O344" s="6">
        <v>0</v>
      </c>
      <c r="P344" s="6">
        <v>0</v>
      </c>
      <c r="Q344" s="6">
        <v>0</v>
      </c>
      <c r="R344" s="6">
        <v>0</v>
      </c>
      <c r="S344" s="6">
        <v>0</v>
      </c>
      <c r="T344" s="6">
        <v>0</v>
      </c>
      <c r="U344" s="6">
        <v>0</v>
      </c>
      <c r="V344" s="6">
        <f>($J344*0.04)+($K344*4)+($L344*-2)+($N344*0.1)+($O344*6)+($Q344)+($R344*0.1)+($S344*6)+($T344*-2)</f>
        <v>0</v>
      </c>
      <c r="W344" s="6" t="e">
        <f>$P344/$H$33</f>
        <v>#DIV/0!</v>
      </c>
      <c r="X344" s="6" t="e">
        <f>$N344/$M344</f>
        <v>#DIV/0!</v>
      </c>
      <c r="Y344" s="6" t="e">
        <f>$R344/$Q344</f>
        <v>#DIV/0!</v>
      </c>
      <c r="Z344" s="6" t="e">
        <f>$I344/$H344</f>
        <v>#DIV/0!</v>
      </c>
      <c r="AA344" s="6" t="e">
        <f>$K344/$H344</f>
        <v>#DIV/0!</v>
      </c>
      <c r="AB344" s="6">
        <f>(Admin!$C$3*$K344)+(Admin!$C$4*$J344)+(Admin!$C$5*$L344)+(Admin!$C$6*$T344)+(Admin!$C$7*$Q344)+(Admin!$C$8*$M344)+(Admin!$C$9*$N344)+(Admin!$C$10*$O344)+(Admin!$C$11*$R344)+(Admin!$C$12*$S344)+(Admin!$C$13*$U344)</f>
        <v>0</v>
      </c>
    </row>
    <row r="345" spans="1:28" x14ac:dyDescent="0.25">
      <c r="A345" s="7" t="s">
        <v>709</v>
      </c>
      <c r="B345" s="7" t="s">
        <v>30</v>
      </c>
      <c r="C345" s="7">
        <v>25</v>
      </c>
      <c r="D345" s="7">
        <v>1</v>
      </c>
      <c r="E345" s="7" t="s">
        <v>275</v>
      </c>
      <c r="F345" s="7" t="s">
        <v>684</v>
      </c>
      <c r="G345" s="7">
        <v>0</v>
      </c>
      <c r="H345" s="7">
        <v>0</v>
      </c>
      <c r="I345" s="7">
        <v>0</v>
      </c>
      <c r="J345" s="7">
        <v>0</v>
      </c>
      <c r="K345" s="7">
        <v>0</v>
      </c>
      <c r="L345" s="7">
        <v>0</v>
      </c>
      <c r="M345" s="7">
        <v>0</v>
      </c>
      <c r="N345" s="7">
        <v>0</v>
      </c>
      <c r="O345" s="7">
        <v>0</v>
      </c>
      <c r="P345" s="7">
        <v>0</v>
      </c>
      <c r="Q345" s="7">
        <v>0</v>
      </c>
      <c r="R345" s="7">
        <v>0</v>
      </c>
      <c r="S345" s="7">
        <v>0</v>
      </c>
      <c r="T345" s="7">
        <v>0</v>
      </c>
      <c r="U345" s="7">
        <v>0</v>
      </c>
      <c r="V345" s="7">
        <f>($J345*0.04)+($K345*4)+($L345*-2)+($N345*0.1)+($O345*6)+($Q345)+($R345*0.1)+($S345*6)+($T345*-2)</f>
        <v>0</v>
      </c>
      <c r="W345" s="7" t="e">
        <f>$P345/$H$33</f>
        <v>#DIV/0!</v>
      </c>
      <c r="X345" s="7" t="e">
        <f>$N345/$M345</f>
        <v>#DIV/0!</v>
      </c>
      <c r="Y345" s="7" t="e">
        <f>$R345/$Q345</f>
        <v>#DIV/0!</v>
      </c>
      <c r="Z345" s="7" t="e">
        <f>$I345/$H345</f>
        <v>#DIV/0!</v>
      </c>
      <c r="AA345" s="7" t="e">
        <f>$K345/$H345</f>
        <v>#DIV/0!</v>
      </c>
      <c r="AB345" s="7">
        <f>(Admin!$C$3*$K345)+(Admin!$C$4*$J345)+(Admin!$C$5*$L345)+(Admin!$C$6*$T345)+(Admin!$C$7*$Q345)+(Admin!$C$8*$M345)+(Admin!$C$9*$N345)+(Admin!$C$10*$O345)+(Admin!$C$11*$R345)+(Admin!$C$12*$S345)+(Admin!$C$13*$U345)</f>
        <v>0</v>
      </c>
    </row>
    <row r="346" spans="1:28" x14ac:dyDescent="0.25">
      <c r="A346" s="6" t="s">
        <v>712</v>
      </c>
      <c r="B346" s="6" t="s">
        <v>42</v>
      </c>
      <c r="C346" s="6">
        <v>24</v>
      </c>
      <c r="D346" s="6">
        <v>3</v>
      </c>
      <c r="E346" s="6" t="s">
        <v>396</v>
      </c>
      <c r="F346" s="6" t="s">
        <v>684</v>
      </c>
      <c r="G346" s="6">
        <v>0</v>
      </c>
      <c r="H346" s="6">
        <v>0</v>
      </c>
      <c r="I346" s="6">
        <v>0</v>
      </c>
      <c r="J346" s="6">
        <v>0</v>
      </c>
      <c r="K346" s="6">
        <v>0</v>
      </c>
      <c r="L346" s="6">
        <v>0</v>
      </c>
      <c r="M346" s="6">
        <v>0</v>
      </c>
      <c r="N346" s="6">
        <v>0</v>
      </c>
      <c r="O346" s="6">
        <v>0</v>
      </c>
      <c r="P346" s="6">
        <v>0</v>
      </c>
      <c r="Q346" s="6">
        <v>0</v>
      </c>
      <c r="R346" s="6">
        <v>0</v>
      </c>
      <c r="S346" s="6">
        <v>0</v>
      </c>
      <c r="T346" s="6">
        <v>0</v>
      </c>
      <c r="U346" s="6">
        <v>0</v>
      </c>
      <c r="V346" s="6">
        <f>($J346*0.04)+($K346*4)+($L346*-2)+($N346*0.1)+($O346*6)+($Q346)+($R346*0.1)+($S346*6)+($T346*-2)</f>
        <v>0</v>
      </c>
      <c r="W346" s="6" t="e">
        <f>$P346/$H$33</f>
        <v>#DIV/0!</v>
      </c>
      <c r="X346" s="6" t="e">
        <f>$N346/$M346</f>
        <v>#DIV/0!</v>
      </c>
      <c r="Y346" s="6" t="e">
        <f>$R346/$Q346</f>
        <v>#DIV/0!</v>
      </c>
      <c r="Z346" s="6" t="e">
        <f>$I346/$H346</f>
        <v>#DIV/0!</v>
      </c>
      <c r="AA346" s="6" t="e">
        <f>$K346/$H346</f>
        <v>#DIV/0!</v>
      </c>
      <c r="AB346" s="6">
        <f>(Admin!$C$3*$K346)+(Admin!$C$4*$J346)+(Admin!$C$5*$L346)+(Admin!$C$6*$T346)+(Admin!$C$7*$Q346)+(Admin!$C$8*$M346)+(Admin!$C$9*$N346)+(Admin!$C$10*$O346)+(Admin!$C$11*$R346)+(Admin!$C$12*$S346)+(Admin!$C$13*$U346)</f>
        <v>0</v>
      </c>
    </row>
    <row r="347" spans="1:28" x14ac:dyDescent="0.25">
      <c r="A347" s="7" t="s">
        <v>713</v>
      </c>
      <c r="B347" s="7" t="s">
        <v>42</v>
      </c>
      <c r="C347" s="7">
        <v>23</v>
      </c>
      <c r="D347" s="7">
        <v>1</v>
      </c>
      <c r="E347" s="7" t="s">
        <v>714</v>
      </c>
      <c r="F347" s="7" t="s">
        <v>684</v>
      </c>
      <c r="G347" s="7">
        <v>0</v>
      </c>
      <c r="H347" s="7">
        <v>0</v>
      </c>
      <c r="I347" s="7">
        <v>0</v>
      </c>
      <c r="J347" s="7">
        <v>0</v>
      </c>
      <c r="K347" s="7">
        <v>0</v>
      </c>
      <c r="L347" s="7">
        <v>0</v>
      </c>
      <c r="M347" s="7">
        <v>0</v>
      </c>
      <c r="N347" s="7">
        <v>0</v>
      </c>
      <c r="O347" s="7">
        <v>0</v>
      </c>
      <c r="P347" s="7">
        <v>0</v>
      </c>
      <c r="Q347" s="7">
        <v>0</v>
      </c>
      <c r="R347" s="7">
        <v>0</v>
      </c>
      <c r="S347" s="7">
        <v>0</v>
      </c>
      <c r="T347" s="7">
        <v>0</v>
      </c>
      <c r="U347" s="7">
        <v>0</v>
      </c>
      <c r="V347" s="7">
        <f>($J347*0.04)+($K347*4)+($L347*-2)+($N347*0.1)+($O347*6)+($Q347)+($R347*0.1)+($S347*6)+($T347*-2)</f>
        <v>0</v>
      </c>
      <c r="W347" s="7" t="e">
        <f>$P347/$H$33</f>
        <v>#DIV/0!</v>
      </c>
      <c r="X347" s="7" t="e">
        <f>$N347/$M347</f>
        <v>#DIV/0!</v>
      </c>
      <c r="Y347" s="7" t="e">
        <f>$R347/$Q347</f>
        <v>#DIV/0!</v>
      </c>
      <c r="Z347" s="7" t="e">
        <f>$I347/$H347</f>
        <v>#DIV/0!</v>
      </c>
      <c r="AA347" s="7" t="e">
        <f>$K347/$H347</f>
        <v>#DIV/0!</v>
      </c>
      <c r="AB347" s="7">
        <f>(Admin!$C$3*$K347)+(Admin!$C$4*$J347)+(Admin!$C$5*$L347)+(Admin!$C$6*$T347)+(Admin!$C$7*$Q347)+(Admin!$C$8*$M347)+(Admin!$C$9*$N347)+(Admin!$C$10*$O347)+(Admin!$C$11*$R347)+(Admin!$C$12*$S347)+(Admin!$C$13*$U347)</f>
        <v>0</v>
      </c>
    </row>
    <row r="348" spans="1:28" x14ac:dyDescent="0.25">
      <c r="A348" s="6" t="s">
        <v>715</v>
      </c>
      <c r="B348" s="6" t="s">
        <v>42</v>
      </c>
      <c r="C348" s="6">
        <v>24</v>
      </c>
      <c r="D348" s="6">
        <v>2</v>
      </c>
      <c r="E348" s="6" t="s">
        <v>224</v>
      </c>
      <c r="F348" s="6" t="s">
        <v>684</v>
      </c>
      <c r="G348" s="6">
        <v>0</v>
      </c>
      <c r="H348" s="6">
        <v>0</v>
      </c>
      <c r="I348" s="6">
        <v>0</v>
      </c>
      <c r="J348" s="6">
        <v>0</v>
      </c>
      <c r="K348" s="6">
        <v>0</v>
      </c>
      <c r="L348" s="6">
        <v>0</v>
      </c>
      <c r="M348" s="6">
        <v>0</v>
      </c>
      <c r="N348" s="6">
        <v>0</v>
      </c>
      <c r="O348" s="6">
        <v>0</v>
      </c>
      <c r="P348" s="6">
        <v>0</v>
      </c>
      <c r="Q348" s="6">
        <v>0</v>
      </c>
      <c r="R348" s="6">
        <v>0</v>
      </c>
      <c r="S348" s="6">
        <v>0</v>
      </c>
      <c r="T348" s="6">
        <v>0</v>
      </c>
      <c r="U348" s="6">
        <v>0</v>
      </c>
      <c r="V348" s="6">
        <f>($J348*0.04)+($K348*4)+($L348*-2)+($N348*0.1)+($O348*6)+($Q348)+($R348*0.1)+($S348*6)+($T348*-2)</f>
        <v>0</v>
      </c>
      <c r="W348" s="6" t="e">
        <f>$P348/$H$33</f>
        <v>#DIV/0!</v>
      </c>
      <c r="X348" s="6" t="e">
        <f>$N348/$M348</f>
        <v>#DIV/0!</v>
      </c>
      <c r="Y348" s="6" t="e">
        <f>$R348/$Q348</f>
        <v>#DIV/0!</v>
      </c>
      <c r="Z348" s="6" t="e">
        <f>$I348/$H348</f>
        <v>#DIV/0!</v>
      </c>
      <c r="AA348" s="6" t="e">
        <f>$K348/$H348</f>
        <v>#DIV/0!</v>
      </c>
      <c r="AB348" s="6">
        <f>(Admin!$C$3*$K348)+(Admin!$C$4*$J348)+(Admin!$C$5*$L348)+(Admin!$C$6*$T348)+(Admin!$C$7*$Q348)+(Admin!$C$8*$M348)+(Admin!$C$9*$N348)+(Admin!$C$10*$O348)+(Admin!$C$11*$R348)+(Admin!$C$12*$S348)+(Admin!$C$13*$U348)</f>
        <v>0</v>
      </c>
    </row>
    <row r="349" spans="1:28" x14ac:dyDescent="0.25">
      <c r="A349" s="7" t="s">
        <v>716</v>
      </c>
      <c r="B349" s="7" t="s">
        <v>42</v>
      </c>
      <c r="C349" s="7">
        <v>24</v>
      </c>
      <c r="D349" s="7">
        <v>0</v>
      </c>
      <c r="E349" s="7" t="s">
        <v>717</v>
      </c>
      <c r="F349" s="7" t="s">
        <v>684</v>
      </c>
      <c r="G349" s="7">
        <v>0</v>
      </c>
      <c r="H349" s="7">
        <v>0</v>
      </c>
      <c r="I349" s="7">
        <v>0</v>
      </c>
      <c r="J349" s="7">
        <v>0</v>
      </c>
      <c r="K349" s="7">
        <v>0</v>
      </c>
      <c r="L349" s="7">
        <v>0</v>
      </c>
      <c r="M349" s="7">
        <v>0</v>
      </c>
      <c r="N349" s="7">
        <v>0</v>
      </c>
      <c r="O349" s="7">
        <v>0</v>
      </c>
      <c r="P349" s="7">
        <v>0</v>
      </c>
      <c r="Q349" s="7">
        <v>0</v>
      </c>
      <c r="R349" s="7">
        <v>0</v>
      </c>
      <c r="S349" s="7">
        <v>0</v>
      </c>
      <c r="T349" s="7">
        <v>0</v>
      </c>
      <c r="U349" s="7">
        <v>0</v>
      </c>
      <c r="V349" s="7">
        <f>($J349*0.04)+($K349*4)+($L349*-2)+($N349*0.1)+($O349*6)+($Q349)+($R349*0.1)+($S349*6)+($T349*-2)</f>
        <v>0</v>
      </c>
      <c r="W349" s="7" t="e">
        <f>$P349/$H$33</f>
        <v>#DIV/0!</v>
      </c>
      <c r="X349" s="7" t="e">
        <f>$N349/$M349</f>
        <v>#DIV/0!</v>
      </c>
      <c r="Y349" s="7" t="e">
        <f>$R349/$Q349</f>
        <v>#DIV/0!</v>
      </c>
      <c r="Z349" s="7" t="e">
        <f>$I349/$H349</f>
        <v>#DIV/0!</v>
      </c>
      <c r="AA349" s="7" t="e">
        <f>$K349/$H349</f>
        <v>#DIV/0!</v>
      </c>
      <c r="AB349" s="7">
        <f>(Admin!$C$3*$K349)+(Admin!$C$4*$J349)+(Admin!$C$5*$L349)+(Admin!$C$6*$T349)+(Admin!$C$7*$Q349)+(Admin!$C$8*$M349)+(Admin!$C$9*$N349)+(Admin!$C$10*$O349)+(Admin!$C$11*$R349)+(Admin!$C$12*$S349)+(Admin!$C$13*$U349)</f>
        <v>0</v>
      </c>
    </row>
    <row r="350" spans="1:28" x14ac:dyDescent="0.25">
      <c r="A350" s="6" t="s">
        <v>718</v>
      </c>
      <c r="B350" s="6" t="s">
        <v>42</v>
      </c>
      <c r="C350" s="6">
        <v>25</v>
      </c>
      <c r="D350" s="6">
        <v>1</v>
      </c>
      <c r="E350" s="6" t="s">
        <v>222</v>
      </c>
      <c r="F350" s="6" t="s">
        <v>684</v>
      </c>
      <c r="G350" s="6">
        <v>0</v>
      </c>
      <c r="H350" s="6">
        <v>0</v>
      </c>
      <c r="I350" s="6">
        <v>0</v>
      </c>
      <c r="J350" s="6">
        <v>0</v>
      </c>
      <c r="K350" s="6">
        <v>0</v>
      </c>
      <c r="L350" s="6">
        <v>0</v>
      </c>
      <c r="M350" s="6">
        <v>0</v>
      </c>
      <c r="N350" s="6">
        <v>0</v>
      </c>
      <c r="O350" s="6">
        <v>0</v>
      </c>
      <c r="P350" s="6">
        <v>0</v>
      </c>
      <c r="Q350" s="6">
        <v>0</v>
      </c>
      <c r="R350" s="6">
        <v>0</v>
      </c>
      <c r="S350" s="6">
        <v>0</v>
      </c>
      <c r="T350" s="6">
        <v>0</v>
      </c>
      <c r="U350" s="6">
        <v>0</v>
      </c>
      <c r="V350" s="6">
        <f>($J350*0.04)+($K350*4)+($L350*-2)+($N350*0.1)+($O350*6)+($Q350)+($R350*0.1)+($S350*6)+($T350*-2)</f>
        <v>0</v>
      </c>
      <c r="W350" s="6" t="e">
        <f>$P350/$H$33</f>
        <v>#DIV/0!</v>
      </c>
      <c r="X350" s="6" t="e">
        <f>$N350/$M350</f>
        <v>#DIV/0!</v>
      </c>
      <c r="Y350" s="6" t="e">
        <f>$R350/$Q350</f>
        <v>#DIV/0!</v>
      </c>
      <c r="Z350" s="6" t="e">
        <f>$I350/$H350</f>
        <v>#DIV/0!</v>
      </c>
      <c r="AA350" s="6" t="e">
        <f>$K350/$H350</f>
        <v>#DIV/0!</v>
      </c>
      <c r="AB350" s="6">
        <f>(Admin!$C$3*$K350)+(Admin!$C$4*$J350)+(Admin!$C$5*$L350)+(Admin!$C$6*$T350)+(Admin!$C$7*$Q350)+(Admin!$C$8*$M350)+(Admin!$C$9*$N350)+(Admin!$C$10*$O350)+(Admin!$C$11*$R350)+(Admin!$C$12*$S350)+(Admin!$C$13*$U350)</f>
        <v>0</v>
      </c>
    </row>
    <row r="351" spans="1:28" x14ac:dyDescent="0.25">
      <c r="A351" s="7" t="s">
        <v>720</v>
      </c>
      <c r="B351" s="7" t="s">
        <v>42</v>
      </c>
      <c r="C351" s="7">
        <v>24</v>
      </c>
      <c r="D351" s="7">
        <v>0</v>
      </c>
      <c r="E351" s="7" t="s">
        <v>232</v>
      </c>
      <c r="F351" s="7" t="s">
        <v>684</v>
      </c>
      <c r="G351" s="7">
        <v>0</v>
      </c>
      <c r="H351" s="7">
        <v>0</v>
      </c>
      <c r="I351" s="7">
        <v>0</v>
      </c>
      <c r="J351" s="7">
        <v>0</v>
      </c>
      <c r="K351" s="7">
        <v>0</v>
      </c>
      <c r="L351" s="7">
        <v>0</v>
      </c>
      <c r="M351" s="7">
        <v>0</v>
      </c>
      <c r="N351" s="7">
        <v>0</v>
      </c>
      <c r="O351" s="7">
        <v>0</v>
      </c>
      <c r="P351" s="7">
        <v>0</v>
      </c>
      <c r="Q351" s="7">
        <v>0</v>
      </c>
      <c r="R351" s="7">
        <v>0</v>
      </c>
      <c r="S351" s="7">
        <v>0</v>
      </c>
      <c r="T351" s="7">
        <v>0</v>
      </c>
      <c r="U351" s="7">
        <v>0</v>
      </c>
      <c r="V351" s="7">
        <f>($J351*0.04)+($K351*4)+($L351*-2)+($N351*0.1)+($O351*6)+($Q351)+($R351*0.1)+($S351*6)+($T351*-2)</f>
        <v>0</v>
      </c>
      <c r="W351" s="7" t="e">
        <f>$P351/$H$33</f>
        <v>#DIV/0!</v>
      </c>
      <c r="X351" s="7" t="e">
        <f>$N351/$M351</f>
        <v>#DIV/0!</v>
      </c>
      <c r="Y351" s="7" t="e">
        <f>$R351/$Q351</f>
        <v>#DIV/0!</v>
      </c>
      <c r="Z351" s="7" t="e">
        <f>$I351/$H351</f>
        <v>#DIV/0!</v>
      </c>
      <c r="AA351" s="7" t="e">
        <f>$K351/$H351</f>
        <v>#DIV/0!</v>
      </c>
      <c r="AB351" s="7">
        <f>(Admin!$C$3*$K351)+(Admin!$C$4*$J351)+(Admin!$C$5*$L351)+(Admin!$C$6*$T351)+(Admin!$C$7*$Q351)+(Admin!$C$8*$M351)+(Admin!$C$9*$N351)+(Admin!$C$10*$O351)+(Admin!$C$11*$R351)+(Admin!$C$12*$S351)+(Admin!$C$13*$U351)</f>
        <v>0</v>
      </c>
    </row>
    <row r="352" spans="1:28" x14ac:dyDescent="0.25">
      <c r="A352" s="6" t="s">
        <v>721</v>
      </c>
      <c r="B352" s="6" t="s">
        <v>42</v>
      </c>
      <c r="C352" s="6"/>
      <c r="D352" s="6">
        <v>0</v>
      </c>
      <c r="E352" s="6" t="s">
        <v>230</v>
      </c>
      <c r="F352" s="6" t="s">
        <v>684</v>
      </c>
      <c r="G352" s="6">
        <v>0</v>
      </c>
      <c r="H352" s="6">
        <v>0</v>
      </c>
      <c r="I352" s="6">
        <v>0</v>
      </c>
      <c r="J352" s="6">
        <v>0</v>
      </c>
      <c r="K352" s="6">
        <v>0</v>
      </c>
      <c r="L352" s="6">
        <v>0</v>
      </c>
      <c r="M352" s="6">
        <v>0</v>
      </c>
      <c r="N352" s="6">
        <v>0</v>
      </c>
      <c r="O352" s="6">
        <v>0</v>
      </c>
      <c r="P352" s="6">
        <v>0</v>
      </c>
      <c r="Q352" s="6">
        <v>0</v>
      </c>
      <c r="R352" s="6">
        <v>0</v>
      </c>
      <c r="S352" s="6">
        <v>0</v>
      </c>
      <c r="T352" s="6">
        <v>0</v>
      </c>
      <c r="U352" s="6">
        <v>0</v>
      </c>
      <c r="V352" s="6">
        <f>($J352*0.04)+($K352*4)+($L352*-2)+($N352*0.1)+($O352*6)+($Q352)+($R352*0.1)+($S352*6)+($T352*-2)</f>
        <v>0</v>
      </c>
      <c r="W352" s="6" t="e">
        <f>$P352/$H$33</f>
        <v>#DIV/0!</v>
      </c>
      <c r="X352" s="6" t="e">
        <f>$N352/$M352</f>
        <v>#DIV/0!</v>
      </c>
      <c r="Y352" s="6" t="e">
        <f>$R352/$Q352</f>
        <v>#DIV/0!</v>
      </c>
      <c r="Z352" s="6" t="e">
        <f>$I352/$H352</f>
        <v>#DIV/0!</v>
      </c>
      <c r="AA352" s="6" t="e">
        <f>$K352/$H352</f>
        <v>#DIV/0!</v>
      </c>
      <c r="AB352" s="6">
        <f>(Admin!$C$3*$K352)+(Admin!$C$4*$J352)+(Admin!$C$5*$L352)+(Admin!$C$6*$T352)+(Admin!$C$7*$Q352)+(Admin!$C$8*$M352)+(Admin!$C$9*$N352)+(Admin!$C$10*$O352)+(Admin!$C$11*$R352)+(Admin!$C$12*$S352)+(Admin!$C$13*$U352)</f>
        <v>0</v>
      </c>
    </row>
    <row r="353" spans="1:28" x14ac:dyDescent="0.25">
      <c r="A353" s="7" t="s">
        <v>722</v>
      </c>
      <c r="B353" s="7" t="s">
        <v>42</v>
      </c>
      <c r="C353" s="7">
        <v>26</v>
      </c>
      <c r="D353" s="7">
        <v>3</v>
      </c>
      <c r="E353" s="7" t="s">
        <v>104</v>
      </c>
      <c r="F353" s="7" t="s">
        <v>684</v>
      </c>
      <c r="G353" s="7">
        <v>0</v>
      </c>
      <c r="H353" s="7">
        <v>0</v>
      </c>
      <c r="I353" s="7">
        <v>0</v>
      </c>
      <c r="J353" s="7">
        <v>0</v>
      </c>
      <c r="K353" s="7">
        <v>0</v>
      </c>
      <c r="L353" s="7">
        <v>0</v>
      </c>
      <c r="M353" s="7">
        <v>0</v>
      </c>
      <c r="N353" s="7">
        <v>0</v>
      </c>
      <c r="O353" s="7">
        <v>0</v>
      </c>
      <c r="P353" s="7">
        <v>0</v>
      </c>
      <c r="Q353" s="7">
        <v>0</v>
      </c>
      <c r="R353" s="7">
        <v>0</v>
      </c>
      <c r="S353" s="7">
        <v>0</v>
      </c>
      <c r="T353" s="7">
        <v>0</v>
      </c>
      <c r="U353" s="7">
        <v>0</v>
      </c>
      <c r="V353" s="7">
        <f>($J353*0.04)+($K353*4)+($L353*-2)+($N353*0.1)+($O353*6)+($Q353)+($R353*0.1)+($S353*6)+($T353*-2)</f>
        <v>0</v>
      </c>
      <c r="W353" s="7" t="e">
        <f>$P353/$H$33</f>
        <v>#DIV/0!</v>
      </c>
      <c r="X353" s="7" t="e">
        <f>$N353/$M353</f>
        <v>#DIV/0!</v>
      </c>
      <c r="Y353" s="7" t="e">
        <f>$R353/$Q353</f>
        <v>#DIV/0!</v>
      </c>
      <c r="Z353" s="7" t="e">
        <f>$I353/$H353</f>
        <v>#DIV/0!</v>
      </c>
      <c r="AA353" s="7" t="e">
        <f>$K353/$H353</f>
        <v>#DIV/0!</v>
      </c>
      <c r="AB353" s="7">
        <f>(Admin!$C$3*$K353)+(Admin!$C$4*$J353)+(Admin!$C$5*$L353)+(Admin!$C$6*$T353)+(Admin!$C$7*$Q353)+(Admin!$C$8*$M353)+(Admin!$C$9*$N353)+(Admin!$C$10*$O353)+(Admin!$C$11*$R353)+(Admin!$C$12*$S353)+(Admin!$C$13*$U353)</f>
        <v>0</v>
      </c>
    </row>
    <row r="354" spans="1:28" x14ac:dyDescent="0.25">
      <c r="A354" s="6" t="s">
        <v>723</v>
      </c>
      <c r="B354" s="6" t="s">
        <v>42</v>
      </c>
      <c r="C354" s="6">
        <v>25</v>
      </c>
      <c r="D354" s="6">
        <v>3</v>
      </c>
      <c r="E354" s="6" t="s">
        <v>543</v>
      </c>
      <c r="F354" s="6" t="s">
        <v>684</v>
      </c>
      <c r="G354" s="6">
        <v>0</v>
      </c>
      <c r="H354" s="6">
        <v>0</v>
      </c>
      <c r="I354" s="6">
        <v>0</v>
      </c>
      <c r="J354" s="6">
        <v>0</v>
      </c>
      <c r="K354" s="6">
        <v>0</v>
      </c>
      <c r="L354" s="6">
        <v>0</v>
      </c>
      <c r="M354" s="6">
        <v>0</v>
      </c>
      <c r="N354" s="6">
        <v>0</v>
      </c>
      <c r="O354" s="6">
        <v>0</v>
      </c>
      <c r="P354" s="6">
        <v>0</v>
      </c>
      <c r="Q354" s="6">
        <v>0</v>
      </c>
      <c r="R354" s="6">
        <v>0</v>
      </c>
      <c r="S354" s="6">
        <v>0</v>
      </c>
      <c r="T354" s="6">
        <v>0</v>
      </c>
      <c r="U354" s="6">
        <v>0</v>
      </c>
      <c r="V354" s="6">
        <f>($J354*0.04)+($K354*4)+($L354*-2)+($N354*0.1)+($O354*6)+($Q354)+($R354*0.1)+($S354*6)+($T354*-2)</f>
        <v>0</v>
      </c>
      <c r="W354" s="6" t="e">
        <f>$P354/$H$33</f>
        <v>#DIV/0!</v>
      </c>
      <c r="X354" s="6" t="e">
        <f>$N354/$M354</f>
        <v>#DIV/0!</v>
      </c>
      <c r="Y354" s="6" t="e">
        <f>$R354/$Q354</f>
        <v>#DIV/0!</v>
      </c>
      <c r="Z354" s="6" t="e">
        <f>$I354/$H354</f>
        <v>#DIV/0!</v>
      </c>
      <c r="AA354" s="6" t="e">
        <f>$K354/$H354</f>
        <v>#DIV/0!</v>
      </c>
      <c r="AB354" s="6">
        <f>(Admin!$C$3*$K354)+(Admin!$C$4*$J354)+(Admin!$C$5*$L354)+(Admin!$C$6*$T354)+(Admin!$C$7*$Q354)+(Admin!$C$8*$M354)+(Admin!$C$9*$N354)+(Admin!$C$10*$O354)+(Admin!$C$11*$R354)+(Admin!$C$12*$S354)+(Admin!$C$13*$U354)</f>
        <v>0</v>
      </c>
    </row>
    <row r="355" spans="1:28" x14ac:dyDescent="0.25">
      <c r="A355" s="7" t="s">
        <v>724</v>
      </c>
      <c r="B355" s="7" t="s">
        <v>42</v>
      </c>
      <c r="C355" s="7">
        <v>25</v>
      </c>
      <c r="D355" s="7">
        <v>1</v>
      </c>
      <c r="E355" s="7" t="s">
        <v>410</v>
      </c>
      <c r="F355" s="7" t="s">
        <v>684</v>
      </c>
      <c r="G355" s="7">
        <v>0</v>
      </c>
      <c r="H355" s="7">
        <v>0</v>
      </c>
      <c r="I355" s="7">
        <v>0</v>
      </c>
      <c r="J355" s="7">
        <v>0</v>
      </c>
      <c r="K355" s="7">
        <v>0</v>
      </c>
      <c r="L355" s="7">
        <v>0</v>
      </c>
      <c r="M355" s="7">
        <v>0</v>
      </c>
      <c r="N355" s="7">
        <v>0</v>
      </c>
      <c r="O355" s="7">
        <v>0</v>
      </c>
      <c r="P355" s="7">
        <v>0</v>
      </c>
      <c r="Q355" s="7">
        <v>0</v>
      </c>
      <c r="R355" s="7">
        <v>0</v>
      </c>
      <c r="S355" s="7">
        <v>0</v>
      </c>
      <c r="T355" s="7">
        <v>0</v>
      </c>
      <c r="U355" s="7">
        <v>0</v>
      </c>
      <c r="V355" s="7">
        <f>($J355*0.04)+($K355*4)+($L355*-2)+($N355*0.1)+($O355*6)+($Q355)+($R355*0.1)+($S355*6)+($T355*-2)</f>
        <v>0</v>
      </c>
      <c r="W355" s="7" t="e">
        <f>$P355/$H$33</f>
        <v>#DIV/0!</v>
      </c>
      <c r="X355" s="7" t="e">
        <f>$N355/$M355</f>
        <v>#DIV/0!</v>
      </c>
      <c r="Y355" s="7" t="e">
        <f>$R355/$Q355</f>
        <v>#DIV/0!</v>
      </c>
      <c r="Z355" s="7" t="e">
        <f>$I355/$H355</f>
        <v>#DIV/0!</v>
      </c>
      <c r="AA355" s="7" t="e">
        <f>$K355/$H355</f>
        <v>#DIV/0!</v>
      </c>
      <c r="AB355" s="7">
        <f>(Admin!$C$3*$K355)+(Admin!$C$4*$J355)+(Admin!$C$5*$L355)+(Admin!$C$6*$T355)+(Admin!$C$7*$Q355)+(Admin!$C$8*$M355)+(Admin!$C$9*$N355)+(Admin!$C$10*$O355)+(Admin!$C$11*$R355)+(Admin!$C$12*$S355)+(Admin!$C$13*$U355)</f>
        <v>0</v>
      </c>
    </row>
    <row r="356" spans="1:28" x14ac:dyDescent="0.25">
      <c r="A356" s="6" t="s">
        <v>727</v>
      </c>
      <c r="B356" s="6" t="s">
        <v>37</v>
      </c>
      <c r="C356" s="6">
        <v>27</v>
      </c>
      <c r="D356" s="6">
        <v>5</v>
      </c>
      <c r="E356" s="6" t="s">
        <v>508</v>
      </c>
      <c r="F356" s="6" t="s">
        <v>684</v>
      </c>
      <c r="G356" s="6">
        <v>0</v>
      </c>
      <c r="H356" s="6">
        <v>0</v>
      </c>
      <c r="I356" s="6">
        <v>0</v>
      </c>
      <c r="J356" s="6">
        <v>0</v>
      </c>
      <c r="K356" s="6">
        <v>0</v>
      </c>
      <c r="L356" s="6">
        <v>0</v>
      </c>
      <c r="M356" s="6">
        <v>0</v>
      </c>
      <c r="N356" s="6">
        <v>0</v>
      </c>
      <c r="O356" s="6">
        <v>0</v>
      </c>
      <c r="P356" s="6">
        <v>0</v>
      </c>
      <c r="Q356" s="6">
        <v>0</v>
      </c>
      <c r="R356" s="6">
        <v>0</v>
      </c>
      <c r="S356" s="6">
        <v>0</v>
      </c>
      <c r="T356" s="6">
        <v>0</v>
      </c>
      <c r="U356" s="6">
        <v>0</v>
      </c>
      <c r="V356" s="6">
        <f>($J356*0.04)+($K356*4)+($L356*-2)+($N356*0.1)+($O356*6)+($Q356)+($R356*0.1)+($S356*6)+($T356*-2)</f>
        <v>0</v>
      </c>
      <c r="W356" s="6" t="e">
        <f>$P356/$H$33</f>
        <v>#DIV/0!</v>
      </c>
      <c r="X356" s="6" t="e">
        <f>$N356/$M356</f>
        <v>#DIV/0!</v>
      </c>
      <c r="Y356" s="6" t="e">
        <f>$R356/$Q356</f>
        <v>#DIV/0!</v>
      </c>
      <c r="Z356" s="6" t="e">
        <f>$I356/$H356</f>
        <v>#DIV/0!</v>
      </c>
      <c r="AA356" s="6" t="e">
        <f>$K356/$H356</f>
        <v>#DIV/0!</v>
      </c>
      <c r="AB356" s="6">
        <f>(Admin!$C$3*$K356)+(Admin!$C$4*$J356)+(Admin!$C$5*$L356)+(Admin!$C$6*$T356)+(Admin!$C$7*$Q356)+(Admin!$C$8*$M356)+(Admin!$C$9*$N356)+(Admin!$C$10*$O356)+(Admin!$C$11*$R356)+(Admin!$C$12*$S356)+(Admin!$C$13*$U356)</f>
        <v>0</v>
      </c>
    </row>
    <row r="357" spans="1:28" x14ac:dyDescent="0.25">
      <c r="A357" s="7" t="s">
        <v>728</v>
      </c>
      <c r="B357" s="7" t="s">
        <v>37</v>
      </c>
      <c r="C357" s="7">
        <v>23</v>
      </c>
      <c r="D357" s="7">
        <v>2</v>
      </c>
      <c r="E357" s="7" t="s">
        <v>504</v>
      </c>
      <c r="F357" s="7" t="s">
        <v>684</v>
      </c>
      <c r="G357" s="7">
        <v>0</v>
      </c>
      <c r="H357" s="7">
        <v>0</v>
      </c>
      <c r="I357" s="7">
        <v>0</v>
      </c>
      <c r="J357" s="7">
        <v>0</v>
      </c>
      <c r="K357" s="7">
        <v>0</v>
      </c>
      <c r="L357" s="7">
        <v>0</v>
      </c>
      <c r="M357" s="7">
        <v>0</v>
      </c>
      <c r="N357" s="7">
        <v>0</v>
      </c>
      <c r="O357" s="7">
        <v>0</v>
      </c>
      <c r="P357" s="7">
        <v>0</v>
      </c>
      <c r="Q357" s="7">
        <v>0</v>
      </c>
      <c r="R357" s="7">
        <v>0</v>
      </c>
      <c r="S357" s="7">
        <v>0</v>
      </c>
      <c r="T357" s="7">
        <v>0</v>
      </c>
      <c r="U357" s="7">
        <v>0</v>
      </c>
      <c r="V357" s="7">
        <f>($J357*0.04)+($K357*4)+($L357*-2)+($N357*0.1)+($O357*6)+($Q357)+($R357*0.1)+($S357*6)+($T357*-2)</f>
        <v>0</v>
      </c>
      <c r="W357" s="7" t="e">
        <f>$P357/$H$33</f>
        <v>#DIV/0!</v>
      </c>
      <c r="X357" s="7" t="e">
        <f>$N357/$M357</f>
        <v>#DIV/0!</v>
      </c>
      <c r="Y357" s="7" t="e">
        <f>$R357/$Q357</f>
        <v>#DIV/0!</v>
      </c>
      <c r="Z357" s="7" t="e">
        <f>$I357/$H357</f>
        <v>#DIV/0!</v>
      </c>
      <c r="AA357" s="7" t="e">
        <f>$K357/$H357</f>
        <v>#DIV/0!</v>
      </c>
      <c r="AB357" s="7">
        <f>(Admin!$C$3*$K357)+(Admin!$C$4*$J357)+(Admin!$C$5*$L357)+(Admin!$C$6*$T357)+(Admin!$C$7*$Q357)+(Admin!$C$8*$M357)+(Admin!$C$9*$N357)+(Admin!$C$10*$O357)+(Admin!$C$11*$R357)+(Admin!$C$12*$S357)+(Admin!$C$13*$U357)</f>
        <v>0</v>
      </c>
    </row>
    <row r="358" spans="1:28" x14ac:dyDescent="0.25">
      <c r="A358" s="6" t="s">
        <v>730</v>
      </c>
      <c r="B358" s="6" t="s">
        <v>37</v>
      </c>
      <c r="C358" s="6">
        <v>24</v>
      </c>
      <c r="D358" s="6">
        <v>2</v>
      </c>
      <c r="E358" s="6" t="s">
        <v>731</v>
      </c>
      <c r="F358" s="6" t="s">
        <v>684</v>
      </c>
      <c r="G358" s="6">
        <v>0</v>
      </c>
      <c r="H358" s="6">
        <v>0</v>
      </c>
      <c r="I358" s="6">
        <v>0</v>
      </c>
      <c r="J358" s="6">
        <v>0</v>
      </c>
      <c r="K358" s="6">
        <v>0</v>
      </c>
      <c r="L358" s="6">
        <v>0</v>
      </c>
      <c r="M358" s="6">
        <v>0</v>
      </c>
      <c r="N358" s="6">
        <v>0</v>
      </c>
      <c r="O358" s="6">
        <v>0</v>
      </c>
      <c r="P358" s="6">
        <v>0</v>
      </c>
      <c r="Q358" s="6">
        <v>0</v>
      </c>
      <c r="R358" s="6">
        <v>0</v>
      </c>
      <c r="S358" s="6">
        <v>0</v>
      </c>
      <c r="T358" s="6">
        <v>0</v>
      </c>
      <c r="U358" s="6">
        <v>0</v>
      </c>
      <c r="V358" s="6">
        <f>($J358*0.04)+($K358*4)+($L358*-2)+($N358*0.1)+($O358*6)+($Q358)+($R358*0.1)+($S358*6)+($T358*-2)</f>
        <v>0</v>
      </c>
      <c r="W358" s="6" t="e">
        <f>$P358/$H$33</f>
        <v>#DIV/0!</v>
      </c>
      <c r="X358" s="6" t="e">
        <f>$N358/$M358</f>
        <v>#DIV/0!</v>
      </c>
      <c r="Y358" s="6" t="e">
        <f>$R358/$Q358</f>
        <v>#DIV/0!</v>
      </c>
      <c r="Z358" s="6" t="e">
        <f>$I358/$H358</f>
        <v>#DIV/0!</v>
      </c>
      <c r="AA358" s="6" t="e">
        <f>$K358/$H358</f>
        <v>#DIV/0!</v>
      </c>
      <c r="AB358" s="6">
        <f>(Admin!$C$3*$K358)+(Admin!$C$4*$J358)+(Admin!$C$5*$L358)+(Admin!$C$6*$T358)+(Admin!$C$7*$Q358)+(Admin!$C$8*$M358)+(Admin!$C$9*$N358)+(Admin!$C$10*$O358)+(Admin!$C$11*$R358)+(Admin!$C$12*$S358)+(Admin!$C$13*$U358)</f>
        <v>0</v>
      </c>
    </row>
    <row r="359" spans="1:28" x14ac:dyDescent="0.25">
      <c r="A359" s="7" t="s">
        <v>732</v>
      </c>
      <c r="B359" s="7" t="s">
        <v>37</v>
      </c>
      <c r="C359" s="7">
        <v>24</v>
      </c>
      <c r="D359" s="7">
        <v>0</v>
      </c>
      <c r="E359" s="7" t="s">
        <v>284</v>
      </c>
      <c r="F359" s="7" t="s">
        <v>684</v>
      </c>
      <c r="G359" s="7">
        <v>0</v>
      </c>
      <c r="H359" s="7">
        <v>0</v>
      </c>
      <c r="I359" s="7">
        <v>0</v>
      </c>
      <c r="J359" s="7">
        <v>0</v>
      </c>
      <c r="K359" s="7">
        <v>0</v>
      </c>
      <c r="L359" s="7">
        <v>0</v>
      </c>
      <c r="M359" s="7">
        <v>0</v>
      </c>
      <c r="N359" s="7">
        <v>0</v>
      </c>
      <c r="O359" s="7">
        <v>0</v>
      </c>
      <c r="P359" s="7">
        <v>0</v>
      </c>
      <c r="Q359" s="7">
        <v>0</v>
      </c>
      <c r="R359" s="7">
        <v>0</v>
      </c>
      <c r="S359" s="7">
        <v>0</v>
      </c>
      <c r="T359" s="7">
        <v>0</v>
      </c>
      <c r="U359" s="7">
        <v>0</v>
      </c>
      <c r="V359" s="7">
        <f>($J359*0.04)+($K359*4)+($L359*-2)+($N359*0.1)+($O359*6)+($Q359)+($R359*0.1)+($S359*6)+($T359*-2)</f>
        <v>0</v>
      </c>
      <c r="W359" s="7" t="e">
        <f>$P359/$H$33</f>
        <v>#DIV/0!</v>
      </c>
      <c r="X359" s="7" t="e">
        <f>$N359/$M359</f>
        <v>#DIV/0!</v>
      </c>
      <c r="Y359" s="7" t="e">
        <f>$R359/$Q359</f>
        <v>#DIV/0!</v>
      </c>
      <c r="Z359" s="7" t="e">
        <f>$I359/$H359</f>
        <v>#DIV/0!</v>
      </c>
      <c r="AA359" s="7" t="e">
        <f>$K359/$H359</f>
        <v>#DIV/0!</v>
      </c>
      <c r="AB359" s="7">
        <f>(Admin!$C$3*$K359)+(Admin!$C$4*$J359)+(Admin!$C$5*$L359)+(Admin!$C$6*$T359)+(Admin!$C$7*$Q359)+(Admin!$C$8*$M359)+(Admin!$C$9*$N359)+(Admin!$C$10*$O359)+(Admin!$C$11*$R359)+(Admin!$C$12*$S359)+(Admin!$C$13*$U359)</f>
        <v>0</v>
      </c>
    </row>
    <row r="360" spans="1:28" x14ac:dyDescent="0.25">
      <c r="A360" s="6" t="s">
        <v>754</v>
      </c>
      <c r="B360" s="6" t="s">
        <v>26</v>
      </c>
      <c r="C360" s="6">
        <v>29</v>
      </c>
      <c r="D360" s="6">
        <v>6</v>
      </c>
      <c r="E360" s="6" t="s">
        <v>755</v>
      </c>
      <c r="F360" s="6" t="s">
        <v>735</v>
      </c>
      <c r="G360" s="6">
        <v>0</v>
      </c>
      <c r="H360" s="6">
        <v>0</v>
      </c>
      <c r="I360" s="6">
        <v>0</v>
      </c>
      <c r="J360" s="6">
        <v>0</v>
      </c>
      <c r="K360" s="6">
        <v>0</v>
      </c>
      <c r="L360" s="6">
        <v>0</v>
      </c>
      <c r="M360" s="6">
        <v>0</v>
      </c>
      <c r="N360" s="6">
        <v>0</v>
      </c>
      <c r="O360" s="6">
        <v>0</v>
      </c>
      <c r="P360" s="6">
        <v>0</v>
      </c>
      <c r="Q360" s="6">
        <v>0</v>
      </c>
      <c r="R360" s="6">
        <v>0</v>
      </c>
      <c r="S360" s="6">
        <v>0</v>
      </c>
      <c r="T360" s="6">
        <v>0</v>
      </c>
      <c r="U360" s="6">
        <v>0</v>
      </c>
      <c r="V360" s="6">
        <f>($J360*0.04)+($K360*4)+($L360*-2)+($N360*0.1)+($O360*6)+($Q360)+($R360*0.1)+($S360*6)+($T360*-2)</f>
        <v>0</v>
      </c>
      <c r="W360" s="6" t="e">
        <f>$P360/$H$33</f>
        <v>#DIV/0!</v>
      </c>
      <c r="X360" s="6" t="e">
        <f>$N360/$M360</f>
        <v>#DIV/0!</v>
      </c>
      <c r="Y360" s="6" t="e">
        <f>$R360/$Q360</f>
        <v>#DIV/0!</v>
      </c>
      <c r="Z360" s="6" t="e">
        <f>$I360/$H360</f>
        <v>#DIV/0!</v>
      </c>
      <c r="AA360" s="6" t="e">
        <f>$K360/$H360</f>
        <v>#DIV/0!</v>
      </c>
      <c r="AB360" s="6">
        <f>(Admin!$C$3*$K360)+(Admin!$C$4*$J360)+(Admin!$C$5*$L360)+(Admin!$C$6*$T360)+(Admin!$C$7*$Q360)+(Admin!$C$8*$M360)+(Admin!$C$9*$N360)+(Admin!$C$10*$O360)+(Admin!$C$11*$R360)+(Admin!$C$12*$S360)+(Admin!$C$13*$U360)</f>
        <v>0</v>
      </c>
    </row>
    <row r="361" spans="1:28" x14ac:dyDescent="0.25">
      <c r="A361" s="7" t="s">
        <v>756</v>
      </c>
      <c r="B361" s="7" t="s">
        <v>26</v>
      </c>
      <c r="C361" s="7">
        <v>36</v>
      </c>
      <c r="D361" s="7">
        <v>12</v>
      </c>
      <c r="E361" s="7" t="s">
        <v>61</v>
      </c>
      <c r="F361" s="7" t="s">
        <v>735</v>
      </c>
      <c r="G361" s="7">
        <v>0</v>
      </c>
      <c r="H361" s="7">
        <v>0</v>
      </c>
      <c r="I361" s="7">
        <v>0</v>
      </c>
      <c r="J361" s="7">
        <v>0</v>
      </c>
      <c r="K361" s="7">
        <v>0</v>
      </c>
      <c r="L361" s="7">
        <v>0</v>
      </c>
      <c r="M361" s="7">
        <v>0</v>
      </c>
      <c r="N361" s="7">
        <v>0</v>
      </c>
      <c r="O361" s="7">
        <v>0</v>
      </c>
      <c r="P361" s="7">
        <v>0</v>
      </c>
      <c r="Q361" s="7">
        <v>0</v>
      </c>
      <c r="R361" s="7">
        <v>0</v>
      </c>
      <c r="S361" s="7">
        <v>0</v>
      </c>
      <c r="T361" s="7">
        <v>0</v>
      </c>
      <c r="U361" s="7">
        <v>0</v>
      </c>
      <c r="V361" s="7">
        <f>($J361*0.04)+($K361*4)+($L361*-2)+($N361*0.1)+($O361*6)+($Q361)+($R361*0.1)+($S361*6)+($T361*-2)</f>
        <v>0</v>
      </c>
      <c r="W361" s="7" t="e">
        <f>$P361/$H$33</f>
        <v>#DIV/0!</v>
      </c>
      <c r="X361" s="7" t="e">
        <f>$N361/$M361</f>
        <v>#DIV/0!</v>
      </c>
      <c r="Y361" s="7" t="e">
        <f>$R361/$Q361</f>
        <v>#DIV/0!</v>
      </c>
      <c r="Z361" s="7" t="e">
        <f>$I361/$H361</f>
        <v>#DIV/0!</v>
      </c>
      <c r="AA361" s="7" t="e">
        <f>$K361/$H361</f>
        <v>#DIV/0!</v>
      </c>
      <c r="AB361" s="7">
        <f>(Admin!$C$3*$K361)+(Admin!$C$4*$J361)+(Admin!$C$5*$L361)+(Admin!$C$6*$T361)+(Admin!$C$7*$Q361)+(Admin!$C$8*$M361)+(Admin!$C$9*$N361)+(Admin!$C$10*$O361)+(Admin!$C$11*$R361)+(Admin!$C$12*$S361)+(Admin!$C$13*$U361)</f>
        <v>0</v>
      </c>
    </row>
    <row r="362" spans="1:28" x14ac:dyDescent="0.25">
      <c r="A362" s="6" t="s">
        <v>757</v>
      </c>
      <c r="B362" s="6" t="s">
        <v>26</v>
      </c>
      <c r="C362" s="6">
        <v>25</v>
      </c>
      <c r="D362" s="6">
        <v>4</v>
      </c>
      <c r="E362" s="6" t="s">
        <v>95</v>
      </c>
      <c r="F362" s="6" t="s">
        <v>735</v>
      </c>
      <c r="G362" s="6">
        <v>0</v>
      </c>
      <c r="H362" s="6">
        <v>0</v>
      </c>
      <c r="I362" s="6">
        <v>0</v>
      </c>
      <c r="J362" s="6">
        <v>0</v>
      </c>
      <c r="K362" s="6">
        <v>0</v>
      </c>
      <c r="L362" s="6">
        <v>0</v>
      </c>
      <c r="M362" s="6">
        <v>0</v>
      </c>
      <c r="N362" s="6">
        <v>0</v>
      </c>
      <c r="O362" s="6">
        <v>0</v>
      </c>
      <c r="P362" s="6">
        <v>0</v>
      </c>
      <c r="Q362" s="6">
        <v>0</v>
      </c>
      <c r="R362" s="6">
        <v>0</v>
      </c>
      <c r="S362" s="6">
        <v>0</v>
      </c>
      <c r="T362" s="6">
        <v>0</v>
      </c>
      <c r="U362" s="6">
        <v>0</v>
      </c>
      <c r="V362" s="6">
        <f>($J362*0.04)+($K362*4)+($L362*-2)+($N362*0.1)+($O362*6)+($Q362)+($R362*0.1)+($S362*6)+($T362*-2)</f>
        <v>0</v>
      </c>
      <c r="W362" s="6" t="e">
        <f>$P362/$H$33</f>
        <v>#DIV/0!</v>
      </c>
      <c r="X362" s="6" t="e">
        <f>$N362/$M362</f>
        <v>#DIV/0!</v>
      </c>
      <c r="Y362" s="6" t="e">
        <f>$R362/$Q362</f>
        <v>#DIV/0!</v>
      </c>
      <c r="Z362" s="6" t="e">
        <f>$I362/$H362</f>
        <v>#DIV/0!</v>
      </c>
      <c r="AA362" s="6" t="e">
        <f>$K362/$H362</f>
        <v>#DIV/0!</v>
      </c>
      <c r="AB362" s="6">
        <f>(Admin!$C$3*$K362)+(Admin!$C$4*$J362)+(Admin!$C$5*$L362)+(Admin!$C$6*$T362)+(Admin!$C$7*$Q362)+(Admin!$C$8*$M362)+(Admin!$C$9*$N362)+(Admin!$C$10*$O362)+(Admin!$C$11*$R362)+(Admin!$C$12*$S362)+(Admin!$C$13*$U362)</f>
        <v>0</v>
      </c>
    </row>
    <row r="363" spans="1:28" x14ac:dyDescent="0.25">
      <c r="A363" s="7" t="s">
        <v>759</v>
      </c>
      <c r="B363" s="7" t="s">
        <v>30</v>
      </c>
      <c r="C363" s="7">
        <v>25</v>
      </c>
      <c r="D363" s="7">
        <v>4</v>
      </c>
      <c r="E363" s="7" t="s">
        <v>63</v>
      </c>
      <c r="F363" s="7" t="s">
        <v>735</v>
      </c>
      <c r="G363" s="7">
        <v>0</v>
      </c>
      <c r="H363" s="7">
        <v>0</v>
      </c>
      <c r="I363" s="7">
        <v>0</v>
      </c>
      <c r="J363" s="7">
        <v>0</v>
      </c>
      <c r="K363" s="7">
        <v>0</v>
      </c>
      <c r="L363" s="7">
        <v>0</v>
      </c>
      <c r="M363" s="7">
        <v>0</v>
      </c>
      <c r="N363" s="7">
        <v>0</v>
      </c>
      <c r="O363" s="7">
        <v>0</v>
      </c>
      <c r="P363" s="7">
        <v>0</v>
      </c>
      <c r="Q363" s="7">
        <v>0</v>
      </c>
      <c r="R363" s="7">
        <v>0</v>
      </c>
      <c r="S363" s="7">
        <v>0</v>
      </c>
      <c r="T363" s="7">
        <v>0</v>
      </c>
      <c r="U363" s="7">
        <v>0</v>
      </c>
      <c r="V363" s="7">
        <f>($J363*0.04)+($K363*4)+($L363*-2)+($N363*0.1)+($O363*6)+($Q363)+($R363*0.1)+($S363*6)+($T363*-2)</f>
        <v>0</v>
      </c>
      <c r="W363" s="7" t="e">
        <f>$P363/$H$33</f>
        <v>#DIV/0!</v>
      </c>
      <c r="X363" s="7" t="e">
        <f>$N363/$M363</f>
        <v>#DIV/0!</v>
      </c>
      <c r="Y363" s="7" t="e">
        <f>$R363/$Q363</f>
        <v>#DIV/0!</v>
      </c>
      <c r="Z363" s="7" t="e">
        <f>$I363/$H363</f>
        <v>#DIV/0!</v>
      </c>
      <c r="AA363" s="7" t="e">
        <f>$K363/$H363</f>
        <v>#DIV/0!</v>
      </c>
      <c r="AB363" s="7">
        <f>(Admin!$C$3*$K363)+(Admin!$C$4*$J363)+(Admin!$C$5*$L363)+(Admin!$C$6*$T363)+(Admin!$C$7*$Q363)+(Admin!$C$8*$M363)+(Admin!$C$9*$N363)+(Admin!$C$10*$O363)+(Admin!$C$11*$R363)+(Admin!$C$12*$S363)+(Admin!$C$13*$U363)</f>
        <v>0</v>
      </c>
    </row>
    <row r="364" spans="1:28" x14ac:dyDescent="0.25">
      <c r="A364" s="6" t="s">
        <v>760</v>
      </c>
      <c r="B364" s="6" t="s">
        <v>30</v>
      </c>
      <c r="C364" s="6">
        <v>24</v>
      </c>
      <c r="D364" s="6">
        <v>0</v>
      </c>
      <c r="E364" s="6" t="s">
        <v>65</v>
      </c>
      <c r="F364" s="6" t="s">
        <v>735</v>
      </c>
      <c r="G364" s="6">
        <v>0</v>
      </c>
      <c r="H364" s="6">
        <v>0</v>
      </c>
      <c r="I364" s="6">
        <v>0</v>
      </c>
      <c r="J364" s="6">
        <v>0</v>
      </c>
      <c r="K364" s="6">
        <v>0</v>
      </c>
      <c r="L364" s="6">
        <v>0</v>
      </c>
      <c r="M364" s="6">
        <v>0</v>
      </c>
      <c r="N364" s="6">
        <v>0</v>
      </c>
      <c r="O364" s="6">
        <v>0</v>
      </c>
      <c r="P364" s="6">
        <v>0</v>
      </c>
      <c r="Q364" s="6">
        <v>0</v>
      </c>
      <c r="R364" s="6">
        <v>0</v>
      </c>
      <c r="S364" s="6">
        <v>0</v>
      </c>
      <c r="T364" s="6">
        <v>0</v>
      </c>
      <c r="U364" s="6">
        <v>0</v>
      </c>
      <c r="V364" s="6">
        <f>($J364*0.04)+($K364*4)+($L364*-2)+($N364*0.1)+($O364*6)+($Q364)+($R364*0.1)+($S364*6)+($T364*-2)</f>
        <v>0</v>
      </c>
      <c r="W364" s="6" t="e">
        <f>$P364/$H$33</f>
        <v>#DIV/0!</v>
      </c>
      <c r="X364" s="6" t="e">
        <f>$N364/$M364</f>
        <v>#DIV/0!</v>
      </c>
      <c r="Y364" s="6" t="e">
        <f>$R364/$Q364</f>
        <v>#DIV/0!</v>
      </c>
      <c r="Z364" s="6" t="e">
        <f>$I364/$H364</f>
        <v>#DIV/0!</v>
      </c>
      <c r="AA364" s="6" t="e">
        <f>$K364/$H364</f>
        <v>#DIV/0!</v>
      </c>
      <c r="AB364" s="6">
        <f>(Admin!$C$3*$K364)+(Admin!$C$4*$J364)+(Admin!$C$5*$L364)+(Admin!$C$6*$T364)+(Admin!$C$7*$Q364)+(Admin!$C$8*$M364)+(Admin!$C$9*$N364)+(Admin!$C$10*$O364)+(Admin!$C$11*$R364)+(Admin!$C$12*$S364)+(Admin!$C$13*$U364)</f>
        <v>0</v>
      </c>
    </row>
    <row r="365" spans="1:28" x14ac:dyDescent="0.25">
      <c r="A365" s="7" t="s">
        <v>761</v>
      </c>
      <c r="B365" s="7" t="s">
        <v>30</v>
      </c>
      <c r="C365" s="7">
        <v>24</v>
      </c>
      <c r="D365" s="7">
        <v>0</v>
      </c>
      <c r="E365" s="7" t="s">
        <v>199</v>
      </c>
      <c r="F365" s="7" t="s">
        <v>735</v>
      </c>
      <c r="G365" s="7">
        <v>0</v>
      </c>
      <c r="H365" s="7">
        <v>0</v>
      </c>
      <c r="I365" s="7">
        <v>0</v>
      </c>
      <c r="J365" s="7">
        <v>0</v>
      </c>
      <c r="K365" s="7">
        <v>0</v>
      </c>
      <c r="L365" s="7">
        <v>0</v>
      </c>
      <c r="M365" s="7">
        <v>0</v>
      </c>
      <c r="N365" s="7">
        <v>0</v>
      </c>
      <c r="O365" s="7">
        <v>0</v>
      </c>
      <c r="P365" s="7">
        <v>0</v>
      </c>
      <c r="Q365" s="7">
        <v>0</v>
      </c>
      <c r="R365" s="7">
        <v>0</v>
      </c>
      <c r="S365" s="7">
        <v>0</v>
      </c>
      <c r="T365" s="7">
        <v>0</v>
      </c>
      <c r="U365" s="7">
        <v>0</v>
      </c>
      <c r="V365" s="7">
        <f>($J365*0.04)+($K365*4)+($L365*-2)+($N365*0.1)+($O365*6)+($Q365)+($R365*0.1)+($S365*6)+($T365*-2)</f>
        <v>0</v>
      </c>
      <c r="W365" s="7" t="e">
        <f>$P365/$H$33</f>
        <v>#DIV/0!</v>
      </c>
      <c r="X365" s="7" t="e">
        <f>$N365/$M365</f>
        <v>#DIV/0!</v>
      </c>
      <c r="Y365" s="7" t="e">
        <f>$R365/$Q365</f>
        <v>#DIV/0!</v>
      </c>
      <c r="Z365" s="7" t="e">
        <f>$I365/$H365</f>
        <v>#DIV/0!</v>
      </c>
      <c r="AA365" s="7" t="e">
        <f>$K365/$H365</f>
        <v>#DIV/0!</v>
      </c>
      <c r="AB365" s="7">
        <f>(Admin!$C$3*$K365)+(Admin!$C$4*$J365)+(Admin!$C$5*$L365)+(Admin!$C$6*$T365)+(Admin!$C$7*$Q365)+(Admin!$C$8*$M365)+(Admin!$C$9*$N365)+(Admin!$C$10*$O365)+(Admin!$C$11*$R365)+(Admin!$C$12*$S365)+(Admin!$C$13*$U365)</f>
        <v>0</v>
      </c>
    </row>
    <row r="366" spans="1:28" x14ac:dyDescent="0.25">
      <c r="A366" s="6" t="s">
        <v>763</v>
      </c>
      <c r="B366" s="6" t="s">
        <v>30</v>
      </c>
      <c r="C366" s="6">
        <v>30</v>
      </c>
      <c r="D366" s="6">
        <v>6</v>
      </c>
      <c r="E366" s="6" t="s">
        <v>462</v>
      </c>
      <c r="F366" s="6" t="s">
        <v>735</v>
      </c>
      <c r="G366" s="6">
        <v>0</v>
      </c>
      <c r="H366" s="6">
        <v>0</v>
      </c>
      <c r="I366" s="6">
        <v>0</v>
      </c>
      <c r="J366" s="6">
        <v>0</v>
      </c>
      <c r="K366" s="6">
        <v>0</v>
      </c>
      <c r="L366" s="6">
        <v>0</v>
      </c>
      <c r="M366" s="6">
        <v>0</v>
      </c>
      <c r="N366" s="6">
        <v>0</v>
      </c>
      <c r="O366" s="6">
        <v>0</v>
      </c>
      <c r="P366" s="6">
        <v>0</v>
      </c>
      <c r="Q366" s="6">
        <v>0</v>
      </c>
      <c r="R366" s="6">
        <v>0</v>
      </c>
      <c r="S366" s="6">
        <v>0</v>
      </c>
      <c r="T366" s="6">
        <v>0</v>
      </c>
      <c r="U366" s="6">
        <v>0</v>
      </c>
      <c r="V366" s="6">
        <f>($J366*0.04)+($K366*4)+($L366*-2)+($N366*0.1)+($O366*6)+($Q366)+($R366*0.1)+($S366*6)+($T366*-2)</f>
        <v>0</v>
      </c>
      <c r="W366" s="6" t="e">
        <f>$P366/$H$33</f>
        <v>#DIV/0!</v>
      </c>
      <c r="X366" s="6" t="e">
        <f>$N366/$M366</f>
        <v>#DIV/0!</v>
      </c>
      <c r="Y366" s="6" t="e">
        <f>$R366/$Q366</f>
        <v>#DIV/0!</v>
      </c>
      <c r="Z366" s="6" t="e">
        <f>$I366/$H366</f>
        <v>#DIV/0!</v>
      </c>
      <c r="AA366" s="6" t="e">
        <f>$K366/$H366</f>
        <v>#DIV/0!</v>
      </c>
      <c r="AB366" s="6">
        <f>(Admin!$C$3*$K366)+(Admin!$C$4*$J366)+(Admin!$C$5*$L366)+(Admin!$C$6*$T366)+(Admin!$C$7*$Q366)+(Admin!$C$8*$M366)+(Admin!$C$9*$N366)+(Admin!$C$10*$O366)+(Admin!$C$11*$R366)+(Admin!$C$12*$S366)+(Admin!$C$13*$U366)</f>
        <v>0</v>
      </c>
    </row>
    <row r="367" spans="1:28" x14ac:dyDescent="0.25">
      <c r="A367" s="7" t="s">
        <v>764</v>
      </c>
      <c r="B367" s="7" t="s">
        <v>30</v>
      </c>
      <c r="C367" s="7">
        <v>24</v>
      </c>
      <c r="D367" s="7">
        <v>3</v>
      </c>
      <c r="E367" s="7" t="s">
        <v>173</v>
      </c>
      <c r="F367" s="7" t="s">
        <v>735</v>
      </c>
      <c r="G367" s="7">
        <v>0</v>
      </c>
      <c r="H367" s="7">
        <v>0</v>
      </c>
      <c r="I367" s="7">
        <v>0</v>
      </c>
      <c r="J367" s="7">
        <v>0</v>
      </c>
      <c r="K367" s="7">
        <v>0</v>
      </c>
      <c r="L367" s="7">
        <v>0</v>
      </c>
      <c r="M367" s="7">
        <v>0</v>
      </c>
      <c r="N367" s="7">
        <v>0</v>
      </c>
      <c r="O367" s="7">
        <v>0</v>
      </c>
      <c r="P367" s="7">
        <v>0</v>
      </c>
      <c r="Q367" s="7">
        <v>0</v>
      </c>
      <c r="R367" s="7">
        <v>0</v>
      </c>
      <c r="S367" s="7">
        <v>0</v>
      </c>
      <c r="T367" s="7">
        <v>0</v>
      </c>
      <c r="U367" s="7">
        <v>0</v>
      </c>
      <c r="V367" s="7">
        <f>($J367*0.04)+($K367*4)+($L367*-2)+($N367*0.1)+($O367*6)+($Q367)+($R367*0.1)+($S367*6)+($T367*-2)</f>
        <v>0</v>
      </c>
      <c r="W367" s="7" t="e">
        <f>$P367/$H$33</f>
        <v>#DIV/0!</v>
      </c>
      <c r="X367" s="7" t="e">
        <f>$N367/$M367</f>
        <v>#DIV/0!</v>
      </c>
      <c r="Y367" s="7" t="e">
        <f>$R367/$Q367</f>
        <v>#DIV/0!</v>
      </c>
      <c r="Z367" s="7" t="e">
        <f>$I367/$H367</f>
        <v>#DIV/0!</v>
      </c>
      <c r="AA367" s="7" t="e">
        <f>$K367/$H367</f>
        <v>#DIV/0!</v>
      </c>
      <c r="AB367" s="7">
        <f>(Admin!$C$3*$K367)+(Admin!$C$4*$J367)+(Admin!$C$5*$L367)+(Admin!$C$6*$T367)+(Admin!$C$7*$Q367)+(Admin!$C$8*$M367)+(Admin!$C$9*$N367)+(Admin!$C$10*$O367)+(Admin!$C$11*$R367)+(Admin!$C$12*$S367)+(Admin!$C$13*$U367)</f>
        <v>0</v>
      </c>
    </row>
    <row r="368" spans="1:28" x14ac:dyDescent="0.25">
      <c r="A368" s="6" t="s">
        <v>766</v>
      </c>
      <c r="B368" s="6" t="s">
        <v>42</v>
      </c>
      <c r="C368" s="6">
        <v>28</v>
      </c>
      <c r="D368" s="6">
        <v>8</v>
      </c>
      <c r="E368" s="6" t="s">
        <v>83</v>
      </c>
      <c r="F368" s="6" t="s">
        <v>735</v>
      </c>
      <c r="G368" s="6">
        <v>0</v>
      </c>
      <c r="H368" s="6">
        <v>0</v>
      </c>
      <c r="I368" s="6">
        <v>0</v>
      </c>
      <c r="J368" s="6">
        <v>0</v>
      </c>
      <c r="K368" s="6">
        <v>0</v>
      </c>
      <c r="L368" s="6">
        <v>0</v>
      </c>
      <c r="M368" s="6">
        <v>0</v>
      </c>
      <c r="N368" s="6">
        <v>0</v>
      </c>
      <c r="O368" s="6">
        <v>0</v>
      </c>
      <c r="P368" s="6">
        <v>0</v>
      </c>
      <c r="Q368" s="6">
        <v>0</v>
      </c>
      <c r="R368" s="6">
        <v>0</v>
      </c>
      <c r="S368" s="6">
        <v>0</v>
      </c>
      <c r="T368" s="6">
        <v>0</v>
      </c>
      <c r="U368" s="6">
        <v>0</v>
      </c>
      <c r="V368" s="6">
        <f>($J368*0.04)+($K368*4)+($L368*-2)+($N368*0.1)+($O368*6)+($Q368)+($R368*0.1)+($S368*6)+($T368*-2)</f>
        <v>0</v>
      </c>
      <c r="W368" s="6" t="e">
        <f>$P368/$H$33</f>
        <v>#DIV/0!</v>
      </c>
      <c r="X368" s="6" t="e">
        <f>$N368/$M368</f>
        <v>#DIV/0!</v>
      </c>
      <c r="Y368" s="6" t="e">
        <f>$R368/$Q368</f>
        <v>#DIV/0!</v>
      </c>
      <c r="Z368" s="6" t="e">
        <f>$I368/$H368</f>
        <v>#DIV/0!</v>
      </c>
      <c r="AA368" s="6" t="e">
        <f>$K368/$H368</f>
        <v>#DIV/0!</v>
      </c>
      <c r="AB368" s="6">
        <f>(Admin!$C$3*$K368)+(Admin!$C$4*$J368)+(Admin!$C$5*$L368)+(Admin!$C$6*$T368)+(Admin!$C$7*$Q368)+(Admin!$C$8*$M368)+(Admin!$C$9*$N368)+(Admin!$C$10*$O368)+(Admin!$C$11*$R368)+(Admin!$C$12*$S368)+(Admin!$C$13*$U368)</f>
        <v>0</v>
      </c>
    </row>
    <row r="369" spans="1:28" x14ac:dyDescent="0.25">
      <c r="A369" s="7" t="s">
        <v>767</v>
      </c>
      <c r="B369" s="7" t="s">
        <v>42</v>
      </c>
      <c r="C369" s="7">
        <v>26</v>
      </c>
      <c r="D369" s="7">
        <v>4</v>
      </c>
      <c r="E369" s="7" t="s">
        <v>462</v>
      </c>
      <c r="F369" s="7" t="s">
        <v>735</v>
      </c>
      <c r="G369" s="7">
        <v>0</v>
      </c>
      <c r="H369" s="7">
        <v>0</v>
      </c>
      <c r="I369" s="7">
        <v>0</v>
      </c>
      <c r="J369" s="7">
        <v>0</v>
      </c>
      <c r="K369" s="7">
        <v>0</v>
      </c>
      <c r="L369" s="7">
        <v>0</v>
      </c>
      <c r="M369" s="7">
        <v>0</v>
      </c>
      <c r="N369" s="7">
        <v>0</v>
      </c>
      <c r="O369" s="7">
        <v>0</v>
      </c>
      <c r="P369" s="7">
        <v>0</v>
      </c>
      <c r="Q369" s="7">
        <v>0</v>
      </c>
      <c r="R369" s="7">
        <v>0</v>
      </c>
      <c r="S369" s="7">
        <v>0</v>
      </c>
      <c r="T369" s="7">
        <v>0</v>
      </c>
      <c r="U369" s="7">
        <v>0</v>
      </c>
      <c r="V369" s="7">
        <f>($J369*0.04)+($K369*4)+($L369*-2)+($N369*0.1)+($O369*6)+($Q369)+($R369*0.1)+($S369*6)+($T369*-2)</f>
        <v>0</v>
      </c>
      <c r="W369" s="7" t="e">
        <f>$P369/$H$33</f>
        <v>#DIV/0!</v>
      </c>
      <c r="X369" s="7" t="e">
        <f>$N369/$M369</f>
        <v>#DIV/0!</v>
      </c>
      <c r="Y369" s="7" t="e">
        <f>$R369/$Q369</f>
        <v>#DIV/0!</v>
      </c>
      <c r="Z369" s="7" t="e">
        <f>$I369/$H369</f>
        <v>#DIV/0!</v>
      </c>
      <c r="AA369" s="7" t="e">
        <f>$K369/$H369</f>
        <v>#DIV/0!</v>
      </c>
      <c r="AB369" s="7">
        <f>(Admin!$C$3*$K369)+(Admin!$C$4*$J369)+(Admin!$C$5*$L369)+(Admin!$C$6*$T369)+(Admin!$C$7*$Q369)+(Admin!$C$8*$M369)+(Admin!$C$9*$N369)+(Admin!$C$10*$O369)+(Admin!$C$11*$R369)+(Admin!$C$12*$S369)+(Admin!$C$13*$U369)</f>
        <v>0</v>
      </c>
    </row>
    <row r="370" spans="1:28" x14ac:dyDescent="0.25">
      <c r="A370" s="6" t="s">
        <v>769</v>
      </c>
      <c r="B370" s="6" t="s">
        <v>42</v>
      </c>
      <c r="C370" s="6">
        <v>24</v>
      </c>
      <c r="D370" s="6">
        <v>2</v>
      </c>
      <c r="E370" s="6" t="s">
        <v>61</v>
      </c>
      <c r="F370" s="6" t="s">
        <v>735</v>
      </c>
      <c r="G370" s="6">
        <v>0</v>
      </c>
      <c r="H370" s="6">
        <v>0</v>
      </c>
      <c r="I370" s="6">
        <v>0</v>
      </c>
      <c r="J370" s="6">
        <v>0</v>
      </c>
      <c r="K370" s="6">
        <v>0</v>
      </c>
      <c r="L370" s="6">
        <v>0</v>
      </c>
      <c r="M370" s="6">
        <v>0</v>
      </c>
      <c r="N370" s="6">
        <v>0</v>
      </c>
      <c r="O370" s="6">
        <v>0</v>
      </c>
      <c r="P370" s="6">
        <v>0</v>
      </c>
      <c r="Q370" s="6">
        <v>0</v>
      </c>
      <c r="R370" s="6">
        <v>0</v>
      </c>
      <c r="S370" s="6">
        <v>0</v>
      </c>
      <c r="T370" s="6">
        <v>0</v>
      </c>
      <c r="U370" s="6">
        <v>0</v>
      </c>
      <c r="V370" s="6">
        <f>($J370*0.04)+($K370*4)+($L370*-2)+($N370*0.1)+($O370*6)+($Q370)+($R370*0.1)+($S370*6)+($T370*-2)</f>
        <v>0</v>
      </c>
      <c r="W370" s="6" t="e">
        <f>$P370/$H$33</f>
        <v>#DIV/0!</v>
      </c>
      <c r="X370" s="6" t="e">
        <f>$N370/$M370</f>
        <v>#DIV/0!</v>
      </c>
      <c r="Y370" s="6" t="e">
        <f>$R370/$Q370</f>
        <v>#DIV/0!</v>
      </c>
      <c r="Z370" s="6" t="e">
        <f>$I370/$H370</f>
        <v>#DIV/0!</v>
      </c>
      <c r="AA370" s="6" t="e">
        <f>$K370/$H370</f>
        <v>#DIV/0!</v>
      </c>
      <c r="AB370" s="6">
        <f>(Admin!$C$3*$K370)+(Admin!$C$4*$J370)+(Admin!$C$5*$L370)+(Admin!$C$6*$T370)+(Admin!$C$7*$Q370)+(Admin!$C$8*$M370)+(Admin!$C$9*$N370)+(Admin!$C$10*$O370)+(Admin!$C$11*$R370)+(Admin!$C$12*$S370)+(Admin!$C$13*$U370)</f>
        <v>0</v>
      </c>
    </row>
    <row r="371" spans="1:28" x14ac:dyDescent="0.25">
      <c r="A371" s="7" t="s">
        <v>770</v>
      </c>
      <c r="B371" s="7" t="s">
        <v>42</v>
      </c>
      <c r="C371" s="7">
        <v>30</v>
      </c>
      <c r="D371" s="7">
        <v>10</v>
      </c>
      <c r="E371" s="7" t="s">
        <v>269</v>
      </c>
      <c r="F371" s="7" t="s">
        <v>735</v>
      </c>
      <c r="G371" s="7">
        <v>0</v>
      </c>
      <c r="H371" s="7">
        <v>0</v>
      </c>
      <c r="I371" s="7">
        <v>0</v>
      </c>
      <c r="J371" s="7">
        <v>0</v>
      </c>
      <c r="K371" s="7">
        <v>0</v>
      </c>
      <c r="L371" s="7">
        <v>0</v>
      </c>
      <c r="M371" s="7">
        <v>0</v>
      </c>
      <c r="N371" s="7">
        <v>0</v>
      </c>
      <c r="O371" s="7">
        <v>0</v>
      </c>
      <c r="P371" s="7">
        <v>0</v>
      </c>
      <c r="Q371" s="7">
        <v>0</v>
      </c>
      <c r="R371" s="7">
        <v>0</v>
      </c>
      <c r="S371" s="7">
        <v>0</v>
      </c>
      <c r="T371" s="7">
        <v>0</v>
      </c>
      <c r="U371" s="7">
        <v>0</v>
      </c>
      <c r="V371" s="7">
        <f>($J371*0.04)+($K371*4)+($L371*-2)+($N371*0.1)+($O371*6)+($Q371)+($R371*0.1)+($S371*6)+($T371*-2)</f>
        <v>0</v>
      </c>
      <c r="W371" s="7" t="e">
        <f>$P371/$H$33</f>
        <v>#DIV/0!</v>
      </c>
      <c r="X371" s="7" t="e">
        <f>$N371/$M371</f>
        <v>#DIV/0!</v>
      </c>
      <c r="Y371" s="7" t="e">
        <f>$R371/$Q371</f>
        <v>#DIV/0!</v>
      </c>
      <c r="Z371" s="7" t="e">
        <f>$I371/$H371</f>
        <v>#DIV/0!</v>
      </c>
      <c r="AA371" s="7" t="e">
        <f>$K371/$H371</f>
        <v>#DIV/0!</v>
      </c>
      <c r="AB371" s="7">
        <f>(Admin!$C$3*$K371)+(Admin!$C$4*$J371)+(Admin!$C$5*$L371)+(Admin!$C$6*$T371)+(Admin!$C$7*$Q371)+(Admin!$C$8*$M371)+(Admin!$C$9*$N371)+(Admin!$C$10*$O371)+(Admin!$C$11*$R371)+(Admin!$C$12*$S371)+(Admin!$C$13*$U371)</f>
        <v>0</v>
      </c>
    </row>
    <row r="372" spans="1:28" x14ac:dyDescent="0.25">
      <c r="A372" s="6" t="s">
        <v>771</v>
      </c>
      <c r="B372" s="6" t="s">
        <v>42</v>
      </c>
      <c r="C372" s="6">
        <v>24</v>
      </c>
      <c r="D372" s="6">
        <v>2</v>
      </c>
      <c r="E372" s="6" t="s">
        <v>232</v>
      </c>
      <c r="F372" s="6" t="s">
        <v>735</v>
      </c>
      <c r="G372" s="6">
        <v>0</v>
      </c>
      <c r="H372" s="6">
        <v>0</v>
      </c>
      <c r="I372" s="6">
        <v>0</v>
      </c>
      <c r="J372" s="6">
        <v>0</v>
      </c>
      <c r="K372" s="6">
        <v>0</v>
      </c>
      <c r="L372" s="6">
        <v>0</v>
      </c>
      <c r="M372" s="6">
        <v>0</v>
      </c>
      <c r="N372" s="6">
        <v>0</v>
      </c>
      <c r="O372" s="6">
        <v>0</v>
      </c>
      <c r="P372" s="6">
        <v>0</v>
      </c>
      <c r="Q372" s="6">
        <v>0</v>
      </c>
      <c r="R372" s="6">
        <v>0</v>
      </c>
      <c r="S372" s="6">
        <v>0</v>
      </c>
      <c r="T372" s="6">
        <v>0</v>
      </c>
      <c r="U372" s="6">
        <v>0</v>
      </c>
      <c r="V372" s="6">
        <f>($J372*0.04)+($K372*4)+($L372*-2)+($N372*0.1)+($O372*6)+($Q372)+($R372*0.1)+($S372*6)+($T372*-2)</f>
        <v>0</v>
      </c>
      <c r="W372" s="6" t="e">
        <f>$P372/$H$33</f>
        <v>#DIV/0!</v>
      </c>
      <c r="X372" s="6" t="e">
        <f>$N372/$M372</f>
        <v>#DIV/0!</v>
      </c>
      <c r="Y372" s="6" t="e">
        <f>$R372/$Q372</f>
        <v>#DIV/0!</v>
      </c>
      <c r="Z372" s="6" t="e">
        <f>$I372/$H372</f>
        <v>#DIV/0!</v>
      </c>
      <c r="AA372" s="6" t="e">
        <f>$K372/$H372</f>
        <v>#DIV/0!</v>
      </c>
      <c r="AB372" s="6">
        <f>(Admin!$C$3*$K372)+(Admin!$C$4*$J372)+(Admin!$C$5*$L372)+(Admin!$C$6*$T372)+(Admin!$C$7*$Q372)+(Admin!$C$8*$M372)+(Admin!$C$9*$N372)+(Admin!$C$10*$O372)+(Admin!$C$11*$R372)+(Admin!$C$12*$S372)+(Admin!$C$13*$U372)</f>
        <v>0</v>
      </c>
    </row>
    <row r="373" spans="1:28" x14ac:dyDescent="0.25">
      <c r="A373" s="7" t="s">
        <v>772</v>
      </c>
      <c r="B373" s="7" t="s">
        <v>42</v>
      </c>
      <c r="C373" s="7">
        <v>24</v>
      </c>
      <c r="D373" s="7">
        <v>0</v>
      </c>
      <c r="E373" s="7" t="s">
        <v>504</v>
      </c>
      <c r="F373" s="7" t="s">
        <v>735</v>
      </c>
      <c r="G373" s="7">
        <v>0</v>
      </c>
      <c r="H373" s="7">
        <v>0</v>
      </c>
      <c r="I373" s="7">
        <v>0</v>
      </c>
      <c r="J373" s="7">
        <v>0</v>
      </c>
      <c r="K373" s="7">
        <v>0</v>
      </c>
      <c r="L373" s="7">
        <v>0</v>
      </c>
      <c r="M373" s="7">
        <v>0</v>
      </c>
      <c r="N373" s="7">
        <v>0</v>
      </c>
      <c r="O373" s="7">
        <v>0</v>
      </c>
      <c r="P373" s="7">
        <v>0</v>
      </c>
      <c r="Q373" s="7">
        <v>0</v>
      </c>
      <c r="R373" s="7">
        <v>0</v>
      </c>
      <c r="S373" s="7">
        <v>0</v>
      </c>
      <c r="T373" s="7">
        <v>0</v>
      </c>
      <c r="U373" s="7">
        <v>0</v>
      </c>
      <c r="V373" s="7">
        <f>($J373*0.04)+($K373*4)+($L373*-2)+($N373*0.1)+($O373*6)+($Q373)+($R373*0.1)+($S373*6)+($T373*-2)</f>
        <v>0</v>
      </c>
      <c r="W373" s="7" t="e">
        <f>$P373/$H$33</f>
        <v>#DIV/0!</v>
      </c>
      <c r="X373" s="7" t="e">
        <f>$N373/$M373</f>
        <v>#DIV/0!</v>
      </c>
      <c r="Y373" s="7" t="e">
        <f>$R373/$Q373</f>
        <v>#DIV/0!</v>
      </c>
      <c r="Z373" s="7" t="e">
        <f>$I373/$H373</f>
        <v>#DIV/0!</v>
      </c>
      <c r="AA373" s="7" t="e">
        <f>$K373/$H373</f>
        <v>#DIV/0!</v>
      </c>
      <c r="AB373" s="7">
        <f>(Admin!$C$3*$K373)+(Admin!$C$4*$J373)+(Admin!$C$5*$L373)+(Admin!$C$6*$T373)+(Admin!$C$7*$Q373)+(Admin!$C$8*$M373)+(Admin!$C$9*$N373)+(Admin!$C$10*$O373)+(Admin!$C$11*$R373)+(Admin!$C$12*$S373)+(Admin!$C$13*$U373)</f>
        <v>0</v>
      </c>
    </row>
    <row r="374" spans="1:28" x14ac:dyDescent="0.25">
      <c r="A374" s="6" t="s">
        <v>773</v>
      </c>
      <c r="B374" s="6" t="s">
        <v>42</v>
      </c>
      <c r="C374" s="6">
        <v>25</v>
      </c>
      <c r="D374" s="6">
        <v>1</v>
      </c>
      <c r="E374" s="6" t="s">
        <v>552</v>
      </c>
      <c r="F374" s="6" t="s">
        <v>735</v>
      </c>
      <c r="G374" s="6">
        <v>0</v>
      </c>
      <c r="H374" s="6">
        <v>0</v>
      </c>
      <c r="I374" s="6">
        <v>0</v>
      </c>
      <c r="J374" s="6">
        <v>0</v>
      </c>
      <c r="K374" s="6">
        <v>0</v>
      </c>
      <c r="L374" s="6">
        <v>0</v>
      </c>
      <c r="M374" s="6">
        <v>0</v>
      </c>
      <c r="N374" s="6">
        <v>0</v>
      </c>
      <c r="O374" s="6">
        <v>0</v>
      </c>
      <c r="P374" s="6">
        <v>0</v>
      </c>
      <c r="Q374" s="6">
        <v>0</v>
      </c>
      <c r="R374" s="6">
        <v>0</v>
      </c>
      <c r="S374" s="6">
        <v>0</v>
      </c>
      <c r="T374" s="6">
        <v>0</v>
      </c>
      <c r="U374" s="6">
        <v>0</v>
      </c>
      <c r="V374" s="6">
        <f>($J374*0.04)+($K374*4)+($L374*-2)+($N374*0.1)+($O374*6)+($Q374)+($R374*0.1)+($S374*6)+($T374*-2)</f>
        <v>0</v>
      </c>
      <c r="W374" s="6" t="e">
        <f>$P374/$H$33</f>
        <v>#DIV/0!</v>
      </c>
      <c r="X374" s="6" t="e">
        <f>$N374/$M374</f>
        <v>#DIV/0!</v>
      </c>
      <c r="Y374" s="6" t="e">
        <f>$R374/$Q374</f>
        <v>#DIV/0!</v>
      </c>
      <c r="Z374" s="6" t="e">
        <f>$I374/$H374</f>
        <v>#DIV/0!</v>
      </c>
      <c r="AA374" s="6" t="e">
        <f>$K374/$H374</f>
        <v>#DIV/0!</v>
      </c>
      <c r="AB374" s="6">
        <f>(Admin!$C$3*$K374)+(Admin!$C$4*$J374)+(Admin!$C$5*$L374)+(Admin!$C$6*$T374)+(Admin!$C$7*$Q374)+(Admin!$C$8*$M374)+(Admin!$C$9*$N374)+(Admin!$C$10*$O374)+(Admin!$C$11*$R374)+(Admin!$C$12*$S374)+(Admin!$C$13*$U374)</f>
        <v>0</v>
      </c>
    </row>
    <row r="375" spans="1:28" x14ac:dyDescent="0.25">
      <c r="A375" s="7" t="s">
        <v>774</v>
      </c>
      <c r="B375" s="7" t="s">
        <v>42</v>
      </c>
      <c r="C375" s="7">
        <v>24</v>
      </c>
      <c r="D375" s="7">
        <v>2</v>
      </c>
      <c r="E375" s="7" t="s">
        <v>137</v>
      </c>
      <c r="F375" s="7" t="s">
        <v>735</v>
      </c>
      <c r="G375" s="7">
        <v>0</v>
      </c>
      <c r="H375" s="7">
        <v>0</v>
      </c>
      <c r="I375" s="7">
        <v>0</v>
      </c>
      <c r="J375" s="7">
        <v>0</v>
      </c>
      <c r="K375" s="7">
        <v>0</v>
      </c>
      <c r="L375" s="7">
        <v>0</v>
      </c>
      <c r="M375" s="7">
        <v>0</v>
      </c>
      <c r="N375" s="7">
        <v>0</v>
      </c>
      <c r="O375" s="7">
        <v>0</v>
      </c>
      <c r="P375" s="7">
        <v>0</v>
      </c>
      <c r="Q375" s="7">
        <v>0</v>
      </c>
      <c r="R375" s="7">
        <v>0</v>
      </c>
      <c r="S375" s="7">
        <v>0</v>
      </c>
      <c r="T375" s="7">
        <v>0</v>
      </c>
      <c r="U375" s="7">
        <v>0</v>
      </c>
      <c r="V375" s="7">
        <f>($J375*0.04)+($K375*4)+($L375*-2)+($N375*0.1)+($O375*6)+($Q375)+($R375*0.1)+($S375*6)+($T375*-2)</f>
        <v>0</v>
      </c>
      <c r="W375" s="7" t="e">
        <f>$P375/$H$33</f>
        <v>#DIV/0!</v>
      </c>
      <c r="X375" s="7" t="e">
        <f>$N375/$M375</f>
        <v>#DIV/0!</v>
      </c>
      <c r="Y375" s="7" t="e">
        <f>$R375/$Q375</f>
        <v>#DIV/0!</v>
      </c>
      <c r="Z375" s="7" t="e">
        <f>$I375/$H375</f>
        <v>#DIV/0!</v>
      </c>
      <c r="AA375" s="7" t="e">
        <f>$K375/$H375</f>
        <v>#DIV/0!</v>
      </c>
      <c r="AB375" s="7">
        <f>(Admin!$C$3*$K375)+(Admin!$C$4*$J375)+(Admin!$C$5*$L375)+(Admin!$C$6*$T375)+(Admin!$C$7*$Q375)+(Admin!$C$8*$M375)+(Admin!$C$9*$N375)+(Admin!$C$10*$O375)+(Admin!$C$11*$R375)+(Admin!$C$12*$S375)+(Admin!$C$13*$U375)</f>
        <v>0</v>
      </c>
    </row>
    <row r="376" spans="1:28" x14ac:dyDescent="0.25">
      <c r="A376" s="6" t="s">
        <v>775</v>
      </c>
      <c r="B376" s="6" t="s">
        <v>42</v>
      </c>
      <c r="C376" s="6">
        <v>27</v>
      </c>
      <c r="D376" s="6">
        <v>4</v>
      </c>
      <c r="E376" s="6" t="s">
        <v>459</v>
      </c>
      <c r="F376" s="6" t="s">
        <v>735</v>
      </c>
      <c r="G376" s="6">
        <v>0</v>
      </c>
      <c r="H376" s="6">
        <v>0</v>
      </c>
      <c r="I376" s="6">
        <v>0</v>
      </c>
      <c r="J376" s="6">
        <v>0</v>
      </c>
      <c r="K376" s="6">
        <v>0</v>
      </c>
      <c r="L376" s="6">
        <v>0</v>
      </c>
      <c r="M376" s="6">
        <v>0</v>
      </c>
      <c r="N376" s="6">
        <v>0</v>
      </c>
      <c r="O376" s="6">
        <v>0</v>
      </c>
      <c r="P376" s="6">
        <v>0</v>
      </c>
      <c r="Q376" s="6">
        <v>0</v>
      </c>
      <c r="R376" s="6">
        <v>0</v>
      </c>
      <c r="S376" s="6">
        <v>0</v>
      </c>
      <c r="T376" s="6">
        <v>0</v>
      </c>
      <c r="U376" s="6">
        <v>0</v>
      </c>
      <c r="V376" s="6">
        <f>($J376*0.04)+($K376*4)+($L376*-2)+($N376*0.1)+($O376*6)+($Q376)+($R376*0.1)+($S376*6)+($T376*-2)</f>
        <v>0</v>
      </c>
      <c r="W376" s="6" t="e">
        <f>$P376/$H$33</f>
        <v>#DIV/0!</v>
      </c>
      <c r="X376" s="6" t="e">
        <f>$N376/$M376</f>
        <v>#DIV/0!</v>
      </c>
      <c r="Y376" s="6" t="e">
        <f>$R376/$Q376</f>
        <v>#DIV/0!</v>
      </c>
      <c r="Z376" s="6" t="e">
        <f>$I376/$H376</f>
        <v>#DIV/0!</v>
      </c>
      <c r="AA376" s="6" t="e">
        <f>$K376/$H376</f>
        <v>#DIV/0!</v>
      </c>
      <c r="AB376" s="6">
        <f>(Admin!$C$3*$K376)+(Admin!$C$4*$J376)+(Admin!$C$5*$L376)+(Admin!$C$6*$T376)+(Admin!$C$7*$Q376)+(Admin!$C$8*$M376)+(Admin!$C$9*$N376)+(Admin!$C$10*$O376)+(Admin!$C$11*$R376)+(Admin!$C$12*$S376)+(Admin!$C$13*$U376)</f>
        <v>0</v>
      </c>
    </row>
    <row r="377" spans="1:28" x14ac:dyDescent="0.25">
      <c r="A377" s="7" t="s">
        <v>776</v>
      </c>
      <c r="B377" s="7" t="s">
        <v>42</v>
      </c>
      <c r="C377" s="7">
        <v>27</v>
      </c>
      <c r="D377" s="7">
        <v>4</v>
      </c>
      <c r="E377" s="7" t="s">
        <v>73</v>
      </c>
      <c r="F377" s="7" t="s">
        <v>735</v>
      </c>
      <c r="G377" s="7">
        <v>0</v>
      </c>
      <c r="H377" s="7">
        <v>0</v>
      </c>
      <c r="I377" s="7">
        <v>0</v>
      </c>
      <c r="J377" s="7">
        <v>0</v>
      </c>
      <c r="K377" s="7">
        <v>0</v>
      </c>
      <c r="L377" s="7">
        <v>0</v>
      </c>
      <c r="M377" s="7">
        <v>0</v>
      </c>
      <c r="N377" s="7">
        <v>0</v>
      </c>
      <c r="O377" s="7">
        <v>0</v>
      </c>
      <c r="P377" s="7">
        <v>0</v>
      </c>
      <c r="Q377" s="7">
        <v>0</v>
      </c>
      <c r="R377" s="7">
        <v>0</v>
      </c>
      <c r="S377" s="7">
        <v>0</v>
      </c>
      <c r="T377" s="7">
        <v>0</v>
      </c>
      <c r="U377" s="7">
        <v>0</v>
      </c>
      <c r="V377" s="7">
        <f>($J377*0.04)+($K377*4)+($L377*-2)+($N377*0.1)+($O377*6)+($Q377)+($R377*0.1)+($S377*6)+($T377*-2)</f>
        <v>0</v>
      </c>
      <c r="W377" s="7" t="e">
        <f>$P377/$H$33</f>
        <v>#DIV/0!</v>
      </c>
      <c r="X377" s="7" t="e">
        <f>$N377/$M377</f>
        <v>#DIV/0!</v>
      </c>
      <c r="Y377" s="7" t="e">
        <f>$R377/$Q377</f>
        <v>#DIV/0!</v>
      </c>
      <c r="Z377" s="7" t="e">
        <f>$I377/$H377</f>
        <v>#DIV/0!</v>
      </c>
      <c r="AA377" s="7" t="e">
        <f>$K377/$H377</f>
        <v>#DIV/0!</v>
      </c>
      <c r="AB377" s="7">
        <f>(Admin!$C$3*$K377)+(Admin!$C$4*$J377)+(Admin!$C$5*$L377)+(Admin!$C$6*$T377)+(Admin!$C$7*$Q377)+(Admin!$C$8*$M377)+(Admin!$C$9*$N377)+(Admin!$C$10*$O377)+(Admin!$C$11*$R377)+(Admin!$C$12*$S377)+(Admin!$C$13*$U377)</f>
        <v>0</v>
      </c>
    </row>
    <row r="378" spans="1:28" x14ac:dyDescent="0.25">
      <c r="A378" s="6" t="s">
        <v>778</v>
      </c>
      <c r="B378" s="6" t="s">
        <v>37</v>
      </c>
      <c r="C378" s="6">
        <v>24</v>
      </c>
      <c r="D378" s="6">
        <v>4</v>
      </c>
      <c r="E378" s="6" t="s">
        <v>69</v>
      </c>
      <c r="F378" s="6" t="s">
        <v>735</v>
      </c>
      <c r="G378" s="6">
        <v>0</v>
      </c>
      <c r="H378" s="6">
        <v>0</v>
      </c>
      <c r="I378" s="6">
        <v>0</v>
      </c>
      <c r="J378" s="6">
        <v>0</v>
      </c>
      <c r="K378" s="6">
        <v>0</v>
      </c>
      <c r="L378" s="6">
        <v>0</v>
      </c>
      <c r="M378" s="6">
        <v>0</v>
      </c>
      <c r="N378" s="6">
        <v>0</v>
      </c>
      <c r="O378" s="6">
        <v>0</v>
      </c>
      <c r="P378" s="6">
        <v>0</v>
      </c>
      <c r="Q378" s="6">
        <v>0</v>
      </c>
      <c r="R378" s="6">
        <v>0</v>
      </c>
      <c r="S378" s="6">
        <v>0</v>
      </c>
      <c r="T378" s="6">
        <v>0</v>
      </c>
      <c r="U378" s="6">
        <v>0</v>
      </c>
      <c r="V378" s="6">
        <f>($J378*0.04)+($K378*4)+($L378*-2)+($N378*0.1)+($O378*6)+($Q378)+($R378*0.1)+($S378*6)+($T378*-2)</f>
        <v>0</v>
      </c>
      <c r="W378" s="6" t="e">
        <f>$P378/$H$33</f>
        <v>#DIV/0!</v>
      </c>
      <c r="X378" s="6" t="e">
        <f>$N378/$M378</f>
        <v>#DIV/0!</v>
      </c>
      <c r="Y378" s="6" t="e">
        <f>$R378/$Q378</f>
        <v>#DIV/0!</v>
      </c>
      <c r="Z378" s="6" t="e">
        <f>$I378/$H378</f>
        <v>#DIV/0!</v>
      </c>
      <c r="AA378" s="6" t="e">
        <f>$K378/$H378</f>
        <v>#DIV/0!</v>
      </c>
      <c r="AB378" s="6">
        <f>(Admin!$C$3*$K378)+(Admin!$C$4*$J378)+(Admin!$C$5*$L378)+(Admin!$C$6*$T378)+(Admin!$C$7*$Q378)+(Admin!$C$8*$M378)+(Admin!$C$9*$N378)+(Admin!$C$10*$O378)+(Admin!$C$11*$R378)+(Admin!$C$12*$S378)+(Admin!$C$13*$U378)</f>
        <v>0</v>
      </c>
    </row>
    <row r="379" spans="1:28" x14ac:dyDescent="0.25">
      <c r="A379" s="7" t="s">
        <v>779</v>
      </c>
      <c r="B379" s="7" t="s">
        <v>37</v>
      </c>
      <c r="C379" s="7">
        <v>25</v>
      </c>
      <c r="D379" s="7">
        <v>2</v>
      </c>
      <c r="E379" s="7" t="s">
        <v>317</v>
      </c>
      <c r="F379" s="7" t="s">
        <v>735</v>
      </c>
      <c r="G379" s="7">
        <v>0</v>
      </c>
      <c r="H379" s="7">
        <v>0</v>
      </c>
      <c r="I379" s="7">
        <v>0</v>
      </c>
      <c r="J379" s="7">
        <v>0</v>
      </c>
      <c r="K379" s="7">
        <v>0</v>
      </c>
      <c r="L379" s="7">
        <v>0</v>
      </c>
      <c r="M379" s="7">
        <v>0</v>
      </c>
      <c r="N379" s="7">
        <v>0</v>
      </c>
      <c r="O379" s="7">
        <v>0</v>
      </c>
      <c r="P379" s="7">
        <v>0</v>
      </c>
      <c r="Q379" s="7">
        <v>0</v>
      </c>
      <c r="R379" s="7">
        <v>0</v>
      </c>
      <c r="S379" s="7">
        <v>0</v>
      </c>
      <c r="T379" s="7">
        <v>0</v>
      </c>
      <c r="U379" s="7">
        <v>0</v>
      </c>
      <c r="V379" s="7">
        <f>($J379*0.04)+($K379*4)+($L379*-2)+($N379*0.1)+($O379*6)+($Q379)+($R379*0.1)+($S379*6)+($T379*-2)</f>
        <v>0</v>
      </c>
      <c r="W379" s="7" t="e">
        <f>$P379/$H$33</f>
        <v>#DIV/0!</v>
      </c>
      <c r="X379" s="7" t="e">
        <f>$N379/$M379</f>
        <v>#DIV/0!</v>
      </c>
      <c r="Y379" s="7" t="e">
        <f>$R379/$Q379</f>
        <v>#DIV/0!</v>
      </c>
      <c r="Z379" s="7" t="e">
        <f>$I379/$H379</f>
        <v>#DIV/0!</v>
      </c>
      <c r="AA379" s="7" t="e">
        <f>$K379/$H379</f>
        <v>#DIV/0!</v>
      </c>
      <c r="AB379" s="7">
        <f>(Admin!$C$3*$K379)+(Admin!$C$4*$J379)+(Admin!$C$5*$L379)+(Admin!$C$6*$T379)+(Admin!$C$7*$Q379)+(Admin!$C$8*$M379)+(Admin!$C$9*$N379)+(Admin!$C$10*$O379)+(Admin!$C$11*$R379)+(Admin!$C$12*$S379)+(Admin!$C$13*$U379)</f>
        <v>0</v>
      </c>
    </row>
    <row r="380" spans="1:28" x14ac:dyDescent="0.25">
      <c r="A380" s="6" t="s">
        <v>780</v>
      </c>
      <c r="B380" s="6" t="s">
        <v>37</v>
      </c>
      <c r="C380" s="6">
        <v>24</v>
      </c>
      <c r="D380" s="6">
        <v>3</v>
      </c>
      <c r="E380" s="6" t="s">
        <v>238</v>
      </c>
      <c r="F380" s="6" t="s">
        <v>735</v>
      </c>
      <c r="G380" s="6">
        <v>0</v>
      </c>
      <c r="H380" s="6">
        <v>0</v>
      </c>
      <c r="I380" s="6">
        <v>0</v>
      </c>
      <c r="J380" s="6">
        <v>0</v>
      </c>
      <c r="K380" s="6">
        <v>0</v>
      </c>
      <c r="L380" s="6">
        <v>0</v>
      </c>
      <c r="M380" s="6">
        <v>0</v>
      </c>
      <c r="N380" s="6">
        <v>0</v>
      </c>
      <c r="O380" s="6">
        <v>0</v>
      </c>
      <c r="P380" s="6">
        <v>0</v>
      </c>
      <c r="Q380" s="6">
        <v>0</v>
      </c>
      <c r="R380" s="6">
        <v>0</v>
      </c>
      <c r="S380" s="6">
        <v>0</v>
      </c>
      <c r="T380" s="6">
        <v>0</v>
      </c>
      <c r="U380" s="6">
        <v>0</v>
      </c>
      <c r="V380" s="6">
        <f>($J380*0.04)+($K380*4)+($L380*-2)+($N380*0.1)+($O380*6)+($Q380)+($R380*0.1)+($S380*6)+($T380*-2)</f>
        <v>0</v>
      </c>
      <c r="W380" s="6" t="e">
        <f>$P380/$H$33</f>
        <v>#DIV/0!</v>
      </c>
      <c r="X380" s="6" t="e">
        <f>$N380/$M380</f>
        <v>#DIV/0!</v>
      </c>
      <c r="Y380" s="6" t="e">
        <f>$R380/$Q380</f>
        <v>#DIV/0!</v>
      </c>
      <c r="Z380" s="6" t="e">
        <f>$I380/$H380</f>
        <v>#DIV/0!</v>
      </c>
      <c r="AA380" s="6" t="e">
        <f>$K380/$H380</f>
        <v>#DIV/0!</v>
      </c>
      <c r="AB380" s="6">
        <f>(Admin!$C$3*$K380)+(Admin!$C$4*$J380)+(Admin!$C$5*$L380)+(Admin!$C$6*$T380)+(Admin!$C$7*$Q380)+(Admin!$C$8*$M380)+(Admin!$C$9*$N380)+(Admin!$C$10*$O380)+(Admin!$C$11*$R380)+(Admin!$C$12*$S380)+(Admin!$C$13*$U380)</f>
        <v>0</v>
      </c>
    </row>
    <row r="381" spans="1:28" x14ac:dyDescent="0.25">
      <c r="A381" s="7" t="s">
        <v>803</v>
      </c>
      <c r="B381" s="7" t="s">
        <v>26</v>
      </c>
      <c r="C381" s="7">
        <v>24</v>
      </c>
      <c r="D381" s="7">
        <v>0</v>
      </c>
      <c r="E381" s="7" t="s">
        <v>459</v>
      </c>
      <c r="F381" s="7" t="s">
        <v>784</v>
      </c>
      <c r="G381" s="7">
        <v>0</v>
      </c>
      <c r="H381" s="7">
        <v>0</v>
      </c>
      <c r="I381" s="7">
        <v>0</v>
      </c>
      <c r="J381" s="7">
        <v>0</v>
      </c>
      <c r="K381" s="7">
        <v>0</v>
      </c>
      <c r="L381" s="7">
        <v>0</v>
      </c>
      <c r="M381" s="7">
        <v>0</v>
      </c>
      <c r="N381" s="7">
        <v>0</v>
      </c>
      <c r="O381" s="7">
        <v>0</v>
      </c>
      <c r="P381" s="7">
        <v>0</v>
      </c>
      <c r="Q381" s="7">
        <v>0</v>
      </c>
      <c r="R381" s="7">
        <v>0</v>
      </c>
      <c r="S381" s="7">
        <v>0</v>
      </c>
      <c r="T381" s="7">
        <v>0</v>
      </c>
      <c r="U381" s="7">
        <v>0</v>
      </c>
      <c r="V381" s="7">
        <f>($J381*0.04)+($K381*4)+($L381*-2)+($N381*0.1)+($O381*6)+($Q381)+($R381*0.1)+($S381*6)+($T381*-2)</f>
        <v>0</v>
      </c>
      <c r="W381" s="7" t="e">
        <f>$P381/$H$33</f>
        <v>#DIV/0!</v>
      </c>
      <c r="X381" s="7" t="e">
        <f>$N381/$M381</f>
        <v>#DIV/0!</v>
      </c>
      <c r="Y381" s="7" t="e">
        <f>$R381/$Q381</f>
        <v>#DIV/0!</v>
      </c>
      <c r="Z381" s="7" t="e">
        <f>$I381/$H381</f>
        <v>#DIV/0!</v>
      </c>
      <c r="AA381" s="7" t="e">
        <f>$K381/$H381</f>
        <v>#DIV/0!</v>
      </c>
      <c r="AB381" s="7">
        <f>(Admin!$C$3*$K381)+(Admin!$C$4*$J381)+(Admin!$C$5*$L381)+(Admin!$C$6*$T381)+(Admin!$C$7*$Q381)+(Admin!$C$8*$M381)+(Admin!$C$9*$N381)+(Admin!$C$10*$O381)+(Admin!$C$11*$R381)+(Admin!$C$12*$S381)+(Admin!$C$13*$U381)</f>
        <v>0</v>
      </c>
    </row>
    <row r="382" spans="1:28" x14ac:dyDescent="0.25">
      <c r="A382" s="6" t="s">
        <v>804</v>
      </c>
      <c r="B382" s="6" t="s">
        <v>26</v>
      </c>
      <c r="C382" s="6">
        <v>25</v>
      </c>
      <c r="D382" s="6">
        <v>4</v>
      </c>
      <c r="E382" s="6" t="s">
        <v>139</v>
      </c>
      <c r="F382" s="6" t="s">
        <v>784</v>
      </c>
      <c r="G382" s="6">
        <v>0</v>
      </c>
      <c r="H382" s="6">
        <v>0</v>
      </c>
      <c r="I382" s="6">
        <v>0</v>
      </c>
      <c r="J382" s="6">
        <v>0</v>
      </c>
      <c r="K382" s="6">
        <v>0</v>
      </c>
      <c r="L382" s="6">
        <v>0</v>
      </c>
      <c r="M382" s="6">
        <v>0</v>
      </c>
      <c r="N382" s="6">
        <v>0</v>
      </c>
      <c r="O382" s="6">
        <v>0</v>
      </c>
      <c r="P382" s="6">
        <v>0</v>
      </c>
      <c r="Q382" s="6">
        <v>0</v>
      </c>
      <c r="R382" s="6">
        <v>0</v>
      </c>
      <c r="S382" s="6">
        <v>0</v>
      </c>
      <c r="T382" s="6">
        <v>0</v>
      </c>
      <c r="U382" s="6">
        <v>0</v>
      </c>
      <c r="V382" s="6">
        <f>($J382*0.04)+($K382*4)+($L382*-2)+($N382*0.1)+($O382*6)+($Q382)+($R382*0.1)+($S382*6)+($T382*-2)</f>
        <v>0</v>
      </c>
      <c r="W382" s="6" t="e">
        <f>$P382/$H$33</f>
        <v>#DIV/0!</v>
      </c>
      <c r="X382" s="6" t="e">
        <f>$N382/$M382</f>
        <v>#DIV/0!</v>
      </c>
      <c r="Y382" s="6" t="e">
        <f>$R382/$Q382</f>
        <v>#DIV/0!</v>
      </c>
      <c r="Z382" s="6" t="e">
        <f>$I382/$H382</f>
        <v>#DIV/0!</v>
      </c>
      <c r="AA382" s="6" t="e">
        <f>$K382/$H382</f>
        <v>#DIV/0!</v>
      </c>
      <c r="AB382" s="6">
        <f>(Admin!$C$3*$K382)+(Admin!$C$4*$J382)+(Admin!$C$5*$L382)+(Admin!$C$6*$T382)+(Admin!$C$7*$Q382)+(Admin!$C$8*$M382)+(Admin!$C$9*$N382)+(Admin!$C$10*$O382)+(Admin!$C$11*$R382)+(Admin!$C$12*$S382)+(Admin!$C$13*$U382)</f>
        <v>0</v>
      </c>
    </row>
    <row r="383" spans="1:28" x14ac:dyDescent="0.25">
      <c r="A383" s="7" t="s">
        <v>805</v>
      </c>
      <c r="B383" s="7" t="s">
        <v>26</v>
      </c>
      <c r="C383" s="7">
        <v>39</v>
      </c>
      <c r="D383" s="7">
        <v>18</v>
      </c>
      <c r="E383" s="7" t="s">
        <v>806</v>
      </c>
      <c r="F383" s="7" t="s">
        <v>784</v>
      </c>
      <c r="G383" s="7">
        <v>0</v>
      </c>
      <c r="H383" s="7">
        <v>0</v>
      </c>
      <c r="I383" s="7">
        <v>0</v>
      </c>
      <c r="J383" s="7">
        <v>0</v>
      </c>
      <c r="K383" s="7">
        <v>0</v>
      </c>
      <c r="L383" s="7">
        <v>0</v>
      </c>
      <c r="M383" s="7">
        <v>0</v>
      </c>
      <c r="N383" s="7">
        <v>0</v>
      </c>
      <c r="O383" s="7">
        <v>0</v>
      </c>
      <c r="P383" s="7">
        <v>0</v>
      </c>
      <c r="Q383" s="7">
        <v>0</v>
      </c>
      <c r="R383" s="7">
        <v>0</v>
      </c>
      <c r="S383" s="7">
        <v>0</v>
      </c>
      <c r="T383" s="7">
        <v>0</v>
      </c>
      <c r="U383" s="7">
        <v>0</v>
      </c>
      <c r="V383" s="7">
        <f>($J383*0.04)+($K383*4)+($L383*-2)+($N383*0.1)+($O383*6)+($Q383)+($R383*0.1)+($S383*6)+($T383*-2)</f>
        <v>0</v>
      </c>
      <c r="W383" s="7" t="e">
        <f>$P383/$H$33</f>
        <v>#DIV/0!</v>
      </c>
      <c r="X383" s="7" t="e">
        <f>$N383/$M383</f>
        <v>#DIV/0!</v>
      </c>
      <c r="Y383" s="7" t="e">
        <f>$R383/$Q383</f>
        <v>#DIV/0!</v>
      </c>
      <c r="Z383" s="7" t="e">
        <f>$I383/$H383</f>
        <v>#DIV/0!</v>
      </c>
      <c r="AA383" s="7" t="e">
        <f>$K383/$H383</f>
        <v>#DIV/0!</v>
      </c>
      <c r="AB383" s="7">
        <f>(Admin!$C$3*$K383)+(Admin!$C$4*$J383)+(Admin!$C$5*$L383)+(Admin!$C$6*$T383)+(Admin!$C$7*$Q383)+(Admin!$C$8*$M383)+(Admin!$C$9*$N383)+(Admin!$C$10*$O383)+(Admin!$C$11*$R383)+(Admin!$C$12*$S383)+(Admin!$C$13*$U383)</f>
        <v>0</v>
      </c>
    </row>
    <row r="384" spans="1:28" x14ac:dyDescent="0.25">
      <c r="A384" s="6" t="s">
        <v>809</v>
      </c>
      <c r="B384" s="6" t="s">
        <v>30</v>
      </c>
      <c r="C384" s="6">
        <v>23</v>
      </c>
      <c r="D384" s="6">
        <v>2</v>
      </c>
      <c r="E384" s="6" t="s">
        <v>338</v>
      </c>
      <c r="F384" s="6" t="s">
        <v>784</v>
      </c>
      <c r="G384" s="6">
        <v>0</v>
      </c>
      <c r="H384" s="6">
        <v>0</v>
      </c>
      <c r="I384" s="6">
        <v>0</v>
      </c>
      <c r="J384" s="6">
        <v>0</v>
      </c>
      <c r="K384" s="6">
        <v>0</v>
      </c>
      <c r="L384" s="6">
        <v>0</v>
      </c>
      <c r="M384" s="6">
        <v>0</v>
      </c>
      <c r="N384" s="6">
        <v>0</v>
      </c>
      <c r="O384" s="6">
        <v>0</v>
      </c>
      <c r="P384" s="6">
        <v>0</v>
      </c>
      <c r="Q384" s="6">
        <v>0</v>
      </c>
      <c r="R384" s="6">
        <v>0</v>
      </c>
      <c r="S384" s="6">
        <v>0</v>
      </c>
      <c r="T384" s="6">
        <v>0</v>
      </c>
      <c r="U384" s="6">
        <v>0</v>
      </c>
      <c r="V384" s="6">
        <f>($J384*0.04)+($K384*4)+($L384*-2)+($N384*0.1)+($O384*6)+($Q384)+($R384*0.1)+($S384*6)+($T384*-2)</f>
        <v>0</v>
      </c>
      <c r="W384" s="6" t="e">
        <f>$P384/$H$33</f>
        <v>#DIV/0!</v>
      </c>
      <c r="X384" s="6" t="e">
        <f>$N384/$M384</f>
        <v>#DIV/0!</v>
      </c>
      <c r="Y384" s="6" t="e">
        <f>$R384/$Q384</f>
        <v>#DIV/0!</v>
      </c>
      <c r="Z384" s="6" t="e">
        <f>$I384/$H384</f>
        <v>#DIV/0!</v>
      </c>
      <c r="AA384" s="6" t="e">
        <f>$K384/$H384</f>
        <v>#DIV/0!</v>
      </c>
      <c r="AB384" s="6">
        <f>(Admin!$C$3*$K384)+(Admin!$C$4*$J384)+(Admin!$C$5*$L384)+(Admin!$C$6*$T384)+(Admin!$C$7*$Q384)+(Admin!$C$8*$M384)+(Admin!$C$9*$N384)+(Admin!$C$10*$O384)+(Admin!$C$11*$R384)+(Admin!$C$12*$S384)+(Admin!$C$13*$U384)</f>
        <v>0</v>
      </c>
    </row>
    <row r="385" spans="1:28" x14ac:dyDescent="0.25">
      <c r="A385" s="7" t="s">
        <v>810</v>
      </c>
      <c r="B385" s="7" t="s">
        <v>30</v>
      </c>
      <c r="C385" s="7">
        <v>23</v>
      </c>
      <c r="D385" s="7">
        <v>2</v>
      </c>
      <c r="E385" s="7" t="s">
        <v>569</v>
      </c>
      <c r="F385" s="7" t="s">
        <v>784</v>
      </c>
      <c r="G385" s="7">
        <v>0</v>
      </c>
      <c r="H385" s="7">
        <v>0</v>
      </c>
      <c r="I385" s="7">
        <v>0</v>
      </c>
      <c r="J385" s="7">
        <v>0</v>
      </c>
      <c r="K385" s="7">
        <v>0</v>
      </c>
      <c r="L385" s="7">
        <v>0</v>
      </c>
      <c r="M385" s="7">
        <v>0</v>
      </c>
      <c r="N385" s="7">
        <v>0</v>
      </c>
      <c r="O385" s="7">
        <v>0</v>
      </c>
      <c r="P385" s="7">
        <v>0</v>
      </c>
      <c r="Q385" s="7">
        <v>0</v>
      </c>
      <c r="R385" s="7">
        <v>0</v>
      </c>
      <c r="S385" s="7">
        <v>0</v>
      </c>
      <c r="T385" s="7">
        <v>0</v>
      </c>
      <c r="U385" s="7">
        <v>0</v>
      </c>
      <c r="V385" s="7">
        <f>($J385*0.04)+($K385*4)+($L385*-2)+($N385*0.1)+($O385*6)+($Q385)+($R385*0.1)+($S385*6)+($T385*-2)</f>
        <v>0</v>
      </c>
      <c r="W385" s="7" t="e">
        <f>$P385/$H$33</f>
        <v>#DIV/0!</v>
      </c>
      <c r="X385" s="7" t="e">
        <f>$N385/$M385</f>
        <v>#DIV/0!</v>
      </c>
      <c r="Y385" s="7" t="e">
        <f>$R385/$Q385</f>
        <v>#DIV/0!</v>
      </c>
      <c r="Z385" s="7" t="e">
        <f>$I385/$H385</f>
        <v>#DIV/0!</v>
      </c>
      <c r="AA385" s="7" t="e">
        <f>$K385/$H385</f>
        <v>#DIV/0!</v>
      </c>
      <c r="AB385" s="7">
        <f>(Admin!$C$3*$K385)+(Admin!$C$4*$J385)+(Admin!$C$5*$L385)+(Admin!$C$6*$T385)+(Admin!$C$7*$Q385)+(Admin!$C$8*$M385)+(Admin!$C$9*$N385)+(Admin!$C$10*$O385)+(Admin!$C$11*$R385)+(Admin!$C$12*$S385)+(Admin!$C$13*$U385)</f>
        <v>0</v>
      </c>
    </row>
    <row r="386" spans="1:28" x14ac:dyDescent="0.25">
      <c r="A386" s="6" t="s">
        <v>811</v>
      </c>
      <c r="B386" s="6" t="s">
        <v>30</v>
      </c>
      <c r="C386" s="6">
        <v>24</v>
      </c>
      <c r="D386" s="6">
        <v>0</v>
      </c>
      <c r="E386" s="6" t="s">
        <v>500</v>
      </c>
      <c r="F386" s="6" t="s">
        <v>784</v>
      </c>
      <c r="G386" s="6">
        <v>0</v>
      </c>
      <c r="H386" s="6">
        <v>0</v>
      </c>
      <c r="I386" s="6">
        <v>0</v>
      </c>
      <c r="J386" s="6">
        <v>0</v>
      </c>
      <c r="K386" s="6">
        <v>0</v>
      </c>
      <c r="L386" s="6">
        <v>0</v>
      </c>
      <c r="M386" s="6">
        <v>0</v>
      </c>
      <c r="N386" s="6">
        <v>0</v>
      </c>
      <c r="O386" s="6">
        <v>0</v>
      </c>
      <c r="P386" s="6">
        <v>0</v>
      </c>
      <c r="Q386" s="6">
        <v>0</v>
      </c>
      <c r="R386" s="6">
        <v>0</v>
      </c>
      <c r="S386" s="6">
        <v>0</v>
      </c>
      <c r="T386" s="6">
        <v>0</v>
      </c>
      <c r="U386" s="6">
        <v>0</v>
      </c>
      <c r="V386" s="6">
        <f>($J386*0.04)+($K386*4)+($L386*-2)+($N386*0.1)+($O386*6)+($Q386)+($R386*0.1)+($S386*6)+($T386*-2)</f>
        <v>0</v>
      </c>
      <c r="W386" s="6" t="e">
        <f>$P386/$H$33</f>
        <v>#DIV/0!</v>
      </c>
      <c r="X386" s="6" t="e">
        <f>$N386/$M386</f>
        <v>#DIV/0!</v>
      </c>
      <c r="Y386" s="6" t="e">
        <f>$R386/$Q386</f>
        <v>#DIV/0!</v>
      </c>
      <c r="Z386" s="6" t="e">
        <f>$I386/$H386</f>
        <v>#DIV/0!</v>
      </c>
      <c r="AA386" s="6" t="e">
        <f>$K386/$H386</f>
        <v>#DIV/0!</v>
      </c>
      <c r="AB386" s="6">
        <f>(Admin!$C$3*$K386)+(Admin!$C$4*$J386)+(Admin!$C$5*$L386)+(Admin!$C$6*$T386)+(Admin!$C$7*$Q386)+(Admin!$C$8*$M386)+(Admin!$C$9*$N386)+(Admin!$C$10*$O386)+(Admin!$C$11*$R386)+(Admin!$C$12*$S386)+(Admin!$C$13*$U386)</f>
        <v>0</v>
      </c>
    </row>
    <row r="387" spans="1:28" x14ac:dyDescent="0.25">
      <c r="A387" s="7" t="s">
        <v>812</v>
      </c>
      <c r="B387" s="7" t="s">
        <v>30</v>
      </c>
      <c r="C387" s="7">
        <v>25</v>
      </c>
      <c r="D387" s="7">
        <v>1</v>
      </c>
      <c r="E387" s="7" t="s">
        <v>813</v>
      </c>
      <c r="F387" s="7" t="s">
        <v>784</v>
      </c>
      <c r="G387" s="7">
        <v>0</v>
      </c>
      <c r="H387" s="7">
        <v>0</v>
      </c>
      <c r="I387" s="7">
        <v>0</v>
      </c>
      <c r="J387" s="7">
        <v>0</v>
      </c>
      <c r="K387" s="7">
        <v>0</v>
      </c>
      <c r="L387" s="7">
        <v>0</v>
      </c>
      <c r="M387" s="7">
        <v>0</v>
      </c>
      <c r="N387" s="7">
        <v>0</v>
      </c>
      <c r="O387" s="7">
        <v>0</v>
      </c>
      <c r="P387" s="7">
        <v>0</v>
      </c>
      <c r="Q387" s="7">
        <v>0</v>
      </c>
      <c r="R387" s="7">
        <v>0</v>
      </c>
      <c r="S387" s="7">
        <v>0</v>
      </c>
      <c r="T387" s="7">
        <v>0</v>
      </c>
      <c r="U387" s="7">
        <v>0</v>
      </c>
      <c r="V387" s="7">
        <f>($J387*0.04)+($K387*4)+($L387*-2)+($N387*0.1)+($O387*6)+($Q387)+($R387*0.1)+($S387*6)+($T387*-2)</f>
        <v>0</v>
      </c>
      <c r="W387" s="7" t="e">
        <f>$P387/$H$33</f>
        <v>#DIV/0!</v>
      </c>
      <c r="X387" s="7" t="e">
        <f>$N387/$M387</f>
        <v>#DIV/0!</v>
      </c>
      <c r="Y387" s="7" t="e">
        <f>$R387/$Q387</f>
        <v>#DIV/0!</v>
      </c>
      <c r="Z387" s="7" t="e">
        <f>$I387/$H387</f>
        <v>#DIV/0!</v>
      </c>
      <c r="AA387" s="7" t="e">
        <f>$K387/$H387</f>
        <v>#DIV/0!</v>
      </c>
      <c r="AB387" s="7">
        <f>(Admin!$C$3*$K387)+(Admin!$C$4*$J387)+(Admin!$C$5*$L387)+(Admin!$C$6*$T387)+(Admin!$C$7*$Q387)+(Admin!$C$8*$M387)+(Admin!$C$9*$N387)+(Admin!$C$10*$O387)+(Admin!$C$11*$R387)+(Admin!$C$12*$S387)+(Admin!$C$13*$U387)</f>
        <v>0</v>
      </c>
    </row>
    <row r="388" spans="1:28" x14ac:dyDescent="0.25">
      <c r="A388" s="6" t="s">
        <v>814</v>
      </c>
      <c r="B388" s="6" t="s">
        <v>30</v>
      </c>
      <c r="C388" s="6">
        <v>25</v>
      </c>
      <c r="D388" s="6">
        <v>4</v>
      </c>
      <c r="E388" s="6" t="s">
        <v>83</v>
      </c>
      <c r="F388" s="6" t="s">
        <v>784</v>
      </c>
      <c r="G388" s="6">
        <v>0</v>
      </c>
      <c r="H388" s="6">
        <v>0</v>
      </c>
      <c r="I388" s="6">
        <v>0</v>
      </c>
      <c r="J388" s="6">
        <v>0</v>
      </c>
      <c r="K388" s="6">
        <v>0</v>
      </c>
      <c r="L388" s="6">
        <v>0</v>
      </c>
      <c r="M388" s="6">
        <v>0</v>
      </c>
      <c r="N388" s="6">
        <v>0</v>
      </c>
      <c r="O388" s="6">
        <v>0</v>
      </c>
      <c r="P388" s="6">
        <v>0</v>
      </c>
      <c r="Q388" s="6">
        <v>0</v>
      </c>
      <c r="R388" s="6">
        <v>0</v>
      </c>
      <c r="S388" s="6">
        <v>0</v>
      </c>
      <c r="T388" s="6">
        <v>0</v>
      </c>
      <c r="U388" s="6">
        <v>0</v>
      </c>
      <c r="V388" s="6">
        <f>($J388*0.04)+($K388*4)+($L388*-2)+($N388*0.1)+($O388*6)+($Q388)+($R388*0.1)+($S388*6)+($T388*-2)</f>
        <v>0</v>
      </c>
      <c r="W388" s="6" t="e">
        <f>$P388/$H$33</f>
        <v>#DIV/0!</v>
      </c>
      <c r="X388" s="6" t="e">
        <f>$N388/$M388</f>
        <v>#DIV/0!</v>
      </c>
      <c r="Y388" s="6" t="e">
        <f>$R388/$Q388</f>
        <v>#DIV/0!</v>
      </c>
      <c r="Z388" s="6" t="e">
        <f>$I388/$H388</f>
        <v>#DIV/0!</v>
      </c>
      <c r="AA388" s="6" t="e">
        <f>$K388/$H388</f>
        <v>#DIV/0!</v>
      </c>
      <c r="AB388" s="6">
        <f>(Admin!$C$3*$K388)+(Admin!$C$4*$J388)+(Admin!$C$5*$L388)+(Admin!$C$6*$T388)+(Admin!$C$7*$Q388)+(Admin!$C$8*$M388)+(Admin!$C$9*$N388)+(Admin!$C$10*$O388)+(Admin!$C$11*$R388)+(Admin!$C$12*$S388)+(Admin!$C$13*$U388)</f>
        <v>0</v>
      </c>
    </row>
    <row r="389" spans="1:28" x14ac:dyDescent="0.25">
      <c r="A389" s="7" t="s">
        <v>816</v>
      </c>
      <c r="B389" s="7" t="s">
        <v>42</v>
      </c>
      <c r="C389" s="7">
        <v>26</v>
      </c>
      <c r="D389" s="7">
        <v>4</v>
      </c>
      <c r="E389" s="7" t="s">
        <v>173</v>
      </c>
      <c r="F389" s="7" t="s">
        <v>784</v>
      </c>
      <c r="G389" s="7">
        <v>0</v>
      </c>
      <c r="H389" s="7">
        <v>0</v>
      </c>
      <c r="I389" s="7">
        <v>0</v>
      </c>
      <c r="J389" s="7">
        <v>0</v>
      </c>
      <c r="K389" s="7">
        <v>0</v>
      </c>
      <c r="L389" s="7">
        <v>0</v>
      </c>
      <c r="M389" s="7">
        <v>0</v>
      </c>
      <c r="N389" s="7">
        <v>0</v>
      </c>
      <c r="O389" s="7">
        <v>0</v>
      </c>
      <c r="P389" s="7">
        <v>0</v>
      </c>
      <c r="Q389" s="7">
        <v>0</v>
      </c>
      <c r="R389" s="7">
        <v>0</v>
      </c>
      <c r="S389" s="7">
        <v>0</v>
      </c>
      <c r="T389" s="7">
        <v>0</v>
      </c>
      <c r="U389" s="7">
        <v>0</v>
      </c>
      <c r="V389" s="7">
        <f>($J389*0.04)+($K389*4)+($L389*-2)+($N389*0.1)+($O389*6)+($Q389)+($R389*0.1)+($S389*6)+($T389*-2)</f>
        <v>0</v>
      </c>
      <c r="W389" s="7" t="e">
        <f>$P389/$H$33</f>
        <v>#DIV/0!</v>
      </c>
      <c r="X389" s="7" t="e">
        <f>$N389/$M389</f>
        <v>#DIV/0!</v>
      </c>
      <c r="Y389" s="7" t="e">
        <f>$R389/$Q389</f>
        <v>#DIV/0!</v>
      </c>
      <c r="Z389" s="7" t="e">
        <f>$I389/$H389</f>
        <v>#DIV/0!</v>
      </c>
      <c r="AA389" s="7" t="e">
        <f>$K389/$H389</f>
        <v>#DIV/0!</v>
      </c>
      <c r="AB389" s="7">
        <f>(Admin!$C$3*$K389)+(Admin!$C$4*$J389)+(Admin!$C$5*$L389)+(Admin!$C$6*$T389)+(Admin!$C$7*$Q389)+(Admin!$C$8*$M389)+(Admin!$C$9*$N389)+(Admin!$C$10*$O389)+(Admin!$C$11*$R389)+(Admin!$C$12*$S389)+(Admin!$C$13*$U389)</f>
        <v>0</v>
      </c>
    </row>
    <row r="390" spans="1:28" x14ac:dyDescent="0.25">
      <c r="A390" s="6" t="s">
        <v>817</v>
      </c>
      <c r="B390" s="6" t="s">
        <v>42</v>
      </c>
      <c r="C390" s="6">
        <v>22</v>
      </c>
      <c r="D390" s="6">
        <v>2</v>
      </c>
      <c r="E390" s="6" t="s">
        <v>65</v>
      </c>
      <c r="F390" s="6" t="s">
        <v>784</v>
      </c>
      <c r="G390" s="6">
        <v>0</v>
      </c>
      <c r="H390" s="6">
        <v>0</v>
      </c>
      <c r="I390" s="6">
        <v>0</v>
      </c>
      <c r="J390" s="6">
        <v>0</v>
      </c>
      <c r="K390" s="6">
        <v>0</v>
      </c>
      <c r="L390" s="6">
        <v>0</v>
      </c>
      <c r="M390" s="6">
        <v>0</v>
      </c>
      <c r="N390" s="6">
        <v>0</v>
      </c>
      <c r="O390" s="6">
        <v>0</v>
      </c>
      <c r="P390" s="6">
        <v>0</v>
      </c>
      <c r="Q390" s="6">
        <v>0</v>
      </c>
      <c r="R390" s="6">
        <v>0</v>
      </c>
      <c r="S390" s="6">
        <v>0</v>
      </c>
      <c r="T390" s="6">
        <v>0</v>
      </c>
      <c r="U390" s="6">
        <v>0</v>
      </c>
      <c r="V390" s="6">
        <f>($J390*0.04)+($K390*4)+($L390*-2)+($N390*0.1)+($O390*6)+($Q390)+($R390*0.1)+($S390*6)+($T390*-2)</f>
        <v>0</v>
      </c>
      <c r="W390" s="6" t="e">
        <f>$P390/$H$33</f>
        <v>#DIV/0!</v>
      </c>
      <c r="X390" s="6" t="e">
        <f>$N390/$M390</f>
        <v>#DIV/0!</v>
      </c>
      <c r="Y390" s="6" t="e">
        <f>$R390/$Q390</f>
        <v>#DIV/0!</v>
      </c>
      <c r="Z390" s="6" t="e">
        <f>$I390/$H390</f>
        <v>#DIV/0!</v>
      </c>
      <c r="AA390" s="6" t="e">
        <f>$K390/$H390</f>
        <v>#DIV/0!</v>
      </c>
      <c r="AB390" s="6">
        <f>(Admin!$C$3*$K390)+(Admin!$C$4*$J390)+(Admin!$C$5*$L390)+(Admin!$C$6*$T390)+(Admin!$C$7*$Q390)+(Admin!$C$8*$M390)+(Admin!$C$9*$N390)+(Admin!$C$10*$O390)+(Admin!$C$11*$R390)+(Admin!$C$12*$S390)+(Admin!$C$13*$U390)</f>
        <v>0</v>
      </c>
    </row>
    <row r="391" spans="1:28" x14ac:dyDescent="0.25">
      <c r="A391" s="7" t="s">
        <v>818</v>
      </c>
      <c r="B391" s="7" t="s">
        <v>42</v>
      </c>
      <c r="C391" s="7">
        <v>27</v>
      </c>
      <c r="D391" s="7">
        <v>6</v>
      </c>
      <c r="E391" s="7" t="s">
        <v>819</v>
      </c>
      <c r="F391" s="7" t="s">
        <v>784</v>
      </c>
      <c r="G391" s="7">
        <v>0</v>
      </c>
      <c r="H391" s="7">
        <v>0</v>
      </c>
      <c r="I391" s="7">
        <v>0</v>
      </c>
      <c r="J391" s="7">
        <v>0</v>
      </c>
      <c r="K391" s="7">
        <v>0</v>
      </c>
      <c r="L391" s="7">
        <v>0</v>
      </c>
      <c r="M391" s="7">
        <v>0</v>
      </c>
      <c r="N391" s="7">
        <v>0</v>
      </c>
      <c r="O391" s="7">
        <v>0</v>
      </c>
      <c r="P391" s="7">
        <v>0</v>
      </c>
      <c r="Q391" s="7">
        <v>0</v>
      </c>
      <c r="R391" s="7">
        <v>0</v>
      </c>
      <c r="S391" s="7">
        <v>0</v>
      </c>
      <c r="T391" s="7">
        <v>0</v>
      </c>
      <c r="U391" s="7">
        <v>0</v>
      </c>
      <c r="V391" s="7">
        <f>($J391*0.04)+($K391*4)+($L391*-2)+($N391*0.1)+($O391*6)+($Q391)+($R391*0.1)+($S391*6)+($T391*-2)</f>
        <v>0</v>
      </c>
      <c r="W391" s="7" t="e">
        <f>$P391/$H$33</f>
        <v>#DIV/0!</v>
      </c>
      <c r="X391" s="7" t="e">
        <f>$N391/$M391</f>
        <v>#DIV/0!</v>
      </c>
      <c r="Y391" s="7" t="e">
        <f>$R391/$Q391</f>
        <v>#DIV/0!</v>
      </c>
      <c r="Z391" s="7" t="e">
        <f>$I391/$H391</f>
        <v>#DIV/0!</v>
      </c>
      <c r="AA391" s="7" t="e">
        <f>$K391/$H391</f>
        <v>#DIV/0!</v>
      </c>
      <c r="AB391" s="7">
        <f>(Admin!$C$3*$K391)+(Admin!$C$4*$J391)+(Admin!$C$5*$L391)+(Admin!$C$6*$T391)+(Admin!$C$7*$Q391)+(Admin!$C$8*$M391)+(Admin!$C$9*$N391)+(Admin!$C$10*$O391)+(Admin!$C$11*$R391)+(Admin!$C$12*$S391)+(Admin!$C$13*$U391)</f>
        <v>0</v>
      </c>
    </row>
    <row r="392" spans="1:28" x14ac:dyDescent="0.25">
      <c r="A392" s="6" t="s">
        <v>820</v>
      </c>
      <c r="B392" s="6" t="s">
        <v>42</v>
      </c>
      <c r="C392" s="6">
        <v>26</v>
      </c>
      <c r="D392" s="6">
        <v>1</v>
      </c>
      <c r="E392" s="6" t="s">
        <v>384</v>
      </c>
      <c r="F392" s="6" t="s">
        <v>784</v>
      </c>
      <c r="G392" s="6">
        <v>0</v>
      </c>
      <c r="H392" s="6">
        <v>0</v>
      </c>
      <c r="I392" s="6">
        <v>0</v>
      </c>
      <c r="J392" s="6">
        <v>0</v>
      </c>
      <c r="K392" s="6">
        <v>0</v>
      </c>
      <c r="L392" s="6">
        <v>0</v>
      </c>
      <c r="M392" s="6">
        <v>0</v>
      </c>
      <c r="N392" s="6">
        <v>0</v>
      </c>
      <c r="O392" s="6">
        <v>0</v>
      </c>
      <c r="P392" s="6">
        <v>0</v>
      </c>
      <c r="Q392" s="6">
        <v>0</v>
      </c>
      <c r="R392" s="6">
        <v>0</v>
      </c>
      <c r="S392" s="6">
        <v>0</v>
      </c>
      <c r="T392" s="6">
        <v>0</v>
      </c>
      <c r="U392" s="6">
        <v>0</v>
      </c>
      <c r="V392" s="6">
        <f>($J392*0.04)+($K392*4)+($L392*-2)+($N392*0.1)+($O392*6)+($Q392)+($R392*0.1)+($S392*6)+($T392*-2)</f>
        <v>0</v>
      </c>
      <c r="W392" s="6" t="e">
        <f>$P392/$H$33</f>
        <v>#DIV/0!</v>
      </c>
      <c r="X392" s="6" t="e">
        <f>$N392/$M392</f>
        <v>#DIV/0!</v>
      </c>
      <c r="Y392" s="6" t="e">
        <f>$R392/$Q392</f>
        <v>#DIV/0!</v>
      </c>
      <c r="Z392" s="6" t="e">
        <f>$I392/$H392</f>
        <v>#DIV/0!</v>
      </c>
      <c r="AA392" s="6" t="e">
        <f>$K392/$H392</f>
        <v>#DIV/0!</v>
      </c>
      <c r="AB392" s="6">
        <f>(Admin!$C$3*$K392)+(Admin!$C$4*$J392)+(Admin!$C$5*$L392)+(Admin!$C$6*$T392)+(Admin!$C$7*$Q392)+(Admin!$C$8*$M392)+(Admin!$C$9*$N392)+(Admin!$C$10*$O392)+(Admin!$C$11*$R392)+(Admin!$C$12*$S392)+(Admin!$C$13*$U392)</f>
        <v>0</v>
      </c>
    </row>
    <row r="393" spans="1:28" x14ac:dyDescent="0.25">
      <c r="A393" s="7" t="s">
        <v>821</v>
      </c>
      <c r="B393" s="7" t="s">
        <v>42</v>
      </c>
      <c r="C393" s="7">
        <v>23</v>
      </c>
      <c r="D393" s="7">
        <v>0</v>
      </c>
      <c r="E393" s="7" t="s">
        <v>238</v>
      </c>
      <c r="F393" s="7" t="s">
        <v>784</v>
      </c>
      <c r="G393" s="7">
        <v>0</v>
      </c>
      <c r="H393" s="7">
        <v>0</v>
      </c>
      <c r="I393" s="7">
        <v>0</v>
      </c>
      <c r="J393" s="7">
        <v>0</v>
      </c>
      <c r="K393" s="7">
        <v>0</v>
      </c>
      <c r="L393" s="7">
        <v>0</v>
      </c>
      <c r="M393" s="7">
        <v>0</v>
      </c>
      <c r="N393" s="7">
        <v>0</v>
      </c>
      <c r="O393" s="7">
        <v>0</v>
      </c>
      <c r="P393" s="7">
        <v>0</v>
      </c>
      <c r="Q393" s="7">
        <v>0</v>
      </c>
      <c r="R393" s="7">
        <v>0</v>
      </c>
      <c r="S393" s="7">
        <v>0</v>
      </c>
      <c r="T393" s="7">
        <v>0</v>
      </c>
      <c r="U393" s="7">
        <v>0</v>
      </c>
      <c r="V393" s="7">
        <f>($J393*0.04)+($K393*4)+($L393*-2)+($N393*0.1)+($O393*6)+($Q393)+($R393*0.1)+($S393*6)+($T393*-2)</f>
        <v>0</v>
      </c>
      <c r="W393" s="7" t="e">
        <f>$P393/$H$33</f>
        <v>#DIV/0!</v>
      </c>
      <c r="X393" s="7" t="e">
        <f>$N393/$M393</f>
        <v>#DIV/0!</v>
      </c>
      <c r="Y393" s="7" t="e">
        <f>$R393/$Q393</f>
        <v>#DIV/0!</v>
      </c>
      <c r="Z393" s="7" t="e">
        <f>$I393/$H393</f>
        <v>#DIV/0!</v>
      </c>
      <c r="AA393" s="7" t="e">
        <f>$K393/$H393</f>
        <v>#DIV/0!</v>
      </c>
      <c r="AB393" s="7">
        <f>(Admin!$C$3*$K393)+(Admin!$C$4*$J393)+(Admin!$C$5*$L393)+(Admin!$C$6*$T393)+(Admin!$C$7*$Q393)+(Admin!$C$8*$M393)+(Admin!$C$9*$N393)+(Admin!$C$10*$O393)+(Admin!$C$11*$R393)+(Admin!$C$12*$S393)+(Admin!$C$13*$U393)</f>
        <v>0</v>
      </c>
    </row>
    <row r="394" spans="1:28" x14ac:dyDescent="0.25">
      <c r="A394" s="6" t="s">
        <v>822</v>
      </c>
      <c r="B394" s="6" t="s">
        <v>42</v>
      </c>
      <c r="C394" s="6">
        <v>21</v>
      </c>
      <c r="D394" s="6">
        <v>0</v>
      </c>
      <c r="E394" s="6" t="s">
        <v>139</v>
      </c>
      <c r="F394" s="6" t="s">
        <v>784</v>
      </c>
      <c r="G394" s="6">
        <v>0</v>
      </c>
      <c r="H394" s="6">
        <v>0</v>
      </c>
      <c r="I394" s="6">
        <v>0</v>
      </c>
      <c r="J394" s="6">
        <v>0</v>
      </c>
      <c r="K394" s="6">
        <v>0</v>
      </c>
      <c r="L394" s="6">
        <v>0</v>
      </c>
      <c r="M394" s="6">
        <v>0</v>
      </c>
      <c r="N394" s="6">
        <v>0</v>
      </c>
      <c r="O394" s="6">
        <v>0</v>
      </c>
      <c r="P394" s="6">
        <v>0</v>
      </c>
      <c r="Q394" s="6">
        <v>0</v>
      </c>
      <c r="R394" s="6">
        <v>0</v>
      </c>
      <c r="S394" s="6">
        <v>0</v>
      </c>
      <c r="T394" s="6">
        <v>0</v>
      </c>
      <c r="U394" s="6">
        <v>0</v>
      </c>
      <c r="V394" s="6">
        <f>($J394*0.04)+($K394*4)+($L394*-2)+($N394*0.1)+($O394*6)+($Q394)+($R394*0.1)+($S394*6)+($T394*-2)</f>
        <v>0</v>
      </c>
      <c r="W394" s="6" t="e">
        <f>$P394/$H$33</f>
        <v>#DIV/0!</v>
      </c>
      <c r="X394" s="6" t="e">
        <f>$N394/$M394</f>
        <v>#DIV/0!</v>
      </c>
      <c r="Y394" s="6" t="e">
        <f>$R394/$Q394</f>
        <v>#DIV/0!</v>
      </c>
      <c r="Z394" s="6" t="e">
        <f>$I394/$H394</f>
        <v>#DIV/0!</v>
      </c>
      <c r="AA394" s="6" t="e">
        <f>$K394/$H394</f>
        <v>#DIV/0!</v>
      </c>
      <c r="AB394" s="6">
        <f>(Admin!$C$3*$K394)+(Admin!$C$4*$J394)+(Admin!$C$5*$L394)+(Admin!$C$6*$T394)+(Admin!$C$7*$Q394)+(Admin!$C$8*$M394)+(Admin!$C$9*$N394)+(Admin!$C$10*$O394)+(Admin!$C$11*$R394)+(Admin!$C$12*$S394)+(Admin!$C$13*$U394)</f>
        <v>0</v>
      </c>
    </row>
    <row r="395" spans="1:28" x14ac:dyDescent="0.25">
      <c r="A395" s="7" t="s">
        <v>823</v>
      </c>
      <c r="B395" s="7" t="s">
        <v>42</v>
      </c>
      <c r="C395" s="7">
        <v>27</v>
      </c>
      <c r="D395" s="7">
        <v>4</v>
      </c>
      <c r="E395" s="7" t="s">
        <v>824</v>
      </c>
      <c r="F395" s="7" t="s">
        <v>784</v>
      </c>
      <c r="G395" s="7">
        <v>0</v>
      </c>
      <c r="H395" s="7">
        <v>0</v>
      </c>
      <c r="I395" s="7">
        <v>0</v>
      </c>
      <c r="J395" s="7">
        <v>0</v>
      </c>
      <c r="K395" s="7">
        <v>0</v>
      </c>
      <c r="L395" s="7">
        <v>0</v>
      </c>
      <c r="M395" s="7">
        <v>0</v>
      </c>
      <c r="N395" s="7">
        <v>0</v>
      </c>
      <c r="O395" s="7">
        <v>0</v>
      </c>
      <c r="P395" s="7">
        <v>0</v>
      </c>
      <c r="Q395" s="7">
        <v>0</v>
      </c>
      <c r="R395" s="7">
        <v>0</v>
      </c>
      <c r="S395" s="7">
        <v>0</v>
      </c>
      <c r="T395" s="7">
        <v>0</v>
      </c>
      <c r="U395" s="7">
        <v>0</v>
      </c>
      <c r="V395" s="7">
        <f>($J395*0.04)+($K395*4)+($L395*-2)+($N395*0.1)+($O395*6)+($Q395)+($R395*0.1)+($S395*6)+($T395*-2)</f>
        <v>0</v>
      </c>
      <c r="W395" s="7" t="e">
        <f>$P395/$H$33</f>
        <v>#DIV/0!</v>
      </c>
      <c r="X395" s="7" t="e">
        <f>$N395/$M395</f>
        <v>#DIV/0!</v>
      </c>
      <c r="Y395" s="7" t="e">
        <f>$R395/$Q395</f>
        <v>#DIV/0!</v>
      </c>
      <c r="Z395" s="7" t="e">
        <f>$I395/$H395</f>
        <v>#DIV/0!</v>
      </c>
      <c r="AA395" s="7" t="e">
        <f>$K395/$H395</f>
        <v>#DIV/0!</v>
      </c>
      <c r="AB395" s="7">
        <f>(Admin!$C$3*$K395)+(Admin!$C$4*$J395)+(Admin!$C$5*$L395)+(Admin!$C$6*$T395)+(Admin!$C$7*$Q395)+(Admin!$C$8*$M395)+(Admin!$C$9*$N395)+(Admin!$C$10*$O395)+(Admin!$C$11*$R395)+(Admin!$C$12*$S395)+(Admin!$C$13*$U395)</f>
        <v>0</v>
      </c>
    </row>
    <row r="396" spans="1:28" x14ac:dyDescent="0.25">
      <c r="A396" s="6" t="s">
        <v>825</v>
      </c>
      <c r="B396" s="6" t="s">
        <v>42</v>
      </c>
      <c r="C396" s="6">
        <v>24</v>
      </c>
      <c r="D396" s="6">
        <v>3</v>
      </c>
      <c r="E396" s="6" t="s">
        <v>59</v>
      </c>
      <c r="F396" s="6" t="s">
        <v>784</v>
      </c>
      <c r="G396" s="6">
        <v>0</v>
      </c>
      <c r="H396" s="6">
        <v>0</v>
      </c>
      <c r="I396" s="6">
        <v>0</v>
      </c>
      <c r="J396" s="6">
        <v>0</v>
      </c>
      <c r="K396" s="6">
        <v>0</v>
      </c>
      <c r="L396" s="6">
        <v>0</v>
      </c>
      <c r="M396" s="6">
        <v>0</v>
      </c>
      <c r="N396" s="6">
        <v>0</v>
      </c>
      <c r="O396" s="6">
        <v>0</v>
      </c>
      <c r="P396" s="6">
        <v>0</v>
      </c>
      <c r="Q396" s="6">
        <v>0</v>
      </c>
      <c r="R396" s="6">
        <v>0</v>
      </c>
      <c r="S396" s="6">
        <v>0</v>
      </c>
      <c r="T396" s="6">
        <v>0</v>
      </c>
      <c r="U396" s="6">
        <v>0</v>
      </c>
      <c r="V396" s="6">
        <f>($J396*0.04)+($K396*4)+($L396*-2)+($N396*0.1)+($O396*6)+($Q396)+($R396*0.1)+($S396*6)+($T396*-2)</f>
        <v>0</v>
      </c>
      <c r="W396" s="6" t="e">
        <f>$P396/$H$33</f>
        <v>#DIV/0!</v>
      </c>
      <c r="X396" s="6" t="e">
        <f>$N396/$M396</f>
        <v>#DIV/0!</v>
      </c>
      <c r="Y396" s="6" t="e">
        <f>$R396/$Q396</f>
        <v>#DIV/0!</v>
      </c>
      <c r="Z396" s="6" t="e">
        <f>$I396/$H396</f>
        <v>#DIV/0!</v>
      </c>
      <c r="AA396" s="6" t="e">
        <f>$K396/$H396</f>
        <v>#DIV/0!</v>
      </c>
      <c r="AB396" s="6">
        <f>(Admin!$C$3*$K396)+(Admin!$C$4*$J396)+(Admin!$C$5*$L396)+(Admin!$C$6*$T396)+(Admin!$C$7*$Q396)+(Admin!$C$8*$M396)+(Admin!$C$9*$N396)+(Admin!$C$10*$O396)+(Admin!$C$11*$R396)+(Admin!$C$12*$S396)+(Admin!$C$13*$U396)</f>
        <v>0</v>
      </c>
    </row>
    <row r="397" spans="1:28" x14ac:dyDescent="0.25">
      <c r="A397" s="7" t="s">
        <v>827</v>
      </c>
      <c r="B397" s="7" t="s">
        <v>42</v>
      </c>
      <c r="C397" s="7"/>
      <c r="D397" s="7">
        <v>0</v>
      </c>
      <c r="E397" s="7" t="s">
        <v>828</v>
      </c>
      <c r="F397" s="7" t="s">
        <v>784</v>
      </c>
      <c r="G397" s="7">
        <v>0</v>
      </c>
      <c r="H397" s="7">
        <v>0</v>
      </c>
      <c r="I397" s="7">
        <v>0</v>
      </c>
      <c r="J397" s="7">
        <v>0</v>
      </c>
      <c r="K397" s="7">
        <v>0</v>
      </c>
      <c r="L397" s="7">
        <v>0</v>
      </c>
      <c r="M397" s="7">
        <v>0</v>
      </c>
      <c r="N397" s="7">
        <v>0</v>
      </c>
      <c r="O397" s="7">
        <v>0</v>
      </c>
      <c r="P397" s="7">
        <v>0</v>
      </c>
      <c r="Q397" s="7">
        <v>0</v>
      </c>
      <c r="R397" s="7">
        <v>0</v>
      </c>
      <c r="S397" s="7">
        <v>0</v>
      </c>
      <c r="T397" s="7">
        <v>0</v>
      </c>
      <c r="U397" s="7">
        <v>0</v>
      </c>
      <c r="V397" s="7">
        <f>($J397*0.04)+($K397*4)+($L397*-2)+($N397*0.1)+($O397*6)+($Q397)+($R397*0.1)+($S397*6)+($T397*-2)</f>
        <v>0</v>
      </c>
      <c r="W397" s="7" t="e">
        <f>$P397/$H$33</f>
        <v>#DIV/0!</v>
      </c>
      <c r="X397" s="7" t="e">
        <f>$N397/$M397</f>
        <v>#DIV/0!</v>
      </c>
      <c r="Y397" s="7" t="e">
        <f>$R397/$Q397</f>
        <v>#DIV/0!</v>
      </c>
      <c r="Z397" s="7" t="e">
        <f>$I397/$H397</f>
        <v>#DIV/0!</v>
      </c>
      <c r="AA397" s="7" t="e">
        <f>$K397/$H397</f>
        <v>#DIV/0!</v>
      </c>
      <c r="AB397" s="7">
        <f>(Admin!$C$3*$K397)+(Admin!$C$4*$J397)+(Admin!$C$5*$L397)+(Admin!$C$6*$T397)+(Admin!$C$7*$Q397)+(Admin!$C$8*$M397)+(Admin!$C$9*$N397)+(Admin!$C$10*$O397)+(Admin!$C$11*$R397)+(Admin!$C$12*$S397)+(Admin!$C$13*$U397)</f>
        <v>0</v>
      </c>
    </row>
    <row r="398" spans="1:28" x14ac:dyDescent="0.25">
      <c r="A398" s="6" t="s">
        <v>829</v>
      </c>
      <c r="B398" s="6" t="s">
        <v>42</v>
      </c>
      <c r="C398" s="6">
        <v>29</v>
      </c>
      <c r="D398" s="6">
        <v>6</v>
      </c>
      <c r="E398" s="6" t="s">
        <v>224</v>
      </c>
      <c r="F398" s="6" t="s">
        <v>784</v>
      </c>
      <c r="G398" s="6">
        <v>0</v>
      </c>
      <c r="H398" s="6">
        <v>0</v>
      </c>
      <c r="I398" s="6">
        <v>0</v>
      </c>
      <c r="J398" s="6">
        <v>0</v>
      </c>
      <c r="K398" s="6">
        <v>0</v>
      </c>
      <c r="L398" s="6">
        <v>0</v>
      </c>
      <c r="M398" s="6">
        <v>0</v>
      </c>
      <c r="N398" s="6">
        <v>0</v>
      </c>
      <c r="O398" s="6">
        <v>0</v>
      </c>
      <c r="P398" s="6">
        <v>0</v>
      </c>
      <c r="Q398" s="6">
        <v>0</v>
      </c>
      <c r="R398" s="6">
        <v>0</v>
      </c>
      <c r="S398" s="6">
        <v>0</v>
      </c>
      <c r="T398" s="6">
        <v>0</v>
      </c>
      <c r="U398" s="6">
        <v>0</v>
      </c>
      <c r="V398" s="6">
        <f>($J398*0.04)+($K398*4)+($L398*-2)+($N398*0.1)+($O398*6)+($Q398)+($R398*0.1)+($S398*6)+($T398*-2)</f>
        <v>0</v>
      </c>
      <c r="W398" s="6" t="e">
        <f>$P398/$H$33</f>
        <v>#DIV/0!</v>
      </c>
      <c r="X398" s="6" t="e">
        <f>$N398/$M398</f>
        <v>#DIV/0!</v>
      </c>
      <c r="Y398" s="6" t="e">
        <f>$R398/$Q398</f>
        <v>#DIV/0!</v>
      </c>
      <c r="Z398" s="6" t="e">
        <f>$I398/$H398</f>
        <v>#DIV/0!</v>
      </c>
      <c r="AA398" s="6" t="e">
        <f>$K398/$H398</f>
        <v>#DIV/0!</v>
      </c>
      <c r="AB398" s="6">
        <f>(Admin!$C$3*$K398)+(Admin!$C$4*$J398)+(Admin!$C$5*$L398)+(Admin!$C$6*$T398)+(Admin!$C$7*$Q398)+(Admin!$C$8*$M398)+(Admin!$C$9*$N398)+(Admin!$C$10*$O398)+(Admin!$C$11*$R398)+(Admin!$C$12*$S398)+(Admin!$C$13*$U398)</f>
        <v>0</v>
      </c>
    </row>
    <row r="399" spans="1:28" x14ac:dyDescent="0.25">
      <c r="A399" s="7" t="s">
        <v>833</v>
      </c>
      <c r="B399" s="7" t="s">
        <v>37</v>
      </c>
      <c r="C399" s="7">
        <v>26</v>
      </c>
      <c r="D399" s="7">
        <v>4</v>
      </c>
      <c r="E399" s="7" t="s">
        <v>260</v>
      </c>
      <c r="F399" s="7" t="s">
        <v>784</v>
      </c>
      <c r="G399" s="7">
        <v>0</v>
      </c>
      <c r="H399" s="7">
        <v>0</v>
      </c>
      <c r="I399" s="7">
        <v>0</v>
      </c>
      <c r="J399" s="7">
        <v>0</v>
      </c>
      <c r="K399" s="7">
        <v>0</v>
      </c>
      <c r="L399" s="7">
        <v>0</v>
      </c>
      <c r="M399" s="7">
        <v>0</v>
      </c>
      <c r="N399" s="7">
        <v>0</v>
      </c>
      <c r="O399" s="7">
        <v>0</v>
      </c>
      <c r="P399" s="7">
        <v>0</v>
      </c>
      <c r="Q399" s="7">
        <v>0</v>
      </c>
      <c r="R399" s="7">
        <v>0</v>
      </c>
      <c r="S399" s="7">
        <v>0</v>
      </c>
      <c r="T399" s="7">
        <v>0</v>
      </c>
      <c r="U399" s="7">
        <v>0</v>
      </c>
      <c r="V399" s="7">
        <f>($J399*0.04)+($K399*4)+($L399*-2)+($N399*0.1)+($O399*6)+($Q399)+($R399*0.1)+($S399*6)+($T399*-2)</f>
        <v>0</v>
      </c>
      <c r="W399" s="7" t="e">
        <f>$P399/$H$33</f>
        <v>#DIV/0!</v>
      </c>
      <c r="X399" s="7" t="e">
        <f>$N399/$M399</f>
        <v>#DIV/0!</v>
      </c>
      <c r="Y399" s="7" t="e">
        <f>$R399/$Q399</f>
        <v>#DIV/0!</v>
      </c>
      <c r="Z399" s="7" t="e">
        <f>$I399/$H399</f>
        <v>#DIV/0!</v>
      </c>
      <c r="AA399" s="7" t="e">
        <f>$K399/$H399</f>
        <v>#DIV/0!</v>
      </c>
      <c r="AB399" s="7">
        <f>(Admin!$C$3*$K399)+(Admin!$C$4*$J399)+(Admin!$C$5*$L399)+(Admin!$C$6*$T399)+(Admin!$C$7*$Q399)+(Admin!$C$8*$M399)+(Admin!$C$9*$N399)+(Admin!$C$10*$O399)+(Admin!$C$11*$R399)+(Admin!$C$12*$S399)+(Admin!$C$13*$U399)</f>
        <v>0</v>
      </c>
    </row>
    <row r="400" spans="1:28" x14ac:dyDescent="0.25">
      <c r="A400" s="6" t="s">
        <v>834</v>
      </c>
      <c r="B400" s="6" t="s">
        <v>37</v>
      </c>
      <c r="C400" s="6">
        <v>25</v>
      </c>
      <c r="D400" s="6">
        <v>2</v>
      </c>
      <c r="E400" s="6" t="s">
        <v>69</v>
      </c>
      <c r="F400" s="6" t="s">
        <v>784</v>
      </c>
      <c r="G400" s="6">
        <v>0</v>
      </c>
      <c r="H400" s="6">
        <v>0</v>
      </c>
      <c r="I400" s="6">
        <v>0</v>
      </c>
      <c r="J400" s="6">
        <v>0</v>
      </c>
      <c r="K400" s="6">
        <v>0</v>
      </c>
      <c r="L400" s="6">
        <v>0</v>
      </c>
      <c r="M400" s="6">
        <v>0</v>
      </c>
      <c r="N400" s="6">
        <v>0</v>
      </c>
      <c r="O400" s="6">
        <v>0</v>
      </c>
      <c r="P400" s="6">
        <v>0</v>
      </c>
      <c r="Q400" s="6">
        <v>0</v>
      </c>
      <c r="R400" s="6">
        <v>0</v>
      </c>
      <c r="S400" s="6">
        <v>0</v>
      </c>
      <c r="T400" s="6">
        <v>0</v>
      </c>
      <c r="U400" s="6">
        <v>0</v>
      </c>
      <c r="V400" s="6">
        <f>($J400*0.04)+($K400*4)+($L400*-2)+($N400*0.1)+($O400*6)+($Q400)+($R400*0.1)+($S400*6)+($T400*-2)</f>
        <v>0</v>
      </c>
      <c r="W400" s="6" t="e">
        <f>$P400/$H$33</f>
        <v>#DIV/0!</v>
      </c>
      <c r="X400" s="6" t="e">
        <f>$N400/$M400</f>
        <v>#DIV/0!</v>
      </c>
      <c r="Y400" s="6" t="e">
        <f>$R400/$Q400</f>
        <v>#DIV/0!</v>
      </c>
      <c r="Z400" s="6" t="e">
        <f>$I400/$H400</f>
        <v>#DIV/0!</v>
      </c>
      <c r="AA400" s="6" t="e">
        <f>$K400/$H400</f>
        <v>#DIV/0!</v>
      </c>
      <c r="AB400" s="6">
        <f>(Admin!$C$3*$K400)+(Admin!$C$4*$J400)+(Admin!$C$5*$L400)+(Admin!$C$6*$T400)+(Admin!$C$7*$Q400)+(Admin!$C$8*$M400)+(Admin!$C$9*$N400)+(Admin!$C$10*$O400)+(Admin!$C$11*$R400)+(Admin!$C$12*$S400)+(Admin!$C$13*$U400)</f>
        <v>0</v>
      </c>
    </row>
    <row r="401" spans="1:28" x14ac:dyDescent="0.25">
      <c r="A401" s="7" t="s">
        <v>835</v>
      </c>
      <c r="B401" s="7" t="s">
        <v>37</v>
      </c>
      <c r="C401" s="7">
        <v>24</v>
      </c>
      <c r="D401" s="7">
        <v>1</v>
      </c>
      <c r="E401" s="7" t="s">
        <v>836</v>
      </c>
      <c r="F401" s="7" t="s">
        <v>784</v>
      </c>
      <c r="G401" s="7">
        <v>0</v>
      </c>
      <c r="H401" s="7">
        <v>0</v>
      </c>
      <c r="I401" s="7">
        <v>0</v>
      </c>
      <c r="J401" s="7">
        <v>0</v>
      </c>
      <c r="K401" s="7">
        <v>0</v>
      </c>
      <c r="L401" s="7">
        <v>0</v>
      </c>
      <c r="M401" s="7">
        <v>0</v>
      </c>
      <c r="N401" s="7">
        <v>0</v>
      </c>
      <c r="O401" s="7">
        <v>0</v>
      </c>
      <c r="P401" s="7">
        <v>0</v>
      </c>
      <c r="Q401" s="7">
        <v>0</v>
      </c>
      <c r="R401" s="7">
        <v>0</v>
      </c>
      <c r="S401" s="7">
        <v>0</v>
      </c>
      <c r="T401" s="7">
        <v>0</v>
      </c>
      <c r="U401" s="7">
        <v>0</v>
      </c>
      <c r="V401" s="7">
        <f>($J401*0.04)+($K401*4)+($L401*-2)+($N401*0.1)+($O401*6)+($Q401)+($R401*0.1)+($S401*6)+($T401*-2)</f>
        <v>0</v>
      </c>
      <c r="W401" s="7" t="e">
        <f>$P401/$H$33</f>
        <v>#DIV/0!</v>
      </c>
      <c r="X401" s="7" t="e">
        <f>$N401/$M401</f>
        <v>#DIV/0!</v>
      </c>
      <c r="Y401" s="7" t="e">
        <f>$R401/$Q401</f>
        <v>#DIV/0!</v>
      </c>
      <c r="Z401" s="7" t="e">
        <f>$I401/$H401</f>
        <v>#DIV/0!</v>
      </c>
      <c r="AA401" s="7" t="e">
        <f>$K401/$H401</f>
        <v>#DIV/0!</v>
      </c>
      <c r="AB401" s="7">
        <f>(Admin!$C$3*$K401)+(Admin!$C$4*$J401)+(Admin!$C$5*$L401)+(Admin!$C$6*$T401)+(Admin!$C$7*$Q401)+(Admin!$C$8*$M401)+(Admin!$C$9*$N401)+(Admin!$C$10*$O401)+(Admin!$C$11*$R401)+(Admin!$C$12*$S401)+(Admin!$C$13*$U401)</f>
        <v>0</v>
      </c>
    </row>
    <row r="402" spans="1:28" x14ac:dyDescent="0.25">
      <c r="A402" s="6" t="s">
        <v>837</v>
      </c>
      <c r="B402" s="6" t="s">
        <v>37</v>
      </c>
      <c r="C402" s="6">
        <v>26</v>
      </c>
      <c r="D402" s="6">
        <v>3</v>
      </c>
      <c r="E402" s="6" t="s">
        <v>608</v>
      </c>
      <c r="F402" s="6" t="s">
        <v>784</v>
      </c>
      <c r="G402" s="6">
        <v>0</v>
      </c>
      <c r="H402" s="6">
        <v>0</v>
      </c>
      <c r="I402" s="6">
        <v>0</v>
      </c>
      <c r="J402" s="6">
        <v>0</v>
      </c>
      <c r="K402" s="6">
        <v>0</v>
      </c>
      <c r="L402" s="6">
        <v>0</v>
      </c>
      <c r="M402" s="6">
        <v>0</v>
      </c>
      <c r="N402" s="6">
        <v>0</v>
      </c>
      <c r="O402" s="6">
        <v>0</v>
      </c>
      <c r="P402" s="6">
        <v>0</v>
      </c>
      <c r="Q402" s="6">
        <v>0</v>
      </c>
      <c r="R402" s="6">
        <v>0</v>
      </c>
      <c r="S402" s="6">
        <v>0</v>
      </c>
      <c r="T402" s="6">
        <v>0</v>
      </c>
      <c r="U402" s="6">
        <v>0</v>
      </c>
      <c r="V402" s="6">
        <f>($J402*0.04)+($K402*4)+($L402*-2)+($N402*0.1)+($O402*6)+($Q402)+($R402*0.1)+($S402*6)+($T402*-2)</f>
        <v>0</v>
      </c>
      <c r="W402" s="6" t="e">
        <f>$P402/$H$33</f>
        <v>#DIV/0!</v>
      </c>
      <c r="X402" s="6" t="e">
        <f>$N402/$M402</f>
        <v>#DIV/0!</v>
      </c>
      <c r="Y402" s="6" t="e">
        <f>$R402/$Q402</f>
        <v>#DIV/0!</v>
      </c>
      <c r="Z402" s="6" t="e">
        <f>$I402/$H402</f>
        <v>#DIV/0!</v>
      </c>
      <c r="AA402" s="6" t="e">
        <f>$K402/$H402</f>
        <v>#DIV/0!</v>
      </c>
      <c r="AB402" s="6">
        <f>(Admin!$C$3*$K402)+(Admin!$C$4*$J402)+(Admin!$C$5*$L402)+(Admin!$C$6*$T402)+(Admin!$C$7*$Q402)+(Admin!$C$8*$M402)+(Admin!$C$9*$N402)+(Admin!$C$10*$O402)+(Admin!$C$11*$R402)+(Admin!$C$12*$S402)+(Admin!$C$13*$U402)</f>
        <v>0</v>
      </c>
    </row>
    <row r="403" spans="1:28" x14ac:dyDescent="0.25">
      <c r="A403" s="7" t="s">
        <v>838</v>
      </c>
      <c r="B403" s="7" t="s">
        <v>37</v>
      </c>
      <c r="C403" s="7">
        <v>32</v>
      </c>
      <c r="D403" s="7">
        <v>8</v>
      </c>
      <c r="E403" s="7" t="s">
        <v>839</v>
      </c>
      <c r="F403" s="7" t="s">
        <v>784</v>
      </c>
      <c r="G403" s="7">
        <v>0</v>
      </c>
      <c r="H403" s="7">
        <v>0</v>
      </c>
      <c r="I403" s="7">
        <v>0</v>
      </c>
      <c r="J403" s="7">
        <v>0</v>
      </c>
      <c r="K403" s="7">
        <v>0</v>
      </c>
      <c r="L403" s="7">
        <v>0</v>
      </c>
      <c r="M403" s="7">
        <v>0</v>
      </c>
      <c r="N403" s="7">
        <v>0</v>
      </c>
      <c r="O403" s="7">
        <v>0</v>
      </c>
      <c r="P403" s="7">
        <v>0</v>
      </c>
      <c r="Q403" s="7">
        <v>0</v>
      </c>
      <c r="R403" s="7">
        <v>0</v>
      </c>
      <c r="S403" s="7">
        <v>0</v>
      </c>
      <c r="T403" s="7">
        <v>0</v>
      </c>
      <c r="U403" s="7">
        <v>0</v>
      </c>
      <c r="V403" s="7">
        <f>($J403*0.04)+($K403*4)+($L403*-2)+($N403*0.1)+($O403*6)+($Q403)+($R403*0.1)+($S403*6)+($T403*-2)</f>
        <v>0</v>
      </c>
      <c r="W403" s="7" t="e">
        <f>$P403/$H$33</f>
        <v>#DIV/0!</v>
      </c>
      <c r="X403" s="7" t="e">
        <f>$N403/$M403</f>
        <v>#DIV/0!</v>
      </c>
      <c r="Y403" s="7" t="e">
        <f>$R403/$Q403</f>
        <v>#DIV/0!</v>
      </c>
      <c r="Z403" s="7" t="e">
        <f>$I403/$H403</f>
        <v>#DIV/0!</v>
      </c>
      <c r="AA403" s="7" t="e">
        <f>$K403/$H403</f>
        <v>#DIV/0!</v>
      </c>
      <c r="AB403" s="7">
        <f>(Admin!$C$3*$K403)+(Admin!$C$4*$J403)+(Admin!$C$5*$L403)+(Admin!$C$6*$T403)+(Admin!$C$7*$Q403)+(Admin!$C$8*$M403)+(Admin!$C$9*$N403)+(Admin!$C$10*$O403)+(Admin!$C$11*$R403)+(Admin!$C$12*$S403)+(Admin!$C$13*$U403)</f>
        <v>0</v>
      </c>
    </row>
    <row r="404" spans="1:28" x14ac:dyDescent="0.25">
      <c r="A404" s="6" t="s">
        <v>858</v>
      </c>
      <c r="B404" s="6" t="s">
        <v>26</v>
      </c>
      <c r="C404" s="6">
        <v>30</v>
      </c>
      <c r="D404" s="6">
        <v>8</v>
      </c>
      <c r="E404" s="6" t="s">
        <v>338</v>
      </c>
      <c r="F404" s="6" t="s">
        <v>842</v>
      </c>
      <c r="G404" s="6">
        <v>0</v>
      </c>
      <c r="H404" s="6">
        <v>0</v>
      </c>
      <c r="I404" s="6">
        <v>0</v>
      </c>
      <c r="J404" s="6">
        <v>0</v>
      </c>
      <c r="K404" s="6">
        <v>0</v>
      </c>
      <c r="L404" s="6">
        <v>0</v>
      </c>
      <c r="M404" s="6">
        <v>0</v>
      </c>
      <c r="N404" s="6">
        <v>0</v>
      </c>
      <c r="O404" s="6">
        <v>0</v>
      </c>
      <c r="P404" s="6">
        <v>0</v>
      </c>
      <c r="Q404" s="6">
        <v>0</v>
      </c>
      <c r="R404" s="6">
        <v>0</v>
      </c>
      <c r="S404" s="6">
        <v>0</v>
      </c>
      <c r="T404" s="6">
        <v>0</v>
      </c>
      <c r="U404" s="6">
        <v>0</v>
      </c>
      <c r="V404" s="6">
        <f>($J404*0.04)+($K404*4)+($L404*-2)+($N404*0.1)+($O404*6)+($Q404)+($R404*0.1)+($S404*6)+($T404*-2)</f>
        <v>0</v>
      </c>
      <c r="W404" s="6" t="e">
        <f>$P404/$H$33</f>
        <v>#DIV/0!</v>
      </c>
      <c r="X404" s="6" t="e">
        <f>$N404/$M404</f>
        <v>#DIV/0!</v>
      </c>
      <c r="Y404" s="6" t="e">
        <f>$R404/$Q404</f>
        <v>#DIV/0!</v>
      </c>
      <c r="Z404" s="6" t="e">
        <f>$I404/$H404</f>
        <v>#DIV/0!</v>
      </c>
      <c r="AA404" s="6" t="e">
        <f>$K404/$H404</f>
        <v>#DIV/0!</v>
      </c>
      <c r="AB404" s="6">
        <f>(Admin!$C$3*$K404)+(Admin!$C$4*$J404)+(Admin!$C$5*$L404)+(Admin!$C$6*$T404)+(Admin!$C$7*$Q404)+(Admin!$C$8*$M404)+(Admin!$C$9*$N404)+(Admin!$C$10*$O404)+(Admin!$C$11*$R404)+(Admin!$C$12*$S404)+(Admin!$C$13*$U404)</f>
        <v>0</v>
      </c>
    </row>
    <row r="405" spans="1:28" x14ac:dyDescent="0.25">
      <c r="A405" s="7" t="s">
        <v>859</v>
      </c>
      <c r="B405" s="7" t="s">
        <v>26</v>
      </c>
      <c r="C405" s="7">
        <v>25</v>
      </c>
      <c r="D405" s="7">
        <v>4</v>
      </c>
      <c r="E405" s="7" t="s">
        <v>137</v>
      </c>
      <c r="F405" s="7" t="s">
        <v>842</v>
      </c>
      <c r="G405" s="7">
        <v>0</v>
      </c>
      <c r="H405" s="7">
        <v>0</v>
      </c>
      <c r="I405" s="7">
        <v>0</v>
      </c>
      <c r="J405" s="7">
        <v>0</v>
      </c>
      <c r="K405" s="7">
        <v>0</v>
      </c>
      <c r="L405" s="7">
        <v>0</v>
      </c>
      <c r="M405" s="7">
        <v>0</v>
      </c>
      <c r="N405" s="7">
        <v>0</v>
      </c>
      <c r="O405" s="7">
        <v>0</v>
      </c>
      <c r="P405" s="7">
        <v>0</v>
      </c>
      <c r="Q405" s="7">
        <v>0</v>
      </c>
      <c r="R405" s="7">
        <v>0</v>
      </c>
      <c r="S405" s="7">
        <v>0</v>
      </c>
      <c r="T405" s="7">
        <v>0</v>
      </c>
      <c r="U405" s="7">
        <v>0</v>
      </c>
      <c r="V405" s="7">
        <f>($J405*0.04)+($K405*4)+($L405*-2)+($N405*0.1)+($O405*6)+($Q405)+($R405*0.1)+($S405*6)+($T405*-2)</f>
        <v>0</v>
      </c>
      <c r="W405" s="7" t="e">
        <f>$P405/$H$33</f>
        <v>#DIV/0!</v>
      </c>
      <c r="X405" s="7" t="e">
        <f>$N405/$M405</f>
        <v>#DIV/0!</v>
      </c>
      <c r="Y405" s="7" t="e">
        <f>$R405/$Q405</f>
        <v>#DIV/0!</v>
      </c>
      <c r="Z405" s="7" t="e">
        <f>$I405/$H405</f>
        <v>#DIV/0!</v>
      </c>
      <c r="AA405" s="7" t="e">
        <f>$K405/$H405</f>
        <v>#DIV/0!</v>
      </c>
      <c r="AB405" s="7">
        <f>(Admin!$C$3*$K405)+(Admin!$C$4*$J405)+(Admin!$C$5*$L405)+(Admin!$C$6*$T405)+(Admin!$C$7*$Q405)+(Admin!$C$8*$M405)+(Admin!$C$9*$N405)+(Admin!$C$10*$O405)+(Admin!$C$11*$R405)+(Admin!$C$12*$S405)+(Admin!$C$13*$U405)</f>
        <v>0</v>
      </c>
    </row>
    <row r="406" spans="1:28" x14ac:dyDescent="0.25">
      <c r="A406" s="6" t="s">
        <v>861</v>
      </c>
      <c r="B406" s="6" t="s">
        <v>30</v>
      </c>
      <c r="C406" s="6">
        <v>22</v>
      </c>
      <c r="D406" s="6">
        <v>2</v>
      </c>
      <c r="E406" s="6" t="s">
        <v>456</v>
      </c>
      <c r="F406" s="6" t="s">
        <v>842</v>
      </c>
      <c r="G406" s="6">
        <v>0</v>
      </c>
      <c r="H406" s="6">
        <v>0</v>
      </c>
      <c r="I406" s="6">
        <v>0</v>
      </c>
      <c r="J406" s="6">
        <v>0</v>
      </c>
      <c r="K406" s="6">
        <v>0</v>
      </c>
      <c r="L406" s="6">
        <v>0</v>
      </c>
      <c r="M406" s="6">
        <v>0</v>
      </c>
      <c r="N406" s="6">
        <v>0</v>
      </c>
      <c r="O406" s="6">
        <v>0</v>
      </c>
      <c r="P406" s="6">
        <v>0</v>
      </c>
      <c r="Q406" s="6">
        <v>0</v>
      </c>
      <c r="R406" s="6">
        <v>0</v>
      </c>
      <c r="S406" s="6">
        <v>0</v>
      </c>
      <c r="T406" s="6">
        <v>0</v>
      </c>
      <c r="U406" s="6">
        <v>0</v>
      </c>
      <c r="V406" s="6">
        <f>($J406*0.04)+($K406*4)+($L406*-2)+($N406*0.1)+($O406*6)+($Q406)+($R406*0.1)+($S406*6)+($T406*-2)</f>
        <v>0</v>
      </c>
      <c r="W406" s="6" t="e">
        <f>$P406/$H$33</f>
        <v>#DIV/0!</v>
      </c>
      <c r="X406" s="6" t="e">
        <f>$N406/$M406</f>
        <v>#DIV/0!</v>
      </c>
      <c r="Y406" s="6" t="e">
        <f>$R406/$Q406</f>
        <v>#DIV/0!</v>
      </c>
      <c r="Z406" s="6" t="e">
        <f>$I406/$H406</f>
        <v>#DIV/0!</v>
      </c>
      <c r="AA406" s="6" t="e">
        <f>$K406/$H406</f>
        <v>#DIV/0!</v>
      </c>
      <c r="AB406" s="6">
        <f>(Admin!$C$3*$K406)+(Admin!$C$4*$J406)+(Admin!$C$5*$L406)+(Admin!$C$6*$T406)+(Admin!$C$7*$Q406)+(Admin!$C$8*$M406)+(Admin!$C$9*$N406)+(Admin!$C$10*$O406)+(Admin!$C$11*$R406)+(Admin!$C$12*$S406)+(Admin!$C$13*$U406)</f>
        <v>0</v>
      </c>
    </row>
    <row r="407" spans="1:28" x14ac:dyDescent="0.25">
      <c r="A407" s="7" t="s">
        <v>862</v>
      </c>
      <c r="B407" s="7" t="s">
        <v>30</v>
      </c>
      <c r="C407" s="7">
        <v>26</v>
      </c>
      <c r="D407" s="7">
        <v>4</v>
      </c>
      <c r="E407" s="7" t="s">
        <v>470</v>
      </c>
      <c r="F407" s="7" t="s">
        <v>842</v>
      </c>
      <c r="G407" s="7">
        <v>0</v>
      </c>
      <c r="H407" s="7">
        <v>0</v>
      </c>
      <c r="I407" s="7">
        <v>0</v>
      </c>
      <c r="J407" s="7">
        <v>0</v>
      </c>
      <c r="K407" s="7">
        <v>0</v>
      </c>
      <c r="L407" s="7">
        <v>0</v>
      </c>
      <c r="M407" s="7">
        <v>0</v>
      </c>
      <c r="N407" s="7">
        <v>0</v>
      </c>
      <c r="O407" s="7">
        <v>0</v>
      </c>
      <c r="P407" s="7">
        <v>0</v>
      </c>
      <c r="Q407" s="7">
        <v>0</v>
      </c>
      <c r="R407" s="7">
        <v>0</v>
      </c>
      <c r="S407" s="7">
        <v>0</v>
      </c>
      <c r="T407" s="7">
        <v>0</v>
      </c>
      <c r="U407" s="7">
        <v>0</v>
      </c>
      <c r="V407" s="7">
        <f>($J407*0.04)+($K407*4)+($L407*-2)+($N407*0.1)+($O407*6)+($Q407)+($R407*0.1)+($S407*6)+($T407*-2)</f>
        <v>0</v>
      </c>
      <c r="W407" s="7" t="e">
        <f>$P407/$H$33</f>
        <v>#DIV/0!</v>
      </c>
      <c r="X407" s="7" t="e">
        <f>$N407/$M407</f>
        <v>#DIV/0!</v>
      </c>
      <c r="Y407" s="7" t="e">
        <f>$R407/$Q407</f>
        <v>#DIV/0!</v>
      </c>
      <c r="Z407" s="7" t="e">
        <f>$I407/$H407</f>
        <v>#DIV/0!</v>
      </c>
      <c r="AA407" s="7" t="e">
        <f>$K407/$H407</f>
        <v>#DIV/0!</v>
      </c>
      <c r="AB407" s="7">
        <f>(Admin!$C$3*$K407)+(Admin!$C$4*$J407)+(Admin!$C$5*$L407)+(Admin!$C$6*$T407)+(Admin!$C$7*$Q407)+(Admin!$C$8*$M407)+(Admin!$C$9*$N407)+(Admin!$C$10*$O407)+(Admin!$C$11*$R407)+(Admin!$C$12*$S407)+(Admin!$C$13*$U407)</f>
        <v>0</v>
      </c>
    </row>
    <row r="408" spans="1:28" x14ac:dyDescent="0.25">
      <c r="A408" s="6" t="s">
        <v>864</v>
      </c>
      <c r="B408" s="6" t="s">
        <v>30</v>
      </c>
      <c r="C408" s="6">
        <v>24</v>
      </c>
      <c r="D408" s="6">
        <v>0</v>
      </c>
      <c r="E408" s="6" t="s">
        <v>865</v>
      </c>
      <c r="F408" s="6" t="s">
        <v>842</v>
      </c>
      <c r="G408" s="6">
        <v>0</v>
      </c>
      <c r="H408" s="6">
        <v>0</v>
      </c>
      <c r="I408" s="6">
        <v>0</v>
      </c>
      <c r="J408" s="6">
        <v>0</v>
      </c>
      <c r="K408" s="6">
        <v>0</v>
      </c>
      <c r="L408" s="6">
        <v>0</v>
      </c>
      <c r="M408" s="6">
        <v>0</v>
      </c>
      <c r="N408" s="6">
        <v>0</v>
      </c>
      <c r="O408" s="6">
        <v>0</v>
      </c>
      <c r="P408" s="6">
        <v>0</v>
      </c>
      <c r="Q408" s="6">
        <v>0</v>
      </c>
      <c r="R408" s="6">
        <v>0</v>
      </c>
      <c r="S408" s="6">
        <v>0</v>
      </c>
      <c r="T408" s="6">
        <v>0</v>
      </c>
      <c r="U408" s="6">
        <v>0</v>
      </c>
      <c r="V408" s="6">
        <f>($J408*0.04)+($K408*4)+($L408*-2)+($N408*0.1)+($O408*6)+($Q408)+($R408*0.1)+($S408*6)+($T408*-2)</f>
        <v>0</v>
      </c>
      <c r="W408" s="6" t="e">
        <f>$P408/$H$33</f>
        <v>#DIV/0!</v>
      </c>
      <c r="X408" s="6" t="e">
        <f>$N408/$M408</f>
        <v>#DIV/0!</v>
      </c>
      <c r="Y408" s="6" t="e">
        <f>$R408/$Q408</f>
        <v>#DIV/0!</v>
      </c>
      <c r="Z408" s="6" t="e">
        <f>$I408/$H408</f>
        <v>#DIV/0!</v>
      </c>
      <c r="AA408" s="6" t="e">
        <f>$K408/$H408</f>
        <v>#DIV/0!</v>
      </c>
      <c r="AB408" s="6">
        <f>(Admin!$C$3*$K408)+(Admin!$C$4*$J408)+(Admin!$C$5*$L408)+(Admin!$C$6*$T408)+(Admin!$C$7*$Q408)+(Admin!$C$8*$M408)+(Admin!$C$9*$N408)+(Admin!$C$10*$O408)+(Admin!$C$11*$R408)+(Admin!$C$12*$S408)+(Admin!$C$13*$U408)</f>
        <v>0</v>
      </c>
    </row>
    <row r="409" spans="1:28" x14ac:dyDescent="0.25">
      <c r="A409" s="7" t="s">
        <v>866</v>
      </c>
      <c r="B409" s="7" t="s">
        <v>30</v>
      </c>
      <c r="C409" s="7">
        <v>28</v>
      </c>
      <c r="D409" s="7">
        <v>6</v>
      </c>
      <c r="E409" s="7" t="s">
        <v>286</v>
      </c>
      <c r="F409" s="7" t="s">
        <v>842</v>
      </c>
      <c r="G409" s="7">
        <v>0</v>
      </c>
      <c r="H409" s="7">
        <v>0</v>
      </c>
      <c r="I409" s="7">
        <v>0</v>
      </c>
      <c r="J409" s="7">
        <v>0</v>
      </c>
      <c r="K409" s="7">
        <v>0</v>
      </c>
      <c r="L409" s="7">
        <v>0</v>
      </c>
      <c r="M409" s="7">
        <v>0</v>
      </c>
      <c r="N409" s="7">
        <v>0</v>
      </c>
      <c r="O409" s="7">
        <v>0</v>
      </c>
      <c r="P409" s="7">
        <v>0</v>
      </c>
      <c r="Q409" s="7">
        <v>0</v>
      </c>
      <c r="R409" s="7">
        <v>0</v>
      </c>
      <c r="S409" s="7">
        <v>0</v>
      </c>
      <c r="T409" s="7">
        <v>0</v>
      </c>
      <c r="U409" s="7">
        <v>0</v>
      </c>
      <c r="V409" s="7">
        <f>($J409*0.04)+($K409*4)+($L409*-2)+($N409*0.1)+($O409*6)+($Q409)+($R409*0.1)+($S409*6)+($T409*-2)</f>
        <v>0</v>
      </c>
      <c r="W409" s="7" t="e">
        <f>$P409/$H$33</f>
        <v>#DIV/0!</v>
      </c>
      <c r="X409" s="7" t="e">
        <f>$N409/$M409</f>
        <v>#DIV/0!</v>
      </c>
      <c r="Y409" s="7" t="e">
        <f>$R409/$Q409</f>
        <v>#DIV/0!</v>
      </c>
      <c r="Z409" s="7" t="e">
        <f>$I409/$H409</f>
        <v>#DIV/0!</v>
      </c>
      <c r="AA409" s="7" t="e">
        <f>$K409/$H409</f>
        <v>#DIV/0!</v>
      </c>
      <c r="AB409" s="7">
        <f>(Admin!$C$3*$K409)+(Admin!$C$4*$J409)+(Admin!$C$5*$L409)+(Admin!$C$6*$T409)+(Admin!$C$7*$Q409)+(Admin!$C$8*$M409)+(Admin!$C$9*$N409)+(Admin!$C$10*$O409)+(Admin!$C$11*$R409)+(Admin!$C$12*$S409)+(Admin!$C$13*$U409)</f>
        <v>0</v>
      </c>
    </row>
    <row r="410" spans="1:28" x14ac:dyDescent="0.25">
      <c r="A410" s="6" t="s">
        <v>867</v>
      </c>
      <c r="B410" s="6" t="s">
        <v>30</v>
      </c>
      <c r="C410" s="6">
        <v>25</v>
      </c>
      <c r="D410" s="6">
        <v>0</v>
      </c>
      <c r="E410" s="6" t="s">
        <v>868</v>
      </c>
      <c r="F410" s="6" t="s">
        <v>842</v>
      </c>
      <c r="G410" s="6">
        <v>0</v>
      </c>
      <c r="H410" s="6">
        <v>0</v>
      </c>
      <c r="I410" s="6">
        <v>0</v>
      </c>
      <c r="J410" s="6">
        <v>0</v>
      </c>
      <c r="K410" s="6">
        <v>0</v>
      </c>
      <c r="L410" s="6">
        <v>0</v>
      </c>
      <c r="M410" s="6">
        <v>0</v>
      </c>
      <c r="N410" s="6">
        <v>0</v>
      </c>
      <c r="O410" s="6">
        <v>0</v>
      </c>
      <c r="P410" s="6">
        <v>0</v>
      </c>
      <c r="Q410" s="6">
        <v>0</v>
      </c>
      <c r="R410" s="6">
        <v>0</v>
      </c>
      <c r="S410" s="6">
        <v>0</v>
      </c>
      <c r="T410" s="6">
        <v>0</v>
      </c>
      <c r="U410" s="6">
        <v>0</v>
      </c>
      <c r="V410" s="6">
        <f>($J410*0.04)+($K410*4)+($L410*-2)+($N410*0.1)+($O410*6)+($Q410)+($R410*0.1)+($S410*6)+($T410*-2)</f>
        <v>0</v>
      </c>
      <c r="W410" s="6" t="e">
        <f>$P410/$H$33</f>
        <v>#DIV/0!</v>
      </c>
      <c r="X410" s="6" t="e">
        <f>$N410/$M410</f>
        <v>#DIV/0!</v>
      </c>
      <c r="Y410" s="6" t="e">
        <f>$R410/$Q410</f>
        <v>#DIV/0!</v>
      </c>
      <c r="Z410" s="6" t="e">
        <f>$I410/$H410</f>
        <v>#DIV/0!</v>
      </c>
      <c r="AA410" s="6" t="e">
        <f>$K410/$H410</f>
        <v>#DIV/0!</v>
      </c>
      <c r="AB410" s="6">
        <f>(Admin!$C$3*$K410)+(Admin!$C$4*$J410)+(Admin!$C$5*$L410)+(Admin!$C$6*$T410)+(Admin!$C$7*$Q410)+(Admin!$C$8*$M410)+(Admin!$C$9*$N410)+(Admin!$C$10*$O410)+(Admin!$C$11*$R410)+(Admin!$C$12*$S410)+(Admin!$C$13*$U410)</f>
        <v>0</v>
      </c>
    </row>
    <row r="411" spans="1:28" x14ac:dyDescent="0.25">
      <c r="A411" s="7" t="s">
        <v>870</v>
      </c>
      <c r="B411" s="7" t="s">
        <v>42</v>
      </c>
      <c r="C411" s="7">
        <v>23</v>
      </c>
      <c r="D411" s="7">
        <v>0</v>
      </c>
      <c r="E411" s="7" t="s">
        <v>871</v>
      </c>
      <c r="F411" s="7" t="s">
        <v>842</v>
      </c>
      <c r="G411" s="7">
        <v>0</v>
      </c>
      <c r="H411" s="7">
        <v>0</v>
      </c>
      <c r="I411" s="7">
        <v>0</v>
      </c>
      <c r="J411" s="7">
        <v>0</v>
      </c>
      <c r="K411" s="7">
        <v>0</v>
      </c>
      <c r="L411" s="7">
        <v>0</v>
      </c>
      <c r="M411" s="7">
        <v>0</v>
      </c>
      <c r="N411" s="7">
        <v>0</v>
      </c>
      <c r="O411" s="7">
        <v>0</v>
      </c>
      <c r="P411" s="7">
        <v>0</v>
      </c>
      <c r="Q411" s="7">
        <v>0</v>
      </c>
      <c r="R411" s="7">
        <v>0</v>
      </c>
      <c r="S411" s="7">
        <v>0</v>
      </c>
      <c r="T411" s="7">
        <v>0</v>
      </c>
      <c r="U411" s="7">
        <v>0</v>
      </c>
      <c r="V411" s="7">
        <f>($J411*0.04)+($K411*4)+($L411*-2)+($N411*0.1)+($O411*6)+($Q411)+($R411*0.1)+($S411*6)+($T411*-2)</f>
        <v>0</v>
      </c>
      <c r="W411" s="7" t="e">
        <f>$P411/$H$33</f>
        <v>#DIV/0!</v>
      </c>
      <c r="X411" s="7" t="e">
        <f>$N411/$M411</f>
        <v>#DIV/0!</v>
      </c>
      <c r="Y411" s="7" t="e">
        <f>$R411/$Q411</f>
        <v>#DIV/0!</v>
      </c>
      <c r="Z411" s="7" t="e">
        <f>$I411/$H411</f>
        <v>#DIV/0!</v>
      </c>
      <c r="AA411" s="7" t="e">
        <f>$K411/$H411</f>
        <v>#DIV/0!</v>
      </c>
      <c r="AB411" s="7">
        <f>(Admin!$C$3*$K411)+(Admin!$C$4*$J411)+(Admin!$C$5*$L411)+(Admin!$C$6*$T411)+(Admin!$C$7*$Q411)+(Admin!$C$8*$M411)+(Admin!$C$9*$N411)+(Admin!$C$10*$O411)+(Admin!$C$11*$R411)+(Admin!$C$12*$S411)+(Admin!$C$13*$U411)</f>
        <v>0</v>
      </c>
    </row>
    <row r="412" spans="1:28" x14ac:dyDescent="0.25">
      <c r="A412" s="6" t="s">
        <v>872</v>
      </c>
      <c r="B412" s="6" t="s">
        <v>42</v>
      </c>
      <c r="C412" s="6">
        <v>25</v>
      </c>
      <c r="D412" s="6">
        <v>2</v>
      </c>
      <c r="E412" s="6" t="s">
        <v>873</v>
      </c>
      <c r="F412" s="6" t="s">
        <v>842</v>
      </c>
      <c r="G412" s="6">
        <v>0</v>
      </c>
      <c r="H412" s="6">
        <v>0</v>
      </c>
      <c r="I412" s="6">
        <v>0</v>
      </c>
      <c r="J412" s="6">
        <v>0</v>
      </c>
      <c r="K412" s="6">
        <v>0</v>
      </c>
      <c r="L412" s="6">
        <v>0</v>
      </c>
      <c r="M412" s="6">
        <v>0</v>
      </c>
      <c r="N412" s="6">
        <v>0</v>
      </c>
      <c r="O412" s="6">
        <v>0</v>
      </c>
      <c r="P412" s="6">
        <v>0</v>
      </c>
      <c r="Q412" s="6">
        <v>0</v>
      </c>
      <c r="R412" s="6">
        <v>0</v>
      </c>
      <c r="S412" s="6">
        <v>0</v>
      </c>
      <c r="T412" s="6">
        <v>0</v>
      </c>
      <c r="U412" s="6">
        <v>0</v>
      </c>
      <c r="V412" s="6">
        <f>($J412*0.04)+($K412*4)+($L412*-2)+($N412*0.1)+($O412*6)+($Q412)+($R412*0.1)+($S412*6)+($T412*-2)</f>
        <v>0</v>
      </c>
      <c r="W412" s="6" t="e">
        <f>$P412/$H$33</f>
        <v>#DIV/0!</v>
      </c>
      <c r="X412" s="6" t="e">
        <f>$N412/$M412</f>
        <v>#DIV/0!</v>
      </c>
      <c r="Y412" s="6" t="e">
        <f>$R412/$Q412</f>
        <v>#DIV/0!</v>
      </c>
      <c r="Z412" s="6" t="e">
        <f>$I412/$H412</f>
        <v>#DIV/0!</v>
      </c>
      <c r="AA412" s="6" t="e">
        <f>$K412/$H412</f>
        <v>#DIV/0!</v>
      </c>
      <c r="AB412" s="6">
        <f>(Admin!$C$3*$K412)+(Admin!$C$4*$J412)+(Admin!$C$5*$L412)+(Admin!$C$6*$T412)+(Admin!$C$7*$Q412)+(Admin!$C$8*$M412)+(Admin!$C$9*$N412)+(Admin!$C$10*$O412)+(Admin!$C$11*$R412)+(Admin!$C$12*$S412)+(Admin!$C$13*$U412)</f>
        <v>0</v>
      </c>
    </row>
    <row r="413" spans="1:28" x14ac:dyDescent="0.25">
      <c r="A413" s="7" t="s">
        <v>874</v>
      </c>
      <c r="B413" s="7" t="s">
        <v>42</v>
      </c>
      <c r="C413" s="7">
        <v>25</v>
      </c>
      <c r="D413" s="7">
        <v>5</v>
      </c>
      <c r="E413" s="7" t="s">
        <v>520</v>
      </c>
      <c r="F413" s="7" t="s">
        <v>842</v>
      </c>
      <c r="G413" s="7">
        <v>0</v>
      </c>
      <c r="H413" s="7">
        <v>0</v>
      </c>
      <c r="I413" s="7">
        <v>0</v>
      </c>
      <c r="J413" s="7">
        <v>0</v>
      </c>
      <c r="K413" s="7">
        <v>0</v>
      </c>
      <c r="L413" s="7">
        <v>0</v>
      </c>
      <c r="M413" s="7">
        <v>0</v>
      </c>
      <c r="N413" s="7">
        <v>0</v>
      </c>
      <c r="O413" s="7">
        <v>0</v>
      </c>
      <c r="P413" s="7">
        <v>0</v>
      </c>
      <c r="Q413" s="7">
        <v>0</v>
      </c>
      <c r="R413" s="7">
        <v>0</v>
      </c>
      <c r="S413" s="7">
        <v>0</v>
      </c>
      <c r="T413" s="7">
        <v>0</v>
      </c>
      <c r="U413" s="7">
        <v>0</v>
      </c>
      <c r="V413" s="7">
        <f>($J413*0.04)+($K413*4)+($L413*-2)+($N413*0.1)+($O413*6)+($Q413)+($R413*0.1)+($S413*6)+($T413*-2)</f>
        <v>0</v>
      </c>
      <c r="W413" s="7" t="e">
        <f>$P413/$H$33</f>
        <v>#DIV/0!</v>
      </c>
      <c r="X413" s="7" t="e">
        <f>$N413/$M413</f>
        <v>#DIV/0!</v>
      </c>
      <c r="Y413" s="7" t="e">
        <f>$R413/$Q413</f>
        <v>#DIV/0!</v>
      </c>
      <c r="Z413" s="7" t="e">
        <f>$I413/$H413</f>
        <v>#DIV/0!</v>
      </c>
      <c r="AA413" s="7" t="e">
        <f>$K413/$H413</f>
        <v>#DIV/0!</v>
      </c>
      <c r="AB413" s="7">
        <f>(Admin!$C$3*$K413)+(Admin!$C$4*$J413)+(Admin!$C$5*$L413)+(Admin!$C$6*$T413)+(Admin!$C$7*$Q413)+(Admin!$C$8*$M413)+(Admin!$C$9*$N413)+(Admin!$C$10*$O413)+(Admin!$C$11*$R413)+(Admin!$C$12*$S413)+(Admin!$C$13*$U413)</f>
        <v>0</v>
      </c>
    </row>
    <row r="414" spans="1:28" x14ac:dyDescent="0.25">
      <c r="A414" s="6" t="s">
        <v>875</v>
      </c>
      <c r="B414" s="6" t="s">
        <v>42</v>
      </c>
      <c r="C414" s="6">
        <v>26</v>
      </c>
      <c r="D414" s="6">
        <v>5</v>
      </c>
      <c r="E414" s="6" t="s">
        <v>139</v>
      </c>
      <c r="F414" s="6" t="s">
        <v>842</v>
      </c>
      <c r="G414" s="6">
        <v>0</v>
      </c>
      <c r="H414" s="6">
        <v>0</v>
      </c>
      <c r="I414" s="6">
        <v>0</v>
      </c>
      <c r="J414" s="6">
        <v>0</v>
      </c>
      <c r="K414" s="6">
        <v>0</v>
      </c>
      <c r="L414" s="6">
        <v>0</v>
      </c>
      <c r="M414" s="6">
        <v>0</v>
      </c>
      <c r="N414" s="6">
        <v>0</v>
      </c>
      <c r="O414" s="6">
        <v>0</v>
      </c>
      <c r="P414" s="6">
        <v>0</v>
      </c>
      <c r="Q414" s="6">
        <v>0</v>
      </c>
      <c r="R414" s="6">
        <v>0</v>
      </c>
      <c r="S414" s="6">
        <v>0</v>
      </c>
      <c r="T414" s="6">
        <v>0</v>
      </c>
      <c r="U414" s="6">
        <v>0</v>
      </c>
      <c r="V414" s="6">
        <f>($J414*0.04)+($K414*4)+($L414*-2)+($N414*0.1)+($O414*6)+($Q414)+($R414*0.1)+($S414*6)+($T414*-2)</f>
        <v>0</v>
      </c>
      <c r="W414" s="6" t="e">
        <f>$P414/$H$33</f>
        <v>#DIV/0!</v>
      </c>
      <c r="X414" s="6" t="e">
        <f>$N414/$M414</f>
        <v>#DIV/0!</v>
      </c>
      <c r="Y414" s="6" t="e">
        <f>$R414/$Q414</f>
        <v>#DIV/0!</v>
      </c>
      <c r="Z414" s="6" t="e">
        <f>$I414/$H414</f>
        <v>#DIV/0!</v>
      </c>
      <c r="AA414" s="6" t="e">
        <f>$K414/$H414</f>
        <v>#DIV/0!</v>
      </c>
      <c r="AB414" s="6">
        <f>(Admin!$C$3*$K414)+(Admin!$C$4*$J414)+(Admin!$C$5*$L414)+(Admin!$C$6*$T414)+(Admin!$C$7*$Q414)+(Admin!$C$8*$M414)+(Admin!$C$9*$N414)+(Admin!$C$10*$O414)+(Admin!$C$11*$R414)+(Admin!$C$12*$S414)+(Admin!$C$13*$U414)</f>
        <v>0</v>
      </c>
    </row>
    <row r="415" spans="1:28" x14ac:dyDescent="0.25">
      <c r="A415" s="7" t="s">
        <v>876</v>
      </c>
      <c r="B415" s="7" t="s">
        <v>42</v>
      </c>
      <c r="C415" s="7">
        <v>23</v>
      </c>
      <c r="D415" s="7">
        <v>0</v>
      </c>
      <c r="E415" s="7" t="s">
        <v>717</v>
      </c>
      <c r="F415" s="7" t="s">
        <v>842</v>
      </c>
      <c r="G415" s="7">
        <v>0</v>
      </c>
      <c r="H415" s="7">
        <v>0</v>
      </c>
      <c r="I415" s="7">
        <v>0</v>
      </c>
      <c r="J415" s="7">
        <v>0</v>
      </c>
      <c r="K415" s="7">
        <v>0</v>
      </c>
      <c r="L415" s="7">
        <v>0</v>
      </c>
      <c r="M415" s="7">
        <v>0</v>
      </c>
      <c r="N415" s="7">
        <v>0</v>
      </c>
      <c r="O415" s="7">
        <v>0</v>
      </c>
      <c r="P415" s="7">
        <v>0</v>
      </c>
      <c r="Q415" s="7">
        <v>0</v>
      </c>
      <c r="R415" s="7">
        <v>0</v>
      </c>
      <c r="S415" s="7">
        <v>0</v>
      </c>
      <c r="T415" s="7">
        <v>0</v>
      </c>
      <c r="U415" s="7">
        <v>0</v>
      </c>
      <c r="V415" s="7">
        <f>($J415*0.04)+($K415*4)+($L415*-2)+($N415*0.1)+($O415*6)+($Q415)+($R415*0.1)+($S415*6)+($T415*-2)</f>
        <v>0</v>
      </c>
      <c r="W415" s="7" t="e">
        <f>$P415/$H$33</f>
        <v>#DIV/0!</v>
      </c>
      <c r="X415" s="7" t="e">
        <f>$N415/$M415</f>
        <v>#DIV/0!</v>
      </c>
      <c r="Y415" s="7" t="e">
        <f>$R415/$Q415</f>
        <v>#DIV/0!</v>
      </c>
      <c r="Z415" s="7" t="e">
        <f>$I415/$H415</f>
        <v>#DIV/0!</v>
      </c>
      <c r="AA415" s="7" t="e">
        <f>$K415/$H415</f>
        <v>#DIV/0!</v>
      </c>
      <c r="AB415" s="7">
        <f>(Admin!$C$3*$K415)+(Admin!$C$4*$J415)+(Admin!$C$5*$L415)+(Admin!$C$6*$T415)+(Admin!$C$7*$Q415)+(Admin!$C$8*$M415)+(Admin!$C$9*$N415)+(Admin!$C$10*$O415)+(Admin!$C$11*$R415)+(Admin!$C$12*$S415)+(Admin!$C$13*$U415)</f>
        <v>0</v>
      </c>
    </row>
    <row r="416" spans="1:28" x14ac:dyDescent="0.25">
      <c r="A416" s="6" t="s">
        <v>877</v>
      </c>
      <c r="B416" s="6" t="s">
        <v>42</v>
      </c>
      <c r="C416" s="6">
        <v>26</v>
      </c>
      <c r="D416" s="6">
        <v>3</v>
      </c>
      <c r="E416" s="6" t="s">
        <v>267</v>
      </c>
      <c r="F416" s="6" t="s">
        <v>842</v>
      </c>
      <c r="G416" s="6">
        <v>0</v>
      </c>
      <c r="H416" s="6">
        <v>0</v>
      </c>
      <c r="I416" s="6">
        <v>0</v>
      </c>
      <c r="J416" s="6">
        <v>0</v>
      </c>
      <c r="K416" s="6">
        <v>0</v>
      </c>
      <c r="L416" s="6">
        <v>0</v>
      </c>
      <c r="M416" s="6">
        <v>0</v>
      </c>
      <c r="N416" s="6">
        <v>0</v>
      </c>
      <c r="O416" s="6">
        <v>0</v>
      </c>
      <c r="P416" s="6">
        <v>0</v>
      </c>
      <c r="Q416" s="6">
        <v>0</v>
      </c>
      <c r="R416" s="6">
        <v>0</v>
      </c>
      <c r="S416" s="6">
        <v>0</v>
      </c>
      <c r="T416" s="6">
        <v>0</v>
      </c>
      <c r="U416" s="6">
        <v>0</v>
      </c>
      <c r="V416" s="6">
        <f>($J416*0.04)+($K416*4)+($L416*-2)+($N416*0.1)+($O416*6)+($Q416)+($R416*0.1)+($S416*6)+($T416*-2)</f>
        <v>0</v>
      </c>
      <c r="W416" s="6" t="e">
        <f>$P416/$H$33</f>
        <v>#DIV/0!</v>
      </c>
      <c r="X416" s="6" t="e">
        <f>$N416/$M416</f>
        <v>#DIV/0!</v>
      </c>
      <c r="Y416" s="6" t="e">
        <f>$R416/$Q416</f>
        <v>#DIV/0!</v>
      </c>
      <c r="Z416" s="6" t="e">
        <f>$I416/$H416</f>
        <v>#DIV/0!</v>
      </c>
      <c r="AA416" s="6" t="e">
        <f>$K416/$H416</f>
        <v>#DIV/0!</v>
      </c>
      <c r="AB416" s="6">
        <f>(Admin!$C$3*$K416)+(Admin!$C$4*$J416)+(Admin!$C$5*$L416)+(Admin!$C$6*$T416)+(Admin!$C$7*$Q416)+(Admin!$C$8*$M416)+(Admin!$C$9*$N416)+(Admin!$C$10*$O416)+(Admin!$C$11*$R416)+(Admin!$C$12*$S416)+(Admin!$C$13*$U416)</f>
        <v>0</v>
      </c>
    </row>
    <row r="417" spans="1:28" x14ac:dyDescent="0.25">
      <c r="A417" s="7" t="s">
        <v>879</v>
      </c>
      <c r="B417" s="7" t="s">
        <v>42</v>
      </c>
      <c r="C417" s="7">
        <v>26</v>
      </c>
      <c r="D417" s="7">
        <v>4</v>
      </c>
      <c r="E417" s="7" t="s">
        <v>731</v>
      </c>
      <c r="F417" s="7" t="s">
        <v>842</v>
      </c>
      <c r="G417" s="7">
        <v>0</v>
      </c>
      <c r="H417" s="7">
        <v>0</v>
      </c>
      <c r="I417" s="7">
        <v>0</v>
      </c>
      <c r="J417" s="7">
        <v>0</v>
      </c>
      <c r="K417" s="7">
        <v>0</v>
      </c>
      <c r="L417" s="7">
        <v>0</v>
      </c>
      <c r="M417" s="7">
        <v>0</v>
      </c>
      <c r="N417" s="7">
        <v>0</v>
      </c>
      <c r="O417" s="7">
        <v>0</v>
      </c>
      <c r="P417" s="7">
        <v>0</v>
      </c>
      <c r="Q417" s="7">
        <v>0</v>
      </c>
      <c r="R417" s="7">
        <v>0</v>
      </c>
      <c r="S417" s="7">
        <v>0</v>
      </c>
      <c r="T417" s="7">
        <v>0</v>
      </c>
      <c r="U417" s="7">
        <v>0</v>
      </c>
      <c r="V417" s="7">
        <f>($J417*0.04)+($K417*4)+($L417*-2)+($N417*0.1)+($O417*6)+($Q417)+($R417*0.1)+($S417*6)+($T417*-2)</f>
        <v>0</v>
      </c>
      <c r="W417" s="7" t="e">
        <f>$P417/$H$33</f>
        <v>#DIV/0!</v>
      </c>
      <c r="X417" s="7" t="e">
        <f>$N417/$M417</f>
        <v>#DIV/0!</v>
      </c>
      <c r="Y417" s="7" t="e">
        <f>$R417/$Q417</f>
        <v>#DIV/0!</v>
      </c>
      <c r="Z417" s="7" t="e">
        <f>$I417/$H417</f>
        <v>#DIV/0!</v>
      </c>
      <c r="AA417" s="7" t="e">
        <f>$K417/$H417</f>
        <v>#DIV/0!</v>
      </c>
      <c r="AB417" s="7">
        <f>(Admin!$C$3*$K417)+(Admin!$C$4*$J417)+(Admin!$C$5*$L417)+(Admin!$C$6*$T417)+(Admin!$C$7*$Q417)+(Admin!$C$8*$M417)+(Admin!$C$9*$N417)+(Admin!$C$10*$O417)+(Admin!$C$11*$R417)+(Admin!$C$12*$S417)+(Admin!$C$13*$U417)</f>
        <v>0</v>
      </c>
    </row>
    <row r="418" spans="1:28" x14ac:dyDescent="0.25">
      <c r="A418" s="6" t="s">
        <v>880</v>
      </c>
      <c r="B418" s="6" t="s">
        <v>42</v>
      </c>
      <c r="C418" s="6">
        <v>24</v>
      </c>
      <c r="D418" s="6">
        <v>0</v>
      </c>
      <c r="E418" s="6" t="s">
        <v>611</v>
      </c>
      <c r="F418" s="6" t="s">
        <v>842</v>
      </c>
      <c r="G418" s="6">
        <v>0</v>
      </c>
      <c r="H418" s="6">
        <v>0</v>
      </c>
      <c r="I418" s="6">
        <v>0</v>
      </c>
      <c r="J418" s="6">
        <v>0</v>
      </c>
      <c r="K418" s="6">
        <v>0</v>
      </c>
      <c r="L418" s="6">
        <v>0</v>
      </c>
      <c r="M418" s="6">
        <v>0</v>
      </c>
      <c r="N418" s="6">
        <v>0</v>
      </c>
      <c r="O418" s="6">
        <v>0</v>
      </c>
      <c r="P418" s="6">
        <v>0</v>
      </c>
      <c r="Q418" s="6">
        <v>0</v>
      </c>
      <c r="R418" s="6">
        <v>0</v>
      </c>
      <c r="S418" s="6">
        <v>0</v>
      </c>
      <c r="T418" s="6">
        <v>0</v>
      </c>
      <c r="U418" s="6">
        <v>0</v>
      </c>
      <c r="V418" s="6">
        <f>($J418*0.04)+($K418*4)+($L418*-2)+($N418*0.1)+($O418*6)+($Q418)+($R418*0.1)+($S418*6)+($T418*-2)</f>
        <v>0</v>
      </c>
      <c r="W418" s="6" t="e">
        <f>$P418/$H$33</f>
        <v>#DIV/0!</v>
      </c>
      <c r="X418" s="6" t="e">
        <f>$N418/$M418</f>
        <v>#DIV/0!</v>
      </c>
      <c r="Y418" s="6" t="e">
        <f>$R418/$Q418</f>
        <v>#DIV/0!</v>
      </c>
      <c r="Z418" s="6" t="e">
        <f>$I418/$H418</f>
        <v>#DIV/0!</v>
      </c>
      <c r="AA418" s="6" t="e">
        <f>$K418/$H418</f>
        <v>#DIV/0!</v>
      </c>
      <c r="AB418" s="6">
        <f>(Admin!$C$3*$K418)+(Admin!$C$4*$J418)+(Admin!$C$5*$L418)+(Admin!$C$6*$T418)+(Admin!$C$7*$Q418)+(Admin!$C$8*$M418)+(Admin!$C$9*$N418)+(Admin!$C$10*$O418)+(Admin!$C$11*$R418)+(Admin!$C$12*$S418)+(Admin!$C$13*$U418)</f>
        <v>0</v>
      </c>
    </row>
    <row r="419" spans="1:28" x14ac:dyDescent="0.25">
      <c r="A419" s="7" t="s">
        <v>881</v>
      </c>
      <c r="B419" s="7" t="s">
        <v>42</v>
      </c>
      <c r="C419" s="7">
        <v>21</v>
      </c>
      <c r="D419" s="7">
        <v>0</v>
      </c>
      <c r="E419" s="7" t="s">
        <v>333</v>
      </c>
      <c r="F419" s="7" t="s">
        <v>842</v>
      </c>
      <c r="G419" s="7">
        <v>0</v>
      </c>
      <c r="H419" s="7">
        <v>0</v>
      </c>
      <c r="I419" s="7">
        <v>0</v>
      </c>
      <c r="J419" s="7">
        <v>0</v>
      </c>
      <c r="K419" s="7">
        <v>0</v>
      </c>
      <c r="L419" s="7">
        <v>0</v>
      </c>
      <c r="M419" s="7">
        <v>0</v>
      </c>
      <c r="N419" s="7">
        <v>0</v>
      </c>
      <c r="O419" s="7">
        <v>0</v>
      </c>
      <c r="P419" s="7">
        <v>0</v>
      </c>
      <c r="Q419" s="7">
        <v>0</v>
      </c>
      <c r="R419" s="7">
        <v>0</v>
      </c>
      <c r="S419" s="7">
        <v>0</v>
      </c>
      <c r="T419" s="7">
        <v>0</v>
      </c>
      <c r="U419" s="7">
        <v>0</v>
      </c>
      <c r="V419" s="7">
        <f>($J419*0.04)+($K419*4)+($L419*-2)+($N419*0.1)+($O419*6)+($Q419)+($R419*0.1)+($S419*6)+($T419*-2)</f>
        <v>0</v>
      </c>
      <c r="W419" s="7" t="e">
        <f>$P419/$H$33</f>
        <v>#DIV/0!</v>
      </c>
      <c r="X419" s="7" t="e">
        <f>$N419/$M419</f>
        <v>#DIV/0!</v>
      </c>
      <c r="Y419" s="7" t="e">
        <f>$R419/$Q419</f>
        <v>#DIV/0!</v>
      </c>
      <c r="Z419" s="7" t="e">
        <f>$I419/$H419</f>
        <v>#DIV/0!</v>
      </c>
      <c r="AA419" s="7" t="e">
        <f>$K419/$H419</f>
        <v>#DIV/0!</v>
      </c>
      <c r="AB419" s="7">
        <f>(Admin!$C$3*$K419)+(Admin!$C$4*$J419)+(Admin!$C$5*$L419)+(Admin!$C$6*$T419)+(Admin!$C$7*$Q419)+(Admin!$C$8*$M419)+(Admin!$C$9*$N419)+(Admin!$C$10*$O419)+(Admin!$C$11*$R419)+(Admin!$C$12*$S419)+(Admin!$C$13*$U419)</f>
        <v>0</v>
      </c>
    </row>
    <row r="420" spans="1:28" x14ac:dyDescent="0.25">
      <c r="A420" s="6" t="s">
        <v>882</v>
      </c>
      <c r="B420" s="6" t="s">
        <v>42</v>
      </c>
      <c r="C420" s="6">
        <v>26</v>
      </c>
      <c r="D420" s="6">
        <v>3</v>
      </c>
      <c r="E420" s="6" t="s">
        <v>883</v>
      </c>
      <c r="F420" s="6" t="s">
        <v>842</v>
      </c>
      <c r="G420" s="6">
        <v>0</v>
      </c>
      <c r="H420" s="6">
        <v>0</v>
      </c>
      <c r="I420" s="6">
        <v>0</v>
      </c>
      <c r="J420" s="6">
        <v>0</v>
      </c>
      <c r="K420" s="6">
        <v>0</v>
      </c>
      <c r="L420" s="6">
        <v>0</v>
      </c>
      <c r="M420" s="6">
        <v>0</v>
      </c>
      <c r="N420" s="6">
        <v>0</v>
      </c>
      <c r="O420" s="6">
        <v>0</v>
      </c>
      <c r="P420" s="6">
        <v>0</v>
      </c>
      <c r="Q420" s="6">
        <v>0</v>
      </c>
      <c r="R420" s="6">
        <v>0</v>
      </c>
      <c r="S420" s="6">
        <v>0</v>
      </c>
      <c r="T420" s="6">
        <v>0</v>
      </c>
      <c r="U420" s="6">
        <v>0</v>
      </c>
      <c r="V420" s="6">
        <f>($J420*0.04)+($K420*4)+($L420*-2)+($N420*0.1)+($O420*6)+($Q420)+($R420*0.1)+($S420*6)+($T420*-2)</f>
        <v>0</v>
      </c>
      <c r="W420" s="6" t="e">
        <f>$P420/$H$33</f>
        <v>#DIV/0!</v>
      </c>
      <c r="X420" s="6" t="e">
        <f>$N420/$M420</f>
        <v>#DIV/0!</v>
      </c>
      <c r="Y420" s="6" t="e">
        <f>$R420/$Q420</f>
        <v>#DIV/0!</v>
      </c>
      <c r="Z420" s="6" t="e">
        <f>$I420/$H420</f>
        <v>#DIV/0!</v>
      </c>
      <c r="AA420" s="6" t="e">
        <f>$K420/$H420</f>
        <v>#DIV/0!</v>
      </c>
      <c r="AB420" s="6">
        <f>(Admin!$C$3*$K420)+(Admin!$C$4*$J420)+(Admin!$C$5*$L420)+(Admin!$C$6*$T420)+(Admin!$C$7*$Q420)+(Admin!$C$8*$M420)+(Admin!$C$9*$N420)+(Admin!$C$10*$O420)+(Admin!$C$11*$R420)+(Admin!$C$12*$S420)+(Admin!$C$13*$U420)</f>
        <v>0</v>
      </c>
    </row>
    <row r="421" spans="1:28" x14ac:dyDescent="0.25">
      <c r="A421" s="7" t="s">
        <v>884</v>
      </c>
      <c r="B421" s="7" t="s">
        <v>42</v>
      </c>
      <c r="C421" s="7">
        <v>22</v>
      </c>
      <c r="D421" s="7">
        <v>2</v>
      </c>
      <c r="E421" s="7" t="s">
        <v>79</v>
      </c>
      <c r="F421" s="7" t="s">
        <v>842</v>
      </c>
      <c r="G421" s="7">
        <v>0</v>
      </c>
      <c r="H421" s="7">
        <v>0</v>
      </c>
      <c r="I421" s="7">
        <v>0</v>
      </c>
      <c r="J421" s="7">
        <v>0</v>
      </c>
      <c r="K421" s="7">
        <v>0</v>
      </c>
      <c r="L421" s="7">
        <v>0</v>
      </c>
      <c r="M421" s="7">
        <v>0</v>
      </c>
      <c r="N421" s="7">
        <v>0</v>
      </c>
      <c r="O421" s="7">
        <v>0</v>
      </c>
      <c r="P421" s="7">
        <v>0</v>
      </c>
      <c r="Q421" s="7">
        <v>0</v>
      </c>
      <c r="R421" s="7">
        <v>0</v>
      </c>
      <c r="S421" s="7">
        <v>0</v>
      </c>
      <c r="T421" s="7">
        <v>0</v>
      </c>
      <c r="U421" s="7">
        <v>0</v>
      </c>
      <c r="V421" s="7">
        <f>($J421*0.04)+($K421*4)+($L421*-2)+($N421*0.1)+($O421*6)+($Q421)+($R421*0.1)+($S421*6)+($T421*-2)</f>
        <v>0</v>
      </c>
      <c r="W421" s="7" t="e">
        <f>$P421/$H$33</f>
        <v>#DIV/0!</v>
      </c>
      <c r="X421" s="7" t="e">
        <f>$N421/$M421</f>
        <v>#DIV/0!</v>
      </c>
      <c r="Y421" s="7" t="e">
        <f>$R421/$Q421</f>
        <v>#DIV/0!</v>
      </c>
      <c r="Z421" s="7" t="e">
        <f>$I421/$H421</f>
        <v>#DIV/0!</v>
      </c>
      <c r="AA421" s="7" t="e">
        <f>$K421/$H421</f>
        <v>#DIV/0!</v>
      </c>
      <c r="AB421" s="7">
        <f>(Admin!$C$3*$K421)+(Admin!$C$4*$J421)+(Admin!$C$5*$L421)+(Admin!$C$6*$T421)+(Admin!$C$7*$Q421)+(Admin!$C$8*$M421)+(Admin!$C$9*$N421)+(Admin!$C$10*$O421)+(Admin!$C$11*$R421)+(Admin!$C$12*$S421)+(Admin!$C$13*$U421)</f>
        <v>0</v>
      </c>
    </row>
    <row r="422" spans="1:28" x14ac:dyDescent="0.25">
      <c r="A422" s="6" t="s">
        <v>886</v>
      </c>
      <c r="B422" s="6" t="s">
        <v>37</v>
      </c>
      <c r="C422" s="6">
        <v>24</v>
      </c>
      <c r="D422" s="6">
        <v>0</v>
      </c>
      <c r="E422" s="6" t="s">
        <v>222</v>
      </c>
      <c r="F422" s="6" t="s">
        <v>842</v>
      </c>
      <c r="G422" s="6">
        <v>0</v>
      </c>
      <c r="H422" s="6">
        <v>0</v>
      </c>
      <c r="I422" s="6">
        <v>0</v>
      </c>
      <c r="J422" s="6">
        <v>0</v>
      </c>
      <c r="K422" s="6">
        <v>0</v>
      </c>
      <c r="L422" s="6">
        <v>0</v>
      </c>
      <c r="M422" s="6">
        <v>0</v>
      </c>
      <c r="N422" s="6">
        <v>0</v>
      </c>
      <c r="O422" s="6">
        <v>0</v>
      </c>
      <c r="P422" s="6">
        <v>0</v>
      </c>
      <c r="Q422" s="6">
        <v>0</v>
      </c>
      <c r="R422" s="6">
        <v>0</v>
      </c>
      <c r="S422" s="6">
        <v>0</v>
      </c>
      <c r="T422" s="6">
        <v>0</v>
      </c>
      <c r="U422" s="6">
        <v>0</v>
      </c>
      <c r="V422" s="6">
        <f>($J422*0.04)+($K422*4)+($L422*-2)+($N422*0.1)+($O422*6)+($Q422)+($R422*0.1)+($S422*6)+($T422*-2)</f>
        <v>0</v>
      </c>
      <c r="W422" s="6" t="e">
        <f>$P422/$H$33</f>
        <v>#DIV/0!</v>
      </c>
      <c r="X422" s="6" t="e">
        <f>$N422/$M422</f>
        <v>#DIV/0!</v>
      </c>
      <c r="Y422" s="6" t="e">
        <f>$R422/$Q422</f>
        <v>#DIV/0!</v>
      </c>
      <c r="Z422" s="6" t="e">
        <f>$I422/$H422</f>
        <v>#DIV/0!</v>
      </c>
      <c r="AA422" s="6" t="e">
        <f>$K422/$H422</f>
        <v>#DIV/0!</v>
      </c>
      <c r="AB422" s="6">
        <f>(Admin!$C$3*$K422)+(Admin!$C$4*$J422)+(Admin!$C$5*$L422)+(Admin!$C$6*$T422)+(Admin!$C$7*$Q422)+(Admin!$C$8*$M422)+(Admin!$C$9*$N422)+(Admin!$C$10*$O422)+(Admin!$C$11*$R422)+(Admin!$C$12*$S422)+(Admin!$C$13*$U422)</f>
        <v>0</v>
      </c>
    </row>
    <row r="423" spans="1:28" x14ac:dyDescent="0.25">
      <c r="A423" s="7" t="s">
        <v>887</v>
      </c>
      <c r="B423" s="7" t="s">
        <v>37</v>
      </c>
      <c r="C423" s="7">
        <v>27</v>
      </c>
      <c r="D423" s="7">
        <v>4</v>
      </c>
      <c r="E423" s="7" t="s">
        <v>59</v>
      </c>
      <c r="F423" s="7" t="s">
        <v>842</v>
      </c>
      <c r="G423" s="7">
        <v>0</v>
      </c>
      <c r="H423" s="7">
        <v>0</v>
      </c>
      <c r="I423" s="7">
        <v>0</v>
      </c>
      <c r="J423" s="7">
        <v>0</v>
      </c>
      <c r="K423" s="7">
        <v>0</v>
      </c>
      <c r="L423" s="7">
        <v>0</v>
      </c>
      <c r="M423" s="7">
        <v>0</v>
      </c>
      <c r="N423" s="7">
        <v>0</v>
      </c>
      <c r="O423" s="7">
        <v>0</v>
      </c>
      <c r="P423" s="7">
        <v>0</v>
      </c>
      <c r="Q423" s="7">
        <v>0</v>
      </c>
      <c r="R423" s="7">
        <v>0</v>
      </c>
      <c r="S423" s="7">
        <v>0</v>
      </c>
      <c r="T423" s="7">
        <v>0</v>
      </c>
      <c r="U423" s="7">
        <v>0</v>
      </c>
      <c r="V423" s="7">
        <f>($J423*0.04)+($K423*4)+($L423*-2)+($N423*0.1)+($O423*6)+($Q423)+($R423*0.1)+($S423*6)+($T423*-2)</f>
        <v>0</v>
      </c>
      <c r="W423" s="7" t="e">
        <f>$P423/$H$33</f>
        <v>#DIV/0!</v>
      </c>
      <c r="X423" s="7" t="e">
        <f>$N423/$M423</f>
        <v>#DIV/0!</v>
      </c>
      <c r="Y423" s="7" t="e">
        <f>$R423/$Q423</f>
        <v>#DIV/0!</v>
      </c>
      <c r="Z423" s="7" t="e">
        <f>$I423/$H423</f>
        <v>#DIV/0!</v>
      </c>
      <c r="AA423" s="7" t="e">
        <f>$K423/$H423</f>
        <v>#DIV/0!</v>
      </c>
      <c r="AB423" s="7">
        <f>(Admin!$C$3*$K423)+(Admin!$C$4*$J423)+(Admin!$C$5*$L423)+(Admin!$C$6*$T423)+(Admin!$C$7*$Q423)+(Admin!$C$8*$M423)+(Admin!$C$9*$N423)+(Admin!$C$10*$O423)+(Admin!$C$11*$R423)+(Admin!$C$12*$S423)+(Admin!$C$13*$U423)</f>
        <v>0</v>
      </c>
    </row>
    <row r="424" spans="1:28" x14ac:dyDescent="0.25">
      <c r="A424" s="6" t="s">
        <v>889</v>
      </c>
      <c r="B424" s="6" t="s">
        <v>37</v>
      </c>
      <c r="C424" s="6">
        <v>26</v>
      </c>
      <c r="D424" s="6">
        <v>4</v>
      </c>
      <c r="E424" s="6" t="s">
        <v>83</v>
      </c>
      <c r="F424" s="6" t="s">
        <v>842</v>
      </c>
      <c r="G424" s="6">
        <v>0</v>
      </c>
      <c r="H424" s="6">
        <v>0</v>
      </c>
      <c r="I424" s="6">
        <v>0</v>
      </c>
      <c r="J424" s="6">
        <v>0</v>
      </c>
      <c r="K424" s="6">
        <v>0</v>
      </c>
      <c r="L424" s="6">
        <v>0</v>
      </c>
      <c r="M424" s="6">
        <v>0</v>
      </c>
      <c r="N424" s="6">
        <v>0</v>
      </c>
      <c r="O424" s="6">
        <v>0</v>
      </c>
      <c r="P424" s="6">
        <v>0</v>
      </c>
      <c r="Q424" s="6">
        <v>0</v>
      </c>
      <c r="R424" s="6">
        <v>0</v>
      </c>
      <c r="S424" s="6">
        <v>0</v>
      </c>
      <c r="T424" s="6">
        <v>0</v>
      </c>
      <c r="U424" s="6">
        <v>0</v>
      </c>
      <c r="V424" s="6">
        <f>($J424*0.04)+($K424*4)+($L424*-2)+($N424*0.1)+($O424*6)+($Q424)+($R424*0.1)+($S424*6)+($T424*-2)</f>
        <v>0</v>
      </c>
      <c r="W424" s="6" t="e">
        <f>$P424/$H$33</f>
        <v>#DIV/0!</v>
      </c>
      <c r="X424" s="6" t="e">
        <f>$N424/$M424</f>
        <v>#DIV/0!</v>
      </c>
      <c r="Y424" s="6" t="e">
        <f>$R424/$Q424</f>
        <v>#DIV/0!</v>
      </c>
      <c r="Z424" s="6" t="e">
        <f>$I424/$H424</f>
        <v>#DIV/0!</v>
      </c>
      <c r="AA424" s="6" t="e">
        <f>$K424/$H424</f>
        <v>#DIV/0!</v>
      </c>
      <c r="AB424" s="6">
        <f>(Admin!$C$3*$K424)+(Admin!$C$4*$J424)+(Admin!$C$5*$L424)+(Admin!$C$6*$T424)+(Admin!$C$7*$Q424)+(Admin!$C$8*$M424)+(Admin!$C$9*$N424)+(Admin!$C$10*$O424)+(Admin!$C$11*$R424)+(Admin!$C$12*$S424)+(Admin!$C$13*$U424)</f>
        <v>0</v>
      </c>
    </row>
    <row r="425" spans="1:28" x14ac:dyDescent="0.25">
      <c r="A425" s="7" t="s">
        <v>890</v>
      </c>
      <c r="B425" s="7" t="s">
        <v>37</v>
      </c>
      <c r="C425" s="7">
        <v>24</v>
      </c>
      <c r="D425" s="7">
        <v>0</v>
      </c>
      <c r="E425" s="7" t="s">
        <v>102</v>
      </c>
      <c r="F425" s="7" t="s">
        <v>842</v>
      </c>
      <c r="G425" s="7">
        <v>0</v>
      </c>
      <c r="H425" s="7">
        <v>0</v>
      </c>
      <c r="I425" s="7">
        <v>0</v>
      </c>
      <c r="J425" s="7">
        <v>0</v>
      </c>
      <c r="K425" s="7">
        <v>0</v>
      </c>
      <c r="L425" s="7">
        <v>0</v>
      </c>
      <c r="M425" s="7">
        <v>0</v>
      </c>
      <c r="N425" s="7">
        <v>0</v>
      </c>
      <c r="O425" s="7">
        <v>0</v>
      </c>
      <c r="P425" s="7">
        <v>0</v>
      </c>
      <c r="Q425" s="7">
        <v>0</v>
      </c>
      <c r="R425" s="7">
        <v>0</v>
      </c>
      <c r="S425" s="7">
        <v>0</v>
      </c>
      <c r="T425" s="7">
        <v>0</v>
      </c>
      <c r="U425" s="7">
        <v>0</v>
      </c>
      <c r="V425" s="7">
        <f>($J425*0.04)+($K425*4)+($L425*-2)+($N425*0.1)+($O425*6)+($Q425)+($R425*0.1)+($S425*6)+($T425*-2)</f>
        <v>0</v>
      </c>
      <c r="W425" s="7" t="e">
        <f>$P425/$H$33</f>
        <v>#DIV/0!</v>
      </c>
      <c r="X425" s="7" t="e">
        <f>$N425/$M425</f>
        <v>#DIV/0!</v>
      </c>
      <c r="Y425" s="7" t="e">
        <f>$R425/$Q425</f>
        <v>#DIV/0!</v>
      </c>
      <c r="Z425" s="7" t="e">
        <f>$I425/$H425</f>
        <v>#DIV/0!</v>
      </c>
      <c r="AA425" s="7" t="e">
        <f>$K425/$H425</f>
        <v>#DIV/0!</v>
      </c>
      <c r="AB425" s="7">
        <f>(Admin!$C$3*$K425)+(Admin!$C$4*$J425)+(Admin!$C$5*$L425)+(Admin!$C$6*$T425)+(Admin!$C$7*$Q425)+(Admin!$C$8*$M425)+(Admin!$C$9*$N425)+(Admin!$C$10*$O425)+(Admin!$C$11*$R425)+(Admin!$C$12*$S425)+(Admin!$C$13*$U425)</f>
        <v>0</v>
      </c>
    </row>
    <row r="426" spans="1:28" x14ac:dyDescent="0.25">
      <c r="A426" s="6" t="s">
        <v>891</v>
      </c>
      <c r="B426" s="6" t="s">
        <v>37</v>
      </c>
      <c r="C426" s="6">
        <v>28</v>
      </c>
      <c r="D426" s="6">
        <v>3</v>
      </c>
      <c r="E426" s="6" t="s">
        <v>220</v>
      </c>
      <c r="F426" s="6" t="s">
        <v>842</v>
      </c>
      <c r="G426" s="6">
        <v>0</v>
      </c>
      <c r="H426" s="6">
        <v>0</v>
      </c>
      <c r="I426" s="6">
        <v>0</v>
      </c>
      <c r="J426" s="6">
        <v>0</v>
      </c>
      <c r="K426" s="6">
        <v>0</v>
      </c>
      <c r="L426" s="6">
        <v>0</v>
      </c>
      <c r="M426" s="6">
        <v>0</v>
      </c>
      <c r="N426" s="6">
        <v>0</v>
      </c>
      <c r="O426" s="6">
        <v>0</v>
      </c>
      <c r="P426" s="6">
        <v>0</v>
      </c>
      <c r="Q426" s="6">
        <v>0</v>
      </c>
      <c r="R426" s="6">
        <v>0</v>
      </c>
      <c r="S426" s="6">
        <v>0</v>
      </c>
      <c r="T426" s="6">
        <v>0</v>
      </c>
      <c r="U426" s="6">
        <v>0</v>
      </c>
      <c r="V426" s="6">
        <f>($J426*0.04)+($K426*4)+($L426*-2)+($N426*0.1)+($O426*6)+($Q426)+($R426*0.1)+($S426*6)+($T426*-2)</f>
        <v>0</v>
      </c>
      <c r="W426" s="6" t="e">
        <f>$P426/$H$33</f>
        <v>#DIV/0!</v>
      </c>
      <c r="X426" s="6" t="e">
        <f>$N426/$M426</f>
        <v>#DIV/0!</v>
      </c>
      <c r="Y426" s="6" t="e">
        <f>$R426/$Q426</f>
        <v>#DIV/0!</v>
      </c>
      <c r="Z426" s="6" t="e">
        <f>$I426/$H426</f>
        <v>#DIV/0!</v>
      </c>
      <c r="AA426" s="6" t="e">
        <f>$K426/$H426</f>
        <v>#DIV/0!</v>
      </c>
      <c r="AB426" s="6">
        <f>(Admin!$C$3*$K426)+(Admin!$C$4*$J426)+(Admin!$C$5*$L426)+(Admin!$C$6*$T426)+(Admin!$C$7*$Q426)+(Admin!$C$8*$M426)+(Admin!$C$9*$N426)+(Admin!$C$10*$O426)+(Admin!$C$11*$R426)+(Admin!$C$12*$S426)+(Admin!$C$13*$U426)</f>
        <v>0</v>
      </c>
    </row>
    <row r="427" spans="1:28" x14ac:dyDescent="0.25">
      <c r="A427" s="7" t="s">
        <v>892</v>
      </c>
      <c r="B427" s="7" t="s">
        <v>37</v>
      </c>
      <c r="C427" s="7">
        <v>26</v>
      </c>
      <c r="D427" s="7">
        <v>1</v>
      </c>
      <c r="E427" s="7" t="s">
        <v>893</v>
      </c>
      <c r="F427" s="7" t="s">
        <v>842</v>
      </c>
      <c r="G427" s="7">
        <v>0</v>
      </c>
      <c r="H427" s="7">
        <v>0</v>
      </c>
      <c r="I427" s="7">
        <v>0</v>
      </c>
      <c r="J427" s="7">
        <v>0</v>
      </c>
      <c r="K427" s="7">
        <v>0</v>
      </c>
      <c r="L427" s="7">
        <v>0</v>
      </c>
      <c r="M427" s="7">
        <v>0</v>
      </c>
      <c r="N427" s="7">
        <v>0</v>
      </c>
      <c r="O427" s="7">
        <v>0</v>
      </c>
      <c r="P427" s="7">
        <v>0</v>
      </c>
      <c r="Q427" s="7">
        <v>0</v>
      </c>
      <c r="R427" s="7">
        <v>0</v>
      </c>
      <c r="S427" s="7">
        <v>0</v>
      </c>
      <c r="T427" s="7">
        <v>0</v>
      </c>
      <c r="U427" s="7">
        <v>0</v>
      </c>
      <c r="V427" s="7">
        <f>($J427*0.04)+($K427*4)+($L427*-2)+($N427*0.1)+($O427*6)+($Q427)+($R427*0.1)+($S427*6)+($T427*-2)</f>
        <v>0</v>
      </c>
      <c r="W427" s="7" t="e">
        <f>$P427/$H$33</f>
        <v>#DIV/0!</v>
      </c>
      <c r="X427" s="7" t="e">
        <f>$N427/$M427</f>
        <v>#DIV/0!</v>
      </c>
      <c r="Y427" s="7" t="e">
        <f>$R427/$Q427</f>
        <v>#DIV/0!</v>
      </c>
      <c r="Z427" s="7" t="e">
        <f>$I427/$H427</f>
        <v>#DIV/0!</v>
      </c>
      <c r="AA427" s="7" t="e">
        <f>$K427/$H427</f>
        <v>#DIV/0!</v>
      </c>
      <c r="AB427" s="7">
        <f>(Admin!$C$3*$K427)+(Admin!$C$4*$J427)+(Admin!$C$5*$L427)+(Admin!$C$6*$T427)+(Admin!$C$7*$Q427)+(Admin!$C$8*$M427)+(Admin!$C$9*$N427)+(Admin!$C$10*$O427)+(Admin!$C$11*$R427)+(Admin!$C$12*$S427)+(Admin!$C$13*$U427)</f>
        <v>0</v>
      </c>
    </row>
    <row r="428" spans="1:28" x14ac:dyDescent="0.25">
      <c r="A428" s="6" t="s">
        <v>913</v>
      </c>
      <c r="B428" s="6" t="s">
        <v>26</v>
      </c>
      <c r="C428" s="6">
        <v>26</v>
      </c>
      <c r="D428" s="6">
        <v>3</v>
      </c>
      <c r="E428" s="6" t="s">
        <v>73</v>
      </c>
      <c r="F428" s="6" t="s">
        <v>896</v>
      </c>
      <c r="G428" s="6">
        <v>0</v>
      </c>
      <c r="H428" s="6">
        <v>0</v>
      </c>
      <c r="I428" s="6">
        <v>0</v>
      </c>
      <c r="J428" s="6">
        <v>0</v>
      </c>
      <c r="K428" s="6">
        <v>0</v>
      </c>
      <c r="L428" s="6">
        <v>0</v>
      </c>
      <c r="M428" s="6">
        <v>0</v>
      </c>
      <c r="N428" s="6">
        <v>0</v>
      </c>
      <c r="O428" s="6">
        <v>0</v>
      </c>
      <c r="P428" s="6">
        <v>0</v>
      </c>
      <c r="Q428" s="6">
        <v>0</v>
      </c>
      <c r="R428" s="6">
        <v>0</v>
      </c>
      <c r="S428" s="6">
        <v>0</v>
      </c>
      <c r="T428" s="6">
        <v>0</v>
      </c>
      <c r="U428" s="6">
        <v>0</v>
      </c>
      <c r="V428" s="6">
        <f>($J428*0.04)+($K428*4)+($L428*-2)+($N428*0.1)+($O428*6)+($Q428)+($R428*0.1)+($S428*6)+($T428*-2)</f>
        <v>0</v>
      </c>
      <c r="W428" s="6" t="e">
        <f>$P428/$H$33</f>
        <v>#DIV/0!</v>
      </c>
      <c r="X428" s="6" t="e">
        <f>$N428/$M428</f>
        <v>#DIV/0!</v>
      </c>
      <c r="Y428" s="6" t="e">
        <f>$R428/$Q428</f>
        <v>#DIV/0!</v>
      </c>
      <c r="Z428" s="6" t="e">
        <f>$I428/$H428</f>
        <v>#DIV/0!</v>
      </c>
      <c r="AA428" s="6" t="e">
        <f>$K428/$H428</f>
        <v>#DIV/0!</v>
      </c>
      <c r="AB428" s="6">
        <f>(Admin!$C$3*$K428)+(Admin!$C$4*$J428)+(Admin!$C$5*$L428)+(Admin!$C$6*$T428)+(Admin!$C$7*$Q428)+(Admin!$C$8*$M428)+(Admin!$C$9*$N428)+(Admin!$C$10*$O428)+(Admin!$C$11*$R428)+(Admin!$C$12*$S428)+(Admin!$C$13*$U428)</f>
        <v>0</v>
      </c>
    </row>
    <row r="429" spans="1:28" x14ac:dyDescent="0.25">
      <c r="A429" s="7" t="s">
        <v>916</v>
      </c>
      <c r="B429" s="7" t="s">
        <v>26</v>
      </c>
      <c r="C429" s="7">
        <v>26</v>
      </c>
      <c r="D429" s="7">
        <v>1</v>
      </c>
      <c r="E429" s="7" t="s">
        <v>504</v>
      </c>
      <c r="F429" s="7" t="s">
        <v>896</v>
      </c>
      <c r="G429" s="7">
        <v>0</v>
      </c>
      <c r="H429" s="7">
        <v>0</v>
      </c>
      <c r="I429" s="7">
        <v>0</v>
      </c>
      <c r="J429" s="7">
        <v>0</v>
      </c>
      <c r="K429" s="7">
        <v>0</v>
      </c>
      <c r="L429" s="7">
        <v>0</v>
      </c>
      <c r="M429" s="7">
        <v>0</v>
      </c>
      <c r="N429" s="7">
        <v>0</v>
      </c>
      <c r="O429" s="7">
        <v>0</v>
      </c>
      <c r="P429" s="7">
        <v>0</v>
      </c>
      <c r="Q429" s="7">
        <v>0</v>
      </c>
      <c r="R429" s="7">
        <v>0</v>
      </c>
      <c r="S429" s="7">
        <v>0</v>
      </c>
      <c r="T429" s="7">
        <v>0</v>
      </c>
      <c r="U429" s="7">
        <v>0</v>
      </c>
      <c r="V429" s="7">
        <f>($J429*0.04)+($K429*4)+($L429*-2)+($N429*0.1)+($O429*6)+($Q429)+($R429*0.1)+($S429*6)+($T429*-2)</f>
        <v>0</v>
      </c>
      <c r="W429" s="7" t="e">
        <f>$P429/$H$33</f>
        <v>#DIV/0!</v>
      </c>
      <c r="X429" s="7" t="e">
        <f>$N429/$M429</f>
        <v>#DIV/0!</v>
      </c>
      <c r="Y429" s="7" t="e">
        <f>$R429/$Q429</f>
        <v>#DIV/0!</v>
      </c>
      <c r="Z429" s="7" t="e">
        <f>$I429/$H429</f>
        <v>#DIV/0!</v>
      </c>
      <c r="AA429" s="7" t="e">
        <f>$K429/$H429</f>
        <v>#DIV/0!</v>
      </c>
      <c r="AB429" s="7">
        <f>(Admin!$C$3*$K429)+(Admin!$C$4*$J429)+(Admin!$C$5*$L429)+(Admin!$C$6*$T429)+(Admin!$C$7*$Q429)+(Admin!$C$8*$M429)+(Admin!$C$9*$N429)+(Admin!$C$10*$O429)+(Admin!$C$11*$R429)+(Admin!$C$12*$S429)+(Admin!$C$13*$U429)</f>
        <v>0</v>
      </c>
    </row>
    <row r="430" spans="1:28" x14ac:dyDescent="0.25">
      <c r="A430" s="6" t="s">
        <v>918</v>
      </c>
      <c r="B430" s="6" t="s">
        <v>30</v>
      </c>
      <c r="C430" s="6"/>
      <c r="D430" s="6">
        <v>0</v>
      </c>
      <c r="E430" s="6" t="s">
        <v>71</v>
      </c>
      <c r="F430" s="6" t="s">
        <v>896</v>
      </c>
      <c r="G430" s="6">
        <v>0</v>
      </c>
      <c r="H430" s="6">
        <v>0</v>
      </c>
      <c r="I430" s="6">
        <v>0</v>
      </c>
      <c r="J430" s="6">
        <v>0</v>
      </c>
      <c r="K430" s="6">
        <v>0</v>
      </c>
      <c r="L430" s="6">
        <v>0</v>
      </c>
      <c r="M430" s="6">
        <v>0</v>
      </c>
      <c r="N430" s="6">
        <v>0</v>
      </c>
      <c r="O430" s="6">
        <v>0</v>
      </c>
      <c r="P430" s="6">
        <v>0</v>
      </c>
      <c r="Q430" s="6">
        <v>0</v>
      </c>
      <c r="R430" s="6">
        <v>0</v>
      </c>
      <c r="S430" s="6">
        <v>0</v>
      </c>
      <c r="T430" s="6">
        <v>0</v>
      </c>
      <c r="U430" s="6">
        <v>0</v>
      </c>
      <c r="V430" s="6">
        <f>($J430*0.04)+($K430*4)+($L430*-2)+($N430*0.1)+($O430*6)+($Q430)+($R430*0.1)+($S430*6)+($T430*-2)</f>
        <v>0</v>
      </c>
      <c r="W430" s="6" t="e">
        <f>$P430/$H$33</f>
        <v>#DIV/0!</v>
      </c>
      <c r="X430" s="6" t="e">
        <f>$N430/$M430</f>
        <v>#DIV/0!</v>
      </c>
      <c r="Y430" s="6" t="e">
        <f>$R430/$Q430</f>
        <v>#DIV/0!</v>
      </c>
      <c r="Z430" s="6" t="e">
        <f>$I430/$H430</f>
        <v>#DIV/0!</v>
      </c>
      <c r="AA430" s="6" t="e">
        <f>$K430/$H430</f>
        <v>#DIV/0!</v>
      </c>
      <c r="AB430" s="6">
        <f>(Admin!$C$3*$K430)+(Admin!$C$4*$J430)+(Admin!$C$5*$L430)+(Admin!$C$6*$T430)+(Admin!$C$7*$Q430)+(Admin!$C$8*$M430)+(Admin!$C$9*$N430)+(Admin!$C$10*$O430)+(Admin!$C$11*$R430)+(Admin!$C$12*$S430)+(Admin!$C$13*$U430)</f>
        <v>0</v>
      </c>
    </row>
    <row r="431" spans="1:28" x14ac:dyDescent="0.25">
      <c r="A431" s="7" t="s">
        <v>919</v>
      </c>
      <c r="B431" s="7" t="s">
        <v>30</v>
      </c>
      <c r="C431" s="7">
        <v>25</v>
      </c>
      <c r="D431" s="7">
        <v>5</v>
      </c>
      <c r="E431" s="7" t="s">
        <v>333</v>
      </c>
      <c r="F431" s="7" t="s">
        <v>896</v>
      </c>
      <c r="G431" s="7">
        <v>0</v>
      </c>
      <c r="H431" s="7">
        <v>0</v>
      </c>
      <c r="I431" s="7">
        <v>0</v>
      </c>
      <c r="J431" s="7">
        <v>0</v>
      </c>
      <c r="K431" s="7">
        <v>0</v>
      </c>
      <c r="L431" s="7">
        <v>0</v>
      </c>
      <c r="M431" s="7">
        <v>0</v>
      </c>
      <c r="N431" s="7">
        <v>0</v>
      </c>
      <c r="O431" s="7">
        <v>0</v>
      </c>
      <c r="P431" s="7">
        <v>0</v>
      </c>
      <c r="Q431" s="7">
        <v>0</v>
      </c>
      <c r="R431" s="7">
        <v>0</v>
      </c>
      <c r="S431" s="7">
        <v>0</v>
      </c>
      <c r="T431" s="7">
        <v>0</v>
      </c>
      <c r="U431" s="7">
        <v>0</v>
      </c>
      <c r="V431" s="7">
        <f>($J431*0.04)+($K431*4)+($L431*-2)+($N431*0.1)+($O431*6)+($Q431)+($R431*0.1)+($S431*6)+($T431*-2)</f>
        <v>0</v>
      </c>
      <c r="W431" s="7" t="e">
        <f>$P431/$H$33</f>
        <v>#DIV/0!</v>
      </c>
      <c r="X431" s="7" t="e">
        <f>$N431/$M431</f>
        <v>#DIV/0!</v>
      </c>
      <c r="Y431" s="7" t="e">
        <f>$R431/$Q431</f>
        <v>#DIV/0!</v>
      </c>
      <c r="Z431" s="7" t="e">
        <f>$I431/$H431</f>
        <v>#DIV/0!</v>
      </c>
      <c r="AA431" s="7" t="e">
        <f>$K431/$H431</f>
        <v>#DIV/0!</v>
      </c>
      <c r="AB431" s="7">
        <f>(Admin!$C$3*$K431)+(Admin!$C$4*$J431)+(Admin!$C$5*$L431)+(Admin!$C$6*$T431)+(Admin!$C$7*$Q431)+(Admin!$C$8*$M431)+(Admin!$C$9*$N431)+(Admin!$C$10*$O431)+(Admin!$C$11*$R431)+(Admin!$C$12*$S431)+(Admin!$C$13*$U431)</f>
        <v>0</v>
      </c>
    </row>
    <row r="432" spans="1:28" x14ac:dyDescent="0.25">
      <c r="A432" s="6" t="s">
        <v>920</v>
      </c>
      <c r="B432" s="6" t="s">
        <v>30</v>
      </c>
      <c r="C432" s="6">
        <v>24</v>
      </c>
      <c r="D432" s="6">
        <v>3</v>
      </c>
      <c r="E432" s="6" t="s">
        <v>155</v>
      </c>
      <c r="F432" s="6" t="s">
        <v>896</v>
      </c>
      <c r="G432" s="6">
        <v>0</v>
      </c>
      <c r="H432" s="6">
        <v>0</v>
      </c>
      <c r="I432" s="6">
        <v>0</v>
      </c>
      <c r="J432" s="6">
        <v>0</v>
      </c>
      <c r="K432" s="6">
        <v>0</v>
      </c>
      <c r="L432" s="6">
        <v>0</v>
      </c>
      <c r="M432" s="6">
        <v>0</v>
      </c>
      <c r="N432" s="6">
        <v>0</v>
      </c>
      <c r="O432" s="6">
        <v>0</v>
      </c>
      <c r="P432" s="6">
        <v>0</v>
      </c>
      <c r="Q432" s="6">
        <v>0</v>
      </c>
      <c r="R432" s="6">
        <v>0</v>
      </c>
      <c r="S432" s="6">
        <v>0</v>
      </c>
      <c r="T432" s="6">
        <v>0</v>
      </c>
      <c r="U432" s="6">
        <v>0</v>
      </c>
      <c r="V432" s="6">
        <f>($J432*0.04)+($K432*4)+($L432*-2)+($N432*0.1)+($O432*6)+($Q432)+($R432*0.1)+($S432*6)+($T432*-2)</f>
        <v>0</v>
      </c>
      <c r="W432" s="6" t="e">
        <f>$P432/$H$33</f>
        <v>#DIV/0!</v>
      </c>
      <c r="X432" s="6" t="e">
        <f>$N432/$M432</f>
        <v>#DIV/0!</v>
      </c>
      <c r="Y432" s="6" t="e">
        <f>$R432/$Q432</f>
        <v>#DIV/0!</v>
      </c>
      <c r="Z432" s="6" t="e">
        <f>$I432/$H432</f>
        <v>#DIV/0!</v>
      </c>
      <c r="AA432" s="6" t="e">
        <f>$K432/$H432</f>
        <v>#DIV/0!</v>
      </c>
      <c r="AB432" s="6">
        <f>(Admin!$C$3*$K432)+(Admin!$C$4*$J432)+(Admin!$C$5*$L432)+(Admin!$C$6*$T432)+(Admin!$C$7*$Q432)+(Admin!$C$8*$M432)+(Admin!$C$9*$N432)+(Admin!$C$10*$O432)+(Admin!$C$11*$R432)+(Admin!$C$12*$S432)+(Admin!$C$13*$U432)</f>
        <v>0</v>
      </c>
    </row>
    <row r="433" spans="1:28" x14ac:dyDescent="0.25">
      <c r="A433" s="7" t="s">
        <v>922</v>
      </c>
      <c r="B433" s="7" t="s">
        <v>30</v>
      </c>
      <c r="C433" s="7">
        <v>24</v>
      </c>
      <c r="D433" s="7">
        <v>1</v>
      </c>
      <c r="E433" s="7" t="s">
        <v>923</v>
      </c>
      <c r="F433" s="7" t="s">
        <v>896</v>
      </c>
      <c r="G433" s="7">
        <v>0</v>
      </c>
      <c r="H433" s="7">
        <v>0</v>
      </c>
      <c r="I433" s="7">
        <v>0</v>
      </c>
      <c r="J433" s="7">
        <v>0</v>
      </c>
      <c r="K433" s="7">
        <v>0</v>
      </c>
      <c r="L433" s="7">
        <v>0</v>
      </c>
      <c r="M433" s="7">
        <v>0</v>
      </c>
      <c r="N433" s="7">
        <v>0</v>
      </c>
      <c r="O433" s="7">
        <v>0</v>
      </c>
      <c r="P433" s="7">
        <v>0</v>
      </c>
      <c r="Q433" s="7">
        <v>0</v>
      </c>
      <c r="R433" s="7">
        <v>0</v>
      </c>
      <c r="S433" s="7">
        <v>0</v>
      </c>
      <c r="T433" s="7">
        <v>0</v>
      </c>
      <c r="U433" s="7">
        <v>0</v>
      </c>
      <c r="V433" s="7">
        <f>($J433*0.04)+($K433*4)+($L433*-2)+($N433*0.1)+($O433*6)+($Q433)+($R433*0.1)+($S433*6)+($T433*-2)</f>
        <v>0</v>
      </c>
      <c r="W433" s="7" t="e">
        <f>$P433/$H$33</f>
        <v>#DIV/0!</v>
      </c>
      <c r="X433" s="7" t="e">
        <f>$N433/$M433</f>
        <v>#DIV/0!</v>
      </c>
      <c r="Y433" s="7" t="e">
        <f>$R433/$Q433</f>
        <v>#DIV/0!</v>
      </c>
      <c r="Z433" s="7" t="e">
        <f>$I433/$H433</f>
        <v>#DIV/0!</v>
      </c>
      <c r="AA433" s="7" t="e">
        <f>$K433/$H433</f>
        <v>#DIV/0!</v>
      </c>
      <c r="AB433" s="7">
        <f>(Admin!$C$3*$K433)+(Admin!$C$4*$J433)+(Admin!$C$5*$L433)+(Admin!$C$6*$T433)+(Admin!$C$7*$Q433)+(Admin!$C$8*$M433)+(Admin!$C$9*$N433)+(Admin!$C$10*$O433)+(Admin!$C$11*$R433)+(Admin!$C$12*$S433)+(Admin!$C$13*$U433)</f>
        <v>0</v>
      </c>
    </row>
    <row r="434" spans="1:28" x14ac:dyDescent="0.25">
      <c r="A434" s="6" t="s">
        <v>924</v>
      </c>
      <c r="B434" s="6" t="s">
        <v>30</v>
      </c>
      <c r="C434" s="6">
        <v>23</v>
      </c>
      <c r="D434" s="6">
        <v>0</v>
      </c>
      <c r="E434" s="6" t="s">
        <v>102</v>
      </c>
      <c r="F434" s="6" t="s">
        <v>896</v>
      </c>
      <c r="G434" s="6">
        <v>0</v>
      </c>
      <c r="H434" s="6">
        <v>0</v>
      </c>
      <c r="I434" s="6">
        <v>0</v>
      </c>
      <c r="J434" s="6">
        <v>0</v>
      </c>
      <c r="K434" s="6">
        <v>0</v>
      </c>
      <c r="L434" s="6">
        <v>0</v>
      </c>
      <c r="M434" s="6">
        <v>0</v>
      </c>
      <c r="N434" s="6">
        <v>0</v>
      </c>
      <c r="O434" s="6">
        <v>0</v>
      </c>
      <c r="P434" s="6">
        <v>0</v>
      </c>
      <c r="Q434" s="6">
        <v>0</v>
      </c>
      <c r="R434" s="6">
        <v>0</v>
      </c>
      <c r="S434" s="6">
        <v>0</v>
      </c>
      <c r="T434" s="6">
        <v>0</v>
      </c>
      <c r="U434" s="6">
        <v>0</v>
      </c>
      <c r="V434" s="6">
        <f>($J434*0.04)+($K434*4)+($L434*-2)+($N434*0.1)+($O434*6)+($Q434)+($R434*0.1)+($S434*6)+($T434*-2)</f>
        <v>0</v>
      </c>
      <c r="W434" s="6" t="e">
        <f>$P434/$H$33</f>
        <v>#DIV/0!</v>
      </c>
      <c r="X434" s="6" t="e">
        <f>$N434/$M434</f>
        <v>#DIV/0!</v>
      </c>
      <c r="Y434" s="6" t="e">
        <f>$R434/$Q434</f>
        <v>#DIV/0!</v>
      </c>
      <c r="Z434" s="6" t="e">
        <f>$I434/$H434</f>
        <v>#DIV/0!</v>
      </c>
      <c r="AA434" s="6" t="e">
        <f>$K434/$H434</f>
        <v>#DIV/0!</v>
      </c>
      <c r="AB434" s="6">
        <f>(Admin!$C$3*$K434)+(Admin!$C$4*$J434)+(Admin!$C$5*$L434)+(Admin!$C$6*$T434)+(Admin!$C$7*$Q434)+(Admin!$C$8*$M434)+(Admin!$C$9*$N434)+(Admin!$C$10*$O434)+(Admin!$C$11*$R434)+(Admin!$C$12*$S434)+(Admin!$C$13*$U434)</f>
        <v>0</v>
      </c>
    </row>
    <row r="435" spans="1:28" x14ac:dyDescent="0.25">
      <c r="A435" s="7" t="s">
        <v>926</v>
      </c>
      <c r="B435" s="7" t="s">
        <v>42</v>
      </c>
      <c r="C435" s="7"/>
      <c r="D435" s="7">
        <v>0</v>
      </c>
      <c r="E435" s="7" t="s">
        <v>557</v>
      </c>
      <c r="F435" s="7" t="s">
        <v>896</v>
      </c>
      <c r="G435" s="7">
        <v>0</v>
      </c>
      <c r="H435" s="7">
        <v>0</v>
      </c>
      <c r="I435" s="7">
        <v>0</v>
      </c>
      <c r="J435" s="7">
        <v>0</v>
      </c>
      <c r="K435" s="7">
        <v>0</v>
      </c>
      <c r="L435" s="7">
        <v>0</v>
      </c>
      <c r="M435" s="7">
        <v>0</v>
      </c>
      <c r="N435" s="7">
        <v>0</v>
      </c>
      <c r="O435" s="7">
        <v>0</v>
      </c>
      <c r="P435" s="7">
        <v>0</v>
      </c>
      <c r="Q435" s="7">
        <v>0</v>
      </c>
      <c r="R435" s="7">
        <v>0</v>
      </c>
      <c r="S435" s="7">
        <v>0</v>
      </c>
      <c r="T435" s="7">
        <v>0</v>
      </c>
      <c r="U435" s="7">
        <v>0</v>
      </c>
      <c r="V435" s="7">
        <f>($J435*0.04)+($K435*4)+($L435*-2)+($N435*0.1)+($O435*6)+($Q435)+($R435*0.1)+($S435*6)+($T435*-2)</f>
        <v>0</v>
      </c>
      <c r="W435" s="7" t="e">
        <f>$P435/$H$33</f>
        <v>#DIV/0!</v>
      </c>
      <c r="X435" s="7" t="e">
        <f>$N435/$M435</f>
        <v>#DIV/0!</v>
      </c>
      <c r="Y435" s="7" t="e">
        <f>$R435/$Q435</f>
        <v>#DIV/0!</v>
      </c>
      <c r="Z435" s="7" t="e">
        <f>$I435/$H435</f>
        <v>#DIV/0!</v>
      </c>
      <c r="AA435" s="7" t="e">
        <f>$K435/$H435</f>
        <v>#DIV/0!</v>
      </c>
      <c r="AB435" s="7">
        <f>(Admin!$C$3*$K435)+(Admin!$C$4*$J435)+(Admin!$C$5*$L435)+(Admin!$C$6*$T435)+(Admin!$C$7*$Q435)+(Admin!$C$8*$M435)+(Admin!$C$9*$N435)+(Admin!$C$10*$O435)+(Admin!$C$11*$R435)+(Admin!$C$12*$S435)+(Admin!$C$13*$U435)</f>
        <v>0</v>
      </c>
    </row>
    <row r="436" spans="1:28" x14ac:dyDescent="0.25">
      <c r="A436" s="6" t="s">
        <v>927</v>
      </c>
      <c r="B436" s="6" t="s">
        <v>42</v>
      </c>
      <c r="C436" s="6">
        <v>27</v>
      </c>
      <c r="D436" s="6">
        <v>6</v>
      </c>
      <c r="E436" s="6" t="s">
        <v>57</v>
      </c>
      <c r="F436" s="6" t="s">
        <v>896</v>
      </c>
      <c r="G436" s="6">
        <v>0</v>
      </c>
      <c r="H436" s="6">
        <v>0</v>
      </c>
      <c r="I436" s="6">
        <v>0</v>
      </c>
      <c r="J436" s="6">
        <v>0</v>
      </c>
      <c r="K436" s="6">
        <v>0</v>
      </c>
      <c r="L436" s="6">
        <v>0</v>
      </c>
      <c r="M436" s="6">
        <v>0</v>
      </c>
      <c r="N436" s="6">
        <v>0</v>
      </c>
      <c r="O436" s="6">
        <v>0</v>
      </c>
      <c r="P436" s="6">
        <v>0</v>
      </c>
      <c r="Q436" s="6">
        <v>0</v>
      </c>
      <c r="R436" s="6">
        <v>0</v>
      </c>
      <c r="S436" s="6">
        <v>0</v>
      </c>
      <c r="T436" s="6">
        <v>0</v>
      </c>
      <c r="U436" s="6">
        <v>0</v>
      </c>
      <c r="V436" s="6">
        <f>($J436*0.04)+($K436*4)+($L436*-2)+($N436*0.1)+($O436*6)+($Q436)+($R436*0.1)+($S436*6)+($T436*-2)</f>
        <v>0</v>
      </c>
      <c r="W436" s="6" t="e">
        <f>$P436/$H$33</f>
        <v>#DIV/0!</v>
      </c>
      <c r="X436" s="6" t="e">
        <f>$N436/$M436</f>
        <v>#DIV/0!</v>
      </c>
      <c r="Y436" s="6" t="e">
        <f>$R436/$Q436</f>
        <v>#DIV/0!</v>
      </c>
      <c r="Z436" s="6" t="e">
        <f>$I436/$H436</f>
        <v>#DIV/0!</v>
      </c>
      <c r="AA436" s="6" t="e">
        <f>$K436/$H436</f>
        <v>#DIV/0!</v>
      </c>
      <c r="AB436" s="6">
        <f>(Admin!$C$3*$K436)+(Admin!$C$4*$J436)+(Admin!$C$5*$L436)+(Admin!$C$6*$T436)+(Admin!$C$7*$Q436)+(Admin!$C$8*$M436)+(Admin!$C$9*$N436)+(Admin!$C$10*$O436)+(Admin!$C$11*$R436)+(Admin!$C$12*$S436)+(Admin!$C$13*$U436)</f>
        <v>0</v>
      </c>
    </row>
    <row r="437" spans="1:28" x14ac:dyDescent="0.25">
      <c r="A437" s="7" t="s">
        <v>928</v>
      </c>
      <c r="B437" s="7" t="s">
        <v>42</v>
      </c>
      <c r="C437" s="7">
        <v>26</v>
      </c>
      <c r="D437" s="7">
        <v>6</v>
      </c>
      <c r="E437" s="7" t="s">
        <v>171</v>
      </c>
      <c r="F437" s="7" t="s">
        <v>896</v>
      </c>
      <c r="G437" s="7">
        <v>0</v>
      </c>
      <c r="H437" s="7">
        <v>0</v>
      </c>
      <c r="I437" s="7">
        <v>0</v>
      </c>
      <c r="J437" s="7">
        <v>0</v>
      </c>
      <c r="K437" s="7">
        <v>0</v>
      </c>
      <c r="L437" s="7">
        <v>0</v>
      </c>
      <c r="M437" s="7">
        <v>0</v>
      </c>
      <c r="N437" s="7">
        <v>0</v>
      </c>
      <c r="O437" s="7">
        <v>0</v>
      </c>
      <c r="P437" s="7">
        <v>0</v>
      </c>
      <c r="Q437" s="7">
        <v>0</v>
      </c>
      <c r="R437" s="7">
        <v>0</v>
      </c>
      <c r="S437" s="7">
        <v>0</v>
      </c>
      <c r="T437" s="7">
        <v>0</v>
      </c>
      <c r="U437" s="7">
        <v>0</v>
      </c>
      <c r="V437" s="7">
        <f>($J437*0.04)+($K437*4)+($L437*-2)+($N437*0.1)+($O437*6)+($Q437)+($R437*0.1)+($S437*6)+($T437*-2)</f>
        <v>0</v>
      </c>
      <c r="W437" s="7" t="e">
        <f>$P437/$H$33</f>
        <v>#DIV/0!</v>
      </c>
      <c r="X437" s="7" t="e">
        <f>$N437/$M437</f>
        <v>#DIV/0!</v>
      </c>
      <c r="Y437" s="7" t="e">
        <f>$R437/$Q437</f>
        <v>#DIV/0!</v>
      </c>
      <c r="Z437" s="7" t="e">
        <f>$I437/$H437</f>
        <v>#DIV/0!</v>
      </c>
      <c r="AA437" s="7" t="e">
        <f>$K437/$H437</f>
        <v>#DIV/0!</v>
      </c>
      <c r="AB437" s="7">
        <f>(Admin!$C$3*$K437)+(Admin!$C$4*$J437)+(Admin!$C$5*$L437)+(Admin!$C$6*$T437)+(Admin!$C$7*$Q437)+(Admin!$C$8*$M437)+(Admin!$C$9*$N437)+(Admin!$C$10*$O437)+(Admin!$C$11*$R437)+(Admin!$C$12*$S437)+(Admin!$C$13*$U437)</f>
        <v>0</v>
      </c>
    </row>
    <row r="438" spans="1:28" x14ac:dyDescent="0.25">
      <c r="A438" s="6" t="s">
        <v>929</v>
      </c>
      <c r="B438" s="6" t="s">
        <v>42</v>
      </c>
      <c r="C438" s="6"/>
      <c r="D438" s="6">
        <v>0</v>
      </c>
      <c r="E438" s="6" t="s">
        <v>865</v>
      </c>
      <c r="F438" s="6" t="s">
        <v>896</v>
      </c>
      <c r="G438" s="6">
        <v>0</v>
      </c>
      <c r="H438" s="6">
        <v>0</v>
      </c>
      <c r="I438" s="6">
        <v>0</v>
      </c>
      <c r="J438" s="6">
        <v>0</v>
      </c>
      <c r="K438" s="6">
        <v>0</v>
      </c>
      <c r="L438" s="6">
        <v>0</v>
      </c>
      <c r="M438" s="6">
        <v>0</v>
      </c>
      <c r="N438" s="6">
        <v>0</v>
      </c>
      <c r="O438" s="6">
        <v>0</v>
      </c>
      <c r="P438" s="6">
        <v>0</v>
      </c>
      <c r="Q438" s="6">
        <v>0</v>
      </c>
      <c r="R438" s="6">
        <v>0</v>
      </c>
      <c r="S438" s="6">
        <v>0</v>
      </c>
      <c r="T438" s="6">
        <v>0</v>
      </c>
      <c r="U438" s="6">
        <v>0</v>
      </c>
      <c r="V438" s="6">
        <f>($J438*0.04)+($K438*4)+($L438*-2)+($N438*0.1)+($O438*6)+($Q438)+($R438*0.1)+($S438*6)+($T438*-2)</f>
        <v>0</v>
      </c>
      <c r="W438" s="6" t="e">
        <f>$P438/$H$33</f>
        <v>#DIV/0!</v>
      </c>
      <c r="X438" s="6" t="e">
        <f>$N438/$M438</f>
        <v>#DIV/0!</v>
      </c>
      <c r="Y438" s="6" t="e">
        <f>$R438/$Q438</f>
        <v>#DIV/0!</v>
      </c>
      <c r="Z438" s="6" t="e">
        <f>$I438/$H438</f>
        <v>#DIV/0!</v>
      </c>
      <c r="AA438" s="6" t="e">
        <f>$K438/$H438</f>
        <v>#DIV/0!</v>
      </c>
      <c r="AB438" s="6">
        <f>(Admin!$C$3*$K438)+(Admin!$C$4*$J438)+(Admin!$C$5*$L438)+(Admin!$C$6*$T438)+(Admin!$C$7*$Q438)+(Admin!$C$8*$M438)+(Admin!$C$9*$N438)+(Admin!$C$10*$O438)+(Admin!$C$11*$R438)+(Admin!$C$12*$S438)+(Admin!$C$13*$U438)</f>
        <v>0</v>
      </c>
    </row>
    <row r="439" spans="1:28" x14ac:dyDescent="0.25">
      <c r="A439" s="7" t="s">
        <v>930</v>
      </c>
      <c r="B439" s="7" t="s">
        <v>42</v>
      </c>
      <c r="C439" s="7">
        <v>23</v>
      </c>
      <c r="D439" s="7">
        <v>3</v>
      </c>
      <c r="E439" s="7" t="s">
        <v>931</v>
      </c>
      <c r="F439" s="7" t="s">
        <v>896</v>
      </c>
      <c r="G439" s="7">
        <v>0</v>
      </c>
      <c r="H439" s="7">
        <v>0</v>
      </c>
      <c r="I439" s="7">
        <v>0</v>
      </c>
      <c r="J439" s="7">
        <v>0</v>
      </c>
      <c r="K439" s="7">
        <v>0</v>
      </c>
      <c r="L439" s="7">
        <v>0</v>
      </c>
      <c r="M439" s="7">
        <v>0</v>
      </c>
      <c r="N439" s="7">
        <v>0</v>
      </c>
      <c r="O439" s="7">
        <v>0</v>
      </c>
      <c r="P439" s="7">
        <v>0</v>
      </c>
      <c r="Q439" s="7">
        <v>0</v>
      </c>
      <c r="R439" s="7">
        <v>0</v>
      </c>
      <c r="S439" s="7">
        <v>0</v>
      </c>
      <c r="T439" s="7">
        <v>0</v>
      </c>
      <c r="U439" s="7">
        <v>0</v>
      </c>
      <c r="V439" s="7">
        <f>($J439*0.04)+($K439*4)+($L439*-2)+($N439*0.1)+($O439*6)+($Q439)+($R439*0.1)+($S439*6)+($T439*-2)</f>
        <v>0</v>
      </c>
      <c r="W439" s="7" t="e">
        <f>$P439/$H$33</f>
        <v>#DIV/0!</v>
      </c>
      <c r="X439" s="7" t="e">
        <f>$N439/$M439</f>
        <v>#DIV/0!</v>
      </c>
      <c r="Y439" s="7" t="e">
        <f>$R439/$Q439</f>
        <v>#DIV/0!</v>
      </c>
      <c r="Z439" s="7" t="e">
        <f>$I439/$H439</f>
        <v>#DIV/0!</v>
      </c>
      <c r="AA439" s="7" t="e">
        <f>$K439/$H439</f>
        <v>#DIV/0!</v>
      </c>
      <c r="AB439" s="7">
        <f>(Admin!$C$3*$K439)+(Admin!$C$4*$J439)+(Admin!$C$5*$L439)+(Admin!$C$6*$T439)+(Admin!$C$7*$Q439)+(Admin!$C$8*$M439)+(Admin!$C$9*$N439)+(Admin!$C$10*$O439)+(Admin!$C$11*$R439)+(Admin!$C$12*$S439)+(Admin!$C$13*$U439)</f>
        <v>0</v>
      </c>
    </row>
    <row r="440" spans="1:28" x14ac:dyDescent="0.25">
      <c r="A440" s="6" t="s">
        <v>932</v>
      </c>
      <c r="B440" s="6" t="s">
        <v>42</v>
      </c>
      <c r="C440" s="6">
        <v>26</v>
      </c>
      <c r="D440" s="6">
        <v>1</v>
      </c>
      <c r="E440" s="6" t="s">
        <v>160</v>
      </c>
      <c r="F440" s="6" t="s">
        <v>896</v>
      </c>
      <c r="G440" s="6">
        <v>0</v>
      </c>
      <c r="H440" s="6">
        <v>0</v>
      </c>
      <c r="I440" s="6">
        <v>0</v>
      </c>
      <c r="J440" s="6">
        <v>0</v>
      </c>
      <c r="K440" s="6">
        <v>0</v>
      </c>
      <c r="L440" s="6">
        <v>0</v>
      </c>
      <c r="M440" s="6">
        <v>0</v>
      </c>
      <c r="N440" s="6">
        <v>0</v>
      </c>
      <c r="O440" s="6">
        <v>0</v>
      </c>
      <c r="P440" s="6">
        <v>0</v>
      </c>
      <c r="Q440" s="6">
        <v>0</v>
      </c>
      <c r="R440" s="6">
        <v>0</v>
      </c>
      <c r="S440" s="6">
        <v>0</v>
      </c>
      <c r="T440" s="6">
        <v>0</v>
      </c>
      <c r="U440" s="6">
        <v>0</v>
      </c>
      <c r="V440" s="6">
        <f>($J440*0.04)+($K440*4)+($L440*-2)+($N440*0.1)+($O440*6)+($Q440)+($R440*0.1)+($S440*6)+($T440*-2)</f>
        <v>0</v>
      </c>
      <c r="W440" s="6" t="e">
        <f>$P440/$H$33</f>
        <v>#DIV/0!</v>
      </c>
      <c r="X440" s="6" t="e">
        <f>$N440/$M440</f>
        <v>#DIV/0!</v>
      </c>
      <c r="Y440" s="6" t="e">
        <f>$R440/$Q440</f>
        <v>#DIV/0!</v>
      </c>
      <c r="Z440" s="6" t="e">
        <f>$I440/$H440</f>
        <v>#DIV/0!</v>
      </c>
      <c r="AA440" s="6" t="e">
        <f>$K440/$H440</f>
        <v>#DIV/0!</v>
      </c>
      <c r="AB440" s="6">
        <f>(Admin!$C$3*$K440)+(Admin!$C$4*$J440)+(Admin!$C$5*$L440)+(Admin!$C$6*$T440)+(Admin!$C$7*$Q440)+(Admin!$C$8*$M440)+(Admin!$C$9*$N440)+(Admin!$C$10*$O440)+(Admin!$C$11*$R440)+(Admin!$C$12*$S440)+(Admin!$C$13*$U440)</f>
        <v>0</v>
      </c>
    </row>
    <row r="441" spans="1:28" x14ac:dyDescent="0.25">
      <c r="A441" s="7" t="s">
        <v>933</v>
      </c>
      <c r="B441" s="7" t="s">
        <v>42</v>
      </c>
      <c r="C441" s="7">
        <v>24</v>
      </c>
      <c r="D441" s="7">
        <v>2</v>
      </c>
      <c r="E441" s="7" t="s">
        <v>573</v>
      </c>
      <c r="F441" s="7" t="s">
        <v>896</v>
      </c>
      <c r="G441" s="7">
        <v>0</v>
      </c>
      <c r="H441" s="7">
        <v>0</v>
      </c>
      <c r="I441" s="7">
        <v>0</v>
      </c>
      <c r="J441" s="7">
        <v>0</v>
      </c>
      <c r="K441" s="7">
        <v>0</v>
      </c>
      <c r="L441" s="7">
        <v>0</v>
      </c>
      <c r="M441" s="7">
        <v>0</v>
      </c>
      <c r="N441" s="7">
        <v>0</v>
      </c>
      <c r="O441" s="7">
        <v>0</v>
      </c>
      <c r="P441" s="7">
        <v>0</v>
      </c>
      <c r="Q441" s="7">
        <v>0</v>
      </c>
      <c r="R441" s="7">
        <v>0</v>
      </c>
      <c r="S441" s="7">
        <v>0</v>
      </c>
      <c r="T441" s="7">
        <v>0</v>
      </c>
      <c r="U441" s="7">
        <v>0</v>
      </c>
      <c r="V441" s="7">
        <f>($J441*0.04)+($K441*4)+($L441*-2)+($N441*0.1)+($O441*6)+($Q441)+($R441*0.1)+($S441*6)+($T441*-2)</f>
        <v>0</v>
      </c>
      <c r="W441" s="7" t="e">
        <f>$P441/$H$33</f>
        <v>#DIV/0!</v>
      </c>
      <c r="X441" s="7" t="e">
        <f>$N441/$M441</f>
        <v>#DIV/0!</v>
      </c>
      <c r="Y441" s="7" t="e">
        <f>$R441/$Q441</f>
        <v>#DIV/0!</v>
      </c>
      <c r="Z441" s="7" t="e">
        <f>$I441/$H441</f>
        <v>#DIV/0!</v>
      </c>
      <c r="AA441" s="7" t="e">
        <f>$K441/$H441</f>
        <v>#DIV/0!</v>
      </c>
      <c r="AB441" s="7">
        <f>(Admin!$C$3*$K441)+(Admin!$C$4*$J441)+(Admin!$C$5*$L441)+(Admin!$C$6*$T441)+(Admin!$C$7*$Q441)+(Admin!$C$8*$M441)+(Admin!$C$9*$N441)+(Admin!$C$10*$O441)+(Admin!$C$11*$R441)+(Admin!$C$12*$S441)+(Admin!$C$13*$U441)</f>
        <v>0</v>
      </c>
    </row>
    <row r="442" spans="1:28" x14ac:dyDescent="0.25">
      <c r="A442" s="6" t="s">
        <v>935</v>
      </c>
      <c r="B442" s="6" t="s">
        <v>42</v>
      </c>
      <c r="C442" s="6">
        <v>24</v>
      </c>
      <c r="D442" s="6">
        <v>3</v>
      </c>
      <c r="E442" s="6" t="s">
        <v>160</v>
      </c>
      <c r="F442" s="6" t="s">
        <v>896</v>
      </c>
      <c r="G442" s="6">
        <v>0</v>
      </c>
      <c r="H442" s="6">
        <v>0</v>
      </c>
      <c r="I442" s="6">
        <v>0</v>
      </c>
      <c r="J442" s="6">
        <v>0</v>
      </c>
      <c r="K442" s="6">
        <v>0</v>
      </c>
      <c r="L442" s="6">
        <v>0</v>
      </c>
      <c r="M442" s="6">
        <v>0</v>
      </c>
      <c r="N442" s="6">
        <v>0</v>
      </c>
      <c r="O442" s="6">
        <v>0</v>
      </c>
      <c r="P442" s="6">
        <v>0</v>
      </c>
      <c r="Q442" s="6">
        <v>0</v>
      </c>
      <c r="R442" s="6">
        <v>0</v>
      </c>
      <c r="S442" s="6">
        <v>0</v>
      </c>
      <c r="T442" s="6">
        <v>0</v>
      </c>
      <c r="U442" s="6">
        <v>0</v>
      </c>
      <c r="V442" s="6">
        <f>($J442*0.04)+($K442*4)+($L442*-2)+($N442*0.1)+($O442*6)+($Q442)+($R442*0.1)+($S442*6)+($T442*-2)</f>
        <v>0</v>
      </c>
      <c r="W442" s="6" t="e">
        <f>$P442/$H$33</f>
        <v>#DIV/0!</v>
      </c>
      <c r="X442" s="6" t="e">
        <f>$N442/$M442</f>
        <v>#DIV/0!</v>
      </c>
      <c r="Y442" s="6" t="e">
        <f>$R442/$Q442</f>
        <v>#DIV/0!</v>
      </c>
      <c r="Z442" s="6" t="e">
        <f>$I442/$H442</f>
        <v>#DIV/0!</v>
      </c>
      <c r="AA442" s="6" t="e">
        <f>$K442/$H442</f>
        <v>#DIV/0!</v>
      </c>
      <c r="AB442" s="6">
        <f>(Admin!$C$3*$K442)+(Admin!$C$4*$J442)+(Admin!$C$5*$L442)+(Admin!$C$6*$T442)+(Admin!$C$7*$Q442)+(Admin!$C$8*$M442)+(Admin!$C$9*$N442)+(Admin!$C$10*$O442)+(Admin!$C$11*$R442)+(Admin!$C$12*$S442)+(Admin!$C$13*$U442)</f>
        <v>0</v>
      </c>
    </row>
    <row r="443" spans="1:28" x14ac:dyDescent="0.25">
      <c r="A443" s="7" t="s">
        <v>936</v>
      </c>
      <c r="B443" s="7" t="s">
        <v>42</v>
      </c>
      <c r="C443" s="7"/>
      <c r="D443" s="7">
        <v>0</v>
      </c>
      <c r="E443" s="7" t="s">
        <v>937</v>
      </c>
      <c r="F443" s="7" t="s">
        <v>896</v>
      </c>
      <c r="G443" s="7">
        <v>0</v>
      </c>
      <c r="H443" s="7">
        <v>0</v>
      </c>
      <c r="I443" s="7">
        <v>0</v>
      </c>
      <c r="J443" s="7">
        <v>0</v>
      </c>
      <c r="K443" s="7">
        <v>0</v>
      </c>
      <c r="L443" s="7">
        <v>0</v>
      </c>
      <c r="M443" s="7">
        <v>0</v>
      </c>
      <c r="N443" s="7">
        <v>0</v>
      </c>
      <c r="O443" s="7">
        <v>0</v>
      </c>
      <c r="P443" s="7">
        <v>0</v>
      </c>
      <c r="Q443" s="7">
        <v>0</v>
      </c>
      <c r="R443" s="7">
        <v>0</v>
      </c>
      <c r="S443" s="7">
        <v>0</v>
      </c>
      <c r="T443" s="7">
        <v>0</v>
      </c>
      <c r="U443" s="7">
        <v>0</v>
      </c>
      <c r="V443" s="7">
        <f>($J443*0.04)+($K443*4)+($L443*-2)+($N443*0.1)+($O443*6)+($Q443)+($R443*0.1)+($S443*6)+($T443*-2)</f>
        <v>0</v>
      </c>
      <c r="W443" s="7" t="e">
        <f>$P443/$H$33</f>
        <v>#DIV/0!</v>
      </c>
      <c r="X443" s="7" t="e">
        <f>$N443/$M443</f>
        <v>#DIV/0!</v>
      </c>
      <c r="Y443" s="7" t="e">
        <f>$R443/$Q443</f>
        <v>#DIV/0!</v>
      </c>
      <c r="Z443" s="7" t="e">
        <f>$I443/$H443</f>
        <v>#DIV/0!</v>
      </c>
      <c r="AA443" s="7" t="e">
        <f>$K443/$H443</f>
        <v>#DIV/0!</v>
      </c>
      <c r="AB443" s="7">
        <f>(Admin!$C$3*$K443)+(Admin!$C$4*$J443)+(Admin!$C$5*$L443)+(Admin!$C$6*$T443)+(Admin!$C$7*$Q443)+(Admin!$C$8*$M443)+(Admin!$C$9*$N443)+(Admin!$C$10*$O443)+(Admin!$C$11*$R443)+(Admin!$C$12*$S443)+(Admin!$C$13*$U443)</f>
        <v>0</v>
      </c>
    </row>
    <row r="444" spans="1:28" x14ac:dyDescent="0.25">
      <c r="A444" s="6" t="s">
        <v>938</v>
      </c>
      <c r="B444" s="6" t="s">
        <v>42</v>
      </c>
      <c r="C444" s="6">
        <v>25</v>
      </c>
      <c r="D444" s="6">
        <v>4</v>
      </c>
      <c r="E444" s="6" t="s">
        <v>173</v>
      </c>
      <c r="F444" s="6" t="s">
        <v>896</v>
      </c>
      <c r="G444" s="6">
        <v>0</v>
      </c>
      <c r="H444" s="6">
        <v>0</v>
      </c>
      <c r="I444" s="6">
        <v>0</v>
      </c>
      <c r="J444" s="6">
        <v>0</v>
      </c>
      <c r="K444" s="6">
        <v>0</v>
      </c>
      <c r="L444" s="6">
        <v>0</v>
      </c>
      <c r="M444" s="6">
        <v>0</v>
      </c>
      <c r="N444" s="6">
        <v>0</v>
      </c>
      <c r="O444" s="6">
        <v>0</v>
      </c>
      <c r="P444" s="6">
        <v>0</v>
      </c>
      <c r="Q444" s="6">
        <v>0</v>
      </c>
      <c r="R444" s="6">
        <v>0</v>
      </c>
      <c r="S444" s="6">
        <v>0</v>
      </c>
      <c r="T444" s="6">
        <v>0</v>
      </c>
      <c r="U444" s="6">
        <v>0</v>
      </c>
      <c r="V444" s="6">
        <f>($J444*0.04)+($K444*4)+($L444*-2)+($N444*0.1)+($O444*6)+($Q444)+($R444*0.1)+($S444*6)+($T444*-2)</f>
        <v>0</v>
      </c>
      <c r="W444" s="6" t="e">
        <f>$P444/$H$33</f>
        <v>#DIV/0!</v>
      </c>
      <c r="X444" s="6" t="e">
        <f>$N444/$M444</f>
        <v>#DIV/0!</v>
      </c>
      <c r="Y444" s="6" t="e">
        <f>$R444/$Q444</f>
        <v>#DIV/0!</v>
      </c>
      <c r="Z444" s="6" t="e">
        <f>$I444/$H444</f>
        <v>#DIV/0!</v>
      </c>
      <c r="AA444" s="6" t="e">
        <f>$K444/$H444</f>
        <v>#DIV/0!</v>
      </c>
      <c r="AB444" s="6">
        <f>(Admin!$C$3*$K444)+(Admin!$C$4*$J444)+(Admin!$C$5*$L444)+(Admin!$C$6*$T444)+(Admin!$C$7*$Q444)+(Admin!$C$8*$M444)+(Admin!$C$9*$N444)+(Admin!$C$10*$O444)+(Admin!$C$11*$R444)+(Admin!$C$12*$S444)+(Admin!$C$13*$U444)</f>
        <v>0</v>
      </c>
    </row>
    <row r="445" spans="1:28" x14ac:dyDescent="0.25">
      <c r="A445" s="7" t="s">
        <v>939</v>
      </c>
      <c r="B445" s="7" t="s">
        <v>42</v>
      </c>
      <c r="C445" s="7">
        <v>25</v>
      </c>
      <c r="D445" s="7">
        <v>3</v>
      </c>
      <c r="E445" s="7" t="s">
        <v>230</v>
      </c>
      <c r="F445" s="7" t="s">
        <v>896</v>
      </c>
      <c r="G445" s="7">
        <v>0</v>
      </c>
      <c r="H445" s="7">
        <v>0</v>
      </c>
      <c r="I445" s="7">
        <v>0</v>
      </c>
      <c r="J445" s="7">
        <v>0</v>
      </c>
      <c r="K445" s="7">
        <v>0</v>
      </c>
      <c r="L445" s="7">
        <v>0</v>
      </c>
      <c r="M445" s="7">
        <v>0</v>
      </c>
      <c r="N445" s="7">
        <v>0</v>
      </c>
      <c r="O445" s="7">
        <v>0</v>
      </c>
      <c r="P445" s="7">
        <v>0</v>
      </c>
      <c r="Q445" s="7">
        <v>0</v>
      </c>
      <c r="R445" s="7">
        <v>0</v>
      </c>
      <c r="S445" s="7">
        <v>0</v>
      </c>
      <c r="T445" s="7">
        <v>0</v>
      </c>
      <c r="U445" s="7">
        <v>0</v>
      </c>
      <c r="V445" s="7">
        <f>($J445*0.04)+($K445*4)+($L445*-2)+($N445*0.1)+($O445*6)+($Q445)+($R445*0.1)+($S445*6)+($T445*-2)</f>
        <v>0</v>
      </c>
      <c r="W445" s="7" t="e">
        <f>$P445/$H$33</f>
        <v>#DIV/0!</v>
      </c>
      <c r="X445" s="7" t="e">
        <f>$N445/$M445</f>
        <v>#DIV/0!</v>
      </c>
      <c r="Y445" s="7" t="e">
        <f>$R445/$Q445</f>
        <v>#DIV/0!</v>
      </c>
      <c r="Z445" s="7" t="e">
        <f>$I445/$H445</f>
        <v>#DIV/0!</v>
      </c>
      <c r="AA445" s="7" t="e">
        <f>$K445/$H445</f>
        <v>#DIV/0!</v>
      </c>
      <c r="AB445" s="7">
        <f>(Admin!$C$3*$K445)+(Admin!$C$4*$J445)+(Admin!$C$5*$L445)+(Admin!$C$6*$T445)+(Admin!$C$7*$Q445)+(Admin!$C$8*$M445)+(Admin!$C$9*$N445)+(Admin!$C$10*$O445)+(Admin!$C$11*$R445)+(Admin!$C$12*$S445)+(Admin!$C$13*$U445)</f>
        <v>0</v>
      </c>
    </row>
    <row r="446" spans="1:28" x14ac:dyDescent="0.25">
      <c r="A446" s="6" t="s">
        <v>940</v>
      </c>
      <c r="B446" s="6" t="s">
        <v>42</v>
      </c>
      <c r="C446" s="6">
        <v>28</v>
      </c>
      <c r="D446" s="6">
        <v>7</v>
      </c>
      <c r="E446" s="6" t="s">
        <v>941</v>
      </c>
      <c r="F446" s="6" t="s">
        <v>896</v>
      </c>
      <c r="G446" s="6">
        <v>0</v>
      </c>
      <c r="H446" s="6">
        <v>0</v>
      </c>
      <c r="I446" s="6">
        <v>0</v>
      </c>
      <c r="J446" s="6">
        <v>0</v>
      </c>
      <c r="K446" s="6">
        <v>0</v>
      </c>
      <c r="L446" s="6">
        <v>0</v>
      </c>
      <c r="M446" s="6">
        <v>0</v>
      </c>
      <c r="N446" s="6">
        <v>0</v>
      </c>
      <c r="O446" s="6">
        <v>0</v>
      </c>
      <c r="P446" s="6">
        <v>0</v>
      </c>
      <c r="Q446" s="6">
        <v>0</v>
      </c>
      <c r="R446" s="6">
        <v>0</v>
      </c>
      <c r="S446" s="6">
        <v>0</v>
      </c>
      <c r="T446" s="6">
        <v>0</v>
      </c>
      <c r="U446" s="6">
        <v>0</v>
      </c>
      <c r="V446" s="6">
        <f>($J446*0.04)+($K446*4)+($L446*-2)+($N446*0.1)+($O446*6)+($Q446)+($R446*0.1)+($S446*6)+($T446*-2)</f>
        <v>0</v>
      </c>
      <c r="W446" s="6" t="e">
        <f>$P446/$H$33</f>
        <v>#DIV/0!</v>
      </c>
      <c r="X446" s="6" t="e">
        <f>$N446/$M446</f>
        <v>#DIV/0!</v>
      </c>
      <c r="Y446" s="6" t="e">
        <f>$R446/$Q446</f>
        <v>#DIV/0!</v>
      </c>
      <c r="Z446" s="6" t="e">
        <f>$I446/$H446</f>
        <v>#DIV/0!</v>
      </c>
      <c r="AA446" s="6" t="e">
        <f>$K446/$H446</f>
        <v>#DIV/0!</v>
      </c>
      <c r="AB446" s="6">
        <f>(Admin!$C$3*$K446)+(Admin!$C$4*$J446)+(Admin!$C$5*$L446)+(Admin!$C$6*$T446)+(Admin!$C$7*$Q446)+(Admin!$C$8*$M446)+(Admin!$C$9*$N446)+(Admin!$C$10*$O446)+(Admin!$C$11*$R446)+(Admin!$C$12*$S446)+(Admin!$C$13*$U446)</f>
        <v>0</v>
      </c>
    </row>
    <row r="447" spans="1:28" x14ac:dyDescent="0.25">
      <c r="A447" s="7" t="s">
        <v>943</v>
      </c>
      <c r="B447" s="7" t="s">
        <v>37</v>
      </c>
      <c r="C447" s="7"/>
      <c r="D447" s="7">
        <v>0</v>
      </c>
      <c r="E447" s="7" t="s">
        <v>915</v>
      </c>
      <c r="F447" s="7" t="s">
        <v>896</v>
      </c>
      <c r="G447" s="7">
        <v>0</v>
      </c>
      <c r="H447" s="7">
        <v>0</v>
      </c>
      <c r="I447" s="7">
        <v>0</v>
      </c>
      <c r="J447" s="7">
        <v>0</v>
      </c>
      <c r="K447" s="7">
        <v>0</v>
      </c>
      <c r="L447" s="7">
        <v>0</v>
      </c>
      <c r="M447" s="7">
        <v>0</v>
      </c>
      <c r="N447" s="7">
        <v>0</v>
      </c>
      <c r="O447" s="7">
        <v>0</v>
      </c>
      <c r="P447" s="7">
        <v>0</v>
      </c>
      <c r="Q447" s="7">
        <v>0</v>
      </c>
      <c r="R447" s="7">
        <v>0</v>
      </c>
      <c r="S447" s="7">
        <v>0</v>
      </c>
      <c r="T447" s="7">
        <v>0</v>
      </c>
      <c r="U447" s="7">
        <v>0</v>
      </c>
      <c r="V447" s="7">
        <f>($J447*0.04)+($K447*4)+($L447*-2)+($N447*0.1)+($O447*6)+($Q447)+($R447*0.1)+($S447*6)+($T447*-2)</f>
        <v>0</v>
      </c>
      <c r="W447" s="7" t="e">
        <f>$P447/$H$33</f>
        <v>#DIV/0!</v>
      </c>
      <c r="X447" s="7" t="e">
        <f>$N447/$M447</f>
        <v>#DIV/0!</v>
      </c>
      <c r="Y447" s="7" t="e">
        <f>$R447/$Q447</f>
        <v>#DIV/0!</v>
      </c>
      <c r="Z447" s="7" t="e">
        <f>$I447/$H447</f>
        <v>#DIV/0!</v>
      </c>
      <c r="AA447" s="7" t="e">
        <f>$K447/$H447</f>
        <v>#DIV/0!</v>
      </c>
      <c r="AB447" s="7">
        <f>(Admin!$C$3*$K447)+(Admin!$C$4*$J447)+(Admin!$C$5*$L447)+(Admin!$C$6*$T447)+(Admin!$C$7*$Q447)+(Admin!$C$8*$M447)+(Admin!$C$9*$N447)+(Admin!$C$10*$O447)+(Admin!$C$11*$R447)+(Admin!$C$12*$S447)+(Admin!$C$13*$U447)</f>
        <v>0</v>
      </c>
    </row>
    <row r="448" spans="1:28" x14ac:dyDescent="0.25">
      <c r="A448" s="6" t="s">
        <v>944</v>
      </c>
      <c r="B448" s="6" t="s">
        <v>37</v>
      </c>
      <c r="C448" s="6">
        <v>25</v>
      </c>
      <c r="D448" s="6">
        <v>4</v>
      </c>
      <c r="E448" s="6" t="s">
        <v>664</v>
      </c>
      <c r="F448" s="6" t="s">
        <v>896</v>
      </c>
      <c r="G448" s="6">
        <v>0</v>
      </c>
      <c r="H448" s="6">
        <v>0</v>
      </c>
      <c r="I448" s="6">
        <v>0</v>
      </c>
      <c r="J448" s="6">
        <v>0</v>
      </c>
      <c r="K448" s="6">
        <v>0</v>
      </c>
      <c r="L448" s="6">
        <v>0</v>
      </c>
      <c r="M448" s="6">
        <v>0</v>
      </c>
      <c r="N448" s="6">
        <v>0</v>
      </c>
      <c r="O448" s="6">
        <v>0</v>
      </c>
      <c r="P448" s="6">
        <v>0</v>
      </c>
      <c r="Q448" s="6">
        <v>0</v>
      </c>
      <c r="R448" s="6">
        <v>0</v>
      </c>
      <c r="S448" s="6">
        <v>0</v>
      </c>
      <c r="T448" s="6">
        <v>0</v>
      </c>
      <c r="U448" s="6">
        <v>0</v>
      </c>
      <c r="V448" s="6">
        <f>($J448*0.04)+($K448*4)+($L448*-2)+($N448*0.1)+($O448*6)+($Q448)+($R448*0.1)+($S448*6)+($T448*-2)</f>
        <v>0</v>
      </c>
      <c r="W448" s="6" t="e">
        <f>$P448/$H$33</f>
        <v>#DIV/0!</v>
      </c>
      <c r="X448" s="6" t="e">
        <f>$N448/$M448</f>
        <v>#DIV/0!</v>
      </c>
      <c r="Y448" s="6" t="e">
        <f>$R448/$Q448</f>
        <v>#DIV/0!</v>
      </c>
      <c r="Z448" s="6" t="e">
        <f>$I448/$H448</f>
        <v>#DIV/0!</v>
      </c>
      <c r="AA448" s="6" t="e">
        <f>$K448/$H448</f>
        <v>#DIV/0!</v>
      </c>
      <c r="AB448" s="6">
        <f>(Admin!$C$3*$K448)+(Admin!$C$4*$J448)+(Admin!$C$5*$L448)+(Admin!$C$6*$T448)+(Admin!$C$7*$Q448)+(Admin!$C$8*$M448)+(Admin!$C$9*$N448)+(Admin!$C$10*$O448)+(Admin!$C$11*$R448)+(Admin!$C$12*$S448)+(Admin!$C$13*$U448)</f>
        <v>0</v>
      </c>
    </row>
    <row r="449" spans="1:28" x14ac:dyDescent="0.25">
      <c r="A449" s="7" t="s">
        <v>946</v>
      </c>
      <c r="B449" s="7" t="s">
        <v>37</v>
      </c>
      <c r="C449" s="7">
        <v>25</v>
      </c>
      <c r="D449" s="7">
        <v>6</v>
      </c>
      <c r="E449" s="7" t="s">
        <v>137</v>
      </c>
      <c r="F449" s="7" t="s">
        <v>896</v>
      </c>
      <c r="G449" s="7">
        <v>0</v>
      </c>
      <c r="H449" s="7">
        <v>0</v>
      </c>
      <c r="I449" s="7">
        <v>0</v>
      </c>
      <c r="J449" s="7">
        <v>0</v>
      </c>
      <c r="K449" s="7">
        <v>0</v>
      </c>
      <c r="L449" s="7">
        <v>0</v>
      </c>
      <c r="M449" s="7">
        <v>0</v>
      </c>
      <c r="N449" s="7">
        <v>0</v>
      </c>
      <c r="O449" s="7">
        <v>0</v>
      </c>
      <c r="P449" s="7">
        <v>0</v>
      </c>
      <c r="Q449" s="7">
        <v>0</v>
      </c>
      <c r="R449" s="7">
        <v>0</v>
      </c>
      <c r="S449" s="7">
        <v>0</v>
      </c>
      <c r="T449" s="7">
        <v>0</v>
      </c>
      <c r="U449" s="7">
        <v>0</v>
      </c>
      <c r="V449" s="7">
        <f>($J449*0.04)+($K449*4)+($L449*-2)+($N449*0.1)+($O449*6)+($Q449)+($R449*0.1)+($S449*6)+($T449*-2)</f>
        <v>0</v>
      </c>
      <c r="W449" s="7" t="e">
        <f>$P449/$H$33</f>
        <v>#DIV/0!</v>
      </c>
      <c r="X449" s="7" t="e">
        <f>$N449/$M449</f>
        <v>#DIV/0!</v>
      </c>
      <c r="Y449" s="7" t="e">
        <f>$R449/$Q449</f>
        <v>#DIV/0!</v>
      </c>
      <c r="Z449" s="7" t="e">
        <f>$I449/$H449</f>
        <v>#DIV/0!</v>
      </c>
      <c r="AA449" s="7" t="e">
        <f>$K449/$H449</f>
        <v>#DIV/0!</v>
      </c>
      <c r="AB449" s="7">
        <f>(Admin!$C$3*$K449)+(Admin!$C$4*$J449)+(Admin!$C$5*$L449)+(Admin!$C$6*$T449)+(Admin!$C$7*$Q449)+(Admin!$C$8*$M449)+(Admin!$C$9*$N449)+(Admin!$C$10*$O449)+(Admin!$C$11*$R449)+(Admin!$C$12*$S449)+(Admin!$C$13*$U449)</f>
        <v>0</v>
      </c>
    </row>
    <row r="450" spans="1:28" x14ac:dyDescent="0.25">
      <c r="A450" s="6" t="s">
        <v>947</v>
      </c>
      <c r="B450" s="6" t="s">
        <v>37</v>
      </c>
      <c r="C450" s="6"/>
      <c r="D450" s="6">
        <v>0</v>
      </c>
      <c r="E450" s="6" t="s">
        <v>176</v>
      </c>
      <c r="F450" s="6" t="s">
        <v>896</v>
      </c>
      <c r="G450" s="6">
        <v>0</v>
      </c>
      <c r="H450" s="6">
        <v>0</v>
      </c>
      <c r="I450" s="6">
        <v>0</v>
      </c>
      <c r="J450" s="6">
        <v>0</v>
      </c>
      <c r="K450" s="6">
        <v>0</v>
      </c>
      <c r="L450" s="6">
        <v>0</v>
      </c>
      <c r="M450" s="6">
        <v>0</v>
      </c>
      <c r="N450" s="6">
        <v>0</v>
      </c>
      <c r="O450" s="6">
        <v>0</v>
      </c>
      <c r="P450" s="6">
        <v>0</v>
      </c>
      <c r="Q450" s="6">
        <v>0</v>
      </c>
      <c r="R450" s="6">
        <v>0</v>
      </c>
      <c r="S450" s="6">
        <v>0</v>
      </c>
      <c r="T450" s="6">
        <v>0</v>
      </c>
      <c r="U450" s="6">
        <v>0</v>
      </c>
      <c r="V450" s="6">
        <f>($J450*0.04)+($K450*4)+($L450*-2)+($N450*0.1)+($O450*6)+($Q450)+($R450*0.1)+($S450*6)+($T450*-2)</f>
        <v>0</v>
      </c>
      <c r="W450" s="6" t="e">
        <f>$P450/$H$33</f>
        <v>#DIV/0!</v>
      </c>
      <c r="X450" s="6" t="e">
        <f>$N450/$M450</f>
        <v>#DIV/0!</v>
      </c>
      <c r="Y450" s="6" t="e">
        <f>$R450/$Q450</f>
        <v>#DIV/0!</v>
      </c>
      <c r="Z450" s="6" t="e">
        <f>$I450/$H450</f>
        <v>#DIV/0!</v>
      </c>
      <c r="AA450" s="6" t="e">
        <f>$K450/$H450</f>
        <v>#DIV/0!</v>
      </c>
      <c r="AB450" s="6">
        <f>(Admin!$C$3*$K450)+(Admin!$C$4*$J450)+(Admin!$C$5*$L450)+(Admin!$C$6*$T450)+(Admin!$C$7*$Q450)+(Admin!$C$8*$M450)+(Admin!$C$9*$N450)+(Admin!$C$10*$O450)+(Admin!$C$11*$R450)+(Admin!$C$12*$S450)+(Admin!$C$13*$U450)</f>
        <v>0</v>
      </c>
    </row>
    <row r="451" spans="1:28" x14ac:dyDescent="0.25">
      <c r="A451" s="7" t="s">
        <v>968</v>
      </c>
      <c r="B451" s="7" t="s">
        <v>26</v>
      </c>
      <c r="C451" s="7">
        <v>24</v>
      </c>
      <c r="D451" s="7">
        <v>0</v>
      </c>
      <c r="E451" s="7" t="s">
        <v>969</v>
      </c>
      <c r="F451" s="7" t="s">
        <v>950</v>
      </c>
      <c r="G451" s="7">
        <v>0</v>
      </c>
      <c r="H451" s="7">
        <v>0</v>
      </c>
      <c r="I451" s="7">
        <v>0</v>
      </c>
      <c r="J451" s="7">
        <v>0</v>
      </c>
      <c r="K451" s="7">
        <v>0</v>
      </c>
      <c r="L451" s="7">
        <v>0</v>
      </c>
      <c r="M451" s="7">
        <v>0</v>
      </c>
      <c r="N451" s="7">
        <v>0</v>
      </c>
      <c r="O451" s="7">
        <v>0</v>
      </c>
      <c r="P451" s="7">
        <v>0</v>
      </c>
      <c r="Q451" s="7">
        <v>0</v>
      </c>
      <c r="R451" s="7">
        <v>0</v>
      </c>
      <c r="S451" s="7">
        <v>0</v>
      </c>
      <c r="T451" s="7">
        <v>0</v>
      </c>
      <c r="U451" s="7">
        <v>0</v>
      </c>
      <c r="V451" s="7">
        <f>($J451*0.04)+($K451*4)+($L451*-2)+($N451*0.1)+($O451*6)+($Q451)+($R451*0.1)+($S451*6)+($T451*-2)</f>
        <v>0</v>
      </c>
      <c r="W451" s="7" t="e">
        <f>$P451/$H$33</f>
        <v>#DIV/0!</v>
      </c>
      <c r="X451" s="7" t="e">
        <f>$N451/$M451</f>
        <v>#DIV/0!</v>
      </c>
      <c r="Y451" s="7" t="e">
        <f>$R451/$Q451</f>
        <v>#DIV/0!</v>
      </c>
      <c r="Z451" s="7" t="e">
        <f>$I451/$H451</f>
        <v>#DIV/0!</v>
      </c>
      <c r="AA451" s="7" t="e">
        <f>$K451/$H451</f>
        <v>#DIV/0!</v>
      </c>
      <c r="AB451" s="7">
        <f>(Admin!$C$3*$K451)+(Admin!$C$4*$J451)+(Admin!$C$5*$L451)+(Admin!$C$6*$T451)+(Admin!$C$7*$Q451)+(Admin!$C$8*$M451)+(Admin!$C$9*$N451)+(Admin!$C$10*$O451)+(Admin!$C$11*$R451)+(Admin!$C$12*$S451)+(Admin!$C$13*$U451)</f>
        <v>0</v>
      </c>
    </row>
    <row r="452" spans="1:28" x14ac:dyDescent="0.25">
      <c r="A452" s="6" t="s">
        <v>970</v>
      </c>
      <c r="B452" s="6" t="s">
        <v>26</v>
      </c>
      <c r="C452" s="6">
        <v>23</v>
      </c>
      <c r="D452" s="6">
        <v>1</v>
      </c>
      <c r="E452" s="6" t="s">
        <v>71</v>
      </c>
      <c r="F452" s="6" t="s">
        <v>950</v>
      </c>
      <c r="G452" s="6">
        <v>0</v>
      </c>
      <c r="H452" s="6">
        <v>0</v>
      </c>
      <c r="I452" s="6">
        <v>0</v>
      </c>
      <c r="J452" s="6">
        <v>0</v>
      </c>
      <c r="K452" s="6">
        <v>0</v>
      </c>
      <c r="L452" s="6">
        <v>0</v>
      </c>
      <c r="M452" s="6">
        <v>0</v>
      </c>
      <c r="N452" s="6">
        <v>0</v>
      </c>
      <c r="O452" s="6">
        <v>0</v>
      </c>
      <c r="P452" s="6">
        <v>0</v>
      </c>
      <c r="Q452" s="6">
        <v>0</v>
      </c>
      <c r="R452" s="6">
        <v>0</v>
      </c>
      <c r="S452" s="6">
        <v>0</v>
      </c>
      <c r="T452" s="6">
        <v>0</v>
      </c>
      <c r="U452" s="6">
        <v>0</v>
      </c>
      <c r="V452" s="6">
        <f>($J452*0.04)+($K452*4)+($L452*-2)+($N452*0.1)+($O452*6)+($Q452)+($R452*0.1)+($S452*6)+($T452*-2)</f>
        <v>0</v>
      </c>
      <c r="W452" s="6" t="e">
        <f>$P452/$H$33</f>
        <v>#DIV/0!</v>
      </c>
      <c r="X452" s="6" t="e">
        <f>$N452/$M452</f>
        <v>#DIV/0!</v>
      </c>
      <c r="Y452" s="6" t="e">
        <f>$R452/$Q452</f>
        <v>#DIV/0!</v>
      </c>
      <c r="Z452" s="6" t="e">
        <f>$I452/$H452</f>
        <v>#DIV/0!</v>
      </c>
      <c r="AA452" s="6" t="e">
        <f>$K452/$H452</f>
        <v>#DIV/0!</v>
      </c>
      <c r="AB452" s="6">
        <f>(Admin!$C$3*$K452)+(Admin!$C$4*$J452)+(Admin!$C$5*$L452)+(Admin!$C$6*$T452)+(Admin!$C$7*$Q452)+(Admin!$C$8*$M452)+(Admin!$C$9*$N452)+(Admin!$C$10*$O452)+(Admin!$C$11*$R452)+(Admin!$C$12*$S452)+(Admin!$C$13*$U452)</f>
        <v>0</v>
      </c>
    </row>
    <row r="453" spans="1:28" x14ac:dyDescent="0.25">
      <c r="A453" s="7" t="s">
        <v>973</v>
      </c>
      <c r="B453" s="7" t="s">
        <v>30</v>
      </c>
      <c r="C453" s="7">
        <v>25</v>
      </c>
      <c r="D453" s="7">
        <v>5</v>
      </c>
      <c r="E453" s="7" t="s">
        <v>83</v>
      </c>
      <c r="F453" s="7" t="s">
        <v>950</v>
      </c>
      <c r="G453" s="7">
        <v>0</v>
      </c>
      <c r="H453" s="7">
        <v>0</v>
      </c>
      <c r="I453" s="7">
        <v>0</v>
      </c>
      <c r="J453" s="7">
        <v>0</v>
      </c>
      <c r="K453" s="7">
        <v>0</v>
      </c>
      <c r="L453" s="7">
        <v>0</v>
      </c>
      <c r="M453" s="7">
        <v>0</v>
      </c>
      <c r="N453" s="7">
        <v>0</v>
      </c>
      <c r="O453" s="7">
        <v>0</v>
      </c>
      <c r="P453" s="7">
        <v>0</v>
      </c>
      <c r="Q453" s="7">
        <v>0</v>
      </c>
      <c r="R453" s="7">
        <v>0</v>
      </c>
      <c r="S453" s="7">
        <v>0</v>
      </c>
      <c r="T453" s="7">
        <v>0</v>
      </c>
      <c r="U453" s="7">
        <v>0</v>
      </c>
      <c r="V453" s="7">
        <f>($J453*0.04)+($K453*4)+($L453*-2)+($N453*0.1)+($O453*6)+($Q453)+($R453*0.1)+($S453*6)+($T453*-2)</f>
        <v>0</v>
      </c>
      <c r="W453" s="7" t="e">
        <f>$P453/$H$33</f>
        <v>#DIV/0!</v>
      </c>
      <c r="X453" s="7" t="e">
        <f>$N453/$M453</f>
        <v>#DIV/0!</v>
      </c>
      <c r="Y453" s="7" t="e">
        <f>$R453/$Q453</f>
        <v>#DIV/0!</v>
      </c>
      <c r="Z453" s="7" t="e">
        <f>$I453/$H453</f>
        <v>#DIV/0!</v>
      </c>
      <c r="AA453" s="7" t="e">
        <f>$K453/$H453</f>
        <v>#DIV/0!</v>
      </c>
      <c r="AB453" s="7">
        <f>(Admin!$C$3*$K453)+(Admin!$C$4*$J453)+(Admin!$C$5*$L453)+(Admin!$C$6*$T453)+(Admin!$C$7*$Q453)+(Admin!$C$8*$M453)+(Admin!$C$9*$N453)+(Admin!$C$10*$O453)+(Admin!$C$11*$R453)+(Admin!$C$12*$S453)+(Admin!$C$13*$U453)</f>
        <v>0</v>
      </c>
    </row>
    <row r="454" spans="1:28" x14ac:dyDescent="0.25">
      <c r="A454" s="6" t="s">
        <v>974</v>
      </c>
      <c r="B454" s="6" t="s">
        <v>30</v>
      </c>
      <c r="C454" s="6">
        <v>25</v>
      </c>
      <c r="D454" s="6">
        <v>2</v>
      </c>
      <c r="E454" s="6" t="s">
        <v>975</v>
      </c>
      <c r="F454" s="6" t="s">
        <v>950</v>
      </c>
      <c r="G454" s="6">
        <v>0</v>
      </c>
      <c r="H454" s="6">
        <v>0</v>
      </c>
      <c r="I454" s="6">
        <v>0</v>
      </c>
      <c r="J454" s="6">
        <v>0</v>
      </c>
      <c r="K454" s="6">
        <v>0</v>
      </c>
      <c r="L454" s="6">
        <v>0</v>
      </c>
      <c r="M454" s="6">
        <v>0</v>
      </c>
      <c r="N454" s="6">
        <v>0</v>
      </c>
      <c r="O454" s="6">
        <v>0</v>
      </c>
      <c r="P454" s="6">
        <v>0</v>
      </c>
      <c r="Q454" s="6">
        <v>0</v>
      </c>
      <c r="R454" s="6">
        <v>0</v>
      </c>
      <c r="S454" s="6">
        <v>0</v>
      </c>
      <c r="T454" s="6">
        <v>0</v>
      </c>
      <c r="U454" s="6">
        <v>0</v>
      </c>
      <c r="V454" s="6">
        <f>($J454*0.04)+($K454*4)+($L454*-2)+($N454*0.1)+($O454*6)+($Q454)+($R454*0.1)+($S454*6)+($T454*-2)</f>
        <v>0</v>
      </c>
      <c r="W454" s="6" t="e">
        <f>$P454/$H$33</f>
        <v>#DIV/0!</v>
      </c>
      <c r="X454" s="6" t="e">
        <f>$N454/$M454</f>
        <v>#DIV/0!</v>
      </c>
      <c r="Y454" s="6" t="e">
        <f>$R454/$Q454</f>
        <v>#DIV/0!</v>
      </c>
      <c r="Z454" s="6" t="e">
        <f>$I454/$H454</f>
        <v>#DIV/0!</v>
      </c>
      <c r="AA454" s="6" t="e">
        <f>$K454/$H454</f>
        <v>#DIV/0!</v>
      </c>
      <c r="AB454" s="6">
        <f>(Admin!$C$3*$K454)+(Admin!$C$4*$J454)+(Admin!$C$5*$L454)+(Admin!$C$6*$T454)+(Admin!$C$7*$Q454)+(Admin!$C$8*$M454)+(Admin!$C$9*$N454)+(Admin!$C$10*$O454)+(Admin!$C$11*$R454)+(Admin!$C$12*$S454)+(Admin!$C$13*$U454)</f>
        <v>0</v>
      </c>
    </row>
    <row r="455" spans="1:28" x14ac:dyDescent="0.25">
      <c r="A455" s="7" t="s">
        <v>977</v>
      </c>
      <c r="B455" s="7" t="s">
        <v>30</v>
      </c>
      <c r="C455" s="7">
        <v>24</v>
      </c>
      <c r="D455" s="7">
        <v>2</v>
      </c>
      <c r="E455" s="7" t="s">
        <v>978</v>
      </c>
      <c r="F455" s="7" t="s">
        <v>950</v>
      </c>
      <c r="G455" s="7">
        <v>0</v>
      </c>
      <c r="H455" s="7">
        <v>0</v>
      </c>
      <c r="I455" s="7">
        <v>0</v>
      </c>
      <c r="J455" s="7">
        <v>0</v>
      </c>
      <c r="K455" s="7">
        <v>0</v>
      </c>
      <c r="L455" s="7">
        <v>0</v>
      </c>
      <c r="M455" s="7">
        <v>0</v>
      </c>
      <c r="N455" s="7">
        <v>0</v>
      </c>
      <c r="O455" s="7">
        <v>0</v>
      </c>
      <c r="P455" s="7">
        <v>0</v>
      </c>
      <c r="Q455" s="7">
        <v>0</v>
      </c>
      <c r="R455" s="7">
        <v>0</v>
      </c>
      <c r="S455" s="7">
        <v>0</v>
      </c>
      <c r="T455" s="7">
        <v>0</v>
      </c>
      <c r="U455" s="7">
        <v>0</v>
      </c>
      <c r="V455" s="7">
        <f>($J455*0.04)+($K455*4)+($L455*-2)+($N455*0.1)+($O455*6)+($Q455)+($R455*0.1)+($S455*6)+($T455*-2)</f>
        <v>0</v>
      </c>
      <c r="W455" s="7" t="e">
        <f>$P455/$H$33</f>
        <v>#DIV/0!</v>
      </c>
      <c r="X455" s="7" t="e">
        <f>$N455/$M455</f>
        <v>#DIV/0!</v>
      </c>
      <c r="Y455" s="7" t="e">
        <f>$R455/$Q455</f>
        <v>#DIV/0!</v>
      </c>
      <c r="Z455" s="7" t="e">
        <f>$I455/$H455</f>
        <v>#DIV/0!</v>
      </c>
      <c r="AA455" s="7" t="e">
        <f>$K455/$H455</f>
        <v>#DIV/0!</v>
      </c>
      <c r="AB455" s="7">
        <f>(Admin!$C$3*$K455)+(Admin!$C$4*$J455)+(Admin!$C$5*$L455)+(Admin!$C$6*$T455)+(Admin!$C$7*$Q455)+(Admin!$C$8*$M455)+(Admin!$C$9*$N455)+(Admin!$C$10*$O455)+(Admin!$C$11*$R455)+(Admin!$C$12*$S455)+(Admin!$C$13*$U455)</f>
        <v>0</v>
      </c>
    </row>
    <row r="456" spans="1:28" x14ac:dyDescent="0.25">
      <c r="A456" s="6" t="s">
        <v>979</v>
      </c>
      <c r="B456" s="6" t="s">
        <v>30</v>
      </c>
      <c r="C456" s="6">
        <v>22</v>
      </c>
      <c r="D456" s="6">
        <v>3</v>
      </c>
      <c r="E456" s="6" t="s">
        <v>446</v>
      </c>
      <c r="F456" s="6" t="s">
        <v>950</v>
      </c>
      <c r="G456" s="6">
        <v>0</v>
      </c>
      <c r="H456" s="6">
        <v>0</v>
      </c>
      <c r="I456" s="6">
        <v>0</v>
      </c>
      <c r="J456" s="6">
        <v>0</v>
      </c>
      <c r="K456" s="6">
        <v>0</v>
      </c>
      <c r="L456" s="6">
        <v>0</v>
      </c>
      <c r="M456" s="6">
        <v>0</v>
      </c>
      <c r="N456" s="6">
        <v>0</v>
      </c>
      <c r="O456" s="6">
        <v>0</v>
      </c>
      <c r="P456" s="6">
        <v>0</v>
      </c>
      <c r="Q456" s="6">
        <v>0</v>
      </c>
      <c r="R456" s="6">
        <v>0</v>
      </c>
      <c r="S456" s="6">
        <v>0</v>
      </c>
      <c r="T456" s="6">
        <v>0</v>
      </c>
      <c r="U456" s="6">
        <v>0</v>
      </c>
      <c r="V456" s="6">
        <f>($J456*0.04)+($K456*4)+($L456*-2)+($N456*0.1)+($O456*6)+($Q456)+($R456*0.1)+($S456*6)+($T456*-2)</f>
        <v>0</v>
      </c>
      <c r="W456" s="6" t="e">
        <f>$P456/$H$33</f>
        <v>#DIV/0!</v>
      </c>
      <c r="X456" s="6" t="e">
        <f>$N456/$M456</f>
        <v>#DIV/0!</v>
      </c>
      <c r="Y456" s="6" t="e">
        <f>$R456/$Q456</f>
        <v>#DIV/0!</v>
      </c>
      <c r="Z456" s="6" t="e">
        <f>$I456/$H456</f>
        <v>#DIV/0!</v>
      </c>
      <c r="AA456" s="6" t="e">
        <f>$K456/$H456</f>
        <v>#DIV/0!</v>
      </c>
      <c r="AB456" s="6">
        <f>(Admin!$C$3*$K456)+(Admin!$C$4*$J456)+(Admin!$C$5*$L456)+(Admin!$C$6*$T456)+(Admin!$C$7*$Q456)+(Admin!$C$8*$M456)+(Admin!$C$9*$N456)+(Admin!$C$10*$O456)+(Admin!$C$11*$R456)+(Admin!$C$12*$S456)+(Admin!$C$13*$U456)</f>
        <v>0</v>
      </c>
    </row>
    <row r="457" spans="1:28" x14ac:dyDescent="0.25">
      <c r="A457" s="7" t="s">
        <v>982</v>
      </c>
      <c r="B457" s="7" t="s">
        <v>42</v>
      </c>
      <c r="C457" s="7">
        <v>27</v>
      </c>
      <c r="D457" s="7">
        <v>7</v>
      </c>
      <c r="E457" s="7" t="s">
        <v>333</v>
      </c>
      <c r="F457" s="7" t="s">
        <v>950</v>
      </c>
      <c r="G457" s="7">
        <v>0</v>
      </c>
      <c r="H457" s="7">
        <v>0</v>
      </c>
      <c r="I457" s="7">
        <v>0</v>
      </c>
      <c r="J457" s="7">
        <v>0</v>
      </c>
      <c r="K457" s="7">
        <v>0</v>
      </c>
      <c r="L457" s="7">
        <v>0</v>
      </c>
      <c r="M457" s="7">
        <v>0</v>
      </c>
      <c r="N457" s="7">
        <v>0</v>
      </c>
      <c r="O457" s="7">
        <v>0</v>
      </c>
      <c r="P457" s="7">
        <v>0</v>
      </c>
      <c r="Q457" s="7">
        <v>0</v>
      </c>
      <c r="R457" s="7">
        <v>0</v>
      </c>
      <c r="S457" s="7">
        <v>0</v>
      </c>
      <c r="T457" s="7">
        <v>0</v>
      </c>
      <c r="U457" s="7">
        <v>0</v>
      </c>
      <c r="V457" s="7">
        <f>($J457*0.04)+($K457*4)+($L457*-2)+($N457*0.1)+($O457*6)+($Q457)+($R457*0.1)+($S457*6)+($T457*-2)</f>
        <v>0</v>
      </c>
      <c r="W457" s="7" t="e">
        <f>$P457/$H$33</f>
        <v>#DIV/0!</v>
      </c>
      <c r="X457" s="7" t="e">
        <f>$N457/$M457</f>
        <v>#DIV/0!</v>
      </c>
      <c r="Y457" s="7" t="e">
        <f>$R457/$Q457</f>
        <v>#DIV/0!</v>
      </c>
      <c r="Z457" s="7" t="e">
        <f>$I457/$H457</f>
        <v>#DIV/0!</v>
      </c>
      <c r="AA457" s="7" t="e">
        <f>$K457/$H457</f>
        <v>#DIV/0!</v>
      </c>
      <c r="AB457" s="7">
        <f>(Admin!$C$3*$K457)+(Admin!$C$4*$J457)+(Admin!$C$5*$L457)+(Admin!$C$6*$T457)+(Admin!$C$7*$Q457)+(Admin!$C$8*$M457)+(Admin!$C$9*$N457)+(Admin!$C$10*$O457)+(Admin!$C$11*$R457)+(Admin!$C$12*$S457)+(Admin!$C$13*$U457)</f>
        <v>0</v>
      </c>
    </row>
    <row r="458" spans="1:28" x14ac:dyDescent="0.25">
      <c r="A458" s="6" t="s">
        <v>983</v>
      </c>
      <c r="B458" s="6" t="s">
        <v>42</v>
      </c>
      <c r="C458" s="6">
        <v>23</v>
      </c>
      <c r="D458" s="6">
        <v>2</v>
      </c>
      <c r="E458" s="6" t="s">
        <v>71</v>
      </c>
      <c r="F458" s="6" t="s">
        <v>950</v>
      </c>
      <c r="G458" s="6">
        <v>0</v>
      </c>
      <c r="H458" s="6">
        <v>0</v>
      </c>
      <c r="I458" s="6">
        <v>0</v>
      </c>
      <c r="J458" s="6">
        <v>0</v>
      </c>
      <c r="K458" s="6">
        <v>0</v>
      </c>
      <c r="L458" s="6">
        <v>0</v>
      </c>
      <c r="M458" s="6">
        <v>0</v>
      </c>
      <c r="N458" s="6">
        <v>0</v>
      </c>
      <c r="O458" s="6">
        <v>0</v>
      </c>
      <c r="P458" s="6">
        <v>0</v>
      </c>
      <c r="Q458" s="6">
        <v>0</v>
      </c>
      <c r="R458" s="6">
        <v>0</v>
      </c>
      <c r="S458" s="6">
        <v>0</v>
      </c>
      <c r="T458" s="6">
        <v>0</v>
      </c>
      <c r="U458" s="6">
        <v>0</v>
      </c>
      <c r="V458" s="6">
        <f>($J458*0.04)+($K458*4)+($L458*-2)+($N458*0.1)+($O458*6)+($Q458)+($R458*0.1)+($S458*6)+($T458*-2)</f>
        <v>0</v>
      </c>
      <c r="W458" s="6" t="e">
        <f>$P458/$H$33</f>
        <v>#DIV/0!</v>
      </c>
      <c r="X458" s="6" t="e">
        <f>$N458/$M458</f>
        <v>#DIV/0!</v>
      </c>
      <c r="Y458" s="6" t="e">
        <f>$R458/$Q458</f>
        <v>#DIV/0!</v>
      </c>
      <c r="Z458" s="6" t="e">
        <f>$I458/$H458</f>
        <v>#DIV/0!</v>
      </c>
      <c r="AA458" s="6" t="e">
        <f>$K458/$H458</f>
        <v>#DIV/0!</v>
      </c>
      <c r="AB458" s="6">
        <f>(Admin!$C$3*$K458)+(Admin!$C$4*$J458)+(Admin!$C$5*$L458)+(Admin!$C$6*$T458)+(Admin!$C$7*$Q458)+(Admin!$C$8*$M458)+(Admin!$C$9*$N458)+(Admin!$C$10*$O458)+(Admin!$C$11*$R458)+(Admin!$C$12*$S458)+(Admin!$C$13*$U458)</f>
        <v>0</v>
      </c>
    </row>
    <row r="459" spans="1:28" x14ac:dyDescent="0.25">
      <c r="A459" s="7" t="s">
        <v>984</v>
      </c>
      <c r="B459" s="7" t="s">
        <v>42</v>
      </c>
      <c r="C459" s="7">
        <v>26</v>
      </c>
      <c r="D459" s="7">
        <v>4</v>
      </c>
      <c r="E459" s="7" t="s">
        <v>95</v>
      </c>
      <c r="F459" s="7" t="s">
        <v>950</v>
      </c>
      <c r="G459" s="7">
        <v>0</v>
      </c>
      <c r="H459" s="7">
        <v>0</v>
      </c>
      <c r="I459" s="7">
        <v>0</v>
      </c>
      <c r="J459" s="7">
        <v>0</v>
      </c>
      <c r="K459" s="7">
        <v>0</v>
      </c>
      <c r="L459" s="7">
        <v>0</v>
      </c>
      <c r="M459" s="7">
        <v>0</v>
      </c>
      <c r="N459" s="7">
        <v>0</v>
      </c>
      <c r="O459" s="7">
        <v>0</v>
      </c>
      <c r="P459" s="7">
        <v>0</v>
      </c>
      <c r="Q459" s="7">
        <v>0</v>
      </c>
      <c r="R459" s="7">
        <v>0</v>
      </c>
      <c r="S459" s="7">
        <v>0</v>
      </c>
      <c r="T459" s="7">
        <v>0</v>
      </c>
      <c r="U459" s="7">
        <v>0</v>
      </c>
      <c r="V459" s="7">
        <f>($J459*0.04)+($K459*4)+($L459*-2)+($N459*0.1)+($O459*6)+($Q459)+($R459*0.1)+($S459*6)+($T459*-2)</f>
        <v>0</v>
      </c>
      <c r="W459" s="7" t="e">
        <f>$P459/$H$33</f>
        <v>#DIV/0!</v>
      </c>
      <c r="X459" s="7" t="e">
        <f>$N459/$M459</f>
        <v>#DIV/0!</v>
      </c>
      <c r="Y459" s="7" t="e">
        <f>$R459/$Q459</f>
        <v>#DIV/0!</v>
      </c>
      <c r="Z459" s="7" t="e">
        <f>$I459/$H459</f>
        <v>#DIV/0!</v>
      </c>
      <c r="AA459" s="7" t="e">
        <f>$K459/$H459</f>
        <v>#DIV/0!</v>
      </c>
      <c r="AB459" s="7">
        <f>(Admin!$C$3*$K459)+(Admin!$C$4*$J459)+(Admin!$C$5*$L459)+(Admin!$C$6*$T459)+(Admin!$C$7*$Q459)+(Admin!$C$8*$M459)+(Admin!$C$9*$N459)+(Admin!$C$10*$O459)+(Admin!$C$11*$R459)+(Admin!$C$12*$S459)+(Admin!$C$13*$U459)</f>
        <v>0</v>
      </c>
    </row>
    <row r="460" spans="1:28" x14ac:dyDescent="0.25">
      <c r="A460" s="6" t="s">
        <v>985</v>
      </c>
      <c r="B460" s="6" t="s">
        <v>42</v>
      </c>
      <c r="C460" s="6">
        <v>24</v>
      </c>
      <c r="D460" s="6">
        <v>0</v>
      </c>
      <c r="E460" s="6" t="s">
        <v>573</v>
      </c>
      <c r="F460" s="6" t="s">
        <v>950</v>
      </c>
      <c r="G460" s="6">
        <v>0</v>
      </c>
      <c r="H460" s="6">
        <v>0</v>
      </c>
      <c r="I460" s="6">
        <v>0</v>
      </c>
      <c r="J460" s="6">
        <v>0</v>
      </c>
      <c r="K460" s="6">
        <v>0</v>
      </c>
      <c r="L460" s="6">
        <v>0</v>
      </c>
      <c r="M460" s="6">
        <v>0</v>
      </c>
      <c r="N460" s="6">
        <v>0</v>
      </c>
      <c r="O460" s="6">
        <v>0</v>
      </c>
      <c r="P460" s="6">
        <v>0</v>
      </c>
      <c r="Q460" s="6">
        <v>0</v>
      </c>
      <c r="R460" s="6">
        <v>0</v>
      </c>
      <c r="S460" s="6">
        <v>0</v>
      </c>
      <c r="T460" s="6">
        <v>0</v>
      </c>
      <c r="U460" s="6">
        <v>0</v>
      </c>
      <c r="V460" s="6">
        <f>($J460*0.04)+($K460*4)+($L460*-2)+($N460*0.1)+($O460*6)+($Q460)+($R460*0.1)+($S460*6)+($T460*-2)</f>
        <v>0</v>
      </c>
      <c r="W460" s="6" t="e">
        <f>$P460/$H$33</f>
        <v>#DIV/0!</v>
      </c>
      <c r="X460" s="6" t="e">
        <f>$N460/$M460</f>
        <v>#DIV/0!</v>
      </c>
      <c r="Y460" s="6" t="e">
        <f>$R460/$Q460</f>
        <v>#DIV/0!</v>
      </c>
      <c r="Z460" s="6" t="e">
        <f>$I460/$H460</f>
        <v>#DIV/0!</v>
      </c>
      <c r="AA460" s="6" t="e">
        <f>$K460/$H460</f>
        <v>#DIV/0!</v>
      </c>
      <c r="AB460" s="6">
        <f>(Admin!$C$3*$K460)+(Admin!$C$4*$J460)+(Admin!$C$5*$L460)+(Admin!$C$6*$T460)+(Admin!$C$7*$Q460)+(Admin!$C$8*$M460)+(Admin!$C$9*$N460)+(Admin!$C$10*$O460)+(Admin!$C$11*$R460)+(Admin!$C$12*$S460)+(Admin!$C$13*$U460)</f>
        <v>0</v>
      </c>
    </row>
    <row r="461" spans="1:28" x14ac:dyDescent="0.25">
      <c r="A461" s="7" t="s">
        <v>986</v>
      </c>
      <c r="B461" s="7" t="s">
        <v>42</v>
      </c>
      <c r="C461" s="7">
        <v>23</v>
      </c>
      <c r="D461" s="7">
        <v>0</v>
      </c>
      <c r="E461" s="7" t="s">
        <v>443</v>
      </c>
      <c r="F461" s="7" t="s">
        <v>950</v>
      </c>
      <c r="G461" s="7">
        <v>0</v>
      </c>
      <c r="H461" s="7">
        <v>0</v>
      </c>
      <c r="I461" s="7">
        <v>0</v>
      </c>
      <c r="J461" s="7">
        <v>0</v>
      </c>
      <c r="K461" s="7">
        <v>0</v>
      </c>
      <c r="L461" s="7">
        <v>0</v>
      </c>
      <c r="M461" s="7">
        <v>0</v>
      </c>
      <c r="N461" s="7">
        <v>0</v>
      </c>
      <c r="O461" s="7">
        <v>0</v>
      </c>
      <c r="P461" s="7">
        <v>0</v>
      </c>
      <c r="Q461" s="7">
        <v>0</v>
      </c>
      <c r="R461" s="7">
        <v>0</v>
      </c>
      <c r="S461" s="7">
        <v>0</v>
      </c>
      <c r="T461" s="7">
        <v>0</v>
      </c>
      <c r="U461" s="7">
        <v>0</v>
      </c>
      <c r="V461" s="7">
        <f>($J461*0.04)+($K461*4)+($L461*-2)+($N461*0.1)+($O461*6)+($Q461)+($R461*0.1)+($S461*6)+($T461*-2)</f>
        <v>0</v>
      </c>
      <c r="W461" s="7" t="e">
        <f>$P461/$H$33</f>
        <v>#DIV/0!</v>
      </c>
      <c r="X461" s="7" t="e">
        <f>$N461/$M461</f>
        <v>#DIV/0!</v>
      </c>
      <c r="Y461" s="7" t="e">
        <f>$R461/$Q461</f>
        <v>#DIV/0!</v>
      </c>
      <c r="Z461" s="7" t="e">
        <f>$I461/$H461</f>
        <v>#DIV/0!</v>
      </c>
      <c r="AA461" s="7" t="e">
        <f>$K461/$H461</f>
        <v>#DIV/0!</v>
      </c>
      <c r="AB461" s="7">
        <f>(Admin!$C$3*$K461)+(Admin!$C$4*$J461)+(Admin!$C$5*$L461)+(Admin!$C$6*$T461)+(Admin!$C$7*$Q461)+(Admin!$C$8*$M461)+(Admin!$C$9*$N461)+(Admin!$C$10*$O461)+(Admin!$C$11*$R461)+(Admin!$C$12*$S461)+(Admin!$C$13*$U461)</f>
        <v>0</v>
      </c>
    </row>
    <row r="462" spans="1:28" x14ac:dyDescent="0.25">
      <c r="A462" s="6" t="s">
        <v>987</v>
      </c>
      <c r="B462" s="6" t="s">
        <v>42</v>
      </c>
      <c r="C462" s="6">
        <v>24</v>
      </c>
      <c r="D462" s="6">
        <v>0</v>
      </c>
      <c r="E462" s="6" t="s">
        <v>85</v>
      </c>
      <c r="F462" s="6" t="s">
        <v>950</v>
      </c>
      <c r="G462" s="6">
        <v>0</v>
      </c>
      <c r="H462" s="6">
        <v>0</v>
      </c>
      <c r="I462" s="6">
        <v>0</v>
      </c>
      <c r="J462" s="6">
        <v>0</v>
      </c>
      <c r="K462" s="6">
        <v>0</v>
      </c>
      <c r="L462" s="6">
        <v>0</v>
      </c>
      <c r="M462" s="6">
        <v>0</v>
      </c>
      <c r="N462" s="6">
        <v>0</v>
      </c>
      <c r="O462" s="6">
        <v>0</v>
      </c>
      <c r="P462" s="6">
        <v>0</v>
      </c>
      <c r="Q462" s="6">
        <v>0</v>
      </c>
      <c r="R462" s="6">
        <v>0</v>
      </c>
      <c r="S462" s="6">
        <v>0</v>
      </c>
      <c r="T462" s="6">
        <v>0</v>
      </c>
      <c r="U462" s="6">
        <v>0</v>
      </c>
      <c r="V462" s="6">
        <f>($J462*0.04)+($K462*4)+($L462*-2)+($N462*0.1)+($O462*6)+($Q462)+($R462*0.1)+($S462*6)+($T462*-2)</f>
        <v>0</v>
      </c>
      <c r="W462" s="6" t="e">
        <f>$P462/$H$33</f>
        <v>#DIV/0!</v>
      </c>
      <c r="X462" s="6" t="e">
        <f>$N462/$M462</f>
        <v>#DIV/0!</v>
      </c>
      <c r="Y462" s="6" t="e">
        <f>$R462/$Q462</f>
        <v>#DIV/0!</v>
      </c>
      <c r="Z462" s="6" t="e">
        <f>$I462/$H462</f>
        <v>#DIV/0!</v>
      </c>
      <c r="AA462" s="6" t="e">
        <f>$K462/$H462</f>
        <v>#DIV/0!</v>
      </c>
      <c r="AB462" s="6">
        <f>(Admin!$C$3*$K462)+(Admin!$C$4*$J462)+(Admin!$C$5*$L462)+(Admin!$C$6*$T462)+(Admin!$C$7*$Q462)+(Admin!$C$8*$M462)+(Admin!$C$9*$N462)+(Admin!$C$10*$O462)+(Admin!$C$11*$R462)+(Admin!$C$12*$S462)+(Admin!$C$13*$U462)</f>
        <v>0</v>
      </c>
    </row>
    <row r="463" spans="1:28" x14ac:dyDescent="0.25">
      <c r="A463" s="7" t="s">
        <v>988</v>
      </c>
      <c r="B463" s="7" t="s">
        <v>42</v>
      </c>
      <c r="C463" s="7">
        <v>23</v>
      </c>
      <c r="D463" s="7">
        <v>0</v>
      </c>
      <c r="E463" s="7" t="s">
        <v>167</v>
      </c>
      <c r="F463" s="7" t="s">
        <v>950</v>
      </c>
      <c r="G463" s="7">
        <v>0</v>
      </c>
      <c r="H463" s="7">
        <v>0</v>
      </c>
      <c r="I463" s="7">
        <v>0</v>
      </c>
      <c r="J463" s="7">
        <v>0</v>
      </c>
      <c r="K463" s="7">
        <v>0</v>
      </c>
      <c r="L463" s="7">
        <v>0</v>
      </c>
      <c r="M463" s="7">
        <v>0</v>
      </c>
      <c r="N463" s="7">
        <v>0</v>
      </c>
      <c r="O463" s="7">
        <v>0</v>
      </c>
      <c r="P463" s="7">
        <v>0</v>
      </c>
      <c r="Q463" s="7">
        <v>0</v>
      </c>
      <c r="R463" s="7">
        <v>0</v>
      </c>
      <c r="S463" s="7">
        <v>0</v>
      </c>
      <c r="T463" s="7">
        <v>0</v>
      </c>
      <c r="U463" s="7">
        <v>0</v>
      </c>
      <c r="V463" s="7">
        <f>($J463*0.04)+($K463*4)+($L463*-2)+($N463*0.1)+($O463*6)+($Q463)+($R463*0.1)+($S463*6)+($T463*-2)</f>
        <v>0</v>
      </c>
      <c r="W463" s="7" t="e">
        <f>$P463/$H$33</f>
        <v>#DIV/0!</v>
      </c>
      <c r="X463" s="7" t="e">
        <f>$N463/$M463</f>
        <v>#DIV/0!</v>
      </c>
      <c r="Y463" s="7" t="e">
        <f>$R463/$Q463</f>
        <v>#DIV/0!</v>
      </c>
      <c r="Z463" s="7" t="e">
        <f>$I463/$H463</f>
        <v>#DIV/0!</v>
      </c>
      <c r="AA463" s="7" t="e">
        <f>$K463/$H463</f>
        <v>#DIV/0!</v>
      </c>
      <c r="AB463" s="7">
        <f>(Admin!$C$3*$K463)+(Admin!$C$4*$J463)+(Admin!$C$5*$L463)+(Admin!$C$6*$T463)+(Admin!$C$7*$Q463)+(Admin!$C$8*$M463)+(Admin!$C$9*$N463)+(Admin!$C$10*$O463)+(Admin!$C$11*$R463)+(Admin!$C$12*$S463)+(Admin!$C$13*$U463)</f>
        <v>0</v>
      </c>
    </row>
    <row r="464" spans="1:28" x14ac:dyDescent="0.25">
      <c r="A464" s="6" t="s">
        <v>989</v>
      </c>
      <c r="B464" s="6" t="s">
        <v>42</v>
      </c>
      <c r="C464" s="6">
        <v>22</v>
      </c>
      <c r="D464" s="6">
        <v>2</v>
      </c>
      <c r="E464" s="6" t="s">
        <v>71</v>
      </c>
      <c r="F464" s="6" t="s">
        <v>950</v>
      </c>
      <c r="G464" s="6">
        <v>0</v>
      </c>
      <c r="H464" s="6">
        <v>0</v>
      </c>
      <c r="I464" s="6">
        <v>0</v>
      </c>
      <c r="J464" s="6">
        <v>0</v>
      </c>
      <c r="K464" s="6">
        <v>0</v>
      </c>
      <c r="L464" s="6">
        <v>0</v>
      </c>
      <c r="M464" s="6">
        <v>0</v>
      </c>
      <c r="N464" s="6">
        <v>0</v>
      </c>
      <c r="O464" s="6">
        <v>0</v>
      </c>
      <c r="P464" s="6">
        <v>0</v>
      </c>
      <c r="Q464" s="6">
        <v>0</v>
      </c>
      <c r="R464" s="6">
        <v>0</v>
      </c>
      <c r="S464" s="6">
        <v>0</v>
      </c>
      <c r="T464" s="6">
        <v>0</v>
      </c>
      <c r="U464" s="6">
        <v>0</v>
      </c>
      <c r="V464" s="6">
        <f>($J464*0.04)+($K464*4)+($L464*-2)+($N464*0.1)+($O464*6)+($Q464)+($R464*0.1)+($S464*6)+($T464*-2)</f>
        <v>0</v>
      </c>
      <c r="W464" s="6" t="e">
        <f>$P464/$H$33</f>
        <v>#DIV/0!</v>
      </c>
      <c r="X464" s="6" t="e">
        <f>$N464/$M464</f>
        <v>#DIV/0!</v>
      </c>
      <c r="Y464" s="6" t="e">
        <f>$R464/$Q464</f>
        <v>#DIV/0!</v>
      </c>
      <c r="Z464" s="6" t="e">
        <f>$I464/$H464</f>
        <v>#DIV/0!</v>
      </c>
      <c r="AA464" s="6" t="e">
        <f>$K464/$H464</f>
        <v>#DIV/0!</v>
      </c>
      <c r="AB464" s="6">
        <f>(Admin!$C$3*$K464)+(Admin!$C$4*$J464)+(Admin!$C$5*$L464)+(Admin!$C$6*$T464)+(Admin!$C$7*$Q464)+(Admin!$C$8*$M464)+(Admin!$C$9*$N464)+(Admin!$C$10*$O464)+(Admin!$C$11*$R464)+(Admin!$C$12*$S464)+(Admin!$C$13*$U464)</f>
        <v>0</v>
      </c>
    </row>
    <row r="465" spans="1:28" x14ac:dyDescent="0.25">
      <c r="A465" s="7" t="s">
        <v>991</v>
      </c>
      <c r="B465" s="7" t="s">
        <v>42</v>
      </c>
      <c r="C465" s="7"/>
      <c r="D465" s="7">
        <v>0</v>
      </c>
      <c r="E465" s="7" t="s">
        <v>102</v>
      </c>
      <c r="F465" s="7" t="s">
        <v>950</v>
      </c>
      <c r="G465" s="7">
        <v>0</v>
      </c>
      <c r="H465" s="7">
        <v>0</v>
      </c>
      <c r="I465" s="7">
        <v>0</v>
      </c>
      <c r="J465" s="7">
        <v>0</v>
      </c>
      <c r="K465" s="7">
        <v>0</v>
      </c>
      <c r="L465" s="7">
        <v>0</v>
      </c>
      <c r="M465" s="7">
        <v>0</v>
      </c>
      <c r="N465" s="7">
        <v>0</v>
      </c>
      <c r="O465" s="7">
        <v>0</v>
      </c>
      <c r="P465" s="7">
        <v>0</v>
      </c>
      <c r="Q465" s="7">
        <v>0</v>
      </c>
      <c r="R465" s="7">
        <v>0</v>
      </c>
      <c r="S465" s="7">
        <v>0</v>
      </c>
      <c r="T465" s="7">
        <v>0</v>
      </c>
      <c r="U465" s="7">
        <v>0</v>
      </c>
      <c r="V465" s="7">
        <f>($J465*0.04)+($K465*4)+($L465*-2)+($N465*0.1)+($O465*6)+($Q465)+($R465*0.1)+($S465*6)+($T465*-2)</f>
        <v>0</v>
      </c>
      <c r="W465" s="7" t="e">
        <f>$P465/$H$33</f>
        <v>#DIV/0!</v>
      </c>
      <c r="X465" s="7" t="e">
        <f>$N465/$M465</f>
        <v>#DIV/0!</v>
      </c>
      <c r="Y465" s="7" t="e">
        <f>$R465/$Q465</f>
        <v>#DIV/0!</v>
      </c>
      <c r="Z465" s="7" t="e">
        <f>$I465/$H465</f>
        <v>#DIV/0!</v>
      </c>
      <c r="AA465" s="7" t="e">
        <f>$K465/$H465</f>
        <v>#DIV/0!</v>
      </c>
      <c r="AB465" s="7">
        <f>(Admin!$C$3*$K465)+(Admin!$C$4*$J465)+(Admin!$C$5*$L465)+(Admin!$C$6*$T465)+(Admin!$C$7*$Q465)+(Admin!$C$8*$M465)+(Admin!$C$9*$N465)+(Admin!$C$10*$O465)+(Admin!$C$11*$R465)+(Admin!$C$12*$S465)+(Admin!$C$13*$U465)</f>
        <v>0</v>
      </c>
    </row>
    <row r="466" spans="1:28" x14ac:dyDescent="0.25">
      <c r="A466" s="6" t="s">
        <v>992</v>
      </c>
      <c r="B466" s="6" t="s">
        <v>42</v>
      </c>
      <c r="C466" s="6">
        <v>24</v>
      </c>
      <c r="D466" s="6">
        <v>4</v>
      </c>
      <c r="E466" s="6" t="s">
        <v>399</v>
      </c>
      <c r="F466" s="6" t="s">
        <v>950</v>
      </c>
      <c r="G466" s="6">
        <v>0</v>
      </c>
      <c r="H466" s="6">
        <v>0</v>
      </c>
      <c r="I466" s="6">
        <v>0</v>
      </c>
      <c r="J466" s="6">
        <v>0</v>
      </c>
      <c r="K466" s="6">
        <v>0</v>
      </c>
      <c r="L466" s="6">
        <v>0</v>
      </c>
      <c r="M466" s="6">
        <v>0</v>
      </c>
      <c r="N466" s="6">
        <v>0</v>
      </c>
      <c r="O466" s="6">
        <v>0</v>
      </c>
      <c r="P466" s="6">
        <v>0</v>
      </c>
      <c r="Q466" s="6">
        <v>0</v>
      </c>
      <c r="R466" s="6">
        <v>0</v>
      </c>
      <c r="S466" s="6">
        <v>0</v>
      </c>
      <c r="T466" s="6">
        <v>0</v>
      </c>
      <c r="U466" s="6">
        <v>0</v>
      </c>
      <c r="V466" s="6">
        <f>($J466*0.04)+($K466*4)+($L466*-2)+($N466*0.1)+($O466*6)+($Q466)+($R466*0.1)+($S466*6)+($T466*-2)</f>
        <v>0</v>
      </c>
      <c r="W466" s="6" t="e">
        <f>$P466/$H$33</f>
        <v>#DIV/0!</v>
      </c>
      <c r="X466" s="6" t="e">
        <f>$N466/$M466</f>
        <v>#DIV/0!</v>
      </c>
      <c r="Y466" s="6" t="e">
        <f>$R466/$Q466</f>
        <v>#DIV/0!</v>
      </c>
      <c r="Z466" s="6" t="e">
        <f>$I466/$H466</f>
        <v>#DIV/0!</v>
      </c>
      <c r="AA466" s="6" t="e">
        <f>$K466/$H466</f>
        <v>#DIV/0!</v>
      </c>
      <c r="AB466" s="6">
        <f>(Admin!$C$3*$K466)+(Admin!$C$4*$J466)+(Admin!$C$5*$L466)+(Admin!$C$6*$T466)+(Admin!$C$7*$Q466)+(Admin!$C$8*$M466)+(Admin!$C$9*$N466)+(Admin!$C$10*$O466)+(Admin!$C$11*$R466)+(Admin!$C$12*$S466)+(Admin!$C$13*$U466)</f>
        <v>0</v>
      </c>
    </row>
    <row r="467" spans="1:28" x14ac:dyDescent="0.25">
      <c r="A467" s="7" t="s">
        <v>994</v>
      </c>
      <c r="B467" s="7" t="s">
        <v>37</v>
      </c>
      <c r="C467" s="7">
        <v>23</v>
      </c>
      <c r="D467" s="7">
        <v>0</v>
      </c>
      <c r="E467" s="7" t="s">
        <v>508</v>
      </c>
      <c r="F467" s="7" t="s">
        <v>950</v>
      </c>
      <c r="G467" s="7">
        <v>0</v>
      </c>
      <c r="H467" s="7">
        <v>0</v>
      </c>
      <c r="I467" s="7">
        <v>0</v>
      </c>
      <c r="J467" s="7">
        <v>0</v>
      </c>
      <c r="K467" s="7">
        <v>0</v>
      </c>
      <c r="L467" s="7">
        <v>0</v>
      </c>
      <c r="M467" s="7">
        <v>0</v>
      </c>
      <c r="N467" s="7">
        <v>0</v>
      </c>
      <c r="O467" s="7">
        <v>0</v>
      </c>
      <c r="P467" s="7">
        <v>0</v>
      </c>
      <c r="Q467" s="7">
        <v>0</v>
      </c>
      <c r="R467" s="7">
        <v>0</v>
      </c>
      <c r="S467" s="7">
        <v>0</v>
      </c>
      <c r="T467" s="7">
        <v>0</v>
      </c>
      <c r="U467" s="7">
        <v>0</v>
      </c>
      <c r="V467" s="7">
        <f>($J467*0.04)+($K467*4)+($L467*-2)+($N467*0.1)+($O467*6)+($Q467)+($R467*0.1)+($S467*6)+($T467*-2)</f>
        <v>0</v>
      </c>
      <c r="W467" s="7" t="e">
        <f>$P467/$H$33</f>
        <v>#DIV/0!</v>
      </c>
      <c r="X467" s="7" t="e">
        <f>$N467/$M467</f>
        <v>#DIV/0!</v>
      </c>
      <c r="Y467" s="7" t="e">
        <f>$R467/$Q467</f>
        <v>#DIV/0!</v>
      </c>
      <c r="Z467" s="7" t="e">
        <f>$I467/$H467</f>
        <v>#DIV/0!</v>
      </c>
      <c r="AA467" s="7" t="e">
        <f>$K467/$H467</f>
        <v>#DIV/0!</v>
      </c>
      <c r="AB467" s="7">
        <f>(Admin!$C$3*$K467)+(Admin!$C$4*$J467)+(Admin!$C$5*$L467)+(Admin!$C$6*$T467)+(Admin!$C$7*$Q467)+(Admin!$C$8*$M467)+(Admin!$C$9*$N467)+(Admin!$C$10*$O467)+(Admin!$C$11*$R467)+(Admin!$C$12*$S467)+(Admin!$C$13*$U467)</f>
        <v>0</v>
      </c>
    </row>
    <row r="468" spans="1:28" x14ac:dyDescent="0.25">
      <c r="A468" s="6" t="s">
        <v>996</v>
      </c>
      <c r="B468" s="6" t="s">
        <v>37</v>
      </c>
      <c r="C468" s="6">
        <v>24</v>
      </c>
      <c r="D468" s="6">
        <v>0</v>
      </c>
      <c r="E468" s="6" t="s">
        <v>504</v>
      </c>
      <c r="F468" s="6" t="s">
        <v>950</v>
      </c>
      <c r="G468" s="6">
        <v>0</v>
      </c>
      <c r="H468" s="6">
        <v>0</v>
      </c>
      <c r="I468" s="6">
        <v>0</v>
      </c>
      <c r="J468" s="6">
        <v>0</v>
      </c>
      <c r="K468" s="6">
        <v>0</v>
      </c>
      <c r="L468" s="6">
        <v>0</v>
      </c>
      <c r="M468" s="6">
        <v>0</v>
      </c>
      <c r="N468" s="6">
        <v>0</v>
      </c>
      <c r="O468" s="6">
        <v>0</v>
      </c>
      <c r="P468" s="6">
        <v>0</v>
      </c>
      <c r="Q468" s="6">
        <v>0</v>
      </c>
      <c r="R468" s="6">
        <v>0</v>
      </c>
      <c r="S468" s="6">
        <v>0</v>
      </c>
      <c r="T468" s="6">
        <v>0</v>
      </c>
      <c r="U468" s="6">
        <v>0</v>
      </c>
      <c r="V468" s="6">
        <f>($J468*0.04)+($K468*4)+($L468*-2)+($N468*0.1)+($O468*6)+($Q468)+($R468*0.1)+($S468*6)+($T468*-2)</f>
        <v>0</v>
      </c>
      <c r="W468" s="6" t="e">
        <f>$P468/$H$33</f>
        <v>#DIV/0!</v>
      </c>
      <c r="X468" s="6" t="e">
        <f>$N468/$M468</f>
        <v>#DIV/0!</v>
      </c>
      <c r="Y468" s="6" t="e">
        <f>$R468/$Q468</f>
        <v>#DIV/0!</v>
      </c>
      <c r="Z468" s="6" t="e">
        <f>$I468/$H468</f>
        <v>#DIV/0!</v>
      </c>
      <c r="AA468" s="6" t="e">
        <f>$K468/$H468</f>
        <v>#DIV/0!</v>
      </c>
      <c r="AB468" s="6">
        <f>(Admin!$C$3*$K468)+(Admin!$C$4*$J468)+(Admin!$C$5*$L468)+(Admin!$C$6*$T468)+(Admin!$C$7*$Q468)+(Admin!$C$8*$M468)+(Admin!$C$9*$N468)+(Admin!$C$10*$O468)+(Admin!$C$11*$R468)+(Admin!$C$12*$S468)+(Admin!$C$13*$U468)</f>
        <v>0</v>
      </c>
    </row>
    <row r="469" spans="1:28" x14ac:dyDescent="0.25">
      <c r="A469" s="7" t="s">
        <v>997</v>
      </c>
      <c r="B469" s="7" t="s">
        <v>37</v>
      </c>
      <c r="C469" s="7">
        <v>30</v>
      </c>
      <c r="D469" s="7">
        <v>7</v>
      </c>
      <c r="E469" s="7" t="s">
        <v>331</v>
      </c>
      <c r="F469" s="7" t="s">
        <v>950</v>
      </c>
      <c r="G469" s="7">
        <v>0</v>
      </c>
      <c r="H469" s="7">
        <v>0</v>
      </c>
      <c r="I469" s="7">
        <v>0</v>
      </c>
      <c r="J469" s="7">
        <v>0</v>
      </c>
      <c r="K469" s="7">
        <v>0</v>
      </c>
      <c r="L469" s="7">
        <v>0</v>
      </c>
      <c r="M469" s="7">
        <v>0</v>
      </c>
      <c r="N469" s="7">
        <v>0</v>
      </c>
      <c r="O469" s="7">
        <v>0</v>
      </c>
      <c r="P469" s="7">
        <v>0</v>
      </c>
      <c r="Q469" s="7">
        <v>0</v>
      </c>
      <c r="R469" s="7">
        <v>0</v>
      </c>
      <c r="S469" s="7">
        <v>0</v>
      </c>
      <c r="T469" s="7">
        <v>0</v>
      </c>
      <c r="U469" s="7">
        <v>0</v>
      </c>
      <c r="V469" s="7">
        <f>($J469*0.04)+($K469*4)+($L469*-2)+($N469*0.1)+($O469*6)+($Q469)+($R469*0.1)+($S469*6)+($T469*-2)</f>
        <v>0</v>
      </c>
      <c r="W469" s="7" t="e">
        <f>$P469/$H$33</f>
        <v>#DIV/0!</v>
      </c>
      <c r="X469" s="7" t="e">
        <f>$N469/$M469</f>
        <v>#DIV/0!</v>
      </c>
      <c r="Y469" s="7" t="e">
        <f>$R469/$Q469</f>
        <v>#DIV/0!</v>
      </c>
      <c r="Z469" s="7" t="e">
        <f>$I469/$H469</f>
        <v>#DIV/0!</v>
      </c>
      <c r="AA469" s="7" t="e">
        <f>$K469/$H469</f>
        <v>#DIV/0!</v>
      </c>
      <c r="AB469" s="7">
        <f>(Admin!$C$3*$K469)+(Admin!$C$4*$J469)+(Admin!$C$5*$L469)+(Admin!$C$6*$T469)+(Admin!$C$7*$Q469)+(Admin!$C$8*$M469)+(Admin!$C$9*$N469)+(Admin!$C$10*$O469)+(Admin!$C$11*$R469)+(Admin!$C$12*$S469)+(Admin!$C$13*$U469)</f>
        <v>0</v>
      </c>
    </row>
    <row r="470" spans="1:28" x14ac:dyDescent="0.25">
      <c r="A470" s="6" t="s">
        <v>998</v>
      </c>
      <c r="B470" s="6" t="s">
        <v>37</v>
      </c>
      <c r="C470" s="6">
        <v>25</v>
      </c>
      <c r="D470" s="6">
        <v>1</v>
      </c>
      <c r="E470" s="6" t="s">
        <v>443</v>
      </c>
      <c r="F470" s="6" t="s">
        <v>950</v>
      </c>
      <c r="G470" s="6">
        <v>0</v>
      </c>
      <c r="H470" s="6">
        <v>0</v>
      </c>
      <c r="I470" s="6">
        <v>0</v>
      </c>
      <c r="J470" s="6">
        <v>0</v>
      </c>
      <c r="K470" s="6">
        <v>0</v>
      </c>
      <c r="L470" s="6">
        <v>0</v>
      </c>
      <c r="M470" s="6">
        <v>0</v>
      </c>
      <c r="N470" s="6">
        <v>0</v>
      </c>
      <c r="O470" s="6">
        <v>0</v>
      </c>
      <c r="P470" s="6">
        <v>0</v>
      </c>
      <c r="Q470" s="6">
        <v>0</v>
      </c>
      <c r="R470" s="6">
        <v>0</v>
      </c>
      <c r="S470" s="6">
        <v>0</v>
      </c>
      <c r="T470" s="6">
        <v>0</v>
      </c>
      <c r="U470" s="6">
        <v>0</v>
      </c>
      <c r="V470" s="6">
        <f>($J470*0.04)+($K470*4)+($L470*-2)+($N470*0.1)+($O470*6)+($Q470)+($R470*0.1)+($S470*6)+($T470*-2)</f>
        <v>0</v>
      </c>
      <c r="W470" s="6" t="e">
        <f>$P470/$H$33</f>
        <v>#DIV/0!</v>
      </c>
      <c r="X470" s="6" t="e">
        <f>$N470/$M470</f>
        <v>#DIV/0!</v>
      </c>
      <c r="Y470" s="6" t="e">
        <f>$R470/$Q470</f>
        <v>#DIV/0!</v>
      </c>
      <c r="Z470" s="6" t="e">
        <f>$I470/$H470</f>
        <v>#DIV/0!</v>
      </c>
      <c r="AA470" s="6" t="e">
        <f>$K470/$H470</f>
        <v>#DIV/0!</v>
      </c>
      <c r="AB470" s="6">
        <f>(Admin!$C$3*$K470)+(Admin!$C$4*$J470)+(Admin!$C$5*$L470)+(Admin!$C$6*$T470)+(Admin!$C$7*$Q470)+(Admin!$C$8*$M470)+(Admin!$C$9*$N470)+(Admin!$C$10*$O470)+(Admin!$C$11*$R470)+(Admin!$C$12*$S470)+(Admin!$C$13*$U470)</f>
        <v>0</v>
      </c>
    </row>
    <row r="471" spans="1:28" x14ac:dyDescent="0.25">
      <c r="A471" s="7" t="s">
        <v>999</v>
      </c>
      <c r="B471" s="7" t="s">
        <v>37</v>
      </c>
      <c r="C471" s="7">
        <v>26</v>
      </c>
      <c r="D471" s="7">
        <v>5</v>
      </c>
      <c r="E471" s="7" t="s">
        <v>1000</v>
      </c>
      <c r="F471" s="7" t="s">
        <v>950</v>
      </c>
      <c r="G471" s="7">
        <v>0</v>
      </c>
      <c r="H471" s="7">
        <v>0</v>
      </c>
      <c r="I471" s="7">
        <v>0</v>
      </c>
      <c r="J471" s="7">
        <v>0</v>
      </c>
      <c r="K471" s="7">
        <v>0</v>
      </c>
      <c r="L471" s="7">
        <v>0</v>
      </c>
      <c r="M471" s="7">
        <v>0</v>
      </c>
      <c r="N471" s="7">
        <v>0</v>
      </c>
      <c r="O471" s="7">
        <v>0</v>
      </c>
      <c r="P471" s="7">
        <v>0</v>
      </c>
      <c r="Q471" s="7">
        <v>0</v>
      </c>
      <c r="R471" s="7">
        <v>0</v>
      </c>
      <c r="S471" s="7">
        <v>0</v>
      </c>
      <c r="T471" s="7">
        <v>0</v>
      </c>
      <c r="U471" s="7">
        <v>0</v>
      </c>
      <c r="V471" s="7">
        <f>($J471*0.04)+($K471*4)+($L471*-2)+($N471*0.1)+($O471*6)+($Q471)+($R471*0.1)+($S471*6)+($T471*-2)</f>
        <v>0</v>
      </c>
      <c r="W471" s="7" t="e">
        <f>$P471/$H$33</f>
        <v>#DIV/0!</v>
      </c>
      <c r="X471" s="7" t="e">
        <f>$N471/$M471</f>
        <v>#DIV/0!</v>
      </c>
      <c r="Y471" s="7" t="e">
        <f>$R471/$Q471</f>
        <v>#DIV/0!</v>
      </c>
      <c r="Z471" s="7" t="e">
        <f>$I471/$H471</f>
        <v>#DIV/0!</v>
      </c>
      <c r="AA471" s="7" t="e">
        <f>$K471/$H471</f>
        <v>#DIV/0!</v>
      </c>
      <c r="AB471" s="7">
        <f>(Admin!$C$3*$K471)+(Admin!$C$4*$J471)+(Admin!$C$5*$L471)+(Admin!$C$6*$T471)+(Admin!$C$7*$Q471)+(Admin!$C$8*$M471)+(Admin!$C$9*$N471)+(Admin!$C$10*$O471)+(Admin!$C$11*$R471)+(Admin!$C$12*$S471)+(Admin!$C$13*$U471)</f>
        <v>0</v>
      </c>
    </row>
    <row r="472" spans="1:28" x14ac:dyDescent="0.25">
      <c r="A472" s="6" t="s">
        <v>1021</v>
      </c>
      <c r="B472" s="6" t="s">
        <v>26</v>
      </c>
      <c r="C472" s="6">
        <v>26</v>
      </c>
      <c r="D472" s="6">
        <v>1</v>
      </c>
      <c r="E472" s="6" t="s">
        <v>171</v>
      </c>
      <c r="F472" s="6" t="s">
        <v>1003</v>
      </c>
      <c r="G472" s="6">
        <v>0</v>
      </c>
      <c r="H472" s="6">
        <v>0</v>
      </c>
      <c r="I472" s="6">
        <v>0</v>
      </c>
      <c r="J472" s="6">
        <v>0</v>
      </c>
      <c r="K472" s="6">
        <v>0</v>
      </c>
      <c r="L472" s="6">
        <v>0</v>
      </c>
      <c r="M472" s="6">
        <v>0</v>
      </c>
      <c r="N472" s="6">
        <v>0</v>
      </c>
      <c r="O472" s="6">
        <v>0</v>
      </c>
      <c r="P472" s="6">
        <v>0</v>
      </c>
      <c r="Q472" s="6">
        <v>0</v>
      </c>
      <c r="R472" s="6">
        <v>0</v>
      </c>
      <c r="S472" s="6">
        <v>0</v>
      </c>
      <c r="T472" s="6">
        <v>0</v>
      </c>
      <c r="U472" s="6">
        <v>0</v>
      </c>
      <c r="V472" s="6">
        <f>($J472*0.04)+($K472*4)+($L472*-2)+($N472*0.1)+($O472*6)+($Q472)+($R472*0.1)+($S472*6)+($T472*-2)</f>
        <v>0</v>
      </c>
      <c r="W472" s="6" t="e">
        <f>$P472/$H$33</f>
        <v>#DIV/0!</v>
      </c>
      <c r="X472" s="6" t="e">
        <f>$N472/$M472</f>
        <v>#DIV/0!</v>
      </c>
      <c r="Y472" s="6" t="e">
        <f>$R472/$Q472</f>
        <v>#DIV/0!</v>
      </c>
      <c r="Z472" s="6" t="e">
        <f>$I472/$H472</f>
        <v>#DIV/0!</v>
      </c>
      <c r="AA472" s="6" t="e">
        <f>$K472/$H472</f>
        <v>#DIV/0!</v>
      </c>
      <c r="AB472" s="6">
        <f>(Admin!$C$3*$K472)+(Admin!$C$4*$J472)+(Admin!$C$5*$L472)+(Admin!$C$6*$T472)+(Admin!$C$7*$Q472)+(Admin!$C$8*$M472)+(Admin!$C$9*$N472)+(Admin!$C$10*$O472)+(Admin!$C$11*$R472)+(Admin!$C$12*$S472)+(Admin!$C$13*$U472)</f>
        <v>0</v>
      </c>
    </row>
    <row r="473" spans="1:28" x14ac:dyDescent="0.25">
      <c r="A473" s="7" t="s">
        <v>1022</v>
      </c>
      <c r="B473" s="7" t="s">
        <v>26</v>
      </c>
      <c r="C473" s="7">
        <v>32</v>
      </c>
      <c r="D473" s="7">
        <v>11</v>
      </c>
      <c r="E473" s="7" t="s">
        <v>1023</v>
      </c>
      <c r="F473" s="7" t="s">
        <v>1003</v>
      </c>
      <c r="G473" s="7">
        <v>0</v>
      </c>
      <c r="H473" s="7">
        <v>0</v>
      </c>
      <c r="I473" s="7">
        <v>0</v>
      </c>
      <c r="J473" s="7">
        <v>0</v>
      </c>
      <c r="K473" s="7">
        <v>0</v>
      </c>
      <c r="L473" s="7">
        <v>0</v>
      </c>
      <c r="M473" s="7">
        <v>0</v>
      </c>
      <c r="N473" s="7">
        <v>0</v>
      </c>
      <c r="O473" s="7">
        <v>0</v>
      </c>
      <c r="P473" s="7">
        <v>0</v>
      </c>
      <c r="Q473" s="7">
        <v>0</v>
      </c>
      <c r="R473" s="7">
        <v>0</v>
      </c>
      <c r="S473" s="7">
        <v>0</v>
      </c>
      <c r="T473" s="7">
        <v>0</v>
      </c>
      <c r="U473" s="7">
        <v>0</v>
      </c>
      <c r="V473" s="7">
        <f>($J473*0.04)+($K473*4)+($L473*-2)+($N473*0.1)+($O473*6)+($Q473)+($R473*0.1)+($S473*6)+($T473*-2)</f>
        <v>0</v>
      </c>
      <c r="W473" s="7" t="e">
        <f>$P473/$H$33</f>
        <v>#DIV/0!</v>
      </c>
      <c r="X473" s="7" t="e">
        <f>$N473/$M473</f>
        <v>#DIV/0!</v>
      </c>
      <c r="Y473" s="7" t="e">
        <f>$R473/$Q473</f>
        <v>#DIV/0!</v>
      </c>
      <c r="Z473" s="7" t="e">
        <f>$I473/$H473</f>
        <v>#DIV/0!</v>
      </c>
      <c r="AA473" s="7" t="e">
        <f>$K473/$H473</f>
        <v>#DIV/0!</v>
      </c>
      <c r="AB473" s="7">
        <f>(Admin!$C$3*$K473)+(Admin!$C$4*$J473)+(Admin!$C$5*$L473)+(Admin!$C$6*$T473)+(Admin!$C$7*$Q473)+(Admin!$C$8*$M473)+(Admin!$C$9*$N473)+(Admin!$C$10*$O473)+(Admin!$C$11*$R473)+(Admin!$C$12*$S473)+(Admin!$C$13*$U473)</f>
        <v>0</v>
      </c>
    </row>
    <row r="474" spans="1:28" x14ac:dyDescent="0.25">
      <c r="A474" s="6" t="s">
        <v>1027</v>
      </c>
      <c r="B474" s="6" t="s">
        <v>30</v>
      </c>
      <c r="C474" s="6">
        <v>23</v>
      </c>
      <c r="D474" s="6">
        <v>0</v>
      </c>
      <c r="E474" s="6" t="s">
        <v>443</v>
      </c>
      <c r="F474" s="6" t="s">
        <v>1003</v>
      </c>
      <c r="G474" s="6">
        <v>0</v>
      </c>
      <c r="H474" s="6">
        <v>0</v>
      </c>
      <c r="I474" s="6">
        <v>0</v>
      </c>
      <c r="J474" s="6">
        <v>0</v>
      </c>
      <c r="K474" s="6">
        <v>0</v>
      </c>
      <c r="L474" s="6">
        <v>0</v>
      </c>
      <c r="M474" s="6">
        <v>0</v>
      </c>
      <c r="N474" s="6">
        <v>0</v>
      </c>
      <c r="O474" s="6">
        <v>0</v>
      </c>
      <c r="P474" s="6">
        <v>0</v>
      </c>
      <c r="Q474" s="6">
        <v>0</v>
      </c>
      <c r="R474" s="6">
        <v>0</v>
      </c>
      <c r="S474" s="6">
        <v>0</v>
      </c>
      <c r="T474" s="6">
        <v>0</v>
      </c>
      <c r="U474" s="6">
        <v>0</v>
      </c>
      <c r="V474" s="6">
        <f>($J474*0.04)+($K474*4)+($L474*-2)+($N474*0.1)+($O474*6)+($Q474)+($R474*0.1)+($S474*6)+($T474*-2)</f>
        <v>0</v>
      </c>
      <c r="W474" s="6" t="e">
        <f>$P474/$H$33</f>
        <v>#DIV/0!</v>
      </c>
      <c r="X474" s="6" t="e">
        <f>$N474/$M474</f>
        <v>#DIV/0!</v>
      </c>
      <c r="Y474" s="6" t="e">
        <f>$R474/$Q474</f>
        <v>#DIV/0!</v>
      </c>
      <c r="Z474" s="6" t="e">
        <f>$I474/$H474</f>
        <v>#DIV/0!</v>
      </c>
      <c r="AA474" s="6" t="e">
        <f>$K474/$H474</f>
        <v>#DIV/0!</v>
      </c>
      <c r="AB474" s="6">
        <f>(Admin!$C$3*$K474)+(Admin!$C$4*$J474)+(Admin!$C$5*$L474)+(Admin!$C$6*$T474)+(Admin!$C$7*$Q474)+(Admin!$C$8*$M474)+(Admin!$C$9*$N474)+(Admin!$C$10*$O474)+(Admin!$C$11*$R474)+(Admin!$C$12*$S474)+(Admin!$C$13*$U474)</f>
        <v>0</v>
      </c>
    </row>
    <row r="475" spans="1:28" x14ac:dyDescent="0.25">
      <c r="A475" s="7" t="s">
        <v>1028</v>
      </c>
      <c r="B475" s="7" t="s">
        <v>30</v>
      </c>
      <c r="C475" s="7">
        <v>23</v>
      </c>
      <c r="D475" s="7">
        <v>2</v>
      </c>
      <c r="E475" s="7" t="s">
        <v>224</v>
      </c>
      <c r="F475" s="7" t="s">
        <v>1003</v>
      </c>
      <c r="G475" s="7">
        <v>0</v>
      </c>
      <c r="H475" s="7">
        <v>0</v>
      </c>
      <c r="I475" s="7">
        <v>0</v>
      </c>
      <c r="J475" s="7">
        <v>0</v>
      </c>
      <c r="K475" s="7">
        <v>0</v>
      </c>
      <c r="L475" s="7">
        <v>0</v>
      </c>
      <c r="M475" s="7">
        <v>0</v>
      </c>
      <c r="N475" s="7">
        <v>0</v>
      </c>
      <c r="O475" s="7">
        <v>0</v>
      </c>
      <c r="P475" s="7">
        <v>0</v>
      </c>
      <c r="Q475" s="7">
        <v>0</v>
      </c>
      <c r="R475" s="7">
        <v>0</v>
      </c>
      <c r="S475" s="7">
        <v>0</v>
      </c>
      <c r="T475" s="7">
        <v>0</v>
      </c>
      <c r="U475" s="7">
        <v>0</v>
      </c>
      <c r="V475" s="7">
        <f>($J475*0.04)+($K475*4)+($L475*-2)+($N475*0.1)+($O475*6)+($Q475)+($R475*0.1)+($S475*6)+($T475*-2)</f>
        <v>0</v>
      </c>
      <c r="W475" s="7" t="e">
        <f>$P475/$H$33</f>
        <v>#DIV/0!</v>
      </c>
      <c r="X475" s="7" t="e">
        <f>$N475/$M475</f>
        <v>#DIV/0!</v>
      </c>
      <c r="Y475" s="7" t="e">
        <f>$R475/$Q475</f>
        <v>#DIV/0!</v>
      </c>
      <c r="Z475" s="7" t="e">
        <f>$I475/$H475</f>
        <v>#DIV/0!</v>
      </c>
      <c r="AA475" s="7" t="e">
        <f>$K475/$H475</f>
        <v>#DIV/0!</v>
      </c>
      <c r="AB475" s="7">
        <f>(Admin!$C$3*$K475)+(Admin!$C$4*$J475)+(Admin!$C$5*$L475)+(Admin!$C$6*$T475)+(Admin!$C$7*$Q475)+(Admin!$C$8*$M475)+(Admin!$C$9*$N475)+(Admin!$C$10*$O475)+(Admin!$C$11*$R475)+(Admin!$C$12*$S475)+(Admin!$C$13*$U475)</f>
        <v>0</v>
      </c>
    </row>
    <row r="476" spans="1:28" x14ac:dyDescent="0.25">
      <c r="A476" s="6" t="s">
        <v>1029</v>
      </c>
      <c r="B476" s="6" t="s">
        <v>30</v>
      </c>
      <c r="C476" s="6">
        <v>25</v>
      </c>
      <c r="D476" s="6">
        <v>3</v>
      </c>
      <c r="E476" s="6" t="s">
        <v>573</v>
      </c>
      <c r="F476" s="6" t="s">
        <v>1003</v>
      </c>
      <c r="G476" s="6">
        <v>0</v>
      </c>
      <c r="H476" s="6">
        <v>0</v>
      </c>
      <c r="I476" s="6">
        <v>0</v>
      </c>
      <c r="J476" s="6">
        <v>0</v>
      </c>
      <c r="K476" s="6">
        <v>0</v>
      </c>
      <c r="L476" s="6">
        <v>0</v>
      </c>
      <c r="M476" s="6">
        <v>0</v>
      </c>
      <c r="N476" s="6">
        <v>0</v>
      </c>
      <c r="O476" s="6">
        <v>0</v>
      </c>
      <c r="P476" s="6">
        <v>0</v>
      </c>
      <c r="Q476" s="6">
        <v>0</v>
      </c>
      <c r="R476" s="6">
        <v>0</v>
      </c>
      <c r="S476" s="6">
        <v>0</v>
      </c>
      <c r="T476" s="6">
        <v>0</v>
      </c>
      <c r="U476" s="6">
        <v>0</v>
      </c>
      <c r="V476" s="6">
        <f>($J476*0.04)+($K476*4)+($L476*-2)+($N476*0.1)+($O476*6)+($Q476)+($R476*0.1)+($S476*6)+($T476*-2)</f>
        <v>0</v>
      </c>
      <c r="W476" s="6" t="e">
        <f>$P476/$H$33</f>
        <v>#DIV/0!</v>
      </c>
      <c r="X476" s="6" t="e">
        <f>$N476/$M476</f>
        <v>#DIV/0!</v>
      </c>
      <c r="Y476" s="6" t="e">
        <f>$R476/$Q476</f>
        <v>#DIV/0!</v>
      </c>
      <c r="Z476" s="6" t="e">
        <f>$I476/$H476</f>
        <v>#DIV/0!</v>
      </c>
      <c r="AA476" s="6" t="e">
        <f>$K476/$H476</f>
        <v>#DIV/0!</v>
      </c>
      <c r="AB476" s="6">
        <f>(Admin!$C$3*$K476)+(Admin!$C$4*$J476)+(Admin!$C$5*$L476)+(Admin!$C$6*$T476)+(Admin!$C$7*$Q476)+(Admin!$C$8*$M476)+(Admin!$C$9*$N476)+(Admin!$C$10*$O476)+(Admin!$C$11*$R476)+(Admin!$C$12*$S476)+(Admin!$C$13*$U476)</f>
        <v>0</v>
      </c>
    </row>
    <row r="477" spans="1:28" x14ac:dyDescent="0.25">
      <c r="A477" s="7" t="s">
        <v>1030</v>
      </c>
      <c r="B477" s="7" t="s">
        <v>30</v>
      </c>
      <c r="C477" s="7">
        <v>29</v>
      </c>
      <c r="D477" s="7">
        <v>6</v>
      </c>
      <c r="E477" s="7" t="s">
        <v>1031</v>
      </c>
      <c r="F477" s="7" t="s">
        <v>1003</v>
      </c>
      <c r="G477" s="7">
        <v>0</v>
      </c>
      <c r="H477" s="7">
        <v>0</v>
      </c>
      <c r="I477" s="7">
        <v>0</v>
      </c>
      <c r="J477" s="7">
        <v>0</v>
      </c>
      <c r="K477" s="7">
        <v>0</v>
      </c>
      <c r="L477" s="7">
        <v>0</v>
      </c>
      <c r="M477" s="7">
        <v>0</v>
      </c>
      <c r="N477" s="7">
        <v>0</v>
      </c>
      <c r="O477" s="7">
        <v>0</v>
      </c>
      <c r="P477" s="7">
        <v>0</v>
      </c>
      <c r="Q477" s="7">
        <v>0</v>
      </c>
      <c r="R477" s="7">
        <v>0</v>
      </c>
      <c r="S477" s="7">
        <v>0</v>
      </c>
      <c r="T477" s="7">
        <v>0</v>
      </c>
      <c r="U477" s="7">
        <v>0</v>
      </c>
      <c r="V477" s="7">
        <f>($J477*0.04)+($K477*4)+($L477*-2)+($N477*0.1)+($O477*6)+($Q477)+($R477*0.1)+($S477*6)+($T477*-2)</f>
        <v>0</v>
      </c>
      <c r="W477" s="7" t="e">
        <f>$P477/$H$33</f>
        <v>#DIV/0!</v>
      </c>
      <c r="X477" s="7" t="e">
        <f>$N477/$M477</f>
        <v>#DIV/0!</v>
      </c>
      <c r="Y477" s="7" t="e">
        <f>$R477/$Q477</f>
        <v>#DIV/0!</v>
      </c>
      <c r="Z477" s="7" t="e">
        <f>$I477/$H477</f>
        <v>#DIV/0!</v>
      </c>
      <c r="AA477" s="7" t="e">
        <f>$K477/$H477</f>
        <v>#DIV/0!</v>
      </c>
      <c r="AB477" s="7">
        <f>(Admin!$C$3*$K477)+(Admin!$C$4*$J477)+(Admin!$C$5*$L477)+(Admin!$C$6*$T477)+(Admin!$C$7*$Q477)+(Admin!$C$8*$M477)+(Admin!$C$9*$N477)+(Admin!$C$10*$O477)+(Admin!$C$11*$R477)+(Admin!$C$12*$S477)+(Admin!$C$13*$U477)</f>
        <v>0</v>
      </c>
    </row>
    <row r="478" spans="1:28" x14ac:dyDescent="0.25">
      <c r="A478" s="6" t="s">
        <v>1033</v>
      </c>
      <c r="B478" s="6" t="s">
        <v>42</v>
      </c>
      <c r="C478" s="6">
        <v>24</v>
      </c>
      <c r="D478" s="6">
        <v>4</v>
      </c>
      <c r="E478" s="6" t="s">
        <v>199</v>
      </c>
      <c r="F478" s="6" t="s">
        <v>1003</v>
      </c>
      <c r="G478" s="6">
        <v>0</v>
      </c>
      <c r="H478" s="6">
        <v>0</v>
      </c>
      <c r="I478" s="6">
        <v>0</v>
      </c>
      <c r="J478" s="6">
        <v>0</v>
      </c>
      <c r="K478" s="6">
        <v>0</v>
      </c>
      <c r="L478" s="6">
        <v>0</v>
      </c>
      <c r="M478" s="6">
        <v>0</v>
      </c>
      <c r="N478" s="6">
        <v>0</v>
      </c>
      <c r="O478" s="6">
        <v>0</v>
      </c>
      <c r="P478" s="6">
        <v>0</v>
      </c>
      <c r="Q478" s="6">
        <v>0</v>
      </c>
      <c r="R478" s="6">
        <v>0</v>
      </c>
      <c r="S478" s="6">
        <v>0</v>
      </c>
      <c r="T478" s="6">
        <v>0</v>
      </c>
      <c r="U478" s="6">
        <v>0</v>
      </c>
      <c r="V478" s="6">
        <f>($J478*0.04)+($K478*4)+($L478*-2)+($N478*0.1)+($O478*6)+($Q478)+($R478*0.1)+($S478*6)+($T478*-2)</f>
        <v>0</v>
      </c>
      <c r="W478" s="6" t="e">
        <f>$P478/$H$33</f>
        <v>#DIV/0!</v>
      </c>
      <c r="X478" s="6" t="e">
        <f>$N478/$M478</f>
        <v>#DIV/0!</v>
      </c>
      <c r="Y478" s="6" t="e">
        <f>$R478/$Q478</f>
        <v>#DIV/0!</v>
      </c>
      <c r="Z478" s="6" t="e">
        <f>$I478/$H478</f>
        <v>#DIV/0!</v>
      </c>
      <c r="AA478" s="6" t="e">
        <f>$K478/$H478</f>
        <v>#DIV/0!</v>
      </c>
      <c r="AB478" s="6">
        <f>(Admin!$C$3*$K478)+(Admin!$C$4*$J478)+(Admin!$C$5*$L478)+(Admin!$C$6*$T478)+(Admin!$C$7*$Q478)+(Admin!$C$8*$M478)+(Admin!$C$9*$N478)+(Admin!$C$10*$O478)+(Admin!$C$11*$R478)+(Admin!$C$12*$S478)+(Admin!$C$13*$U478)</f>
        <v>0</v>
      </c>
    </row>
    <row r="479" spans="1:28" x14ac:dyDescent="0.25">
      <c r="A479" s="7" t="s">
        <v>1034</v>
      </c>
      <c r="B479" s="7" t="s">
        <v>42</v>
      </c>
      <c r="C479" s="7">
        <v>25</v>
      </c>
      <c r="D479" s="7">
        <v>4</v>
      </c>
      <c r="E479" s="7" t="s">
        <v>214</v>
      </c>
      <c r="F479" s="7" t="s">
        <v>1003</v>
      </c>
      <c r="G479" s="7">
        <v>0</v>
      </c>
      <c r="H479" s="7">
        <v>0</v>
      </c>
      <c r="I479" s="7">
        <v>0</v>
      </c>
      <c r="J479" s="7">
        <v>0</v>
      </c>
      <c r="K479" s="7">
        <v>0</v>
      </c>
      <c r="L479" s="7">
        <v>0</v>
      </c>
      <c r="M479" s="7">
        <v>0</v>
      </c>
      <c r="N479" s="7">
        <v>0</v>
      </c>
      <c r="O479" s="7">
        <v>0</v>
      </c>
      <c r="P479" s="7">
        <v>0</v>
      </c>
      <c r="Q479" s="7">
        <v>0</v>
      </c>
      <c r="R479" s="7">
        <v>0</v>
      </c>
      <c r="S479" s="7">
        <v>0</v>
      </c>
      <c r="T479" s="7">
        <v>0</v>
      </c>
      <c r="U479" s="7">
        <v>0</v>
      </c>
      <c r="V479" s="7">
        <f>($J479*0.04)+($K479*4)+($L479*-2)+($N479*0.1)+($O479*6)+($Q479)+($R479*0.1)+($S479*6)+($T479*-2)</f>
        <v>0</v>
      </c>
      <c r="W479" s="7" t="e">
        <f>$P479/$H$33</f>
        <v>#DIV/0!</v>
      </c>
      <c r="X479" s="7" t="e">
        <f>$N479/$M479</f>
        <v>#DIV/0!</v>
      </c>
      <c r="Y479" s="7" t="e">
        <f>$R479/$Q479</f>
        <v>#DIV/0!</v>
      </c>
      <c r="Z479" s="7" t="e">
        <f>$I479/$H479</f>
        <v>#DIV/0!</v>
      </c>
      <c r="AA479" s="7" t="e">
        <f>$K479/$H479</f>
        <v>#DIV/0!</v>
      </c>
      <c r="AB479" s="7">
        <f>(Admin!$C$3*$K479)+(Admin!$C$4*$J479)+(Admin!$C$5*$L479)+(Admin!$C$6*$T479)+(Admin!$C$7*$Q479)+(Admin!$C$8*$M479)+(Admin!$C$9*$N479)+(Admin!$C$10*$O479)+(Admin!$C$11*$R479)+(Admin!$C$12*$S479)+(Admin!$C$13*$U479)</f>
        <v>0</v>
      </c>
    </row>
    <row r="480" spans="1:28" x14ac:dyDescent="0.25">
      <c r="A480" s="6" t="s">
        <v>1035</v>
      </c>
      <c r="B480" s="6" t="s">
        <v>42</v>
      </c>
      <c r="C480" s="6">
        <v>31</v>
      </c>
      <c r="D480" s="6">
        <v>8</v>
      </c>
      <c r="E480" s="6" t="s">
        <v>406</v>
      </c>
      <c r="F480" s="6" t="s">
        <v>1003</v>
      </c>
      <c r="G480" s="6">
        <v>0</v>
      </c>
      <c r="H480" s="6">
        <v>0</v>
      </c>
      <c r="I480" s="6">
        <v>0</v>
      </c>
      <c r="J480" s="6">
        <v>0</v>
      </c>
      <c r="K480" s="6">
        <v>0</v>
      </c>
      <c r="L480" s="6">
        <v>0</v>
      </c>
      <c r="M480" s="6">
        <v>0</v>
      </c>
      <c r="N480" s="6">
        <v>0</v>
      </c>
      <c r="O480" s="6">
        <v>0</v>
      </c>
      <c r="P480" s="6">
        <v>0</v>
      </c>
      <c r="Q480" s="6">
        <v>0</v>
      </c>
      <c r="R480" s="6">
        <v>0</v>
      </c>
      <c r="S480" s="6">
        <v>0</v>
      </c>
      <c r="T480" s="6">
        <v>0</v>
      </c>
      <c r="U480" s="6">
        <v>0</v>
      </c>
      <c r="V480" s="6">
        <f>($J480*0.04)+($K480*4)+($L480*-2)+($N480*0.1)+($O480*6)+($Q480)+($R480*0.1)+($S480*6)+($T480*-2)</f>
        <v>0</v>
      </c>
      <c r="W480" s="6" t="e">
        <f>$P480/$H$33</f>
        <v>#DIV/0!</v>
      </c>
      <c r="X480" s="6" t="e">
        <f>$N480/$M480</f>
        <v>#DIV/0!</v>
      </c>
      <c r="Y480" s="6" t="e">
        <f>$R480/$Q480</f>
        <v>#DIV/0!</v>
      </c>
      <c r="Z480" s="6" t="e">
        <f>$I480/$H480</f>
        <v>#DIV/0!</v>
      </c>
      <c r="AA480" s="6" t="e">
        <f>$K480/$H480</f>
        <v>#DIV/0!</v>
      </c>
      <c r="AB480" s="6">
        <f>(Admin!$C$3*$K480)+(Admin!$C$4*$J480)+(Admin!$C$5*$L480)+(Admin!$C$6*$T480)+(Admin!$C$7*$Q480)+(Admin!$C$8*$M480)+(Admin!$C$9*$N480)+(Admin!$C$10*$O480)+(Admin!$C$11*$R480)+(Admin!$C$12*$S480)+(Admin!$C$13*$U480)</f>
        <v>0</v>
      </c>
    </row>
    <row r="481" spans="1:28" x14ac:dyDescent="0.25">
      <c r="A481" s="7" t="s">
        <v>1036</v>
      </c>
      <c r="B481" s="7" t="s">
        <v>42</v>
      </c>
      <c r="C481" s="7">
        <v>23</v>
      </c>
      <c r="D481" s="7">
        <v>0</v>
      </c>
      <c r="E481" s="7" t="s">
        <v>448</v>
      </c>
      <c r="F481" s="7" t="s">
        <v>1003</v>
      </c>
      <c r="G481" s="7">
        <v>0</v>
      </c>
      <c r="H481" s="7">
        <v>0</v>
      </c>
      <c r="I481" s="7">
        <v>0</v>
      </c>
      <c r="J481" s="7">
        <v>0</v>
      </c>
      <c r="K481" s="7">
        <v>0</v>
      </c>
      <c r="L481" s="7">
        <v>0</v>
      </c>
      <c r="M481" s="7">
        <v>0</v>
      </c>
      <c r="N481" s="7">
        <v>0</v>
      </c>
      <c r="O481" s="7">
        <v>0</v>
      </c>
      <c r="P481" s="7">
        <v>0</v>
      </c>
      <c r="Q481" s="7">
        <v>0</v>
      </c>
      <c r="R481" s="7">
        <v>0</v>
      </c>
      <c r="S481" s="7">
        <v>0</v>
      </c>
      <c r="T481" s="7">
        <v>0</v>
      </c>
      <c r="U481" s="7">
        <v>0</v>
      </c>
      <c r="V481" s="7">
        <f>($J481*0.04)+($K481*4)+($L481*-2)+($N481*0.1)+($O481*6)+($Q481)+($R481*0.1)+($S481*6)+($T481*-2)</f>
        <v>0</v>
      </c>
      <c r="W481" s="7" t="e">
        <f>$P481/$H$33</f>
        <v>#DIV/0!</v>
      </c>
      <c r="X481" s="7" t="e">
        <f>$N481/$M481</f>
        <v>#DIV/0!</v>
      </c>
      <c r="Y481" s="7" t="e">
        <f>$R481/$Q481</f>
        <v>#DIV/0!</v>
      </c>
      <c r="Z481" s="7" t="e">
        <f>$I481/$H481</f>
        <v>#DIV/0!</v>
      </c>
      <c r="AA481" s="7" t="e">
        <f>$K481/$H481</f>
        <v>#DIV/0!</v>
      </c>
      <c r="AB481" s="7">
        <f>(Admin!$C$3*$K481)+(Admin!$C$4*$J481)+(Admin!$C$5*$L481)+(Admin!$C$6*$T481)+(Admin!$C$7*$Q481)+(Admin!$C$8*$M481)+(Admin!$C$9*$N481)+(Admin!$C$10*$O481)+(Admin!$C$11*$R481)+(Admin!$C$12*$S481)+(Admin!$C$13*$U481)</f>
        <v>0</v>
      </c>
    </row>
    <row r="482" spans="1:28" x14ac:dyDescent="0.25">
      <c r="A482" s="6" t="s">
        <v>1038</v>
      </c>
      <c r="B482" s="6" t="s">
        <v>42</v>
      </c>
      <c r="C482" s="6">
        <v>29</v>
      </c>
      <c r="D482" s="6">
        <v>9</v>
      </c>
      <c r="E482" s="6" t="s">
        <v>173</v>
      </c>
      <c r="F482" s="6" t="s">
        <v>1003</v>
      </c>
      <c r="G482" s="6">
        <v>0</v>
      </c>
      <c r="H482" s="6">
        <v>0</v>
      </c>
      <c r="I482" s="6">
        <v>0</v>
      </c>
      <c r="J482" s="6">
        <v>0</v>
      </c>
      <c r="K482" s="6">
        <v>0</v>
      </c>
      <c r="L482" s="6">
        <v>0</v>
      </c>
      <c r="M482" s="6">
        <v>0</v>
      </c>
      <c r="N482" s="6">
        <v>0</v>
      </c>
      <c r="O482" s="6">
        <v>0</v>
      </c>
      <c r="P482" s="6">
        <v>0</v>
      </c>
      <c r="Q482" s="6">
        <v>0</v>
      </c>
      <c r="R482" s="6">
        <v>0</v>
      </c>
      <c r="S482" s="6">
        <v>0</v>
      </c>
      <c r="T482" s="6">
        <v>0</v>
      </c>
      <c r="U482" s="6">
        <v>0</v>
      </c>
      <c r="V482" s="6">
        <f>($J482*0.04)+($K482*4)+($L482*-2)+($N482*0.1)+($O482*6)+($Q482)+($R482*0.1)+($S482*6)+($T482*-2)</f>
        <v>0</v>
      </c>
      <c r="W482" s="6" t="e">
        <f>$P482/$H$33</f>
        <v>#DIV/0!</v>
      </c>
      <c r="X482" s="6" t="e">
        <f>$N482/$M482</f>
        <v>#DIV/0!</v>
      </c>
      <c r="Y482" s="6" t="e">
        <f>$R482/$Q482</f>
        <v>#DIV/0!</v>
      </c>
      <c r="Z482" s="6" t="e">
        <f>$I482/$H482</f>
        <v>#DIV/0!</v>
      </c>
      <c r="AA482" s="6" t="e">
        <f>$K482/$H482</f>
        <v>#DIV/0!</v>
      </c>
      <c r="AB482" s="6">
        <f>(Admin!$C$3*$K482)+(Admin!$C$4*$J482)+(Admin!$C$5*$L482)+(Admin!$C$6*$T482)+(Admin!$C$7*$Q482)+(Admin!$C$8*$M482)+(Admin!$C$9*$N482)+(Admin!$C$10*$O482)+(Admin!$C$11*$R482)+(Admin!$C$12*$S482)+(Admin!$C$13*$U482)</f>
        <v>0</v>
      </c>
    </row>
    <row r="483" spans="1:28" x14ac:dyDescent="0.25">
      <c r="A483" s="7" t="s">
        <v>1039</v>
      </c>
      <c r="B483" s="7" t="s">
        <v>42</v>
      </c>
      <c r="C483" s="7">
        <v>26</v>
      </c>
      <c r="D483" s="7">
        <v>1</v>
      </c>
      <c r="E483" s="7" t="s">
        <v>1040</v>
      </c>
      <c r="F483" s="7" t="s">
        <v>1003</v>
      </c>
      <c r="G483" s="7">
        <v>0</v>
      </c>
      <c r="H483" s="7">
        <v>0</v>
      </c>
      <c r="I483" s="7">
        <v>0</v>
      </c>
      <c r="J483" s="7">
        <v>0</v>
      </c>
      <c r="K483" s="7">
        <v>0</v>
      </c>
      <c r="L483" s="7">
        <v>0</v>
      </c>
      <c r="M483" s="7">
        <v>0</v>
      </c>
      <c r="N483" s="7">
        <v>0</v>
      </c>
      <c r="O483" s="7">
        <v>0</v>
      </c>
      <c r="P483" s="7">
        <v>0</v>
      </c>
      <c r="Q483" s="7">
        <v>0</v>
      </c>
      <c r="R483" s="7">
        <v>0</v>
      </c>
      <c r="S483" s="7">
        <v>0</v>
      </c>
      <c r="T483" s="7">
        <v>0</v>
      </c>
      <c r="U483" s="7">
        <v>0</v>
      </c>
      <c r="V483" s="7">
        <f>($J483*0.04)+($K483*4)+($L483*-2)+($N483*0.1)+($O483*6)+($Q483)+($R483*0.1)+($S483*6)+($T483*-2)</f>
        <v>0</v>
      </c>
      <c r="W483" s="7" t="e">
        <f>$P483/$H$33</f>
        <v>#DIV/0!</v>
      </c>
      <c r="X483" s="7" t="e">
        <f>$N483/$M483</f>
        <v>#DIV/0!</v>
      </c>
      <c r="Y483" s="7" t="e">
        <f>$R483/$Q483</f>
        <v>#DIV/0!</v>
      </c>
      <c r="Z483" s="7" t="e">
        <f>$I483/$H483</f>
        <v>#DIV/0!</v>
      </c>
      <c r="AA483" s="7" t="e">
        <f>$K483/$H483</f>
        <v>#DIV/0!</v>
      </c>
      <c r="AB483" s="7">
        <f>(Admin!$C$3*$K483)+(Admin!$C$4*$J483)+(Admin!$C$5*$L483)+(Admin!$C$6*$T483)+(Admin!$C$7*$Q483)+(Admin!$C$8*$M483)+(Admin!$C$9*$N483)+(Admin!$C$10*$O483)+(Admin!$C$11*$R483)+(Admin!$C$12*$S483)+(Admin!$C$13*$U483)</f>
        <v>0</v>
      </c>
    </row>
    <row r="484" spans="1:28" x14ac:dyDescent="0.25">
      <c r="A484" s="6" t="s">
        <v>1041</v>
      </c>
      <c r="B484" s="6" t="s">
        <v>42</v>
      </c>
      <c r="C484" s="6">
        <v>25</v>
      </c>
      <c r="D484" s="6">
        <v>0</v>
      </c>
      <c r="E484" s="6" t="s">
        <v>57</v>
      </c>
      <c r="F484" s="6" t="s">
        <v>1003</v>
      </c>
      <c r="G484" s="6">
        <v>0</v>
      </c>
      <c r="H484" s="6">
        <v>0</v>
      </c>
      <c r="I484" s="6">
        <v>0</v>
      </c>
      <c r="J484" s="6">
        <v>0</v>
      </c>
      <c r="K484" s="6">
        <v>0</v>
      </c>
      <c r="L484" s="6">
        <v>0</v>
      </c>
      <c r="M484" s="6">
        <v>0</v>
      </c>
      <c r="N484" s="6">
        <v>0</v>
      </c>
      <c r="O484" s="6">
        <v>0</v>
      </c>
      <c r="P484" s="6">
        <v>0</v>
      </c>
      <c r="Q484" s="6">
        <v>0</v>
      </c>
      <c r="R484" s="6">
        <v>0</v>
      </c>
      <c r="S484" s="6">
        <v>0</v>
      </c>
      <c r="T484" s="6">
        <v>0</v>
      </c>
      <c r="U484" s="6">
        <v>0</v>
      </c>
      <c r="V484" s="6">
        <f>($J484*0.04)+($K484*4)+($L484*-2)+($N484*0.1)+($O484*6)+($Q484)+($R484*0.1)+($S484*6)+($T484*-2)</f>
        <v>0</v>
      </c>
      <c r="W484" s="6" t="e">
        <f>$P484/$H$33</f>
        <v>#DIV/0!</v>
      </c>
      <c r="X484" s="6" t="e">
        <f>$N484/$M484</f>
        <v>#DIV/0!</v>
      </c>
      <c r="Y484" s="6" t="e">
        <f>$R484/$Q484</f>
        <v>#DIV/0!</v>
      </c>
      <c r="Z484" s="6" t="e">
        <f>$I484/$H484</f>
        <v>#DIV/0!</v>
      </c>
      <c r="AA484" s="6" t="e">
        <f>$K484/$H484</f>
        <v>#DIV/0!</v>
      </c>
      <c r="AB484" s="6">
        <f>(Admin!$C$3*$K484)+(Admin!$C$4*$J484)+(Admin!$C$5*$L484)+(Admin!$C$6*$T484)+(Admin!$C$7*$Q484)+(Admin!$C$8*$M484)+(Admin!$C$9*$N484)+(Admin!$C$10*$O484)+(Admin!$C$11*$R484)+(Admin!$C$12*$S484)+(Admin!$C$13*$U484)</f>
        <v>0</v>
      </c>
    </row>
    <row r="485" spans="1:28" x14ac:dyDescent="0.25">
      <c r="A485" s="7" t="s">
        <v>1042</v>
      </c>
      <c r="B485" s="7" t="s">
        <v>42</v>
      </c>
      <c r="C485" s="7">
        <v>23</v>
      </c>
      <c r="D485" s="7">
        <v>0</v>
      </c>
      <c r="E485" s="7" t="s">
        <v>139</v>
      </c>
      <c r="F485" s="7" t="s">
        <v>1003</v>
      </c>
      <c r="G485" s="7">
        <v>0</v>
      </c>
      <c r="H485" s="7">
        <v>0</v>
      </c>
      <c r="I485" s="7">
        <v>0</v>
      </c>
      <c r="J485" s="7">
        <v>0</v>
      </c>
      <c r="K485" s="7">
        <v>0</v>
      </c>
      <c r="L485" s="7">
        <v>0</v>
      </c>
      <c r="M485" s="7">
        <v>0</v>
      </c>
      <c r="N485" s="7">
        <v>0</v>
      </c>
      <c r="O485" s="7">
        <v>0</v>
      </c>
      <c r="P485" s="7">
        <v>0</v>
      </c>
      <c r="Q485" s="7">
        <v>0</v>
      </c>
      <c r="R485" s="7">
        <v>0</v>
      </c>
      <c r="S485" s="7">
        <v>0</v>
      </c>
      <c r="T485" s="7">
        <v>0</v>
      </c>
      <c r="U485" s="7">
        <v>0</v>
      </c>
      <c r="V485" s="7">
        <f>($J485*0.04)+($K485*4)+($L485*-2)+($N485*0.1)+($O485*6)+($Q485)+($R485*0.1)+($S485*6)+($T485*-2)</f>
        <v>0</v>
      </c>
      <c r="W485" s="7" t="e">
        <f>$P485/$H$33</f>
        <v>#DIV/0!</v>
      </c>
      <c r="X485" s="7" t="e">
        <f>$N485/$M485</f>
        <v>#DIV/0!</v>
      </c>
      <c r="Y485" s="7" t="e">
        <f>$R485/$Q485</f>
        <v>#DIV/0!</v>
      </c>
      <c r="Z485" s="7" t="e">
        <f>$I485/$H485</f>
        <v>#DIV/0!</v>
      </c>
      <c r="AA485" s="7" t="e">
        <f>$K485/$H485</f>
        <v>#DIV/0!</v>
      </c>
      <c r="AB485" s="7">
        <f>(Admin!$C$3*$K485)+(Admin!$C$4*$J485)+(Admin!$C$5*$L485)+(Admin!$C$6*$T485)+(Admin!$C$7*$Q485)+(Admin!$C$8*$M485)+(Admin!$C$9*$N485)+(Admin!$C$10*$O485)+(Admin!$C$11*$R485)+(Admin!$C$12*$S485)+(Admin!$C$13*$U485)</f>
        <v>0</v>
      </c>
    </row>
    <row r="486" spans="1:28" x14ac:dyDescent="0.25">
      <c r="A486" s="6" t="s">
        <v>1044</v>
      </c>
      <c r="B486" s="6" t="s">
        <v>37</v>
      </c>
      <c r="C486" s="6">
        <v>23</v>
      </c>
      <c r="D486" s="6">
        <v>2</v>
      </c>
      <c r="E486" s="6" t="s">
        <v>160</v>
      </c>
      <c r="F486" s="6" t="s">
        <v>1003</v>
      </c>
      <c r="G486" s="6">
        <v>0</v>
      </c>
      <c r="H486" s="6">
        <v>0</v>
      </c>
      <c r="I486" s="6">
        <v>0</v>
      </c>
      <c r="J486" s="6">
        <v>0</v>
      </c>
      <c r="K486" s="6">
        <v>0</v>
      </c>
      <c r="L486" s="6">
        <v>0</v>
      </c>
      <c r="M486" s="6">
        <v>0</v>
      </c>
      <c r="N486" s="6">
        <v>0</v>
      </c>
      <c r="O486" s="6">
        <v>0</v>
      </c>
      <c r="P486" s="6">
        <v>0</v>
      </c>
      <c r="Q486" s="6">
        <v>0</v>
      </c>
      <c r="R486" s="6">
        <v>0</v>
      </c>
      <c r="S486" s="6">
        <v>0</v>
      </c>
      <c r="T486" s="6">
        <v>0</v>
      </c>
      <c r="U486" s="6">
        <v>0</v>
      </c>
      <c r="V486" s="6">
        <f>($J486*0.04)+($K486*4)+($L486*-2)+($N486*0.1)+($O486*6)+($Q486)+($R486*0.1)+($S486*6)+($T486*-2)</f>
        <v>0</v>
      </c>
      <c r="W486" s="6" t="e">
        <f>$P486/$H$33</f>
        <v>#DIV/0!</v>
      </c>
      <c r="X486" s="6" t="e">
        <f>$N486/$M486</f>
        <v>#DIV/0!</v>
      </c>
      <c r="Y486" s="6" t="e">
        <f>$R486/$Q486</f>
        <v>#DIV/0!</v>
      </c>
      <c r="Z486" s="6" t="e">
        <f>$I486/$H486</f>
        <v>#DIV/0!</v>
      </c>
      <c r="AA486" s="6" t="e">
        <f>$K486/$H486</f>
        <v>#DIV/0!</v>
      </c>
      <c r="AB486" s="6">
        <f>(Admin!$C$3*$K486)+(Admin!$C$4*$J486)+(Admin!$C$5*$L486)+(Admin!$C$6*$T486)+(Admin!$C$7*$Q486)+(Admin!$C$8*$M486)+(Admin!$C$9*$N486)+(Admin!$C$10*$O486)+(Admin!$C$11*$R486)+(Admin!$C$12*$S486)+(Admin!$C$13*$U486)</f>
        <v>0</v>
      </c>
    </row>
    <row r="487" spans="1:28" x14ac:dyDescent="0.25">
      <c r="A487" s="7" t="s">
        <v>1045</v>
      </c>
      <c r="B487" s="7" t="s">
        <v>37</v>
      </c>
      <c r="C487" s="7">
        <v>26</v>
      </c>
      <c r="D487" s="7">
        <v>1</v>
      </c>
      <c r="E487" s="7" t="s">
        <v>137</v>
      </c>
      <c r="F487" s="7" t="s">
        <v>1003</v>
      </c>
      <c r="G487" s="7">
        <v>0</v>
      </c>
      <c r="H487" s="7">
        <v>0</v>
      </c>
      <c r="I487" s="7">
        <v>0</v>
      </c>
      <c r="J487" s="7">
        <v>0</v>
      </c>
      <c r="K487" s="7">
        <v>0</v>
      </c>
      <c r="L487" s="7">
        <v>0</v>
      </c>
      <c r="M487" s="7">
        <v>0</v>
      </c>
      <c r="N487" s="7">
        <v>0</v>
      </c>
      <c r="O487" s="7">
        <v>0</v>
      </c>
      <c r="P487" s="7">
        <v>0</v>
      </c>
      <c r="Q487" s="7">
        <v>0</v>
      </c>
      <c r="R487" s="7">
        <v>0</v>
      </c>
      <c r="S487" s="7">
        <v>0</v>
      </c>
      <c r="T487" s="7">
        <v>0</v>
      </c>
      <c r="U487" s="7">
        <v>0</v>
      </c>
      <c r="V487" s="7">
        <f>($J487*0.04)+($K487*4)+($L487*-2)+($N487*0.1)+($O487*6)+($Q487)+($R487*0.1)+($S487*6)+($T487*-2)</f>
        <v>0</v>
      </c>
      <c r="W487" s="7" t="e">
        <f>$P487/$H$33</f>
        <v>#DIV/0!</v>
      </c>
      <c r="X487" s="7" t="e">
        <f>$N487/$M487</f>
        <v>#DIV/0!</v>
      </c>
      <c r="Y487" s="7" t="e">
        <f>$R487/$Q487</f>
        <v>#DIV/0!</v>
      </c>
      <c r="Z487" s="7" t="e">
        <f>$I487/$H487</f>
        <v>#DIV/0!</v>
      </c>
      <c r="AA487" s="7" t="e">
        <f>$K487/$H487</f>
        <v>#DIV/0!</v>
      </c>
      <c r="AB487" s="7">
        <f>(Admin!$C$3*$K487)+(Admin!$C$4*$J487)+(Admin!$C$5*$L487)+(Admin!$C$6*$T487)+(Admin!$C$7*$Q487)+(Admin!$C$8*$M487)+(Admin!$C$9*$N487)+(Admin!$C$10*$O487)+(Admin!$C$11*$R487)+(Admin!$C$12*$S487)+(Admin!$C$13*$U487)</f>
        <v>0</v>
      </c>
    </row>
    <row r="488" spans="1:28" x14ac:dyDescent="0.25">
      <c r="A488" s="6" t="s">
        <v>1046</v>
      </c>
      <c r="B488" s="6" t="s">
        <v>37</v>
      </c>
      <c r="C488" s="6">
        <v>31</v>
      </c>
      <c r="D488" s="6">
        <v>9</v>
      </c>
      <c r="E488" s="6" t="s">
        <v>380</v>
      </c>
      <c r="F488" s="6" t="s">
        <v>1003</v>
      </c>
      <c r="G488" s="6">
        <v>0</v>
      </c>
      <c r="H488" s="6">
        <v>0</v>
      </c>
      <c r="I488" s="6">
        <v>0</v>
      </c>
      <c r="J488" s="6">
        <v>0</v>
      </c>
      <c r="K488" s="6">
        <v>0</v>
      </c>
      <c r="L488" s="6">
        <v>0</v>
      </c>
      <c r="M488" s="6">
        <v>0</v>
      </c>
      <c r="N488" s="6">
        <v>0</v>
      </c>
      <c r="O488" s="6">
        <v>0</v>
      </c>
      <c r="P488" s="6">
        <v>0</v>
      </c>
      <c r="Q488" s="6">
        <v>0</v>
      </c>
      <c r="R488" s="6">
        <v>0</v>
      </c>
      <c r="S488" s="6">
        <v>0</v>
      </c>
      <c r="T488" s="6">
        <v>0</v>
      </c>
      <c r="U488" s="6">
        <v>0</v>
      </c>
      <c r="V488" s="6">
        <f>($J488*0.04)+($K488*4)+($L488*-2)+($N488*0.1)+($O488*6)+($Q488)+($R488*0.1)+($S488*6)+($T488*-2)</f>
        <v>0</v>
      </c>
      <c r="W488" s="6" t="e">
        <f>$P488/$H$33</f>
        <v>#DIV/0!</v>
      </c>
      <c r="X488" s="6" t="e">
        <f>$N488/$M488</f>
        <v>#DIV/0!</v>
      </c>
      <c r="Y488" s="6" t="e">
        <f>$R488/$Q488</f>
        <v>#DIV/0!</v>
      </c>
      <c r="Z488" s="6" t="e">
        <f>$I488/$H488</f>
        <v>#DIV/0!</v>
      </c>
      <c r="AA488" s="6" t="e">
        <f>$K488/$H488</f>
        <v>#DIV/0!</v>
      </c>
      <c r="AB488" s="6">
        <f>(Admin!$C$3*$K488)+(Admin!$C$4*$J488)+(Admin!$C$5*$L488)+(Admin!$C$6*$T488)+(Admin!$C$7*$Q488)+(Admin!$C$8*$M488)+(Admin!$C$9*$N488)+(Admin!$C$10*$O488)+(Admin!$C$11*$R488)+(Admin!$C$12*$S488)+(Admin!$C$13*$U488)</f>
        <v>0</v>
      </c>
    </row>
    <row r="489" spans="1:28" x14ac:dyDescent="0.25">
      <c r="A489" s="7" t="s">
        <v>1047</v>
      </c>
      <c r="B489" s="7" t="s">
        <v>37</v>
      </c>
      <c r="C489" s="7">
        <v>23</v>
      </c>
      <c r="D489" s="7">
        <v>0</v>
      </c>
      <c r="E489" s="7" t="s">
        <v>583</v>
      </c>
      <c r="F489" s="7" t="s">
        <v>1003</v>
      </c>
      <c r="G489" s="7">
        <v>0</v>
      </c>
      <c r="H489" s="7">
        <v>0</v>
      </c>
      <c r="I489" s="7">
        <v>0</v>
      </c>
      <c r="J489" s="7">
        <v>0</v>
      </c>
      <c r="K489" s="7">
        <v>0</v>
      </c>
      <c r="L489" s="7">
        <v>0</v>
      </c>
      <c r="M489" s="7">
        <v>0</v>
      </c>
      <c r="N489" s="7">
        <v>0</v>
      </c>
      <c r="O489" s="7">
        <v>0</v>
      </c>
      <c r="P489" s="7">
        <v>0</v>
      </c>
      <c r="Q489" s="7">
        <v>0</v>
      </c>
      <c r="R489" s="7">
        <v>0</v>
      </c>
      <c r="S489" s="7">
        <v>0</v>
      </c>
      <c r="T489" s="7">
        <v>0</v>
      </c>
      <c r="U489" s="7">
        <v>0</v>
      </c>
      <c r="V489" s="7">
        <f>($J489*0.04)+($K489*4)+($L489*-2)+($N489*0.1)+($O489*6)+($Q489)+($R489*0.1)+($S489*6)+($T489*-2)</f>
        <v>0</v>
      </c>
      <c r="W489" s="7" t="e">
        <f>$P489/$H$33</f>
        <v>#DIV/0!</v>
      </c>
      <c r="X489" s="7" t="e">
        <f>$N489/$M489</f>
        <v>#DIV/0!</v>
      </c>
      <c r="Y489" s="7" t="e">
        <f>$R489/$Q489</f>
        <v>#DIV/0!</v>
      </c>
      <c r="Z489" s="7" t="e">
        <f>$I489/$H489</f>
        <v>#DIV/0!</v>
      </c>
      <c r="AA489" s="7" t="e">
        <f>$K489/$H489</f>
        <v>#DIV/0!</v>
      </c>
      <c r="AB489" s="7">
        <f>(Admin!$C$3*$K489)+(Admin!$C$4*$J489)+(Admin!$C$5*$L489)+(Admin!$C$6*$T489)+(Admin!$C$7*$Q489)+(Admin!$C$8*$M489)+(Admin!$C$9*$N489)+(Admin!$C$10*$O489)+(Admin!$C$11*$R489)+(Admin!$C$12*$S489)+(Admin!$C$13*$U489)</f>
        <v>0</v>
      </c>
    </row>
    <row r="490" spans="1:28" x14ac:dyDescent="0.25">
      <c r="A490" s="6" t="s">
        <v>1048</v>
      </c>
      <c r="B490" s="6" t="s">
        <v>37</v>
      </c>
      <c r="C490" s="6">
        <v>27</v>
      </c>
      <c r="D490" s="6">
        <v>2</v>
      </c>
      <c r="E490" s="6" t="s">
        <v>102</v>
      </c>
      <c r="F490" s="6" t="s">
        <v>1003</v>
      </c>
      <c r="G490" s="6">
        <v>0</v>
      </c>
      <c r="H490" s="6">
        <v>0</v>
      </c>
      <c r="I490" s="6">
        <v>0</v>
      </c>
      <c r="J490" s="6">
        <v>0</v>
      </c>
      <c r="K490" s="6">
        <v>0</v>
      </c>
      <c r="L490" s="6">
        <v>0</v>
      </c>
      <c r="M490" s="6">
        <v>0</v>
      </c>
      <c r="N490" s="6">
        <v>0</v>
      </c>
      <c r="O490" s="6">
        <v>0</v>
      </c>
      <c r="P490" s="6">
        <v>0</v>
      </c>
      <c r="Q490" s="6">
        <v>0</v>
      </c>
      <c r="R490" s="6">
        <v>0</v>
      </c>
      <c r="S490" s="6">
        <v>0</v>
      </c>
      <c r="T490" s="6">
        <v>0</v>
      </c>
      <c r="U490" s="6">
        <v>0</v>
      </c>
      <c r="V490" s="6">
        <f>($J490*0.04)+($K490*4)+($L490*-2)+($N490*0.1)+($O490*6)+($Q490)+($R490*0.1)+($S490*6)+($T490*-2)</f>
        <v>0</v>
      </c>
      <c r="W490" s="6" t="e">
        <f>$P490/$H$33</f>
        <v>#DIV/0!</v>
      </c>
      <c r="X490" s="6" t="e">
        <f>$N490/$M490</f>
        <v>#DIV/0!</v>
      </c>
      <c r="Y490" s="6" t="e">
        <f>$R490/$Q490</f>
        <v>#DIV/0!</v>
      </c>
      <c r="Z490" s="6" t="e">
        <f>$I490/$H490</f>
        <v>#DIV/0!</v>
      </c>
      <c r="AA490" s="6" t="e">
        <f>$K490/$H490</f>
        <v>#DIV/0!</v>
      </c>
      <c r="AB490" s="6">
        <f>(Admin!$C$3*$K490)+(Admin!$C$4*$J490)+(Admin!$C$5*$L490)+(Admin!$C$6*$T490)+(Admin!$C$7*$Q490)+(Admin!$C$8*$M490)+(Admin!$C$9*$N490)+(Admin!$C$10*$O490)+(Admin!$C$11*$R490)+(Admin!$C$12*$S490)+(Admin!$C$13*$U490)</f>
        <v>0</v>
      </c>
    </row>
    <row r="491" spans="1:28" x14ac:dyDescent="0.25">
      <c r="A491" s="7" t="s">
        <v>1049</v>
      </c>
      <c r="B491" s="7" t="s">
        <v>37</v>
      </c>
      <c r="C491" s="7">
        <v>25</v>
      </c>
      <c r="D491" s="7">
        <v>4</v>
      </c>
      <c r="E491" s="7" t="s">
        <v>92</v>
      </c>
      <c r="F491" s="7" t="s">
        <v>1003</v>
      </c>
      <c r="G491" s="7">
        <v>0</v>
      </c>
      <c r="H491" s="7">
        <v>0</v>
      </c>
      <c r="I491" s="7">
        <v>0</v>
      </c>
      <c r="J491" s="7">
        <v>0</v>
      </c>
      <c r="K491" s="7">
        <v>0</v>
      </c>
      <c r="L491" s="7">
        <v>0</v>
      </c>
      <c r="M491" s="7">
        <v>0</v>
      </c>
      <c r="N491" s="7">
        <v>0</v>
      </c>
      <c r="O491" s="7">
        <v>0</v>
      </c>
      <c r="P491" s="7">
        <v>0</v>
      </c>
      <c r="Q491" s="7">
        <v>0</v>
      </c>
      <c r="R491" s="7">
        <v>0</v>
      </c>
      <c r="S491" s="7">
        <v>0</v>
      </c>
      <c r="T491" s="7">
        <v>0</v>
      </c>
      <c r="U491" s="7">
        <v>0</v>
      </c>
      <c r="V491" s="7">
        <f>($J491*0.04)+($K491*4)+($L491*-2)+($N491*0.1)+($O491*6)+($Q491)+($R491*0.1)+($S491*6)+($T491*-2)</f>
        <v>0</v>
      </c>
      <c r="W491" s="7" t="e">
        <f>$P491/$H$33</f>
        <v>#DIV/0!</v>
      </c>
      <c r="X491" s="7" t="e">
        <f>$N491/$M491</f>
        <v>#DIV/0!</v>
      </c>
      <c r="Y491" s="7" t="e">
        <f>$R491/$Q491</f>
        <v>#DIV/0!</v>
      </c>
      <c r="Z491" s="7" t="e">
        <f>$I491/$H491</f>
        <v>#DIV/0!</v>
      </c>
      <c r="AA491" s="7" t="e">
        <f>$K491/$H491</f>
        <v>#DIV/0!</v>
      </c>
      <c r="AB491" s="7">
        <f>(Admin!$C$3*$K491)+(Admin!$C$4*$J491)+(Admin!$C$5*$L491)+(Admin!$C$6*$T491)+(Admin!$C$7*$Q491)+(Admin!$C$8*$M491)+(Admin!$C$9*$N491)+(Admin!$C$10*$O491)+(Admin!$C$11*$R491)+(Admin!$C$12*$S491)+(Admin!$C$13*$U491)</f>
        <v>0</v>
      </c>
    </row>
    <row r="492" spans="1:28" x14ac:dyDescent="0.25">
      <c r="A492" s="6" t="s">
        <v>1069</v>
      </c>
      <c r="B492" s="6" t="s">
        <v>26</v>
      </c>
      <c r="C492" s="6">
        <v>24</v>
      </c>
      <c r="D492" s="6">
        <v>0</v>
      </c>
      <c r="E492" s="6" t="s">
        <v>410</v>
      </c>
      <c r="F492" s="6" t="s">
        <v>1052</v>
      </c>
      <c r="G492" s="6">
        <v>0</v>
      </c>
      <c r="H492" s="6">
        <v>0</v>
      </c>
      <c r="I492" s="6">
        <v>0</v>
      </c>
      <c r="J492" s="6">
        <v>0</v>
      </c>
      <c r="K492" s="6">
        <v>0</v>
      </c>
      <c r="L492" s="6">
        <v>0</v>
      </c>
      <c r="M492" s="6">
        <v>0</v>
      </c>
      <c r="N492" s="6">
        <v>0</v>
      </c>
      <c r="O492" s="6">
        <v>0</v>
      </c>
      <c r="P492" s="6">
        <v>0</v>
      </c>
      <c r="Q492" s="6">
        <v>0</v>
      </c>
      <c r="R492" s="6">
        <v>0</v>
      </c>
      <c r="S492" s="6">
        <v>0</v>
      </c>
      <c r="T492" s="6">
        <v>0</v>
      </c>
      <c r="U492" s="6">
        <v>0</v>
      </c>
      <c r="V492" s="6">
        <f>($J492*0.04)+($K492*4)+($L492*-2)+($N492*0.1)+($O492*6)+($Q492)+($R492*0.1)+($S492*6)+($T492*-2)</f>
        <v>0</v>
      </c>
      <c r="W492" s="6" t="e">
        <f>$P492/$H$33</f>
        <v>#DIV/0!</v>
      </c>
      <c r="X492" s="6" t="e">
        <f>$N492/$M492</f>
        <v>#DIV/0!</v>
      </c>
      <c r="Y492" s="6" t="e">
        <f>$R492/$Q492</f>
        <v>#DIV/0!</v>
      </c>
      <c r="Z492" s="6" t="e">
        <f>$I492/$H492</f>
        <v>#DIV/0!</v>
      </c>
      <c r="AA492" s="6" t="e">
        <f>$K492/$H492</f>
        <v>#DIV/0!</v>
      </c>
      <c r="AB492" s="6">
        <f>(Admin!$C$3*$K492)+(Admin!$C$4*$J492)+(Admin!$C$5*$L492)+(Admin!$C$6*$T492)+(Admin!$C$7*$Q492)+(Admin!$C$8*$M492)+(Admin!$C$9*$N492)+(Admin!$C$10*$O492)+(Admin!$C$11*$R492)+(Admin!$C$12*$S492)+(Admin!$C$13*$U492)</f>
        <v>0</v>
      </c>
    </row>
    <row r="493" spans="1:28" x14ac:dyDescent="0.25">
      <c r="A493" s="7" t="s">
        <v>1070</v>
      </c>
      <c r="B493" s="7" t="s">
        <v>26</v>
      </c>
      <c r="C493" s="7">
        <v>26</v>
      </c>
      <c r="D493" s="7">
        <v>1</v>
      </c>
      <c r="E493" s="7" t="s">
        <v>552</v>
      </c>
      <c r="F493" s="7" t="s">
        <v>1052</v>
      </c>
      <c r="G493" s="7">
        <v>0</v>
      </c>
      <c r="H493" s="7">
        <v>0</v>
      </c>
      <c r="I493" s="7">
        <v>0</v>
      </c>
      <c r="J493" s="7">
        <v>0</v>
      </c>
      <c r="K493" s="7">
        <v>0</v>
      </c>
      <c r="L493" s="7">
        <v>0</v>
      </c>
      <c r="M493" s="7">
        <v>0</v>
      </c>
      <c r="N493" s="7">
        <v>0</v>
      </c>
      <c r="O493" s="7">
        <v>0</v>
      </c>
      <c r="P493" s="7">
        <v>0</v>
      </c>
      <c r="Q493" s="7">
        <v>0</v>
      </c>
      <c r="R493" s="7">
        <v>0</v>
      </c>
      <c r="S493" s="7">
        <v>0</v>
      </c>
      <c r="T493" s="7">
        <v>0</v>
      </c>
      <c r="U493" s="7">
        <v>0</v>
      </c>
      <c r="V493" s="7">
        <f>($J493*0.04)+($K493*4)+($L493*-2)+($N493*0.1)+($O493*6)+($Q493)+($R493*0.1)+($S493*6)+($T493*-2)</f>
        <v>0</v>
      </c>
      <c r="W493" s="7" t="e">
        <f>$P493/$H$33</f>
        <v>#DIV/0!</v>
      </c>
      <c r="X493" s="7" t="e">
        <f>$N493/$M493</f>
        <v>#DIV/0!</v>
      </c>
      <c r="Y493" s="7" t="e">
        <f>$R493/$Q493</f>
        <v>#DIV/0!</v>
      </c>
      <c r="Z493" s="7" t="e">
        <f>$I493/$H493</f>
        <v>#DIV/0!</v>
      </c>
      <c r="AA493" s="7" t="e">
        <f>$K493/$H493</f>
        <v>#DIV/0!</v>
      </c>
      <c r="AB493" s="7">
        <f>(Admin!$C$3*$K493)+(Admin!$C$4*$J493)+(Admin!$C$5*$L493)+(Admin!$C$6*$T493)+(Admin!$C$7*$Q493)+(Admin!$C$8*$M493)+(Admin!$C$9*$N493)+(Admin!$C$10*$O493)+(Admin!$C$11*$R493)+(Admin!$C$12*$S493)+(Admin!$C$13*$U493)</f>
        <v>0</v>
      </c>
    </row>
    <row r="494" spans="1:28" x14ac:dyDescent="0.25">
      <c r="A494" s="6" t="s">
        <v>1074</v>
      </c>
      <c r="B494" s="6" t="s">
        <v>30</v>
      </c>
      <c r="C494" s="6">
        <v>31</v>
      </c>
      <c r="D494" s="6">
        <v>10</v>
      </c>
      <c r="E494" s="6" t="s">
        <v>104</v>
      </c>
      <c r="F494" s="6" t="s">
        <v>1052</v>
      </c>
      <c r="G494" s="6">
        <v>0</v>
      </c>
      <c r="H494" s="6">
        <v>0</v>
      </c>
      <c r="I494" s="6">
        <v>0</v>
      </c>
      <c r="J494" s="6">
        <v>0</v>
      </c>
      <c r="K494" s="6">
        <v>0</v>
      </c>
      <c r="L494" s="6">
        <v>0</v>
      </c>
      <c r="M494" s="6">
        <v>0</v>
      </c>
      <c r="N494" s="6">
        <v>0</v>
      </c>
      <c r="O494" s="6">
        <v>0</v>
      </c>
      <c r="P494" s="6">
        <v>0</v>
      </c>
      <c r="Q494" s="6">
        <v>0</v>
      </c>
      <c r="R494" s="6">
        <v>0</v>
      </c>
      <c r="S494" s="6">
        <v>0</v>
      </c>
      <c r="T494" s="6">
        <v>0</v>
      </c>
      <c r="U494" s="6">
        <v>0</v>
      </c>
      <c r="V494" s="6">
        <f>($J494*0.04)+($K494*4)+($L494*-2)+($N494*0.1)+($O494*6)+($Q494)+($R494*0.1)+($S494*6)+($T494*-2)</f>
        <v>0</v>
      </c>
      <c r="W494" s="6" t="e">
        <f>$P494/$H$33</f>
        <v>#DIV/0!</v>
      </c>
      <c r="X494" s="6" t="e">
        <f>$N494/$M494</f>
        <v>#DIV/0!</v>
      </c>
      <c r="Y494" s="6" t="e">
        <f>$R494/$Q494</f>
        <v>#DIV/0!</v>
      </c>
      <c r="Z494" s="6" t="e">
        <f>$I494/$H494</f>
        <v>#DIV/0!</v>
      </c>
      <c r="AA494" s="6" t="e">
        <f>$K494/$H494</f>
        <v>#DIV/0!</v>
      </c>
      <c r="AB494" s="6">
        <f>(Admin!$C$3*$K494)+(Admin!$C$4*$J494)+(Admin!$C$5*$L494)+(Admin!$C$6*$T494)+(Admin!$C$7*$Q494)+(Admin!$C$8*$M494)+(Admin!$C$9*$N494)+(Admin!$C$10*$O494)+(Admin!$C$11*$R494)+(Admin!$C$12*$S494)+(Admin!$C$13*$U494)</f>
        <v>0</v>
      </c>
    </row>
    <row r="495" spans="1:28" x14ac:dyDescent="0.25">
      <c r="A495" s="7" t="s">
        <v>1075</v>
      </c>
      <c r="B495" s="7" t="s">
        <v>30</v>
      </c>
      <c r="C495" s="7">
        <v>26</v>
      </c>
      <c r="D495" s="7">
        <v>3</v>
      </c>
      <c r="E495" s="7" t="s">
        <v>384</v>
      </c>
      <c r="F495" s="7" t="s">
        <v>1052</v>
      </c>
      <c r="G495" s="7">
        <v>0</v>
      </c>
      <c r="H495" s="7">
        <v>0</v>
      </c>
      <c r="I495" s="7">
        <v>0</v>
      </c>
      <c r="J495" s="7">
        <v>0</v>
      </c>
      <c r="K495" s="7">
        <v>0</v>
      </c>
      <c r="L495" s="7">
        <v>0</v>
      </c>
      <c r="M495" s="7">
        <v>0</v>
      </c>
      <c r="N495" s="7">
        <v>0</v>
      </c>
      <c r="O495" s="7">
        <v>0</v>
      </c>
      <c r="P495" s="7">
        <v>0</v>
      </c>
      <c r="Q495" s="7">
        <v>0</v>
      </c>
      <c r="R495" s="7">
        <v>0</v>
      </c>
      <c r="S495" s="7">
        <v>0</v>
      </c>
      <c r="T495" s="7">
        <v>0</v>
      </c>
      <c r="U495" s="7">
        <v>0</v>
      </c>
      <c r="V495" s="7">
        <f>($J495*0.04)+($K495*4)+($L495*-2)+($N495*0.1)+($O495*6)+($Q495)+($R495*0.1)+($S495*6)+($T495*-2)</f>
        <v>0</v>
      </c>
      <c r="W495" s="7" t="e">
        <f>$P495/$H$33</f>
        <v>#DIV/0!</v>
      </c>
      <c r="X495" s="7" t="e">
        <f>$N495/$M495</f>
        <v>#DIV/0!</v>
      </c>
      <c r="Y495" s="7" t="e">
        <f>$R495/$Q495</f>
        <v>#DIV/0!</v>
      </c>
      <c r="Z495" s="7" t="e">
        <f>$I495/$H495</f>
        <v>#DIV/0!</v>
      </c>
      <c r="AA495" s="7" t="e">
        <f>$K495/$H495</f>
        <v>#DIV/0!</v>
      </c>
      <c r="AB495" s="7">
        <f>(Admin!$C$3*$K495)+(Admin!$C$4*$J495)+(Admin!$C$5*$L495)+(Admin!$C$6*$T495)+(Admin!$C$7*$Q495)+(Admin!$C$8*$M495)+(Admin!$C$9*$N495)+(Admin!$C$10*$O495)+(Admin!$C$11*$R495)+(Admin!$C$12*$S495)+(Admin!$C$13*$U495)</f>
        <v>0</v>
      </c>
    </row>
    <row r="496" spans="1:28" x14ac:dyDescent="0.25">
      <c r="A496" s="6" t="s">
        <v>1076</v>
      </c>
      <c r="B496" s="6" t="s">
        <v>30</v>
      </c>
      <c r="C496" s="6">
        <v>24</v>
      </c>
      <c r="D496" s="6">
        <v>0</v>
      </c>
      <c r="E496" s="6" t="s">
        <v>1077</v>
      </c>
      <c r="F496" s="6" t="s">
        <v>1052</v>
      </c>
      <c r="G496" s="6">
        <v>0</v>
      </c>
      <c r="H496" s="6">
        <v>0</v>
      </c>
      <c r="I496" s="6">
        <v>0</v>
      </c>
      <c r="J496" s="6">
        <v>0</v>
      </c>
      <c r="K496" s="6">
        <v>0</v>
      </c>
      <c r="L496" s="6">
        <v>0</v>
      </c>
      <c r="M496" s="6">
        <v>0</v>
      </c>
      <c r="N496" s="6">
        <v>0</v>
      </c>
      <c r="O496" s="6">
        <v>0</v>
      </c>
      <c r="P496" s="6">
        <v>0</v>
      </c>
      <c r="Q496" s="6">
        <v>0</v>
      </c>
      <c r="R496" s="6">
        <v>0</v>
      </c>
      <c r="S496" s="6">
        <v>0</v>
      </c>
      <c r="T496" s="6">
        <v>0</v>
      </c>
      <c r="U496" s="6">
        <v>0</v>
      </c>
      <c r="V496" s="6">
        <f>($J496*0.04)+($K496*4)+($L496*-2)+($N496*0.1)+($O496*6)+($Q496)+($R496*0.1)+($S496*6)+($T496*-2)</f>
        <v>0</v>
      </c>
      <c r="W496" s="6" t="e">
        <f>$P496/$H$33</f>
        <v>#DIV/0!</v>
      </c>
      <c r="X496" s="6" t="e">
        <f>$N496/$M496</f>
        <v>#DIV/0!</v>
      </c>
      <c r="Y496" s="6" t="e">
        <f>$R496/$Q496</f>
        <v>#DIV/0!</v>
      </c>
      <c r="Z496" s="6" t="e">
        <f>$I496/$H496</f>
        <v>#DIV/0!</v>
      </c>
      <c r="AA496" s="6" t="e">
        <f>$K496/$H496</f>
        <v>#DIV/0!</v>
      </c>
      <c r="AB496" s="6">
        <f>(Admin!$C$3*$K496)+(Admin!$C$4*$J496)+(Admin!$C$5*$L496)+(Admin!$C$6*$T496)+(Admin!$C$7*$Q496)+(Admin!$C$8*$M496)+(Admin!$C$9*$N496)+(Admin!$C$10*$O496)+(Admin!$C$11*$R496)+(Admin!$C$12*$S496)+(Admin!$C$13*$U496)</f>
        <v>0</v>
      </c>
    </row>
    <row r="497" spans="1:28" x14ac:dyDescent="0.25">
      <c r="A497" s="7" t="s">
        <v>1078</v>
      </c>
      <c r="B497" s="7" t="s">
        <v>30</v>
      </c>
      <c r="C497" s="7">
        <v>26</v>
      </c>
      <c r="D497" s="7">
        <v>6</v>
      </c>
      <c r="E497" s="7" t="s">
        <v>143</v>
      </c>
      <c r="F497" s="7" t="s">
        <v>1052</v>
      </c>
      <c r="G497" s="7">
        <v>0</v>
      </c>
      <c r="H497" s="7">
        <v>0</v>
      </c>
      <c r="I497" s="7">
        <v>0</v>
      </c>
      <c r="J497" s="7">
        <v>0</v>
      </c>
      <c r="K497" s="7">
        <v>0</v>
      </c>
      <c r="L497" s="7">
        <v>0</v>
      </c>
      <c r="M497" s="7">
        <v>0</v>
      </c>
      <c r="N497" s="7">
        <v>0</v>
      </c>
      <c r="O497" s="7">
        <v>0</v>
      </c>
      <c r="P497" s="7">
        <v>0</v>
      </c>
      <c r="Q497" s="7">
        <v>0</v>
      </c>
      <c r="R497" s="7">
        <v>0</v>
      </c>
      <c r="S497" s="7">
        <v>0</v>
      </c>
      <c r="T497" s="7">
        <v>0</v>
      </c>
      <c r="U497" s="7">
        <v>0</v>
      </c>
      <c r="V497" s="7">
        <f>($J497*0.04)+($K497*4)+($L497*-2)+($N497*0.1)+($O497*6)+($Q497)+($R497*0.1)+($S497*6)+($T497*-2)</f>
        <v>0</v>
      </c>
      <c r="W497" s="7" t="e">
        <f>$P497/$H$33</f>
        <v>#DIV/0!</v>
      </c>
      <c r="X497" s="7" t="e">
        <f>$N497/$M497</f>
        <v>#DIV/0!</v>
      </c>
      <c r="Y497" s="7" t="e">
        <f>$R497/$Q497</f>
        <v>#DIV/0!</v>
      </c>
      <c r="Z497" s="7" t="e">
        <f>$I497/$H497</f>
        <v>#DIV/0!</v>
      </c>
      <c r="AA497" s="7" t="e">
        <f>$K497/$H497</f>
        <v>#DIV/0!</v>
      </c>
      <c r="AB497" s="7">
        <f>(Admin!$C$3*$K497)+(Admin!$C$4*$J497)+(Admin!$C$5*$L497)+(Admin!$C$6*$T497)+(Admin!$C$7*$Q497)+(Admin!$C$8*$M497)+(Admin!$C$9*$N497)+(Admin!$C$10*$O497)+(Admin!$C$11*$R497)+(Admin!$C$12*$S497)+(Admin!$C$13*$U497)</f>
        <v>0</v>
      </c>
    </row>
    <row r="498" spans="1:28" x14ac:dyDescent="0.25">
      <c r="A498" s="6" t="s">
        <v>1079</v>
      </c>
      <c r="B498" s="6" t="s">
        <v>30</v>
      </c>
      <c r="C498" s="6">
        <v>23</v>
      </c>
      <c r="D498" s="6">
        <v>2</v>
      </c>
      <c r="E498" s="6" t="s">
        <v>871</v>
      </c>
      <c r="F498" s="6" t="s">
        <v>1052</v>
      </c>
      <c r="G498" s="6">
        <v>0</v>
      </c>
      <c r="H498" s="6">
        <v>0</v>
      </c>
      <c r="I498" s="6">
        <v>0</v>
      </c>
      <c r="J498" s="6">
        <v>0</v>
      </c>
      <c r="K498" s="6">
        <v>0</v>
      </c>
      <c r="L498" s="6">
        <v>0</v>
      </c>
      <c r="M498" s="6">
        <v>0</v>
      </c>
      <c r="N498" s="6">
        <v>0</v>
      </c>
      <c r="O498" s="6">
        <v>0</v>
      </c>
      <c r="P498" s="6">
        <v>0</v>
      </c>
      <c r="Q498" s="6">
        <v>0</v>
      </c>
      <c r="R498" s="6">
        <v>0</v>
      </c>
      <c r="S498" s="6">
        <v>0</v>
      </c>
      <c r="T498" s="6">
        <v>0</v>
      </c>
      <c r="U498" s="6">
        <v>0</v>
      </c>
      <c r="V498" s="6">
        <f>($J498*0.04)+($K498*4)+($L498*-2)+($N498*0.1)+($O498*6)+($Q498)+($R498*0.1)+($S498*6)+($T498*-2)</f>
        <v>0</v>
      </c>
      <c r="W498" s="6" t="e">
        <f>$P498/$H$33</f>
        <v>#DIV/0!</v>
      </c>
      <c r="X498" s="6" t="e">
        <f>$N498/$M498</f>
        <v>#DIV/0!</v>
      </c>
      <c r="Y498" s="6" t="e">
        <f>$R498/$Q498</f>
        <v>#DIV/0!</v>
      </c>
      <c r="Z498" s="6" t="e">
        <f>$I498/$H498</f>
        <v>#DIV/0!</v>
      </c>
      <c r="AA498" s="6" t="e">
        <f>$K498/$H498</f>
        <v>#DIV/0!</v>
      </c>
      <c r="AB498" s="6">
        <f>(Admin!$C$3*$K498)+(Admin!$C$4*$J498)+(Admin!$C$5*$L498)+(Admin!$C$6*$T498)+(Admin!$C$7*$Q498)+(Admin!$C$8*$M498)+(Admin!$C$9*$N498)+(Admin!$C$10*$O498)+(Admin!$C$11*$R498)+(Admin!$C$12*$S498)+(Admin!$C$13*$U498)</f>
        <v>0</v>
      </c>
    </row>
    <row r="499" spans="1:28" x14ac:dyDescent="0.25">
      <c r="A499" s="7" t="s">
        <v>1082</v>
      </c>
      <c r="B499" s="7" t="s">
        <v>42</v>
      </c>
      <c r="C499" s="7">
        <v>28</v>
      </c>
      <c r="D499" s="7">
        <v>1</v>
      </c>
      <c r="E499" s="7" t="s">
        <v>81</v>
      </c>
      <c r="F499" s="7" t="s">
        <v>1052</v>
      </c>
      <c r="G499" s="7">
        <v>0</v>
      </c>
      <c r="H499" s="7">
        <v>0</v>
      </c>
      <c r="I499" s="7">
        <v>0</v>
      </c>
      <c r="J499" s="7">
        <v>0</v>
      </c>
      <c r="K499" s="7">
        <v>0</v>
      </c>
      <c r="L499" s="7">
        <v>0</v>
      </c>
      <c r="M499" s="7">
        <v>0</v>
      </c>
      <c r="N499" s="7">
        <v>0</v>
      </c>
      <c r="O499" s="7">
        <v>0</v>
      </c>
      <c r="P499" s="7">
        <v>0</v>
      </c>
      <c r="Q499" s="7">
        <v>0</v>
      </c>
      <c r="R499" s="7">
        <v>0</v>
      </c>
      <c r="S499" s="7">
        <v>0</v>
      </c>
      <c r="T499" s="7">
        <v>0</v>
      </c>
      <c r="U499" s="7">
        <v>0</v>
      </c>
      <c r="V499" s="7">
        <f>($J499*0.04)+($K499*4)+($L499*-2)+($N499*0.1)+($O499*6)+($Q499)+($R499*0.1)+($S499*6)+($T499*-2)</f>
        <v>0</v>
      </c>
      <c r="W499" s="7" t="e">
        <f>$P499/$H$33</f>
        <v>#DIV/0!</v>
      </c>
      <c r="X499" s="7" t="e">
        <f>$N499/$M499</f>
        <v>#DIV/0!</v>
      </c>
      <c r="Y499" s="7" t="e">
        <f>$R499/$Q499</f>
        <v>#DIV/0!</v>
      </c>
      <c r="Z499" s="7" t="e">
        <f>$I499/$H499</f>
        <v>#DIV/0!</v>
      </c>
      <c r="AA499" s="7" t="e">
        <f>$K499/$H499</f>
        <v>#DIV/0!</v>
      </c>
      <c r="AB499" s="7">
        <f>(Admin!$C$3*$K499)+(Admin!$C$4*$J499)+(Admin!$C$5*$L499)+(Admin!$C$6*$T499)+(Admin!$C$7*$Q499)+(Admin!$C$8*$M499)+(Admin!$C$9*$N499)+(Admin!$C$10*$O499)+(Admin!$C$11*$R499)+(Admin!$C$12*$S499)+(Admin!$C$13*$U499)</f>
        <v>0</v>
      </c>
    </row>
    <row r="500" spans="1:28" x14ac:dyDescent="0.25">
      <c r="A500" s="6" t="s">
        <v>1083</v>
      </c>
      <c r="B500" s="6" t="s">
        <v>42</v>
      </c>
      <c r="C500" s="6">
        <v>26</v>
      </c>
      <c r="D500" s="6">
        <v>1</v>
      </c>
      <c r="E500" s="6" t="s">
        <v>155</v>
      </c>
      <c r="F500" s="6" t="s">
        <v>1052</v>
      </c>
      <c r="G500" s="6">
        <v>0</v>
      </c>
      <c r="H500" s="6">
        <v>0</v>
      </c>
      <c r="I500" s="6">
        <v>0</v>
      </c>
      <c r="J500" s="6">
        <v>0</v>
      </c>
      <c r="K500" s="6">
        <v>0</v>
      </c>
      <c r="L500" s="6">
        <v>0</v>
      </c>
      <c r="M500" s="6">
        <v>0</v>
      </c>
      <c r="N500" s="6">
        <v>0</v>
      </c>
      <c r="O500" s="6">
        <v>0</v>
      </c>
      <c r="P500" s="6">
        <v>0</v>
      </c>
      <c r="Q500" s="6">
        <v>0</v>
      </c>
      <c r="R500" s="6">
        <v>0</v>
      </c>
      <c r="S500" s="6">
        <v>0</v>
      </c>
      <c r="T500" s="6">
        <v>0</v>
      </c>
      <c r="U500" s="6">
        <v>0</v>
      </c>
      <c r="V500" s="6">
        <f>($J500*0.04)+($K500*4)+($L500*-2)+($N500*0.1)+($O500*6)+($Q500)+($R500*0.1)+($S500*6)+($T500*-2)</f>
        <v>0</v>
      </c>
      <c r="W500" s="6" t="e">
        <f>$P500/$H$33</f>
        <v>#DIV/0!</v>
      </c>
      <c r="X500" s="6" t="e">
        <f>$N500/$M500</f>
        <v>#DIV/0!</v>
      </c>
      <c r="Y500" s="6" t="e">
        <f>$R500/$Q500</f>
        <v>#DIV/0!</v>
      </c>
      <c r="Z500" s="6" t="e">
        <f>$I500/$H500</f>
        <v>#DIV/0!</v>
      </c>
      <c r="AA500" s="6" t="e">
        <f>$K500/$H500</f>
        <v>#DIV/0!</v>
      </c>
      <c r="AB500" s="6">
        <f>(Admin!$C$3*$K500)+(Admin!$C$4*$J500)+(Admin!$C$5*$L500)+(Admin!$C$6*$T500)+(Admin!$C$7*$Q500)+(Admin!$C$8*$M500)+(Admin!$C$9*$N500)+(Admin!$C$10*$O500)+(Admin!$C$11*$R500)+(Admin!$C$12*$S500)+(Admin!$C$13*$U500)</f>
        <v>0</v>
      </c>
    </row>
    <row r="501" spans="1:28" x14ac:dyDescent="0.25">
      <c r="A501" s="7" t="s">
        <v>1084</v>
      </c>
      <c r="B501" s="7" t="s">
        <v>42</v>
      </c>
      <c r="C501" s="7">
        <v>28</v>
      </c>
      <c r="D501" s="7">
        <v>2</v>
      </c>
      <c r="E501" s="7" t="s">
        <v>1085</v>
      </c>
      <c r="F501" s="7" t="s">
        <v>1052</v>
      </c>
      <c r="G501" s="7">
        <v>0</v>
      </c>
      <c r="H501" s="7">
        <v>0</v>
      </c>
      <c r="I501" s="7">
        <v>0</v>
      </c>
      <c r="J501" s="7">
        <v>0</v>
      </c>
      <c r="K501" s="7">
        <v>0</v>
      </c>
      <c r="L501" s="7">
        <v>0</v>
      </c>
      <c r="M501" s="7">
        <v>0</v>
      </c>
      <c r="N501" s="7">
        <v>0</v>
      </c>
      <c r="O501" s="7">
        <v>0</v>
      </c>
      <c r="P501" s="7">
        <v>0</v>
      </c>
      <c r="Q501" s="7">
        <v>0</v>
      </c>
      <c r="R501" s="7">
        <v>0</v>
      </c>
      <c r="S501" s="7">
        <v>0</v>
      </c>
      <c r="T501" s="7">
        <v>0</v>
      </c>
      <c r="U501" s="7">
        <v>0</v>
      </c>
      <c r="V501" s="7">
        <f>($J501*0.04)+($K501*4)+($L501*-2)+($N501*0.1)+($O501*6)+($Q501)+($R501*0.1)+($S501*6)+($T501*-2)</f>
        <v>0</v>
      </c>
      <c r="W501" s="7" t="e">
        <f>$P501/$H$33</f>
        <v>#DIV/0!</v>
      </c>
      <c r="X501" s="7" t="e">
        <f>$N501/$M501</f>
        <v>#DIV/0!</v>
      </c>
      <c r="Y501" s="7" t="e">
        <f>$R501/$Q501</f>
        <v>#DIV/0!</v>
      </c>
      <c r="Z501" s="7" t="e">
        <f>$I501/$H501</f>
        <v>#DIV/0!</v>
      </c>
      <c r="AA501" s="7" t="e">
        <f>$K501/$H501</f>
        <v>#DIV/0!</v>
      </c>
      <c r="AB501" s="7">
        <f>(Admin!$C$3*$K501)+(Admin!$C$4*$J501)+(Admin!$C$5*$L501)+(Admin!$C$6*$T501)+(Admin!$C$7*$Q501)+(Admin!$C$8*$M501)+(Admin!$C$9*$N501)+(Admin!$C$10*$O501)+(Admin!$C$11*$R501)+(Admin!$C$12*$S501)+(Admin!$C$13*$U501)</f>
        <v>0</v>
      </c>
    </row>
    <row r="502" spans="1:28" x14ac:dyDescent="0.25">
      <c r="A502" s="6" t="s">
        <v>1086</v>
      </c>
      <c r="B502" s="6" t="s">
        <v>42</v>
      </c>
      <c r="C502" s="6">
        <v>24</v>
      </c>
      <c r="D502" s="6">
        <v>0</v>
      </c>
      <c r="E502" s="6" t="s">
        <v>1087</v>
      </c>
      <c r="F502" s="6" t="s">
        <v>1052</v>
      </c>
      <c r="G502" s="6">
        <v>0</v>
      </c>
      <c r="H502" s="6">
        <v>0</v>
      </c>
      <c r="I502" s="6">
        <v>0</v>
      </c>
      <c r="J502" s="6">
        <v>0</v>
      </c>
      <c r="K502" s="6">
        <v>0</v>
      </c>
      <c r="L502" s="6">
        <v>0</v>
      </c>
      <c r="M502" s="6">
        <v>0</v>
      </c>
      <c r="N502" s="6">
        <v>0</v>
      </c>
      <c r="O502" s="6">
        <v>0</v>
      </c>
      <c r="P502" s="6">
        <v>0</v>
      </c>
      <c r="Q502" s="6">
        <v>0</v>
      </c>
      <c r="R502" s="6">
        <v>0</v>
      </c>
      <c r="S502" s="6">
        <v>0</v>
      </c>
      <c r="T502" s="6">
        <v>0</v>
      </c>
      <c r="U502" s="6">
        <v>0</v>
      </c>
      <c r="V502" s="6">
        <f>($J502*0.04)+($K502*4)+($L502*-2)+($N502*0.1)+($O502*6)+($Q502)+($R502*0.1)+($S502*6)+($T502*-2)</f>
        <v>0</v>
      </c>
      <c r="W502" s="6" t="e">
        <f>$P502/$H$33</f>
        <v>#DIV/0!</v>
      </c>
      <c r="X502" s="6" t="e">
        <f>$N502/$M502</f>
        <v>#DIV/0!</v>
      </c>
      <c r="Y502" s="6" t="e">
        <f>$R502/$Q502</f>
        <v>#DIV/0!</v>
      </c>
      <c r="Z502" s="6" t="e">
        <f>$I502/$H502</f>
        <v>#DIV/0!</v>
      </c>
      <c r="AA502" s="6" t="e">
        <f>$K502/$H502</f>
        <v>#DIV/0!</v>
      </c>
      <c r="AB502" s="6">
        <f>(Admin!$C$3*$K502)+(Admin!$C$4*$J502)+(Admin!$C$5*$L502)+(Admin!$C$6*$T502)+(Admin!$C$7*$Q502)+(Admin!$C$8*$M502)+(Admin!$C$9*$N502)+(Admin!$C$10*$O502)+(Admin!$C$11*$R502)+(Admin!$C$12*$S502)+(Admin!$C$13*$U502)</f>
        <v>0</v>
      </c>
    </row>
    <row r="503" spans="1:28" x14ac:dyDescent="0.25">
      <c r="A503" s="7" t="s">
        <v>1088</v>
      </c>
      <c r="B503" s="7" t="s">
        <v>42</v>
      </c>
      <c r="C503" s="7">
        <v>23</v>
      </c>
      <c r="D503" s="7">
        <v>0</v>
      </c>
      <c r="E503" s="7" t="s">
        <v>176</v>
      </c>
      <c r="F503" s="7" t="s">
        <v>1052</v>
      </c>
      <c r="G503" s="7">
        <v>0</v>
      </c>
      <c r="H503" s="7">
        <v>0</v>
      </c>
      <c r="I503" s="7">
        <v>0</v>
      </c>
      <c r="J503" s="7">
        <v>0</v>
      </c>
      <c r="K503" s="7">
        <v>0</v>
      </c>
      <c r="L503" s="7">
        <v>0</v>
      </c>
      <c r="M503" s="7">
        <v>0</v>
      </c>
      <c r="N503" s="7">
        <v>0</v>
      </c>
      <c r="O503" s="7">
        <v>0</v>
      </c>
      <c r="P503" s="7">
        <v>0</v>
      </c>
      <c r="Q503" s="7">
        <v>0</v>
      </c>
      <c r="R503" s="7">
        <v>0</v>
      </c>
      <c r="S503" s="7">
        <v>0</v>
      </c>
      <c r="T503" s="7">
        <v>0</v>
      </c>
      <c r="U503" s="7">
        <v>0</v>
      </c>
      <c r="V503" s="7">
        <f>($J503*0.04)+($K503*4)+($L503*-2)+($N503*0.1)+($O503*6)+($Q503)+($R503*0.1)+($S503*6)+($T503*-2)</f>
        <v>0</v>
      </c>
      <c r="W503" s="7" t="e">
        <f>$P503/$H$33</f>
        <v>#DIV/0!</v>
      </c>
      <c r="X503" s="7" t="e">
        <f>$N503/$M503</f>
        <v>#DIV/0!</v>
      </c>
      <c r="Y503" s="7" t="e">
        <f>$R503/$Q503</f>
        <v>#DIV/0!</v>
      </c>
      <c r="Z503" s="7" t="e">
        <f>$I503/$H503</f>
        <v>#DIV/0!</v>
      </c>
      <c r="AA503" s="7" t="e">
        <f>$K503/$H503</f>
        <v>#DIV/0!</v>
      </c>
      <c r="AB503" s="7">
        <f>(Admin!$C$3*$K503)+(Admin!$C$4*$J503)+(Admin!$C$5*$L503)+(Admin!$C$6*$T503)+(Admin!$C$7*$Q503)+(Admin!$C$8*$M503)+(Admin!$C$9*$N503)+(Admin!$C$10*$O503)+(Admin!$C$11*$R503)+(Admin!$C$12*$S503)+(Admin!$C$13*$U503)</f>
        <v>0</v>
      </c>
    </row>
    <row r="504" spans="1:28" x14ac:dyDescent="0.25">
      <c r="A504" s="6" t="s">
        <v>1089</v>
      </c>
      <c r="B504" s="6" t="s">
        <v>42</v>
      </c>
      <c r="C504" s="6">
        <v>27</v>
      </c>
      <c r="D504" s="6">
        <v>5</v>
      </c>
      <c r="E504" s="6" t="s">
        <v>511</v>
      </c>
      <c r="F504" s="6" t="s">
        <v>1052</v>
      </c>
      <c r="G504" s="6">
        <v>0</v>
      </c>
      <c r="H504" s="6">
        <v>0</v>
      </c>
      <c r="I504" s="6">
        <v>0</v>
      </c>
      <c r="J504" s="6">
        <v>0</v>
      </c>
      <c r="K504" s="6">
        <v>0</v>
      </c>
      <c r="L504" s="6">
        <v>0</v>
      </c>
      <c r="M504" s="6">
        <v>0</v>
      </c>
      <c r="N504" s="6">
        <v>0</v>
      </c>
      <c r="O504" s="6">
        <v>0</v>
      </c>
      <c r="P504" s="6">
        <v>0</v>
      </c>
      <c r="Q504" s="6">
        <v>0</v>
      </c>
      <c r="R504" s="6">
        <v>0</v>
      </c>
      <c r="S504" s="6">
        <v>0</v>
      </c>
      <c r="T504" s="6">
        <v>0</v>
      </c>
      <c r="U504" s="6">
        <v>0</v>
      </c>
      <c r="V504" s="6">
        <f>($J504*0.04)+($K504*4)+($L504*-2)+($N504*0.1)+($O504*6)+($Q504)+($R504*0.1)+($S504*6)+($T504*-2)</f>
        <v>0</v>
      </c>
      <c r="W504" s="6" t="e">
        <f>$P504/$H$33</f>
        <v>#DIV/0!</v>
      </c>
      <c r="X504" s="6" t="e">
        <f>$N504/$M504</f>
        <v>#DIV/0!</v>
      </c>
      <c r="Y504" s="6" t="e">
        <f>$R504/$Q504</f>
        <v>#DIV/0!</v>
      </c>
      <c r="Z504" s="6" t="e">
        <f>$I504/$H504</f>
        <v>#DIV/0!</v>
      </c>
      <c r="AA504" s="6" t="e">
        <f>$K504/$H504</f>
        <v>#DIV/0!</v>
      </c>
      <c r="AB504" s="6">
        <f>(Admin!$C$3*$K504)+(Admin!$C$4*$J504)+(Admin!$C$5*$L504)+(Admin!$C$6*$T504)+(Admin!$C$7*$Q504)+(Admin!$C$8*$M504)+(Admin!$C$9*$N504)+(Admin!$C$10*$O504)+(Admin!$C$11*$R504)+(Admin!$C$12*$S504)+(Admin!$C$13*$U504)</f>
        <v>0</v>
      </c>
    </row>
    <row r="505" spans="1:28" x14ac:dyDescent="0.25">
      <c r="A505" s="7" t="s">
        <v>1090</v>
      </c>
      <c r="B505" s="7" t="s">
        <v>42</v>
      </c>
      <c r="C505" s="7">
        <v>23</v>
      </c>
      <c r="D505" s="7">
        <v>0</v>
      </c>
      <c r="E505" s="7" t="s">
        <v>399</v>
      </c>
      <c r="F505" s="7" t="s">
        <v>1052</v>
      </c>
      <c r="G505" s="7">
        <v>0</v>
      </c>
      <c r="H505" s="7">
        <v>0</v>
      </c>
      <c r="I505" s="7">
        <v>0</v>
      </c>
      <c r="J505" s="7">
        <v>0</v>
      </c>
      <c r="K505" s="7">
        <v>0</v>
      </c>
      <c r="L505" s="7">
        <v>0</v>
      </c>
      <c r="M505" s="7">
        <v>0</v>
      </c>
      <c r="N505" s="7">
        <v>0</v>
      </c>
      <c r="O505" s="7">
        <v>0</v>
      </c>
      <c r="P505" s="7">
        <v>0</v>
      </c>
      <c r="Q505" s="7">
        <v>0</v>
      </c>
      <c r="R505" s="7">
        <v>0</v>
      </c>
      <c r="S505" s="7">
        <v>0</v>
      </c>
      <c r="T505" s="7">
        <v>0</v>
      </c>
      <c r="U505" s="7">
        <v>0</v>
      </c>
      <c r="V505" s="7">
        <f>($J505*0.04)+($K505*4)+($L505*-2)+($N505*0.1)+($O505*6)+($Q505)+($R505*0.1)+($S505*6)+($T505*-2)</f>
        <v>0</v>
      </c>
      <c r="W505" s="7" t="e">
        <f>$P505/$H$33</f>
        <v>#DIV/0!</v>
      </c>
      <c r="X505" s="7" t="e">
        <f>$N505/$M505</f>
        <v>#DIV/0!</v>
      </c>
      <c r="Y505" s="7" t="e">
        <f>$R505/$Q505</f>
        <v>#DIV/0!</v>
      </c>
      <c r="Z505" s="7" t="e">
        <f>$I505/$H505</f>
        <v>#DIV/0!</v>
      </c>
      <c r="AA505" s="7" t="e">
        <f>$K505/$H505</f>
        <v>#DIV/0!</v>
      </c>
      <c r="AB505" s="7">
        <f>(Admin!$C$3*$K505)+(Admin!$C$4*$J505)+(Admin!$C$5*$L505)+(Admin!$C$6*$T505)+(Admin!$C$7*$Q505)+(Admin!$C$8*$M505)+(Admin!$C$9*$N505)+(Admin!$C$10*$O505)+(Admin!$C$11*$R505)+(Admin!$C$12*$S505)+(Admin!$C$13*$U505)</f>
        <v>0</v>
      </c>
    </row>
    <row r="506" spans="1:28" x14ac:dyDescent="0.25">
      <c r="A506" s="6" t="s">
        <v>1091</v>
      </c>
      <c r="B506" s="6" t="s">
        <v>42</v>
      </c>
      <c r="C506" s="6">
        <v>26</v>
      </c>
      <c r="D506" s="6">
        <v>1</v>
      </c>
      <c r="E506" s="6" t="s">
        <v>340</v>
      </c>
      <c r="F506" s="6" t="s">
        <v>1052</v>
      </c>
      <c r="G506" s="6">
        <v>0</v>
      </c>
      <c r="H506" s="6">
        <v>0</v>
      </c>
      <c r="I506" s="6">
        <v>0</v>
      </c>
      <c r="J506" s="6">
        <v>0</v>
      </c>
      <c r="K506" s="6">
        <v>0</v>
      </c>
      <c r="L506" s="6">
        <v>0</v>
      </c>
      <c r="M506" s="6">
        <v>0</v>
      </c>
      <c r="N506" s="6">
        <v>0</v>
      </c>
      <c r="O506" s="6">
        <v>0</v>
      </c>
      <c r="P506" s="6">
        <v>0</v>
      </c>
      <c r="Q506" s="6">
        <v>0</v>
      </c>
      <c r="R506" s="6">
        <v>0</v>
      </c>
      <c r="S506" s="6">
        <v>0</v>
      </c>
      <c r="T506" s="6">
        <v>0</v>
      </c>
      <c r="U506" s="6">
        <v>0</v>
      </c>
      <c r="V506" s="6">
        <f>($J506*0.04)+($K506*4)+($L506*-2)+($N506*0.1)+($O506*6)+($Q506)+($R506*0.1)+($S506*6)+($T506*-2)</f>
        <v>0</v>
      </c>
      <c r="W506" s="6" t="e">
        <f>$P506/$H$33</f>
        <v>#DIV/0!</v>
      </c>
      <c r="X506" s="6" t="e">
        <f>$N506/$M506</f>
        <v>#DIV/0!</v>
      </c>
      <c r="Y506" s="6" t="e">
        <f>$R506/$Q506</f>
        <v>#DIV/0!</v>
      </c>
      <c r="Z506" s="6" t="e">
        <f>$I506/$H506</f>
        <v>#DIV/0!</v>
      </c>
      <c r="AA506" s="6" t="e">
        <f>$K506/$H506</f>
        <v>#DIV/0!</v>
      </c>
      <c r="AB506" s="6">
        <f>(Admin!$C$3*$K506)+(Admin!$C$4*$J506)+(Admin!$C$5*$L506)+(Admin!$C$6*$T506)+(Admin!$C$7*$Q506)+(Admin!$C$8*$M506)+(Admin!$C$9*$N506)+(Admin!$C$10*$O506)+(Admin!$C$11*$R506)+(Admin!$C$12*$S506)+(Admin!$C$13*$U506)</f>
        <v>0</v>
      </c>
    </row>
    <row r="507" spans="1:28" x14ac:dyDescent="0.25">
      <c r="A507" s="7" t="s">
        <v>1092</v>
      </c>
      <c r="B507" s="7" t="s">
        <v>42</v>
      </c>
      <c r="C507" s="7">
        <v>27</v>
      </c>
      <c r="D507" s="7">
        <v>6</v>
      </c>
      <c r="E507" s="7" t="s">
        <v>500</v>
      </c>
      <c r="F507" s="7" t="s">
        <v>1052</v>
      </c>
      <c r="G507" s="7">
        <v>0</v>
      </c>
      <c r="H507" s="7">
        <v>0</v>
      </c>
      <c r="I507" s="7">
        <v>0</v>
      </c>
      <c r="J507" s="7">
        <v>0</v>
      </c>
      <c r="K507" s="7">
        <v>0</v>
      </c>
      <c r="L507" s="7">
        <v>0</v>
      </c>
      <c r="M507" s="7">
        <v>0</v>
      </c>
      <c r="N507" s="7">
        <v>0</v>
      </c>
      <c r="O507" s="7">
        <v>0</v>
      </c>
      <c r="P507" s="7">
        <v>0</v>
      </c>
      <c r="Q507" s="7">
        <v>0</v>
      </c>
      <c r="R507" s="7">
        <v>0</v>
      </c>
      <c r="S507" s="7">
        <v>0</v>
      </c>
      <c r="T507" s="7">
        <v>0</v>
      </c>
      <c r="U507" s="7">
        <v>0</v>
      </c>
      <c r="V507" s="7">
        <f>($J507*0.04)+($K507*4)+($L507*-2)+($N507*0.1)+($O507*6)+($Q507)+($R507*0.1)+($S507*6)+($T507*-2)</f>
        <v>0</v>
      </c>
      <c r="W507" s="7" t="e">
        <f>$P507/$H$33</f>
        <v>#DIV/0!</v>
      </c>
      <c r="X507" s="7" t="e">
        <f>$N507/$M507</f>
        <v>#DIV/0!</v>
      </c>
      <c r="Y507" s="7" t="e">
        <f>$R507/$Q507</f>
        <v>#DIV/0!</v>
      </c>
      <c r="Z507" s="7" t="e">
        <f>$I507/$H507</f>
        <v>#DIV/0!</v>
      </c>
      <c r="AA507" s="7" t="e">
        <f>$K507/$H507</f>
        <v>#DIV/0!</v>
      </c>
      <c r="AB507" s="7">
        <f>(Admin!$C$3*$K507)+(Admin!$C$4*$J507)+(Admin!$C$5*$L507)+(Admin!$C$6*$T507)+(Admin!$C$7*$Q507)+(Admin!$C$8*$M507)+(Admin!$C$9*$N507)+(Admin!$C$10*$O507)+(Admin!$C$11*$R507)+(Admin!$C$12*$S507)+(Admin!$C$13*$U507)</f>
        <v>0</v>
      </c>
    </row>
    <row r="508" spans="1:28" x14ac:dyDescent="0.25">
      <c r="A508" s="6" t="s">
        <v>1093</v>
      </c>
      <c r="B508" s="6" t="s">
        <v>42</v>
      </c>
      <c r="C508" s="6">
        <v>23</v>
      </c>
      <c r="D508" s="6">
        <v>2</v>
      </c>
      <c r="E508" s="6" t="s">
        <v>59</v>
      </c>
      <c r="F508" s="6" t="s">
        <v>1052</v>
      </c>
      <c r="G508" s="6">
        <v>0</v>
      </c>
      <c r="H508" s="6">
        <v>0</v>
      </c>
      <c r="I508" s="6">
        <v>0</v>
      </c>
      <c r="J508" s="6">
        <v>0</v>
      </c>
      <c r="K508" s="6">
        <v>0</v>
      </c>
      <c r="L508" s="6">
        <v>0</v>
      </c>
      <c r="M508" s="6">
        <v>0</v>
      </c>
      <c r="N508" s="6">
        <v>0</v>
      </c>
      <c r="O508" s="6">
        <v>0</v>
      </c>
      <c r="P508" s="6">
        <v>0</v>
      </c>
      <c r="Q508" s="6">
        <v>0</v>
      </c>
      <c r="R508" s="6">
        <v>0</v>
      </c>
      <c r="S508" s="6">
        <v>0</v>
      </c>
      <c r="T508" s="6">
        <v>0</v>
      </c>
      <c r="U508" s="6">
        <v>0</v>
      </c>
      <c r="V508" s="6">
        <f>($J508*0.04)+($K508*4)+($L508*-2)+($N508*0.1)+($O508*6)+($Q508)+($R508*0.1)+($S508*6)+($T508*-2)</f>
        <v>0</v>
      </c>
      <c r="W508" s="6" t="e">
        <f>$P508/$H$33</f>
        <v>#DIV/0!</v>
      </c>
      <c r="X508" s="6" t="e">
        <f>$N508/$M508</f>
        <v>#DIV/0!</v>
      </c>
      <c r="Y508" s="6" t="e">
        <f>$R508/$Q508</f>
        <v>#DIV/0!</v>
      </c>
      <c r="Z508" s="6" t="e">
        <f>$I508/$H508</f>
        <v>#DIV/0!</v>
      </c>
      <c r="AA508" s="6" t="e">
        <f>$K508/$H508</f>
        <v>#DIV/0!</v>
      </c>
      <c r="AB508" s="6">
        <f>(Admin!$C$3*$K508)+(Admin!$C$4*$J508)+(Admin!$C$5*$L508)+(Admin!$C$6*$T508)+(Admin!$C$7*$Q508)+(Admin!$C$8*$M508)+(Admin!$C$9*$N508)+(Admin!$C$10*$O508)+(Admin!$C$11*$R508)+(Admin!$C$12*$S508)+(Admin!$C$13*$U508)</f>
        <v>0</v>
      </c>
    </row>
    <row r="509" spans="1:28" x14ac:dyDescent="0.25">
      <c r="A509" s="7" t="s">
        <v>1094</v>
      </c>
      <c r="B509" s="7" t="s">
        <v>42</v>
      </c>
      <c r="C509" s="7">
        <v>27</v>
      </c>
      <c r="D509" s="7">
        <v>3</v>
      </c>
      <c r="E509" s="7" t="s">
        <v>67</v>
      </c>
      <c r="F509" s="7" t="s">
        <v>1052</v>
      </c>
      <c r="G509" s="7">
        <v>0</v>
      </c>
      <c r="H509" s="7">
        <v>0</v>
      </c>
      <c r="I509" s="7">
        <v>0</v>
      </c>
      <c r="J509" s="7">
        <v>0</v>
      </c>
      <c r="K509" s="7">
        <v>0</v>
      </c>
      <c r="L509" s="7">
        <v>0</v>
      </c>
      <c r="M509" s="7">
        <v>0</v>
      </c>
      <c r="N509" s="7">
        <v>0</v>
      </c>
      <c r="O509" s="7">
        <v>0</v>
      </c>
      <c r="P509" s="7">
        <v>0</v>
      </c>
      <c r="Q509" s="7">
        <v>0</v>
      </c>
      <c r="R509" s="7">
        <v>0</v>
      </c>
      <c r="S509" s="7">
        <v>0</v>
      </c>
      <c r="T509" s="7">
        <v>0</v>
      </c>
      <c r="U509" s="7">
        <v>0</v>
      </c>
      <c r="V509" s="7">
        <f>($J509*0.04)+($K509*4)+($L509*-2)+($N509*0.1)+($O509*6)+($Q509)+($R509*0.1)+($S509*6)+($T509*-2)</f>
        <v>0</v>
      </c>
      <c r="W509" s="7" t="e">
        <f>$P509/$H$33</f>
        <v>#DIV/0!</v>
      </c>
      <c r="X509" s="7" t="e">
        <f>$N509/$M509</f>
        <v>#DIV/0!</v>
      </c>
      <c r="Y509" s="7" t="e">
        <f>$R509/$Q509</f>
        <v>#DIV/0!</v>
      </c>
      <c r="Z509" s="7" t="e">
        <f>$I509/$H509</f>
        <v>#DIV/0!</v>
      </c>
      <c r="AA509" s="7" t="e">
        <f>$K509/$H509</f>
        <v>#DIV/0!</v>
      </c>
      <c r="AB509" s="7">
        <f>(Admin!$C$3*$K509)+(Admin!$C$4*$J509)+(Admin!$C$5*$L509)+(Admin!$C$6*$T509)+(Admin!$C$7*$Q509)+(Admin!$C$8*$M509)+(Admin!$C$9*$N509)+(Admin!$C$10*$O509)+(Admin!$C$11*$R509)+(Admin!$C$12*$S509)+(Admin!$C$13*$U509)</f>
        <v>0</v>
      </c>
    </row>
    <row r="510" spans="1:28" x14ac:dyDescent="0.25">
      <c r="A510" s="6" t="s">
        <v>1097</v>
      </c>
      <c r="B510" s="6" t="s">
        <v>37</v>
      </c>
      <c r="C510" s="6">
        <v>26</v>
      </c>
      <c r="D510" s="6">
        <v>5</v>
      </c>
      <c r="E510" s="6" t="s">
        <v>522</v>
      </c>
      <c r="F510" s="6" t="s">
        <v>1052</v>
      </c>
      <c r="G510" s="6">
        <v>0</v>
      </c>
      <c r="H510" s="6">
        <v>0</v>
      </c>
      <c r="I510" s="6">
        <v>0</v>
      </c>
      <c r="J510" s="6">
        <v>0</v>
      </c>
      <c r="K510" s="6">
        <v>0</v>
      </c>
      <c r="L510" s="6">
        <v>0</v>
      </c>
      <c r="M510" s="6">
        <v>0</v>
      </c>
      <c r="N510" s="6">
        <v>0</v>
      </c>
      <c r="O510" s="6">
        <v>0</v>
      </c>
      <c r="P510" s="6">
        <v>0</v>
      </c>
      <c r="Q510" s="6">
        <v>0</v>
      </c>
      <c r="R510" s="6">
        <v>0</v>
      </c>
      <c r="S510" s="6">
        <v>0</v>
      </c>
      <c r="T510" s="6">
        <v>0</v>
      </c>
      <c r="U510" s="6">
        <v>0</v>
      </c>
      <c r="V510" s="6">
        <f>($J510*0.04)+($K510*4)+($L510*-2)+($N510*0.1)+($O510*6)+($Q510)+($R510*0.1)+($S510*6)+($T510*-2)</f>
        <v>0</v>
      </c>
      <c r="W510" s="6" t="e">
        <f>$P510/$H$33</f>
        <v>#DIV/0!</v>
      </c>
      <c r="X510" s="6" t="e">
        <f>$N510/$M510</f>
        <v>#DIV/0!</v>
      </c>
      <c r="Y510" s="6" t="e">
        <f>$R510/$Q510</f>
        <v>#DIV/0!</v>
      </c>
      <c r="Z510" s="6" t="e">
        <f>$I510/$H510</f>
        <v>#DIV/0!</v>
      </c>
      <c r="AA510" s="6" t="e">
        <f>$K510/$H510</f>
        <v>#DIV/0!</v>
      </c>
      <c r="AB510" s="6">
        <f>(Admin!$C$3*$K510)+(Admin!$C$4*$J510)+(Admin!$C$5*$L510)+(Admin!$C$6*$T510)+(Admin!$C$7*$Q510)+(Admin!$C$8*$M510)+(Admin!$C$9*$N510)+(Admin!$C$10*$O510)+(Admin!$C$11*$R510)+(Admin!$C$12*$S510)+(Admin!$C$13*$U510)</f>
        <v>0</v>
      </c>
    </row>
    <row r="511" spans="1:28" x14ac:dyDescent="0.25">
      <c r="A511" s="7" t="s">
        <v>1098</v>
      </c>
      <c r="B511" s="7" t="s">
        <v>37</v>
      </c>
      <c r="C511" s="7">
        <v>26</v>
      </c>
      <c r="D511" s="7">
        <v>1</v>
      </c>
      <c r="E511" s="7" t="s">
        <v>290</v>
      </c>
      <c r="F511" s="7" t="s">
        <v>1052</v>
      </c>
      <c r="G511" s="7">
        <v>0</v>
      </c>
      <c r="H511" s="7">
        <v>0</v>
      </c>
      <c r="I511" s="7">
        <v>0</v>
      </c>
      <c r="J511" s="7">
        <v>0</v>
      </c>
      <c r="K511" s="7">
        <v>0</v>
      </c>
      <c r="L511" s="7">
        <v>0</v>
      </c>
      <c r="M511" s="7">
        <v>0</v>
      </c>
      <c r="N511" s="7">
        <v>0</v>
      </c>
      <c r="O511" s="7">
        <v>0</v>
      </c>
      <c r="P511" s="7">
        <v>0</v>
      </c>
      <c r="Q511" s="7">
        <v>0</v>
      </c>
      <c r="R511" s="7">
        <v>0</v>
      </c>
      <c r="S511" s="7">
        <v>0</v>
      </c>
      <c r="T511" s="7">
        <v>0</v>
      </c>
      <c r="U511" s="7">
        <v>0</v>
      </c>
      <c r="V511" s="7">
        <f>($J511*0.04)+($K511*4)+($L511*-2)+($N511*0.1)+($O511*6)+($Q511)+($R511*0.1)+($S511*6)+($T511*-2)</f>
        <v>0</v>
      </c>
      <c r="W511" s="7" t="e">
        <f>$P511/$H$33</f>
        <v>#DIV/0!</v>
      </c>
      <c r="X511" s="7" t="e">
        <f>$N511/$M511</f>
        <v>#DIV/0!</v>
      </c>
      <c r="Y511" s="7" t="e">
        <f>$R511/$Q511</f>
        <v>#DIV/0!</v>
      </c>
      <c r="Z511" s="7" t="e">
        <f>$I511/$H511</f>
        <v>#DIV/0!</v>
      </c>
      <c r="AA511" s="7" t="e">
        <f>$K511/$H511</f>
        <v>#DIV/0!</v>
      </c>
      <c r="AB511" s="7">
        <f>(Admin!$C$3*$K511)+(Admin!$C$4*$J511)+(Admin!$C$5*$L511)+(Admin!$C$6*$T511)+(Admin!$C$7*$Q511)+(Admin!$C$8*$M511)+(Admin!$C$9*$N511)+(Admin!$C$10*$O511)+(Admin!$C$11*$R511)+(Admin!$C$12*$S511)+(Admin!$C$13*$U511)</f>
        <v>0</v>
      </c>
    </row>
    <row r="512" spans="1:28" x14ac:dyDescent="0.25">
      <c r="A512" s="6" t="s">
        <v>1099</v>
      </c>
      <c r="B512" s="6" t="s">
        <v>37</v>
      </c>
      <c r="C512" s="6">
        <v>27</v>
      </c>
      <c r="D512" s="6">
        <v>5</v>
      </c>
      <c r="E512" s="6" t="s">
        <v>443</v>
      </c>
      <c r="F512" s="6" t="s">
        <v>1052</v>
      </c>
      <c r="G512" s="6">
        <v>0</v>
      </c>
      <c r="H512" s="6">
        <v>0</v>
      </c>
      <c r="I512" s="6">
        <v>0</v>
      </c>
      <c r="J512" s="6">
        <v>0</v>
      </c>
      <c r="K512" s="6">
        <v>0</v>
      </c>
      <c r="L512" s="6">
        <v>0</v>
      </c>
      <c r="M512" s="6">
        <v>0</v>
      </c>
      <c r="N512" s="6">
        <v>0</v>
      </c>
      <c r="O512" s="6">
        <v>0</v>
      </c>
      <c r="P512" s="6">
        <v>0</v>
      </c>
      <c r="Q512" s="6">
        <v>0</v>
      </c>
      <c r="R512" s="6">
        <v>0</v>
      </c>
      <c r="S512" s="6">
        <v>0</v>
      </c>
      <c r="T512" s="6">
        <v>0</v>
      </c>
      <c r="U512" s="6">
        <v>0</v>
      </c>
      <c r="V512" s="6">
        <f>($J512*0.04)+($K512*4)+($L512*-2)+($N512*0.1)+($O512*6)+($Q512)+($R512*0.1)+($S512*6)+($T512*-2)</f>
        <v>0</v>
      </c>
      <c r="W512" s="6" t="e">
        <f>$P512/$H$33</f>
        <v>#DIV/0!</v>
      </c>
      <c r="X512" s="6" t="e">
        <f>$N512/$M512</f>
        <v>#DIV/0!</v>
      </c>
      <c r="Y512" s="6" t="e">
        <f>$R512/$Q512</f>
        <v>#DIV/0!</v>
      </c>
      <c r="Z512" s="6" t="e">
        <f>$I512/$H512</f>
        <v>#DIV/0!</v>
      </c>
      <c r="AA512" s="6" t="e">
        <f>$K512/$H512</f>
        <v>#DIV/0!</v>
      </c>
      <c r="AB512" s="6">
        <f>(Admin!$C$3*$K512)+(Admin!$C$4*$J512)+(Admin!$C$5*$L512)+(Admin!$C$6*$T512)+(Admin!$C$7*$Q512)+(Admin!$C$8*$M512)+(Admin!$C$9*$N512)+(Admin!$C$10*$O512)+(Admin!$C$11*$R512)+(Admin!$C$12*$S512)+(Admin!$C$13*$U512)</f>
        <v>0</v>
      </c>
    </row>
    <row r="513" spans="1:28" x14ac:dyDescent="0.25">
      <c r="A513" s="7" t="s">
        <v>1100</v>
      </c>
      <c r="B513" s="7" t="s">
        <v>37</v>
      </c>
      <c r="C513" s="7">
        <v>23</v>
      </c>
      <c r="D513" s="7">
        <v>2</v>
      </c>
      <c r="E513" s="7" t="s">
        <v>73</v>
      </c>
      <c r="F513" s="7" t="s">
        <v>1052</v>
      </c>
      <c r="G513" s="7">
        <v>0</v>
      </c>
      <c r="H513" s="7">
        <v>0</v>
      </c>
      <c r="I513" s="7">
        <v>0</v>
      </c>
      <c r="J513" s="7">
        <v>0</v>
      </c>
      <c r="K513" s="7">
        <v>0</v>
      </c>
      <c r="L513" s="7">
        <v>0</v>
      </c>
      <c r="M513" s="7">
        <v>0</v>
      </c>
      <c r="N513" s="7">
        <v>0</v>
      </c>
      <c r="O513" s="7">
        <v>0</v>
      </c>
      <c r="P513" s="7">
        <v>0</v>
      </c>
      <c r="Q513" s="7">
        <v>0</v>
      </c>
      <c r="R513" s="7">
        <v>0</v>
      </c>
      <c r="S513" s="7">
        <v>0</v>
      </c>
      <c r="T513" s="7">
        <v>0</v>
      </c>
      <c r="U513" s="7">
        <v>0</v>
      </c>
      <c r="V513" s="7">
        <f>($J513*0.04)+($K513*4)+($L513*-2)+($N513*0.1)+($O513*6)+($Q513)+($R513*0.1)+($S513*6)+($T513*-2)</f>
        <v>0</v>
      </c>
      <c r="W513" s="7" t="e">
        <f>$P513/$H$33</f>
        <v>#DIV/0!</v>
      </c>
      <c r="X513" s="7" t="e">
        <f>$N513/$M513</f>
        <v>#DIV/0!</v>
      </c>
      <c r="Y513" s="7" t="e">
        <f>$R513/$Q513</f>
        <v>#DIV/0!</v>
      </c>
      <c r="Z513" s="7" t="e">
        <f>$I513/$H513</f>
        <v>#DIV/0!</v>
      </c>
      <c r="AA513" s="7" t="e">
        <f>$K513/$H513</f>
        <v>#DIV/0!</v>
      </c>
      <c r="AB513" s="7">
        <f>(Admin!$C$3*$K513)+(Admin!$C$4*$J513)+(Admin!$C$5*$L513)+(Admin!$C$6*$T513)+(Admin!$C$7*$Q513)+(Admin!$C$8*$M513)+(Admin!$C$9*$N513)+(Admin!$C$10*$O513)+(Admin!$C$11*$R513)+(Admin!$C$12*$S513)+(Admin!$C$13*$U513)</f>
        <v>0</v>
      </c>
    </row>
    <row r="514" spans="1:28" x14ac:dyDescent="0.25">
      <c r="A514" s="6" t="s">
        <v>1120</v>
      </c>
      <c r="B514" s="6" t="s">
        <v>26</v>
      </c>
      <c r="C514" s="6">
        <v>27</v>
      </c>
      <c r="D514" s="6">
        <v>3</v>
      </c>
      <c r="E514" s="6" t="s">
        <v>557</v>
      </c>
      <c r="F514" s="6" t="s">
        <v>1103</v>
      </c>
      <c r="G514" s="6">
        <v>0</v>
      </c>
      <c r="H514" s="6">
        <v>0</v>
      </c>
      <c r="I514" s="6">
        <v>0</v>
      </c>
      <c r="J514" s="6">
        <v>0</v>
      </c>
      <c r="K514" s="6">
        <v>0</v>
      </c>
      <c r="L514" s="6">
        <v>0</v>
      </c>
      <c r="M514" s="6">
        <v>0</v>
      </c>
      <c r="N514" s="6">
        <v>0</v>
      </c>
      <c r="O514" s="6">
        <v>0</v>
      </c>
      <c r="P514" s="6">
        <v>0</v>
      </c>
      <c r="Q514" s="6">
        <v>0</v>
      </c>
      <c r="R514" s="6">
        <v>0</v>
      </c>
      <c r="S514" s="6">
        <v>0</v>
      </c>
      <c r="T514" s="6">
        <v>0</v>
      </c>
      <c r="U514" s="6">
        <v>0</v>
      </c>
      <c r="V514" s="6">
        <f>($J514*0.04)+($K514*4)+($L514*-2)+($N514*0.1)+($O514*6)+($Q514)+($R514*0.1)+($S514*6)+($T514*-2)</f>
        <v>0</v>
      </c>
      <c r="W514" s="6" t="e">
        <f>$P514/$H$33</f>
        <v>#DIV/0!</v>
      </c>
      <c r="X514" s="6" t="e">
        <f>$N514/$M514</f>
        <v>#DIV/0!</v>
      </c>
      <c r="Y514" s="6" t="e">
        <f>$R514/$Q514</f>
        <v>#DIV/0!</v>
      </c>
      <c r="Z514" s="6" t="e">
        <f>$I514/$H514</f>
        <v>#DIV/0!</v>
      </c>
      <c r="AA514" s="6" t="e">
        <f>$K514/$H514</f>
        <v>#DIV/0!</v>
      </c>
      <c r="AB514" s="6">
        <f>(Admin!$C$3*$K514)+(Admin!$C$4*$J514)+(Admin!$C$5*$L514)+(Admin!$C$6*$T514)+(Admin!$C$7*$Q514)+(Admin!$C$8*$M514)+(Admin!$C$9*$N514)+(Admin!$C$10*$O514)+(Admin!$C$11*$R514)+(Admin!$C$12*$S514)+(Admin!$C$13*$U514)</f>
        <v>0</v>
      </c>
    </row>
    <row r="515" spans="1:28" x14ac:dyDescent="0.25">
      <c r="A515" s="7" t="s">
        <v>1123</v>
      </c>
      <c r="B515" s="7" t="s">
        <v>30</v>
      </c>
      <c r="C515" s="7">
        <v>25</v>
      </c>
      <c r="D515" s="7">
        <v>5</v>
      </c>
      <c r="E515" s="7" t="s">
        <v>77</v>
      </c>
      <c r="F515" s="7" t="s">
        <v>1103</v>
      </c>
      <c r="G515" s="7">
        <v>0</v>
      </c>
      <c r="H515" s="7">
        <v>0</v>
      </c>
      <c r="I515" s="7">
        <v>0</v>
      </c>
      <c r="J515" s="7">
        <v>0</v>
      </c>
      <c r="K515" s="7">
        <v>0</v>
      </c>
      <c r="L515" s="7">
        <v>0</v>
      </c>
      <c r="M515" s="7">
        <v>0</v>
      </c>
      <c r="N515" s="7">
        <v>0</v>
      </c>
      <c r="O515" s="7">
        <v>0</v>
      </c>
      <c r="P515" s="7">
        <v>0</v>
      </c>
      <c r="Q515" s="7">
        <v>0</v>
      </c>
      <c r="R515" s="7">
        <v>0</v>
      </c>
      <c r="S515" s="7">
        <v>0</v>
      </c>
      <c r="T515" s="7">
        <v>0</v>
      </c>
      <c r="U515" s="7">
        <v>0</v>
      </c>
      <c r="V515" s="7">
        <f>($J515*0.04)+($K515*4)+($L515*-2)+($N515*0.1)+($O515*6)+($Q515)+($R515*0.1)+($S515*6)+($T515*-2)</f>
        <v>0</v>
      </c>
      <c r="W515" s="7" t="e">
        <f>$P515/$H$33</f>
        <v>#DIV/0!</v>
      </c>
      <c r="X515" s="7" t="e">
        <f>$N515/$M515</f>
        <v>#DIV/0!</v>
      </c>
      <c r="Y515" s="7" t="e">
        <f>$R515/$Q515</f>
        <v>#DIV/0!</v>
      </c>
      <c r="Z515" s="7" t="e">
        <f>$I515/$H515</f>
        <v>#DIV/0!</v>
      </c>
      <c r="AA515" s="7" t="e">
        <f>$K515/$H515</f>
        <v>#DIV/0!</v>
      </c>
      <c r="AB515" s="7">
        <f>(Admin!$C$3*$K515)+(Admin!$C$4*$J515)+(Admin!$C$5*$L515)+(Admin!$C$6*$T515)+(Admin!$C$7*$Q515)+(Admin!$C$8*$M515)+(Admin!$C$9*$N515)+(Admin!$C$10*$O515)+(Admin!$C$11*$R515)+(Admin!$C$12*$S515)+(Admin!$C$13*$U515)</f>
        <v>0</v>
      </c>
    </row>
    <row r="516" spans="1:28" x14ac:dyDescent="0.25">
      <c r="A516" s="6" t="s">
        <v>1124</v>
      </c>
      <c r="B516" s="6" t="s">
        <v>30</v>
      </c>
      <c r="C516" s="6">
        <v>24</v>
      </c>
      <c r="D516" s="6">
        <v>2</v>
      </c>
      <c r="E516" s="6" t="s">
        <v>133</v>
      </c>
      <c r="F516" s="6" t="s">
        <v>1103</v>
      </c>
      <c r="G516" s="6">
        <v>0</v>
      </c>
      <c r="H516" s="6">
        <v>0</v>
      </c>
      <c r="I516" s="6">
        <v>0</v>
      </c>
      <c r="J516" s="6">
        <v>0</v>
      </c>
      <c r="K516" s="6">
        <v>0</v>
      </c>
      <c r="L516" s="6">
        <v>0</v>
      </c>
      <c r="M516" s="6">
        <v>0</v>
      </c>
      <c r="N516" s="6">
        <v>0</v>
      </c>
      <c r="O516" s="6">
        <v>0</v>
      </c>
      <c r="P516" s="6">
        <v>0</v>
      </c>
      <c r="Q516" s="6">
        <v>0</v>
      </c>
      <c r="R516" s="6">
        <v>0</v>
      </c>
      <c r="S516" s="6">
        <v>0</v>
      </c>
      <c r="T516" s="6">
        <v>0</v>
      </c>
      <c r="U516" s="6">
        <v>0</v>
      </c>
      <c r="V516" s="6">
        <f>($J516*0.04)+($K516*4)+($L516*-2)+($N516*0.1)+($O516*6)+($Q516)+($R516*0.1)+($S516*6)+($T516*-2)</f>
        <v>0</v>
      </c>
      <c r="W516" s="6" t="e">
        <f>$P516/$H$33</f>
        <v>#DIV/0!</v>
      </c>
      <c r="X516" s="6" t="e">
        <f>$N516/$M516</f>
        <v>#DIV/0!</v>
      </c>
      <c r="Y516" s="6" t="e">
        <f>$R516/$Q516</f>
        <v>#DIV/0!</v>
      </c>
      <c r="Z516" s="6" t="e">
        <f>$I516/$H516</f>
        <v>#DIV/0!</v>
      </c>
      <c r="AA516" s="6" t="e">
        <f>$K516/$H516</f>
        <v>#DIV/0!</v>
      </c>
      <c r="AB516" s="6">
        <f>(Admin!$C$3*$K516)+(Admin!$C$4*$J516)+(Admin!$C$5*$L516)+(Admin!$C$6*$T516)+(Admin!$C$7*$Q516)+(Admin!$C$8*$M516)+(Admin!$C$9*$N516)+(Admin!$C$10*$O516)+(Admin!$C$11*$R516)+(Admin!$C$12*$S516)+(Admin!$C$13*$U516)</f>
        <v>0</v>
      </c>
    </row>
    <row r="517" spans="1:28" x14ac:dyDescent="0.25">
      <c r="A517" s="7" t="s">
        <v>1125</v>
      </c>
      <c r="B517" s="7" t="s">
        <v>30</v>
      </c>
      <c r="C517" s="7">
        <v>32</v>
      </c>
      <c r="D517" s="7">
        <v>10</v>
      </c>
      <c r="E517" s="7" t="s">
        <v>164</v>
      </c>
      <c r="F517" s="7" t="s">
        <v>1103</v>
      </c>
      <c r="G517" s="7">
        <v>0</v>
      </c>
      <c r="H517" s="7">
        <v>0</v>
      </c>
      <c r="I517" s="7">
        <v>0</v>
      </c>
      <c r="J517" s="7">
        <v>0</v>
      </c>
      <c r="K517" s="7">
        <v>0</v>
      </c>
      <c r="L517" s="7">
        <v>0</v>
      </c>
      <c r="M517" s="7">
        <v>0</v>
      </c>
      <c r="N517" s="7">
        <v>0</v>
      </c>
      <c r="O517" s="7">
        <v>0</v>
      </c>
      <c r="P517" s="7">
        <v>0</v>
      </c>
      <c r="Q517" s="7">
        <v>0</v>
      </c>
      <c r="R517" s="7">
        <v>0</v>
      </c>
      <c r="S517" s="7">
        <v>0</v>
      </c>
      <c r="T517" s="7">
        <v>0</v>
      </c>
      <c r="U517" s="7">
        <v>0</v>
      </c>
      <c r="V517" s="7">
        <f>($J517*0.04)+($K517*4)+($L517*-2)+($N517*0.1)+($O517*6)+($Q517)+($R517*0.1)+($S517*6)+($T517*-2)</f>
        <v>0</v>
      </c>
      <c r="W517" s="7" t="e">
        <f>$P517/$H$33</f>
        <v>#DIV/0!</v>
      </c>
      <c r="X517" s="7" t="e">
        <f>$N517/$M517</f>
        <v>#DIV/0!</v>
      </c>
      <c r="Y517" s="7" t="e">
        <f>$R517/$Q517</f>
        <v>#DIV/0!</v>
      </c>
      <c r="Z517" s="7" t="e">
        <f>$I517/$H517</f>
        <v>#DIV/0!</v>
      </c>
      <c r="AA517" s="7" t="e">
        <f>$K517/$H517</f>
        <v>#DIV/0!</v>
      </c>
      <c r="AB517" s="7">
        <f>(Admin!$C$3*$K517)+(Admin!$C$4*$J517)+(Admin!$C$5*$L517)+(Admin!$C$6*$T517)+(Admin!$C$7*$Q517)+(Admin!$C$8*$M517)+(Admin!$C$9*$N517)+(Admin!$C$10*$O517)+(Admin!$C$11*$R517)+(Admin!$C$12*$S517)+(Admin!$C$13*$U517)</f>
        <v>0</v>
      </c>
    </row>
    <row r="518" spans="1:28" x14ac:dyDescent="0.25">
      <c r="A518" s="6" t="s">
        <v>1126</v>
      </c>
      <c r="B518" s="6" t="s">
        <v>30</v>
      </c>
      <c r="C518" s="6">
        <v>27</v>
      </c>
      <c r="D518" s="6">
        <v>7</v>
      </c>
      <c r="E518" s="6" t="s">
        <v>511</v>
      </c>
      <c r="F518" s="6" t="s">
        <v>1103</v>
      </c>
      <c r="G518" s="6">
        <v>0</v>
      </c>
      <c r="H518" s="6">
        <v>0</v>
      </c>
      <c r="I518" s="6">
        <v>0</v>
      </c>
      <c r="J518" s="6">
        <v>0</v>
      </c>
      <c r="K518" s="6">
        <v>0</v>
      </c>
      <c r="L518" s="6">
        <v>0</v>
      </c>
      <c r="M518" s="6">
        <v>0</v>
      </c>
      <c r="N518" s="6">
        <v>0</v>
      </c>
      <c r="O518" s="6">
        <v>0</v>
      </c>
      <c r="P518" s="6">
        <v>0</v>
      </c>
      <c r="Q518" s="6">
        <v>0</v>
      </c>
      <c r="R518" s="6">
        <v>0</v>
      </c>
      <c r="S518" s="6">
        <v>0</v>
      </c>
      <c r="T518" s="6">
        <v>0</v>
      </c>
      <c r="U518" s="6">
        <v>0</v>
      </c>
      <c r="V518" s="6">
        <f>($J518*0.04)+($K518*4)+($L518*-2)+($N518*0.1)+($O518*6)+($Q518)+($R518*0.1)+($S518*6)+($T518*-2)</f>
        <v>0</v>
      </c>
      <c r="W518" s="6" t="e">
        <f>$P518/$H$33</f>
        <v>#DIV/0!</v>
      </c>
      <c r="X518" s="6" t="e">
        <f>$N518/$M518</f>
        <v>#DIV/0!</v>
      </c>
      <c r="Y518" s="6" t="e">
        <f>$R518/$Q518</f>
        <v>#DIV/0!</v>
      </c>
      <c r="Z518" s="6" t="e">
        <f>$I518/$H518</f>
        <v>#DIV/0!</v>
      </c>
      <c r="AA518" s="6" t="e">
        <f>$K518/$H518</f>
        <v>#DIV/0!</v>
      </c>
      <c r="AB518" s="6">
        <f>(Admin!$C$3*$K518)+(Admin!$C$4*$J518)+(Admin!$C$5*$L518)+(Admin!$C$6*$T518)+(Admin!$C$7*$Q518)+(Admin!$C$8*$M518)+(Admin!$C$9*$N518)+(Admin!$C$10*$O518)+(Admin!$C$11*$R518)+(Admin!$C$12*$S518)+(Admin!$C$13*$U518)</f>
        <v>0</v>
      </c>
    </row>
    <row r="519" spans="1:28" x14ac:dyDescent="0.25">
      <c r="A519" s="7" t="s">
        <v>1128</v>
      </c>
      <c r="B519" s="7" t="s">
        <v>42</v>
      </c>
      <c r="C519" s="7">
        <v>31</v>
      </c>
      <c r="D519" s="7">
        <v>10</v>
      </c>
      <c r="E519" s="7" t="s">
        <v>333</v>
      </c>
      <c r="F519" s="7" t="s">
        <v>1103</v>
      </c>
      <c r="G519" s="7">
        <v>0</v>
      </c>
      <c r="H519" s="7">
        <v>0</v>
      </c>
      <c r="I519" s="7">
        <v>0</v>
      </c>
      <c r="J519" s="7">
        <v>0</v>
      </c>
      <c r="K519" s="7">
        <v>0</v>
      </c>
      <c r="L519" s="7">
        <v>0</v>
      </c>
      <c r="M519" s="7">
        <v>0</v>
      </c>
      <c r="N519" s="7">
        <v>0</v>
      </c>
      <c r="O519" s="7">
        <v>0</v>
      </c>
      <c r="P519" s="7">
        <v>0</v>
      </c>
      <c r="Q519" s="7">
        <v>0</v>
      </c>
      <c r="R519" s="7">
        <v>0</v>
      </c>
      <c r="S519" s="7">
        <v>0</v>
      </c>
      <c r="T519" s="7">
        <v>0</v>
      </c>
      <c r="U519" s="7">
        <v>0</v>
      </c>
      <c r="V519" s="7">
        <f>($J519*0.04)+($K519*4)+($L519*-2)+($N519*0.1)+($O519*6)+($Q519)+($R519*0.1)+($S519*6)+($T519*-2)</f>
        <v>0</v>
      </c>
      <c r="W519" s="7" t="e">
        <f>$P519/$H$33</f>
        <v>#DIV/0!</v>
      </c>
      <c r="X519" s="7" t="e">
        <f>$N519/$M519</f>
        <v>#DIV/0!</v>
      </c>
      <c r="Y519" s="7" t="e">
        <f>$R519/$Q519</f>
        <v>#DIV/0!</v>
      </c>
      <c r="Z519" s="7" t="e">
        <f>$I519/$H519</f>
        <v>#DIV/0!</v>
      </c>
      <c r="AA519" s="7" t="e">
        <f>$K519/$H519</f>
        <v>#DIV/0!</v>
      </c>
      <c r="AB519" s="7">
        <f>(Admin!$C$3*$K519)+(Admin!$C$4*$J519)+(Admin!$C$5*$L519)+(Admin!$C$6*$T519)+(Admin!$C$7*$Q519)+(Admin!$C$8*$M519)+(Admin!$C$9*$N519)+(Admin!$C$10*$O519)+(Admin!$C$11*$R519)+(Admin!$C$12*$S519)+(Admin!$C$13*$U519)</f>
        <v>0</v>
      </c>
    </row>
    <row r="520" spans="1:28" x14ac:dyDescent="0.25">
      <c r="A520" s="6" t="s">
        <v>1129</v>
      </c>
      <c r="B520" s="6" t="s">
        <v>42</v>
      </c>
      <c r="C520" s="6">
        <v>28</v>
      </c>
      <c r="D520" s="6">
        <v>7</v>
      </c>
      <c r="E520" s="6" t="s">
        <v>69</v>
      </c>
      <c r="F520" s="6" t="s">
        <v>1103</v>
      </c>
      <c r="G520" s="6">
        <v>0</v>
      </c>
      <c r="H520" s="6">
        <v>0</v>
      </c>
      <c r="I520" s="6">
        <v>0</v>
      </c>
      <c r="J520" s="6">
        <v>0</v>
      </c>
      <c r="K520" s="6">
        <v>0</v>
      </c>
      <c r="L520" s="6">
        <v>0</v>
      </c>
      <c r="M520" s="6">
        <v>0</v>
      </c>
      <c r="N520" s="6">
        <v>0</v>
      </c>
      <c r="O520" s="6">
        <v>0</v>
      </c>
      <c r="P520" s="6">
        <v>0</v>
      </c>
      <c r="Q520" s="6">
        <v>0</v>
      </c>
      <c r="R520" s="6">
        <v>0</v>
      </c>
      <c r="S520" s="6">
        <v>0</v>
      </c>
      <c r="T520" s="6">
        <v>0</v>
      </c>
      <c r="U520" s="6">
        <v>0</v>
      </c>
      <c r="V520" s="6">
        <f>($J520*0.04)+($K520*4)+($L520*-2)+($N520*0.1)+($O520*6)+($Q520)+($R520*0.1)+($S520*6)+($T520*-2)</f>
        <v>0</v>
      </c>
      <c r="W520" s="6" t="e">
        <f>$P520/$H$33</f>
        <v>#DIV/0!</v>
      </c>
      <c r="X520" s="6" t="e">
        <f>$N520/$M520</f>
        <v>#DIV/0!</v>
      </c>
      <c r="Y520" s="6" t="e">
        <f>$R520/$Q520</f>
        <v>#DIV/0!</v>
      </c>
      <c r="Z520" s="6" t="e">
        <f>$I520/$H520</f>
        <v>#DIV/0!</v>
      </c>
      <c r="AA520" s="6" t="e">
        <f>$K520/$H520</f>
        <v>#DIV/0!</v>
      </c>
      <c r="AB520" s="6">
        <f>(Admin!$C$3*$K520)+(Admin!$C$4*$J520)+(Admin!$C$5*$L520)+(Admin!$C$6*$T520)+(Admin!$C$7*$Q520)+(Admin!$C$8*$M520)+(Admin!$C$9*$N520)+(Admin!$C$10*$O520)+(Admin!$C$11*$R520)+(Admin!$C$12*$S520)+(Admin!$C$13*$U520)</f>
        <v>0</v>
      </c>
    </row>
    <row r="521" spans="1:28" x14ac:dyDescent="0.25">
      <c r="A521" s="7" t="s">
        <v>1130</v>
      </c>
      <c r="B521" s="7" t="s">
        <v>42</v>
      </c>
      <c r="C521" s="7">
        <v>24</v>
      </c>
      <c r="D521" s="7">
        <v>0</v>
      </c>
      <c r="E521" s="7" t="s">
        <v>522</v>
      </c>
      <c r="F521" s="7" t="s">
        <v>1103</v>
      </c>
      <c r="G521" s="7">
        <v>0</v>
      </c>
      <c r="H521" s="7">
        <v>0</v>
      </c>
      <c r="I521" s="7">
        <v>0</v>
      </c>
      <c r="J521" s="7">
        <v>0</v>
      </c>
      <c r="K521" s="7">
        <v>0</v>
      </c>
      <c r="L521" s="7">
        <v>0</v>
      </c>
      <c r="M521" s="7">
        <v>0</v>
      </c>
      <c r="N521" s="7">
        <v>0</v>
      </c>
      <c r="O521" s="7">
        <v>0</v>
      </c>
      <c r="P521" s="7">
        <v>0</v>
      </c>
      <c r="Q521" s="7">
        <v>0</v>
      </c>
      <c r="R521" s="7">
        <v>0</v>
      </c>
      <c r="S521" s="7">
        <v>0</v>
      </c>
      <c r="T521" s="7">
        <v>0</v>
      </c>
      <c r="U521" s="7">
        <v>0</v>
      </c>
      <c r="V521" s="7">
        <f>($J521*0.04)+($K521*4)+($L521*-2)+($N521*0.1)+($O521*6)+($Q521)+($R521*0.1)+($S521*6)+($T521*-2)</f>
        <v>0</v>
      </c>
      <c r="W521" s="7" t="e">
        <f>$P521/$H$33</f>
        <v>#DIV/0!</v>
      </c>
      <c r="X521" s="7" t="e">
        <f>$N521/$M521</f>
        <v>#DIV/0!</v>
      </c>
      <c r="Y521" s="7" t="e">
        <f>$R521/$Q521</f>
        <v>#DIV/0!</v>
      </c>
      <c r="Z521" s="7" t="e">
        <f>$I521/$H521</f>
        <v>#DIV/0!</v>
      </c>
      <c r="AA521" s="7" t="e">
        <f>$K521/$H521</f>
        <v>#DIV/0!</v>
      </c>
      <c r="AB521" s="7">
        <f>(Admin!$C$3*$K521)+(Admin!$C$4*$J521)+(Admin!$C$5*$L521)+(Admin!$C$6*$T521)+(Admin!$C$7*$Q521)+(Admin!$C$8*$M521)+(Admin!$C$9*$N521)+(Admin!$C$10*$O521)+(Admin!$C$11*$R521)+(Admin!$C$12*$S521)+(Admin!$C$13*$U521)</f>
        <v>0</v>
      </c>
    </row>
    <row r="522" spans="1:28" x14ac:dyDescent="0.25">
      <c r="A522" s="6" t="s">
        <v>1131</v>
      </c>
      <c r="B522" s="6" t="s">
        <v>42</v>
      </c>
      <c r="C522" s="6">
        <v>29</v>
      </c>
      <c r="D522" s="6">
        <v>6</v>
      </c>
      <c r="E522" s="6" t="s">
        <v>1072</v>
      </c>
      <c r="F522" s="6" t="s">
        <v>1103</v>
      </c>
      <c r="G522" s="6">
        <v>0</v>
      </c>
      <c r="H522" s="6">
        <v>0</v>
      </c>
      <c r="I522" s="6">
        <v>0</v>
      </c>
      <c r="J522" s="6">
        <v>0</v>
      </c>
      <c r="K522" s="6">
        <v>0</v>
      </c>
      <c r="L522" s="6">
        <v>0</v>
      </c>
      <c r="M522" s="6">
        <v>0</v>
      </c>
      <c r="N522" s="6">
        <v>0</v>
      </c>
      <c r="O522" s="6">
        <v>0</v>
      </c>
      <c r="P522" s="6">
        <v>0</v>
      </c>
      <c r="Q522" s="6">
        <v>0</v>
      </c>
      <c r="R522" s="6">
        <v>0</v>
      </c>
      <c r="S522" s="6">
        <v>0</v>
      </c>
      <c r="T522" s="6">
        <v>0</v>
      </c>
      <c r="U522" s="6">
        <v>0</v>
      </c>
      <c r="V522" s="6">
        <f>($J522*0.04)+($K522*4)+($L522*-2)+($N522*0.1)+($O522*6)+($Q522)+($R522*0.1)+($S522*6)+($T522*-2)</f>
        <v>0</v>
      </c>
      <c r="W522" s="6" t="e">
        <f>$P522/$H$33</f>
        <v>#DIV/0!</v>
      </c>
      <c r="X522" s="6" t="e">
        <f>$N522/$M522</f>
        <v>#DIV/0!</v>
      </c>
      <c r="Y522" s="6" t="e">
        <f>$R522/$Q522</f>
        <v>#DIV/0!</v>
      </c>
      <c r="Z522" s="6" t="e">
        <f>$I522/$H522</f>
        <v>#DIV/0!</v>
      </c>
      <c r="AA522" s="6" t="e">
        <f>$K522/$H522</f>
        <v>#DIV/0!</v>
      </c>
      <c r="AB522" s="6">
        <f>(Admin!$C$3*$K522)+(Admin!$C$4*$J522)+(Admin!$C$5*$L522)+(Admin!$C$6*$T522)+(Admin!$C$7*$Q522)+(Admin!$C$8*$M522)+(Admin!$C$9*$N522)+(Admin!$C$10*$O522)+(Admin!$C$11*$R522)+(Admin!$C$12*$S522)+(Admin!$C$13*$U522)</f>
        <v>0</v>
      </c>
    </row>
    <row r="523" spans="1:28" x14ac:dyDescent="0.25">
      <c r="A523" s="7" t="s">
        <v>1132</v>
      </c>
      <c r="B523" s="7" t="s">
        <v>42</v>
      </c>
      <c r="C523" s="7">
        <v>24</v>
      </c>
      <c r="D523" s="7">
        <v>2</v>
      </c>
      <c r="E523" s="7" t="s">
        <v>915</v>
      </c>
      <c r="F523" s="7" t="s">
        <v>1103</v>
      </c>
      <c r="G523" s="7">
        <v>0</v>
      </c>
      <c r="H523" s="7">
        <v>0</v>
      </c>
      <c r="I523" s="7">
        <v>0</v>
      </c>
      <c r="J523" s="7">
        <v>0</v>
      </c>
      <c r="K523" s="7">
        <v>0</v>
      </c>
      <c r="L523" s="7">
        <v>0</v>
      </c>
      <c r="M523" s="7">
        <v>0</v>
      </c>
      <c r="N523" s="7">
        <v>0</v>
      </c>
      <c r="O523" s="7">
        <v>0</v>
      </c>
      <c r="P523" s="7">
        <v>0</v>
      </c>
      <c r="Q523" s="7">
        <v>0</v>
      </c>
      <c r="R523" s="7">
        <v>0</v>
      </c>
      <c r="S523" s="7">
        <v>0</v>
      </c>
      <c r="T523" s="7">
        <v>0</v>
      </c>
      <c r="U523" s="7">
        <v>0</v>
      </c>
      <c r="V523" s="7">
        <f>($J523*0.04)+($K523*4)+($L523*-2)+($N523*0.1)+($O523*6)+($Q523)+($R523*0.1)+($S523*6)+($T523*-2)</f>
        <v>0</v>
      </c>
      <c r="W523" s="7" t="e">
        <f>$P523/$H$33</f>
        <v>#DIV/0!</v>
      </c>
      <c r="X523" s="7" t="e">
        <f>$N523/$M523</f>
        <v>#DIV/0!</v>
      </c>
      <c r="Y523" s="7" t="e">
        <f>$R523/$Q523</f>
        <v>#DIV/0!</v>
      </c>
      <c r="Z523" s="7" t="e">
        <f>$I523/$H523</f>
        <v>#DIV/0!</v>
      </c>
      <c r="AA523" s="7" t="e">
        <f>$K523/$H523</f>
        <v>#DIV/0!</v>
      </c>
      <c r="AB523" s="7">
        <f>(Admin!$C$3*$K523)+(Admin!$C$4*$J523)+(Admin!$C$5*$L523)+(Admin!$C$6*$T523)+(Admin!$C$7*$Q523)+(Admin!$C$8*$M523)+(Admin!$C$9*$N523)+(Admin!$C$10*$O523)+(Admin!$C$11*$R523)+(Admin!$C$12*$S523)+(Admin!$C$13*$U523)</f>
        <v>0</v>
      </c>
    </row>
    <row r="524" spans="1:28" x14ac:dyDescent="0.25">
      <c r="A524" s="6" t="s">
        <v>1135</v>
      </c>
      <c r="B524" s="6" t="s">
        <v>42</v>
      </c>
      <c r="C524" s="6">
        <v>25</v>
      </c>
      <c r="D524" s="6">
        <v>1</v>
      </c>
      <c r="E524" s="6" t="s">
        <v>224</v>
      </c>
      <c r="F524" s="6" t="s">
        <v>1103</v>
      </c>
      <c r="G524" s="6">
        <v>0</v>
      </c>
      <c r="H524" s="6">
        <v>0</v>
      </c>
      <c r="I524" s="6">
        <v>0</v>
      </c>
      <c r="J524" s="6">
        <v>0</v>
      </c>
      <c r="K524" s="6">
        <v>0</v>
      </c>
      <c r="L524" s="6">
        <v>0</v>
      </c>
      <c r="M524" s="6">
        <v>0</v>
      </c>
      <c r="N524" s="6">
        <v>0</v>
      </c>
      <c r="O524" s="6">
        <v>0</v>
      </c>
      <c r="P524" s="6">
        <v>0</v>
      </c>
      <c r="Q524" s="6">
        <v>0</v>
      </c>
      <c r="R524" s="6">
        <v>0</v>
      </c>
      <c r="S524" s="6">
        <v>0</v>
      </c>
      <c r="T524" s="6">
        <v>0</v>
      </c>
      <c r="U524" s="6">
        <v>0</v>
      </c>
      <c r="V524" s="6">
        <f>($J524*0.04)+($K524*4)+($L524*-2)+($N524*0.1)+($O524*6)+($Q524)+($R524*0.1)+($S524*6)+($T524*-2)</f>
        <v>0</v>
      </c>
      <c r="W524" s="6" t="e">
        <f>$P524/$H$33</f>
        <v>#DIV/0!</v>
      </c>
      <c r="X524" s="6" t="e">
        <f>$N524/$M524</f>
        <v>#DIV/0!</v>
      </c>
      <c r="Y524" s="6" t="e">
        <f>$R524/$Q524</f>
        <v>#DIV/0!</v>
      </c>
      <c r="Z524" s="6" t="e">
        <f>$I524/$H524</f>
        <v>#DIV/0!</v>
      </c>
      <c r="AA524" s="6" t="e">
        <f>$K524/$H524</f>
        <v>#DIV/0!</v>
      </c>
      <c r="AB524" s="6">
        <f>(Admin!$C$3*$K524)+(Admin!$C$4*$J524)+(Admin!$C$5*$L524)+(Admin!$C$6*$T524)+(Admin!$C$7*$Q524)+(Admin!$C$8*$M524)+(Admin!$C$9*$N524)+(Admin!$C$10*$O524)+(Admin!$C$11*$R524)+(Admin!$C$12*$S524)+(Admin!$C$13*$U524)</f>
        <v>0</v>
      </c>
    </row>
    <row r="525" spans="1:28" x14ac:dyDescent="0.25">
      <c r="A525" s="7" t="s">
        <v>1136</v>
      </c>
      <c r="B525" s="7" t="s">
        <v>42</v>
      </c>
      <c r="C525" s="7">
        <v>23</v>
      </c>
      <c r="D525" s="7">
        <v>3</v>
      </c>
      <c r="E525" s="7" t="s">
        <v>456</v>
      </c>
      <c r="F525" s="7" t="s">
        <v>1103</v>
      </c>
      <c r="G525" s="7">
        <v>0</v>
      </c>
      <c r="H525" s="7">
        <v>0</v>
      </c>
      <c r="I525" s="7">
        <v>0</v>
      </c>
      <c r="J525" s="7">
        <v>0</v>
      </c>
      <c r="K525" s="7">
        <v>0</v>
      </c>
      <c r="L525" s="7">
        <v>0</v>
      </c>
      <c r="M525" s="7">
        <v>0</v>
      </c>
      <c r="N525" s="7">
        <v>0</v>
      </c>
      <c r="O525" s="7">
        <v>0</v>
      </c>
      <c r="P525" s="7">
        <v>0</v>
      </c>
      <c r="Q525" s="7">
        <v>0</v>
      </c>
      <c r="R525" s="7">
        <v>0</v>
      </c>
      <c r="S525" s="7">
        <v>0</v>
      </c>
      <c r="T525" s="7">
        <v>0</v>
      </c>
      <c r="U525" s="7">
        <v>0</v>
      </c>
      <c r="V525" s="7">
        <f>($J525*0.04)+($K525*4)+($L525*-2)+($N525*0.1)+($O525*6)+($Q525)+($R525*0.1)+($S525*6)+($T525*-2)</f>
        <v>0</v>
      </c>
      <c r="W525" s="7" t="e">
        <f>$P525/$H$33</f>
        <v>#DIV/0!</v>
      </c>
      <c r="X525" s="7" t="e">
        <f>$N525/$M525</f>
        <v>#DIV/0!</v>
      </c>
      <c r="Y525" s="7" t="e">
        <f>$R525/$Q525</f>
        <v>#DIV/0!</v>
      </c>
      <c r="Z525" s="7" t="e">
        <f>$I525/$H525</f>
        <v>#DIV/0!</v>
      </c>
      <c r="AA525" s="7" t="e">
        <f>$K525/$H525</f>
        <v>#DIV/0!</v>
      </c>
      <c r="AB525" s="7">
        <f>(Admin!$C$3*$K525)+(Admin!$C$4*$J525)+(Admin!$C$5*$L525)+(Admin!$C$6*$T525)+(Admin!$C$7*$Q525)+(Admin!$C$8*$M525)+(Admin!$C$9*$N525)+(Admin!$C$10*$O525)+(Admin!$C$11*$R525)+(Admin!$C$12*$S525)+(Admin!$C$13*$U525)</f>
        <v>0</v>
      </c>
    </row>
    <row r="526" spans="1:28" x14ac:dyDescent="0.25">
      <c r="A526" s="6" t="s">
        <v>1137</v>
      </c>
      <c r="B526" s="6" t="s">
        <v>42</v>
      </c>
      <c r="C526" s="6">
        <v>31</v>
      </c>
      <c r="D526" s="6">
        <v>8</v>
      </c>
      <c r="E526" s="6" t="s">
        <v>1138</v>
      </c>
      <c r="F526" s="6" t="s">
        <v>1103</v>
      </c>
      <c r="G526" s="6">
        <v>0</v>
      </c>
      <c r="H526" s="6">
        <v>0</v>
      </c>
      <c r="I526" s="6">
        <v>0</v>
      </c>
      <c r="J526" s="6">
        <v>0</v>
      </c>
      <c r="K526" s="6">
        <v>0</v>
      </c>
      <c r="L526" s="6">
        <v>0</v>
      </c>
      <c r="M526" s="6">
        <v>0</v>
      </c>
      <c r="N526" s="6">
        <v>0</v>
      </c>
      <c r="O526" s="6">
        <v>0</v>
      </c>
      <c r="P526" s="6">
        <v>0</v>
      </c>
      <c r="Q526" s="6">
        <v>0</v>
      </c>
      <c r="R526" s="6">
        <v>0</v>
      </c>
      <c r="S526" s="6">
        <v>0</v>
      </c>
      <c r="T526" s="6">
        <v>0</v>
      </c>
      <c r="U526" s="6">
        <v>0</v>
      </c>
      <c r="V526" s="6">
        <f>($J526*0.04)+($K526*4)+($L526*-2)+($N526*0.1)+($O526*6)+($Q526)+($R526*0.1)+($S526*6)+($T526*-2)</f>
        <v>0</v>
      </c>
      <c r="W526" s="6" t="e">
        <f>$P526/$H$33</f>
        <v>#DIV/0!</v>
      </c>
      <c r="X526" s="6" t="e">
        <f>$N526/$M526</f>
        <v>#DIV/0!</v>
      </c>
      <c r="Y526" s="6" t="e">
        <f>$R526/$Q526</f>
        <v>#DIV/0!</v>
      </c>
      <c r="Z526" s="6" t="e">
        <f>$I526/$H526</f>
        <v>#DIV/0!</v>
      </c>
      <c r="AA526" s="6" t="e">
        <f>$K526/$H526</f>
        <v>#DIV/0!</v>
      </c>
      <c r="AB526" s="6">
        <f>(Admin!$C$3*$K526)+(Admin!$C$4*$J526)+(Admin!$C$5*$L526)+(Admin!$C$6*$T526)+(Admin!$C$7*$Q526)+(Admin!$C$8*$M526)+(Admin!$C$9*$N526)+(Admin!$C$10*$O526)+(Admin!$C$11*$R526)+(Admin!$C$12*$S526)+(Admin!$C$13*$U526)</f>
        <v>0</v>
      </c>
    </row>
    <row r="527" spans="1:28" x14ac:dyDescent="0.25">
      <c r="A527" s="7" t="s">
        <v>1139</v>
      </c>
      <c r="B527" s="7" t="s">
        <v>42</v>
      </c>
      <c r="C527" s="7">
        <v>25</v>
      </c>
      <c r="D527" s="7">
        <v>4</v>
      </c>
      <c r="E527" s="7" t="s">
        <v>137</v>
      </c>
      <c r="F527" s="7" t="s">
        <v>1103</v>
      </c>
      <c r="G527" s="7">
        <v>0</v>
      </c>
      <c r="H527" s="7">
        <v>0</v>
      </c>
      <c r="I527" s="7">
        <v>0</v>
      </c>
      <c r="J527" s="7">
        <v>0</v>
      </c>
      <c r="K527" s="7">
        <v>0</v>
      </c>
      <c r="L527" s="7">
        <v>0</v>
      </c>
      <c r="M527" s="7">
        <v>0</v>
      </c>
      <c r="N527" s="7">
        <v>0</v>
      </c>
      <c r="O527" s="7">
        <v>0</v>
      </c>
      <c r="P527" s="7">
        <v>0</v>
      </c>
      <c r="Q527" s="7">
        <v>0</v>
      </c>
      <c r="R527" s="7">
        <v>0</v>
      </c>
      <c r="S527" s="7">
        <v>0</v>
      </c>
      <c r="T527" s="7">
        <v>0</v>
      </c>
      <c r="U527" s="7">
        <v>0</v>
      </c>
      <c r="V527" s="7">
        <f>($J527*0.04)+($K527*4)+($L527*-2)+($N527*0.1)+($O527*6)+($Q527)+($R527*0.1)+($S527*6)+($T527*-2)</f>
        <v>0</v>
      </c>
      <c r="W527" s="7" t="e">
        <f>$P527/$H$33</f>
        <v>#DIV/0!</v>
      </c>
      <c r="X527" s="7" t="e">
        <f>$N527/$M527</f>
        <v>#DIV/0!</v>
      </c>
      <c r="Y527" s="7" t="e">
        <f>$R527/$Q527</f>
        <v>#DIV/0!</v>
      </c>
      <c r="Z527" s="7" t="e">
        <f>$I527/$H527</f>
        <v>#DIV/0!</v>
      </c>
      <c r="AA527" s="7" t="e">
        <f>$K527/$H527</f>
        <v>#DIV/0!</v>
      </c>
      <c r="AB527" s="7">
        <f>(Admin!$C$3*$K527)+(Admin!$C$4*$J527)+(Admin!$C$5*$L527)+(Admin!$C$6*$T527)+(Admin!$C$7*$Q527)+(Admin!$C$8*$M527)+(Admin!$C$9*$N527)+(Admin!$C$10*$O527)+(Admin!$C$11*$R527)+(Admin!$C$12*$S527)+(Admin!$C$13*$U527)</f>
        <v>0</v>
      </c>
    </row>
    <row r="528" spans="1:28" x14ac:dyDescent="0.25">
      <c r="A528" s="6" t="s">
        <v>1141</v>
      </c>
      <c r="B528" s="6" t="s">
        <v>37</v>
      </c>
      <c r="C528" s="6">
        <v>26</v>
      </c>
      <c r="D528" s="6">
        <v>2</v>
      </c>
      <c r="E528" s="6" t="s">
        <v>1142</v>
      </c>
      <c r="F528" s="6" t="s">
        <v>1103</v>
      </c>
      <c r="G528" s="6">
        <v>0</v>
      </c>
      <c r="H528" s="6">
        <v>0</v>
      </c>
      <c r="I528" s="6">
        <v>0</v>
      </c>
      <c r="J528" s="6">
        <v>0</v>
      </c>
      <c r="K528" s="6">
        <v>0</v>
      </c>
      <c r="L528" s="6">
        <v>0</v>
      </c>
      <c r="M528" s="6">
        <v>0</v>
      </c>
      <c r="N528" s="6">
        <v>0</v>
      </c>
      <c r="O528" s="6">
        <v>0</v>
      </c>
      <c r="P528" s="6">
        <v>0</v>
      </c>
      <c r="Q528" s="6">
        <v>0</v>
      </c>
      <c r="R528" s="6">
        <v>0</v>
      </c>
      <c r="S528" s="6">
        <v>0</v>
      </c>
      <c r="T528" s="6">
        <v>0</v>
      </c>
      <c r="U528" s="6">
        <v>0</v>
      </c>
      <c r="V528" s="6">
        <f>($J528*0.04)+($K528*4)+($L528*-2)+($N528*0.1)+($O528*6)+($Q528)+($R528*0.1)+($S528*6)+($T528*-2)</f>
        <v>0</v>
      </c>
      <c r="W528" s="6" t="e">
        <f>$P528/$H$33</f>
        <v>#DIV/0!</v>
      </c>
      <c r="X528" s="6" t="e">
        <f>$N528/$M528</f>
        <v>#DIV/0!</v>
      </c>
      <c r="Y528" s="6" t="e">
        <f>$R528/$Q528</f>
        <v>#DIV/0!</v>
      </c>
      <c r="Z528" s="6" t="e">
        <f>$I528/$H528</f>
        <v>#DIV/0!</v>
      </c>
      <c r="AA528" s="6" t="e">
        <f>$K528/$H528</f>
        <v>#DIV/0!</v>
      </c>
      <c r="AB528" s="6">
        <f>(Admin!$C$3*$K528)+(Admin!$C$4*$J528)+(Admin!$C$5*$L528)+(Admin!$C$6*$T528)+(Admin!$C$7*$Q528)+(Admin!$C$8*$M528)+(Admin!$C$9*$N528)+(Admin!$C$10*$O528)+(Admin!$C$11*$R528)+(Admin!$C$12*$S528)+(Admin!$C$13*$U528)</f>
        <v>0</v>
      </c>
    </row>
    <row r="529" spans="1:28" x14ac:dyDescent="0.25">
      <c r="A529" s="7" t="s">
        <v>1143</v>
      </c>
      <c r="B529" s="7" t="s">
        <v>37</v>
      </c>
      <c r="C529" s="7">
        <v>28</v>
      </c>
      <c r="D529" s="7">
        <v>4</v>
      </c>
      <c r="E529" s="7" t="s">
        <v>1144</v>
      </c>
      <c r="F529" s="7" t="s">
        <v>1103</v>
      </c>
      <c r="G529" s="7">
        <v>0</v>
      </c>
      <c r="H529" s="7">
        <v>0</v>
      </c>
      <c r="I529" s="7">
        <v>0</v>
      </c>
      <c r="J529" s="7">
        <v>0</v>
      </c>
      <c r="K529" s="7">
        <v>0</v>
      </c>
      <c r="L529" s="7">
        <v>0</v>
      </c>
      <c r="M529" s="7">
        <v>0</v>
      </c>
      <c r="N529" s="7">
        <v>0</v>
      </c>
      <c r="O529" s="7">
        <v>0</v>
      </c>
      <c r="P529" s="7">
        <v>0</v>
      </c>
      <c r="Q529" s="7">
        <v>0</v>
      </c>
      <c r="R529" s="7">
        <v>0</v>
      </c>
      <c r="S529" s="7">
        <v>0</v>
      </c>
      <c r="T529" s="7">
        <v>0</v>
      </c>
      <c r="U529" s="7">
        <v>0</v>
      </c>
      <c r="V529" s="7">
        <f>($J529*0.04)+($K529*4)+($L529*-2)+($N529*0.1)+($O529*6)+($Q529)+($R529*0.1)+($S529*6)+($T529*-2)</f>
        <v>0</v>
      </c>
      <c r="W529" s="7" t="e">
        <f>$P529/$H$33</f>
        <v>#DIV/0!</v>
      </c>
      <c r="X529" s="7" t="e">
        <f>$N529/$M529</f>
        <v>#DIV/0!</v>
      </c>
      <c r="Y529" s="7" t="e">
        <f>$R529/$Q529</f>
        <v>#DIV/0!</v>
      </c>
      <c r="Z529" s="7" t="e">
        <f>$I529/$H529</f>
        <v>#DIV/0!</v>
      </c>
      <c r="AA529" s="7" t="e">
        <f>$K529/$H529</f>
        <v>#DIV/0!</v>
      </c>
      <c r="AB529" s="7">
        <f>(Admin!$C$3*$K529)+(Admin!$C$4*$J529)+(Admin!$C$5*$L529)+(Admin!$C$6*$T529)+(Admin!$C$7*$Q529)+(Admin!$C$8*$M529)+(Admin!$C$9*$N529)+(Admin!$C$10*$O529)+(Admin!$C$11*$R529)+(Admin!$C$12*$S529)+(Admin!$C$13*$U529)</f>
        <v>0</v>
      </c>
    </row>
    <row r="530" spans="1:28" x14ac:dyDescent="0.25">
      <c r="A530" s="6" t="s">
        <v>1145</v>
      </c>
      <c r="B530" s="6" t="s">
        <v>37</v>
      </c>
      <c r="C530" s="6">
        <v>24</v>
      </c>
      <c r="D530" s="6">
        <v>2</v>
      </c>
      <c r="E530" s="6" t="s">
        <v>1146</v>
      </c>
      <c r="F530" s="6" t="s">
        <v>1103</v>
      </c>
      <c r="G530" s="6">
        <v>0</v>
      </c>
      <c r="H530" s="6">
        <v>0</v>
      </c>
      <c r="I530" s="6">
        <v>0</v>
      </c>
      <c r="J530" s="6">
        <v>0</v>
      </c>
      <c r="K530" s="6">
        <v>0</v>
      </c>
      <c r="L530" s="6">
        <v>0</v>
      </c>
      <c r="M530" s="6">
        <v>0</v>
      </c>
      <c r="N530" s="6">
        <v>0</v>
      </c>
      <c r="O530" s="6">
        <v>0</v>
      </c>
      <c r="P530" s="6">
        <v>0</v>
      </c>
      <c r="Q530" s="6">
        <v>0</v>
      </c>
      <c r="R530" s="6">
        <v>0</v>
      </c>
      <c r="S530" s="6">
        <v>0</v>
      </c>
      <c r="T530" s="6">
        <v>0</v>
      </c>
      <c r="U530" s="6">
        <v>0</v>
      </c>
      <c r="V530" s="6">
        <f>($J530*0.04)+($K530*4)+($L530*-2)+($N530*0.1)+($O530*6)+($Q530)+($R530*0.1)+($S530*6)+($T530*-2)</f>
        <v>0</v>
      </c>
      <c r="W530" s="6" t="e">
        <f>$P530/$H$33</f>
        <v>#DIV/0!</v>
      </c>
      <c r="X530" s="6" t="e">
        <f>$N530/$M530</f>
        <v>#DIV/0!</v>
      </c>
      <c r="Y530" s="6" t="e">
        <f>$R530/$Q530</f>
        <v>#DIV/0!</v>
      </c>
      <c r="Z530" s="6" t="e">
        <f>$I530/$H530</f>
        <v>#DIV/0!</v>
      </c>
      <c r="AA530" s="6" t="e">
        <f>$K530/$H530</f>
        <v>#DIV/0!</v>
      </c>
      <c r="AB530" s="6">
        <f>(Admin!$C$3*$K530)+(Admin!$C$4*$J530)+(Admin!$C$5*$L530)+(Admin!$C$6*$T530)+(Admin!$C$7*$Q530)+(Admin!$C$8*$M530)+(Admin!$C$9*$N530)+(Admin!$C$10*$O530)+(Admin!$C$11*$R530)+(Admin!$C$12*$S530)+(Admin!$C$13*$U530)</f>
        <v>0</v>
      </c>
    </row>
    <row r="531" spans="1:28" x14ac:dyDescent="0.25">
      <c r="A531" s="7" t="s">
        <v>1147</v>
      </c>
      <c r="B531" s="7" t="s">
        <v>37</v>
      </c>
      <c r="C531" s="7">
        <v>23</v>
      </c>
      <c r="D531" s="7">
        <v>0</v>
      </c>
      <c r="E531" s="7" t="s">
        <v>462</v>
      </c>
      <c r="F531" s="7" t="s">
        <v>1103</v>
      </c>
      <c r="G531" s="7">
        <v>0</v>
      </c>
      <c r="H531" s="7">
        <v>0</v>
      </c>
      <c r="I531" s="7">
        <v>0</v>
      </c>
      <c r="J531" s="7">
        <v>0</v>
      </c>
      <c r="K531" s="7">
        <v>0</v>
      </c>
      <c r="L531" s="7">
        <v>0</v>
      </c>
      <c r="M531" s="7">
        <v>0</v>
      </c>
      <c r="N531" s="7">
        <v>0</v>
      </c>
      <c r="O531" s="7">
        <v>0</v>
      </c>
      <c r="P531" s="7">
        <v>0</v>
      </c>
      <c r="Q531" s="7">
        <v>0</v>
      </c>
      <c r="R531" s="7">
        <v>0</v>
      </c>
      <c r="S531" s="7">
        <v>0</v>
      </c>
      <c r="T531" s="7">
        <v>0</v>
      </c>
      <c r="U531" s="7">
        <v>0</v>
      </c>
      <c r="V531" s="7">
        <f>($J531*0.04)+($K531*4)+($L531*-2)+($N531*0.1)+($O531*6)+($Q531)+($R531*0.1)+($S531*6)+($T531*-2)</f>
        <v>0</v>
      </c>
      <c r="W531" s="7" t="e">
        <f>$P531/$H$33</f>
        <v>#DIV/0!</v>
      </c>
      <c r="X531" s="7" t="e">
        <f>$N531/$M531</f>
        <v>#DIV/0!</v>
      </c>
      <c r="Y531" s="7" t="e">
        <f>$R531/$Q531</f>
        <v>#DIV/0!</v>
      </c>
      <c r="Z531" s="7" t="e">
        <f>$I531/$H531</f>
        <v>#DIV/0!</v>
      </c>
      <c r="AA531" s="7" t="e">
        <f>$K531/$H531</f>
        <v>#DIV/0!</v>
      </c>
      <c r="AB531" s="7">
        <f>(Admin!$C$3*$K531)+(Admin!$C$4*$J531)+(Admin!$C$5*$L531)+(Admin!$C$6*$T531)+(Admin!$C$7*$Q531)+(Admin!$C$8*$M531)+(Admin!$C$9*$N531)+(Admin!$C$10*$O531)+(Admin!$C$11*$R531)+(Admin!$C$12*$S531)+(Admin!$C$13*$U531)</f>
        <v>0</v>
      </c>
    </row>
    <row r="532" spans="1:28" x14ac:dyDescent="0.25">
      <c r="A532" s="6" t="s">
        <v>1169</v>
      </c>
      <c r="B532" s="6" t="s">
        <v>26</v>
      </c>
      <c r="C532" s="6">
        <v>26</v>
      </c>
      <c r="D532" s="6">
        <v>2</v>
      </c>
      <c r="E532" s="6" t="s">
        <v>133</v>
      </c>
      <c r="F532" s="6" t="s">
        <v>1151</v>
      </c>
      <c r="G532" s="6">
        <v>0</v>
      </c>
      <c r="H532" s="6">
        <v>0</v>
      </c>
      <c r="I532" s="6">
        <v>0</v>
      </c>
      <c r="J532" s="6">
        <v>0</v>
      </c>
      <c r="K532" s="6">
        <v>0</v>
      </c>
      <c r="L532" s="6">
        <v>0</v>
      </c>
      <c r="M532" s="6">
        <v>0</v>
      </c>
      <c r="N532" s="6">
        <v>0</v>
      </c>
      <c r="O532" s="6">
        <v>0</v>
      </c>
      <c r="P532" s="6">
        <v>0</v>
      </c>
      <c r="Q532" s="6">
        <v>0</v>
      </c>
      <c r="R532" s="6">
        <v>0</v>
      </c>
      <c r="S532" s="6">
        <v>0</v>
      </c>
      <c r="T532" s="6">
        <v>0</v>
      </c>
      <c r="U532" s="6">
        <v>0</v>
      </c>
      <c r="V532" s="6">
        <f>($J532*0.04)+($K532*4)+($L532*-2)+($N532*0.1)+($O532*6)+($Q532)+($R532*0.1)+($S532*6)+($T532*-2)</f>
        <v>0</v>
      </c>
      <c r="W532" s="6" t="e">
        <f>$P532/$H$33</f>
        <v>#DIV/0!</v>
      </c>
      <c r="X532" s="6" t="e">
        <f>$N532/$M532</f>
        <v>#DIV/0!</v>
      </c>
      <c r="Y532" s="6" t="e">
        <f>$R532/$Q532</f>
        <v>#DIV/0!</v>
      </c>
      <c r="Z532" s="6" t="e">
        <f>$I532/$H532</f>
        <v>#DIV/0!</v>
      </c>
      <c r="AA532" s="6" t="e">
        <f>$K532/$H532</f>
        <v>#DIV/0!</v>
      </c>
      <c r="AB532" s="6">
        <f>(Admin!$C$3*$K532)+(Admin!$C$4*$J532)+(Admin!$C$5*$L532)+(Admin!$C$6*$T532)+(Admin!$C$7*$Q532)+(Admin!$C$8*$M532)+(Admin!$C$9*$N532)+(Admin!$C$10*$O532)+(Admin!$C$11*$R532)+(Admin!$C$12*$S532)+(Admin!$C$13*$U532)</f>
        <v>0</v>
      </c>
    </row>
    <row r="533" spans="1:28" x14ac:dyDescent="0.25">
      <c r="A533" s="7" t="s">
        <v>1170</v>
      </c>
      <c r="B533" s="7" t="s">
        <v>26</v>
      </c>
      <c r="C533" s="7">
        <v>21</v>
      </c>
      <c r="D533" s="7">
        <v>0</v>
      </c>
      <c r="E533" s="7" t="s">
        <v>443</v>
      </c>
      <c r="F533" s="7" t="s">
        <v>1151</v>
      </c>
      <c r="G533" s="7">
        <v>0</v>
      </c>
      <c r="H533" s="7">
        <v>0</v>
      </c>
      <c r="I533" s="7">
        <v>0</v>
      </c>
      <c r="J533" s="7">
        <v>0</v>
      </c>
      <c r="K533" s="7">
        <v>0</v>
      </c>
      <c r="L533" s="7">
        <v>0</v>
      </c>
      <c r="M533" s="7">
        <v>0</v>
      </c>
      <c r="N533" s="7">
        <v>0</v>
      </c>
      <c r="O533" s="7">
        <v>0</v>
      </c>
      <c r="P533" s="7">
        <v>0</v>
      </c>
      <c r="Q533" s="7">
        <v>0</v>
      </c>
      <c r="R533" s="7">
        <v>0</v>
      </c>
      <c r="S533" s="7">
        <v>0</v>
      </c>
      <c r="T533" s="7">
        <v>0</v>
      </c>
      <c r="U533" s="7">
        <v>0</v>
      </c>
      <c r="V533" s="7">
        <f>($J533*0.04)+($K533*4)+($L533*-2)+($N533*0.1)+($O533*6)+($Q533)+($R533*0.1)+($S533*6)+($T533*-2)</f>
        <v>0</v>
      </c>
      <c r="W533" s="7" t="e">
        <f>$P533/$H$33</f>
        <v>#DIV/0!</v>
      </c>
      <c r="X533" s="7" t="e">
        <f>$N533/$M533</f>
        <v>#DIV/0!</v>
      </c>
      <c r="Y533" s="7" t="e">
        <f>$R533/$Q533</f>
        <v>#DIV/0!</v>
      </c>
      <c r="Z533" s="7" t="e">
        <f>$I533/$H533</f>
        <v>#DIV/0!</v>
      </c>
      <c r="AA533" s="7" t="e">
        <f>$K533/$H533</f>
        <v>#DIV/0!</v>
      </c>
      <c r="AB533" s="7">
        <f>(Admin!$C$3*$K533)+(Admin!$C$4*$J533)+(Admin!$C$5*$L533)+(Admin!$C$6*$T533)+(Admin!$C$7*$Q533)+(Admin!$C$8*$M533)+(Admin!$C$9*$N533)+(Admin!$C$10*$O533)+(Admin!$C$11*$R533)+(Admin!$C$12*$S533)+(Admin!$C$13*$U533)</f>
        <v>0</v>
      </c>
    </row>
    <row r="534" spans="1:28" x14ac:dyDescent="0.25">
      <c r="A534" s="6" t="s">
        <v>1172</v>
      </c>
      <c r="B534" s="6" t="s">
        <v>30</v>
      </c>
      <c r="C534" s="6">
        <v>26</v>
      </c>
      <c r="D534" s="6">
        <v>3</v>
      </c>
      <c r="E534" s="6" t="s">
        <v>65</v>
      </c>
      <c r="F534" s="6" t="s">
        <v>1151</v>
      </c>
      <c r="G534" s="6">
        <v>0</v>
      </c>
      <c r="H534" s="6">
        <v>0</v>
      </c>
      <c r="I534" s="6">
        <v>0</v>
      </c>
      <c r="J534" s="6">
        <v>0</v>
      </c>
      <c r="K534" s="6">
        <v>0</v>
      </c>
      <c r="L534" s="6">
        <v>0</v>
      </c>
      <c r="M534" s="6">
        <v>0</v>
      </c>
      <c r="N534" s="6">
        <v>0</v>
      </c>
      <c r="O534" s="6">
        <v>0</v>
      </c>
      <c r="P534" s="6">
        <v>0</v>
      </c>
      <c r="Q534" s="6">
        <v>0</v>
      </c>
      <c r="R534" s="6">
        <v>0</v>
      </c>
      <c r="S534" s="6">
        <v>0</v>
      </c>
      <c r="T534" s="6">
        <v>0</v>
      </c>
      <c r="U534" s="6">
        <v>0</v>
      </c>
      <c r="V534" s="6">
        <f>($J534*0.04)+($K534*4)+($L534*-2)+($N534*0.1)+($O534*6)+($Q534)+($R534*0.1)+($S534*6)+($T534*-2)</f>
        <v>0</v>
      </c>
      <c r="W534" s="6" t="e">
        <f>$P534/$H$33</f>
        <v>#DIV/0!</v>
      </c>
      <c r="X534" s="6" t="e">
        <f>$N534/$M534</f>
        <v>#DIV/0!</v>
      </c>
      <c r="Y534" s="6" t="e">
        <f>$R534/$Q534</f>
        <v>#DIV/0!</v>
      </c>
      <c r="Z534" s="6" t="e">
        <f>$I534/$H534</f>
        <v>#DIV/0!</v>
      </c>
      <c r="AA534" s="6" t="e">
        <f>$K534/$H534</f>
        <v>#DIV/0!</v>
      </c>
      <c r="AB534" s="6">
        <f>(Admin!$C$3*$K534)+(Admin!$C$4*$J534)+(Admin!$C$5*$L534)+(Admin!$C$6*$T534)+(Admin!$C$7*$Q534)+(Admin!$C$8*$M534)+(Admin!$C$9*$N534)+(Admin!$C$10*$O534)+(Admin!$C$11*$R534)+(Admin!$C$12*$S534)+(Admin!$C$13*$U534)</f>
        <v>0</v>
      </c>
    </row>
    <row r="535" spans="1:28" x14ac:dyDescent="0.25">
      <c r="A535" s="7" t="s">
        <v>1173</v>
      </c>
      <c r="B535" s="7" t="s">
        <v>30</v>
      </c>
      <c r="C535" s="7">
        <v>27</v>
      </c>
      <c r="D535" s="7">
        <v>6</v>
      </c>
      <c r="E535" s="7" t="s">
        <v>77</v>
      </c>
      <c r="F535" s="7" t="s">
        <v>1151</v>
      </c>
      <c r="G535" s="7">
        <v>0</v>
      </c>
      <c r="H535" s="7">
        <v>0</v>
      </c>
      <c r="I535" s="7">
        <v>0</v>
      </c>
      <c r="J535" s="7">
        <v>0</v>
      </c>
      <c r="K535" s="7">
        <v>0</v>
      </c>
      <c r="L535" s="7">
        <v>0</v>
      </c>
      <c r="M535" s="7">
        <v>0</v>
      </c>
      <c r="N535" s="7">
        <v>0</v>
      </c>
      <c r="O535" s="7">
        <v>0</v>
      </c>
      <c r="P535" s="7">
        <v>0</v>
      </c>
      <c r="Q535" s="7">
        <v>0</v>
      </c>
      <c r="R535" s="7">
        <v>0</v>
      </c>
      <c r="S535" s="7">
        <v>0</v>
      </c>
      <c r="T535" s="7">
        <v>0</v>
      </c>
      <c r="U535" s="7">
        <v>0</v>
      </c>
      <c r="V535" s="7">
        <f>($J535*0.04)+($K535*4)+($L535*-2)+($N535*0.1)+($O535*6)+($Q535)+($R535*0.1)+($S535*6)+($T535*-2)</f>
        <v>0</v>
      </c>
      <c r="W535" s="7" t="e">
        <f>$P535/$H$33</f>
        <v>#DIV/0!</v>
      </c>
      <c r="X535" s="7" t="e">
        <f>$N535/$M535</f>
        <v>#DIV/0!</v>
      </c>
      <c r="Y535" s="7" t="e">
        <f>$R535/$Q535</f>
        <v>#DIV/0!</v>
      </c>
      <c r="Z535" s="7" t="e">
        <f>$I535/$H535</f>
        <v>#DIV/0!</v>
      </c>
      <c r="AA535" s="7" t="e">
        <f>$K535/$H535</f>
        <v>#DIV/0!</v>
      </c>
      <c r="AB535" s="7">
        <f>(Admin!$C$3*$K535)+(Admin!$C$4*$J535)+(Admin!$C$5*$L535)+(Admin!$C$6*$T535)+(Admin!$C$7*$Q535)+(Admin!$C$8*$M535)+(Admin!$C$9*$N535)+(Admin!$C$10*$O535)+(Admin!$C$11*$R535)+(Admin!$C$12*$S535)+(Admin!$C$13*$U535)</f>
        <v>0</v>
      </c>
    </row>
    <row r="536" spans="1:28" x14ac:dyDescent="0.25">
      <c r="A536" s="6" t="s">
        <v>1175</v>
      </c>
      <c r="B536" s="6" t="s">
        <v>30</v>
      </c>
      <c r="C536" s="6">
        <v>23</v>
      </c>
      <c r="D536" s="6">
        <v>1</v>
      </c>
      <c r="E536" s="6" t="s">
        <v>88</v>
      </c>
      <c r="F536" s="6" t="s">
        <v>1151</v>
      </c>
      <c r="G536" s="6">
        <v>0</v>
      </c>
      <c r="H536" s="6">
        <v>0</v>
      </c>
      <c r="I536" s="6">
        <v>0</v>
      </c>
      <c r="J536" s="6">
        <v>0</v>
      </c>
      <c r="K536" s="6">
        <v>0</v>
      </c>
      <c r="L536" s="6">
        <v>0</v>
      </c>
      <c r="M536" s="6">
        <v>0</v>
      </c>
      <c r="N536" s="6">
        <v>0</v>
      </c>
      <c r="O536" s="6">
        <v>0</v>
      </c>
      <c r="P536" s="6">
        <v>0</v>
      </c>
      <c r="Q536" s="6">
        <v>0</v>
      </c>
      <c r="R536" s="6">
        <v>0</v>
      </c>
      <c r="S536" s="6">
        <v>0</v>
      </c>
      <c r="T536" s="6">
        <v>0</v>
      </c>
      <c r="U536" s="6">
        <v>0</v>
      </c>
      <c r="V536" s="6">
        <f>($J536*0.04)+($K536*4)+($L536*-2)+($N536*0.1)+($O536*6)+($Q536)+($R536*0.1)+($S536*6)+($T536*-2)</f>
        <v>0</v>
      </c>
      <c r="W536" s="6" t="e">
        <f>$P536/$H$33</f>
        <v>#DIV/0!</v>
      </c>
      <c r="X536" s="6" t="e">
        <f>$N536/$M536</f>
        <v>#DIV/0!</v>
      </c>
      <c r="Y536" s="6" t="e">
        <f>$R536/$Q536</f>
        <v>#DIV/0!</v>
      </c>
      <c r="Z536" s="6" t="e">
        <f>$I536/$H536</f>
        <v>#DIV/0!</v>
      </c>
      <c r="AA536" s="6" t="e">
        <f>$K536/$H536</f>
        <v>#DIV/0!</v>
      </c>
      <c r="AB536" s="6">
        <f>(Admin!$C$3*$K536)+(Admin!$C$4*$J536)+(Admin!$C$5*$L536)+(Admin!$C$6*$T536)+(Admin!$C$7*$Q536)+(Admin!$C$8*$M536)+(Admin!$C$9*$N536)+(Admin!$C$10*$O536)+(Admin!$C$11*$R536)+(Admin!$C$12*$S536)+(Admin!$C$13*$U536)</f>
        <v>0</v>
      </c>
    </row>
    <row r="537" spans="1:28" x14ac:dyDescent="0.25">
      <c r="A537" s="7" t="s">
        <v>1177</v>
      </c>
      <c r="B537" s="7" t="s">
        <v>42</v>
      </c>
      <c r="C537" s="7">
        <v>22</v>
      </c>
      <c r="D537" s="7">
        <v>2</v>
      </c>
      <c r="E537" s="7" t="s">
        <v>155</v>
      </c>
      <c r="F537" s="7" t="s">
        <v>1151</v>
      </c>
      <c r="G537" s="7">
        <v>0</v>
      </c>
      <c r="H537" s="7">
        <v>0</v>
      </c>
      <c r="I537" s="7">
        <v>0</v>
      </c>
      <c r="J537" s="7">
        <v>0</v>
      </c>
      <c r="K537" s="7">
        <v>0</v>
      </c>
      <c r="L537" s="7">
        <v>0</v>
      </c>
      <c r="M537" s="7">
        <v>0</v>
      </c>
      <c r="N537" s="7">
        <v>0</v>
      </c>
      <c r="O537" s="7">
        <v>0</v>
      </c>
      <c r="P537" s="7">
        <v>0</v>
      </c>
      <c r="Q537" s="7">
        <v>0</v>
      </c>
      <c r="R537" s="7">
        <v>0</v>
      </c>
      <c r="S537" s="7">
        <v>0</v>
      </c>
      <c r="T537" s="7">
        <v>0</v>
      </c>
      <c r="U537" s="7">
        <v>0</v>
      </c>
      <c r="V537" s="7">
        <f>($J537*0.04)+($K537*4)+($L537*-2)+($N537*0.1)+($O537*6)+($Q537)+($R537*0.1)+($S537*6)+($T537*-2)</f>
        <v>0</v>
      </c>
      <c r="W537" s="7" t="e">
        <f>$P537/$H$33</f>
        <v>#DIV/0!</v>
      </c>
      <c r="X537" s="7" t="e">
        <f>$N537/$M537</f>
        <v>#DIV/0!</v>
      </c>
      <c r="Y537" s="7" t="e">
        <f>$R537/$Q537</f>
        <v>#DIV/0!</v>
      </c>
      <c r="Z537" s="7" t="e">
        <f>$I537/$H537</f>
        <v>#DIV/0!</v>
      </c>
      <c r="AA537" s="7" t="e">
        <f>$K537/$H537</f>
        <v>#DIV/0!</v>
      </c>
      <c r="AB537" s="7">
        <f>(Admin!$C$3*$K537)+(Admin!$C$4*$J537)+(Admin!$C$5*$L537)+(Admin!$C$6*$T537)+(Admin!$C$7*$Q537)+(Admin!$C$8*$M537)+(Admin!$C$9*$N537)+(Admin!$C$10*$O537)+(Admin!$C$11*$R537)+(Admin!$C$12*$S537)+(Admin!$C$13*$U537)</f>
        <v>0</v>
      </c>
    </row>
    <row r="538" spans="1:28" x14ac:dyDescent="0.25">
      <c r="A538" s="6" t="s">
        <v>1178</v>
      </c>
      <c r="B538" s="6" t="s">
        <v>42</v>
      </c>
      <c r="C538" s="6">
        <v>26</v>
      </c>
      <c r="D538" s="6">
        <v>6</v>
      </c>
      <c r="E538" s="6" t="s">
        <v>284</v>
      </c>
      <c r="F538" s="6" t="s">
        <v>1151</v>
      </c>
      <c r="G538" s="6">
        <v>0</v>
      </c>
      <c r="H538" s="6">
        <v>0</v>
      </c>
      <c r="I538" s="6">
        <v>0</v>
      </c>
      <c r="J538" s="6">
        <v>0</v>
      </c>
      <c r="K538" s="6">
        <v>0</v>
      </c>
      <c r="L538" s="6">
        <v>0</v>
      </c>
      <c r="M538" s="6">
        <v>0</v>
      </c>
      <c r="N538" s="6">
        <v>0</v>
      </c>
      <c r="O538" s="6">
        <v>0</v>
      </c>
      <c r="P538" s="6">
        <v>0</v>
      </c>
      <c r="Q538" s="6">
        <v>0</v>
      </c>
      <c r="R538" s="6">
        <v>0</v>
      </c>
      <c r="S538" s="6">
        <v>0</v>
      </c>
      <c r="T538" s="6">
        <v>0</v>
      </c>
      <c r="U538" s="6">
        <v>0</v>
      </c>
      <c r="V538" s="6">
        <f>($J538*0.04)+($K538*4)+($L538*-2)+($N538*0.1)+($O538*6)+($Q538)+($R538*0.1)+($S538*6)+($T538*-2)</f>
        <v>0</v>
      </c>
      <c r="W538" s="6" t="e">
        <f>$P538/$H$33</f>
        <v>#DIV/0!</v>
      </c>
      <c r="X538" s="6" t="e">
        <f>$N538/$M538</f>
        <v>#DIV/0!</v>
      </c>
      <c r="Y538" s="6" t="e">
        <f>$R538/$Q538</f>
        <v>#DIV/0!</v>
      </c>
      <c r="Z538" s="6" t="e">
        <f>$I538/$H538</f>
        <v>#DIV/0!</v>
      </c>
      <c r="AA538" s="6" t="e">
        <f>$K538/$H538</f>
        <v>#DIV/0!</v>
      </c>
      <c r="AB538" s="6">
        <f>(Admin!$C$3*$K538)+(Admin!$C$4*$J538)+(Admin!$C$5*$L538)+(Admin!$C$6*$T538)+(Admin!$C$7*$Q538)+(Admin!$C$8*$M538)+(Admin!$C$9*$N538)+(Admin!$C$10*$O538)+(Admin!$C$11*$R538)+(Admin!$C$12*$S538)+(Admin!$C$13*$U538)</f>
        <v>0</v>
      </c>
    </row>
    <row r="539" spans="1:28" x14ac:dyDescent="0.25">
      <c r="A539" s="7" t="s">
        <v>1179</v>
      </c>
      <c r="B539" s="7" t="s">
        <v>42</v>
      </c>
      <c r="C539" s="7">
        <v>27</v>
      </c>
      <c r="D539" s="7">
        <v>1</v>
      </c>
      <c r="E539" s="7" t="s">
        <v>380</v>
      </c>
      <c r="F539" s="7" t="s">
        <v>1151</v>
      </c>
      <c r="G539" s="7">
        <v>0</v>
      </c>
      <c r="H539" s="7">
        <v>0</v>
      </c>
      <c r="I539" s="7">
        <v>0</v>
      </c>
      <c r="J539" s="7">
        <v>0</v>
      </c>
      <c r="K539" s="7">
        <v>0</v>
      </c>
      <c r="L539" s="7">
        <v>0</v>
      </c>
      <c r="M539" s="7">
        <v>0</v>
      </c>
      <c r="N539" s="7">
        <v>0</v>
      </c>
      <c r="O539" s="7">
        <v>0</v>
      </c>
      <c r="P539" s="7">
        <v>0</v>
      </c>
      <c r="Q539" s="7">
        <v>0</v>
      </c>
      <c r="R539" s="7">
        <v>0</v>
      </c>
      <c r="S539" s="7">
        <v>0</v>
      </c>
      <c r="T539" s="7">
        <v>0</v>
      </c>
      <c r="U539" s="7">
        <v>0</v>
      </c>
      <c r="V539" s="7">
        <f>($J539*0.04)+($K539*4)+($L539*-2)+($N539*0.1)+($O539*6)+($Q539)+($R539*0.1)+($S539*6)+($T539*-2)</f>
        <v>0</v>
      </c>
      <c r="W539" s="7" t="e">
        <f>$P539/$H$33</f>
        <v>#DIV/0!</v>
      </c>
      <c r="X539" s="7" t="e">
        <f>$N539/$M539</f>
        <v>#DIV/0!</v>
      </c>
      <c r="Y539" s="7" t="e">
        <f>$R539/$Q539</f>
        <v>#DIV/0!</v>
      </c>
      <c r="Z539" s="7" t="e">
        <f>$I539/$H539</f>
        <v>#DIV/0!</v>
      </c>
      <c r="AA539" s="7" t="e">
        <f>$K539/$H539</f>
        <v>#DIV/0!</v>
      </c>
      <c r="AB539" s="7">
        <f>(Admin!$C$3*$K539)+(Admin!$C$4*$J539)+(Admin!$C$5*$L539)+(Admin!$C$6*$T539)+(Admin!$C$7*$Q539)+(Admin!$C$8*$M539)+(Admin!$C$9*$N539)+(Admin!$C$10*$O539)+(Admin!$C$11*$R539)+(Admin!$C$12*$S539)+(Admin!$C$13*$U539)</f>
        <v>0</v>
      </c>
    </row>
    <row r="540" spans="1:28" x14ac:dyDescent="0.25">
      <c r="A540" s="6" t="s">
        <v>1180</v>
      </c>
      <c r="B540" s="6" t="s">
        <v>42</v>
      </c>
      <c r="C540" s="6">
        <v>26</v>
      </c>
      <c r="D540" s="6">
        <v>3</v>
      </c>
      <c r="E540" s="6" t="s">
        <v>1181</v>
      </c>
      <c r="F540" s="6" t="s">
        <v>1151</v>
      </c>
      <c r="G540" s="6">
        <v>0</v>
      </c>
      <c r="H540" s="6">
        <v>0</v>
      </c>
      <c r="I540" s="6">
        <v>0</v>
      </c>
      <c r="J540" s="6">
        <v>0</v>
      </c>
      <c r="K540" s="6">
        <v>0</v>
      </c>
      <c r="L540" s="6">
        <v>0</v>
      </c>
      <c r="M540" s="6">
        <v>0</v>
      </c>
      <c r="N540" s="6">
        <v>0</v>
      </c>
      <c r="O540" s="6">
        <v>0</v>
      </c>
      <c r="P540" s="6">
        <v>0</v>
      </c>
      <c r="Q540" s="6">
        <v>0</v>
      </c>
      <c r="R540" s="6">
        <v>0</v>
      </c>
      <c r="S540" s="6">
        <v>0</v>
      </c>
      <c r="T540" s="6">
        <v>0</v>
      </c>
      <c r="U540" s="6">
        <v>0</v>
      </c>
      <c r="V540" s="6">
        <f>($J540*0.04)+($K540*4)+($L540*-2)+($N540*0.1)+($O540*6)+($Q540)+($R540*0.1)+($S540*6)+($T540*-2)</f>
        <v>0</v>
      </c>
      <c r="W540" s="6" t="e">
        <f>$P540/$H$33</f>
        <v>#DIV/0!</v>
      </c>
      <c r="X540" s="6" t="e">
        <f>$N540/$M540</f>
        <v>#DIV/0!</v>
      </c>
      <c r="Y540" s="6" t="e">
        <f>$R540/$Q540</f>
        <v>#DIV/0!</v>
      </c>
      <c r="Z540" s="6" t="e">
        <f>$I540/$H540</f>
        <v>#DIV/0!</v>
      </c>
      <c r="AA540" s="6" t="e">
        <f>$K540/$H540</f>
        <v>#DIV/0!</v>
      </c>
      <c r="AB540" s="6">
        <f>(Admin!$C$3*$K540)+(Admin!$C$4*$J540)+(Admin!$C$5*$L540)+(Admin!$C$6*$T540)+(Admin!$C$7*$Q540)+(Admin!$C$8*$M540)+(Admin!$C$9*$N540)+(Admin!$C$10*$O540)+(Admin!$C$11*$R540)+(Admin!$C$12*$S540)+(Admin!$C$13*$U540)</f>
        <v>0</v>
      </c>
    </row>
    <row r="541" spans="1:28" x14ac:dyDescent="0.25">
      <c r="A541" s="7" t="s">
        <v>1182</v>
      </c>
      <c r="B541" s="7" t="s">
        <v>42</v>
      </c>
      <c r="C541" s="7">
        <v>23</v>
      </c>
      <c r="D541" s="7">
        <v>0</v>
      </c>
      <c r="E541" s="7" t="s">
        <v>1183</v>
      </c>
      <c r="F541" s="7" t="s">
        <v>1151</v>
      </c>
      <c r="G541" s="7">
        <v>0</v>
      </c>
      <c r="H541" s="7">
        <v>0</v>
      </c>
      <c r="I541" s="7">
        <v>0</v>
      </c>
      <c r="J541" s="7">
        <v>0</v>
      </c>
      <c r="K541" s="7">
        <v>0</v>
      </c>
      <c r="L541" s="7">
        <v>0</v>
      </c>
      <c r="M541" s="7">
        <v>0</v>
      </c>
      <c r="N541" s="7">
        <v>0</v>
      </c>
      <c r="O541" s="7">
        <v>0</v>
      </c>
      <c r="P541" s="7">
        <v>0</v>
      </c>
      <c r="Q541" s="7">
        <v>0</v>
      </c>
      <c r="R541" s="7">
        <v>0</v>
      </c>
      <c r="S541" s="7">
        <v>0</v>
      </c>
      <c r="T541" s="7">
        <v>0</v>
      </c>
      <c r="U541" s="7">
        <v>0</v>
      </c>
      <c r="V541" s="7">
        <f>($J541*0.04)+($K541*4)+($L541*-2)+($N541*0.1)+($O541*6)+($Q541)+($R541*0.1)+($S541*6)+($T541*-2)</f>
        <v>0</v>
      </c>
      <c r="W541" s="7" t="e">
        <f>$P541/$H$33</f>
        <v>#DIV/0!</v>
      </c>
      <c r="X541" s="7" t="e">
        <f>$N541/$M541</f>
        <v>#DIV/0!</v>
      </c>
      <c r="Y541" s="7" t="e">
        <f>$R541/$Q541</f>
        <v>#DIV/0!</v>
      </c>
      <c r="Z541" s="7" t="e">
        <f>$I541/$H541</f>
        <v>#DIV/0!</v>
      </c>
      <c r="AA541" s="7" t="e">
        <f>$K541/$H541</f>
        <v>#DIV/0!</v>
      </c>
      <c r="AB541" s="7">
        <f>(Admin!$C$3*$K541)+(Admin!$C$4*$J541)+(Admin!$C$5*$L541)+(Admin!$C$6*$T541)+(Admin!$C$7*$Q541)+(Admin!$C$8*$M541)+(Admin!$C$9*$N541)+(Admin!$C$10*$O541)+(Admin!$C$11*$R541)+(Admin!$C$12*$S541)+(Admin!$C$13*$U541)</f>
        <v>0</v>
      </c>
    </row>
    <row r="542" spans="1:28" x14ac:dyDescent="0.25">
      <c r="A542" s="6" t="s">
        <v>1185</v>
      </c>
      <c r="B542" s="6" t="s">
        <v>42</v>
      </c>
      <c r="C542" s="6">
        <v>24</v>
      </c>
      <c r="D542" s="6">
        <v>0</v>
      </c>
      <c r="E542" s="6" t="s">
        <v>269</v>
      </c>
      <c r="F542" s="6" t="s">
        <v>1151</v>
      </c>
      <c r="G542" s="6">
        <v>0</v>
      </c>
      <c r="H542" s="6">
        <v>0</v>
      </c>
      <c r="I542" s="6">
        <v>0</v>
      </c>
      <c r="J542" s="6">
        <v>0</v>
      </c>
      <c r="K542" s="6">
        <v>0</v>
      </c>
      <c r="L542" s="6">
        <v>0</v>
      </c>
      <c r="M542" s="6">
        <v>0</v>
      </c>
      <c r="N542" s="6">
        <v>0</v>
      </c>
      <c r="O542" s="6">
        <v>0</v>
      </c>
      <c r="P542" s="6">
        <v>0</v>
      </c>
      <c r="Q542" s="6">
        <v>0</v>
      </c>
      <c r="R542" s="6">
        <v>0</v>
      </c>
      <c r="S542" s="6">
        <v>0</v>
      </c>
      <c r="T542" s="6">
        <v>0</v>
      </c>
      <c r="U542" s="6">
        <v>0</v>
      </c>
      <c r="V542" s="6">
        <f>($J542*0.04)+($K542*4)+($L542*-2)+($N542*0.1)+($O542*6)+($Q542)+($R542*0.1)+($S542*6)+($T542*-2)</f>
        <v>0</v>
      </c>
      <c r="W542" s="6" t="e">
        <f>$P542/$H$33</f>
        <v>#DIV/0!</v>
      </c>
      <c r="X542" s="6" t="e">
        <f>$N542/$M542</f>
        <v>#DIV/0!</v>
      </c>
      <c r="Y542" s="6" t="e">
        <f>$R542/$Q542</f>
        <v>#DIV/0!</v>
      </c>
      <c r="Z542" s="6" t="e">
        <f>$I542/$H542</f>
        <v>#DIV/0!</v>
      </c>
      <c r="AA542" s="6" t="e">
        <f>$K542/$H542</f>
        <v>#DIV/0!</v>
      </c>
      <c r="AB542" s="6">
        <f>(Admin!$C$3*$K542)+(Admin!$C$4*$J542)+(Admin!$C$5*$L542)+(Admin!$C$6*$T542)+(Admin!$C$7*$Q542)+(Admin!$C$8*$M542)+(Admin!$C$9*$N542)+(Admin!$C$10*$O542)+(Admin!$C$11*$R542)+(Admin!$C$12*$S542)+(Admin!$C$13*$U542)</f>
        <v>0</v>
      </c>
    </row>
    <row r="543" spans="1:28" x14ac:dyDescent="0.25">
      <c r="A543" s="7" t="s">
        <v>1186</v>
      </c>
      <c r="B543" s="7" t="s">
        <v>42</v>
      </c>
      <c r="C543" s="7">
        <v>23</v>
      </c>
      <c r="D543" s="7">
        <v>1</v>
      </c>
      <c r="E543" s="7" t="s">
        <v>557</v>
      </c>
      <c r="F543" s="7" t="s">
        <v>1151</v>
      </c>
      <c r="G543" s="7">
        <v>0</v>
      </c>
      <c r="H543" s="7">
        <v>0</v>
      </c>
      <c r="I543" s="7">
        <v>0</v>
      </c>
      <c r="J543" s="7">
        <v>0</v>
      </c>
      <c r="K543" s="7">
        <v>0</v>
      </c>
      <c r="L543" s="7">
        <v>0</v>
      </c>
      <c r="M543" s="7">
        <v>0</v>
      </c>
      <c r="N543" s="7">
        <v>0</v>
      </c>
      <c r="O543" s="7">
        <v>0</v>
      </c>
      <c r="P543" s="7">
        <v>0</v>
      </c>
      <c r="Q543" s="7">
        <v>0</v>
      </c>
      <c r="R543" s="7">
        <v>0</v>
      </c>
      <c r="S543" s="7">
        <v>0</v>
      </c>
      <c r="T543" s="7">
        <v>0</v>
      </c>
      <c r="U543" s="7">
        <v>0</v>
      </c>
      <c r="V543" s="7">
        <f>($J543*0.04)+($K543*4)+($L543*-2)+($N543*0.1)+($O543*6)+($Q543)+($R543*0.1)+($S543*6)+($T543*-2)</f>
        <v>0</v>
      </c>
      <c r="W543" s="7" t="e">
        <f>$P543/$H$33</f>
        <v>#DIV/0!</v>
      </c>
      <c r="X543" s="7" t="e">
        <f>$N543/$M543</f>
        <v>#DIV/0!</v>
      </c>
      <c r="Y543" s="7" t="e">
        <f>$R543/$Q543</f>
        <v>#DIV/0!</v>
      </c>
      <c r="Z543" s="7" t="e">
        <f>$I543/$H543</f>
        <v>#DIV/0!</v>
      </c>
      <c r="AA543" s="7" t="e">
        <f>$K543/$H543</f>
        <v>#DIV/0!</v>
      </c>
      <c r="AB543" s="7">
        <f>(Admin!$C$3*$K543)+(Admin!$C$4*$J543)+(Admin!$C$5*$L543)+(Admin!$C$6*$T543)+(Admin!$C$7*$Q543)+(Admin!$C$8*$M543)+(Admin!$C$9*$N543)+(Admin!$C$10*$O543)+(Admin!$C$11*$R543)+(Admin!$C$12*$S543)+(Admin!$C$13*$U543)</f>
        <v>0</v>
      </c>
    </row>
    <row r="544" spans="1:28" x14ac:dyDescent="0.25">
      <c r="A544" s="6" t="s">
        <v>1187</v>
      </c>
      <c r="B544" s="6" t="s">
        <v>42</v>
      </c>
      <c r="C544" s="6">
        <v>25</v>
      </c>
      <c r="D544" s="6">
        <v>3</v>
      </c>
      <c r="E544" s="6" t="s">
        <v>127</v>
      </c>
      <c r="F544" s="6" t="s">
        <v>1151</v>
      </c>
      <c r="G544" s="6">
        <v>0</v>
      </c>
      <c r="H544" s="6">
        <v>0</v>
      </c>
      <c r="I544" s="6">
        <v>0</v>
      </c>
      <c r="J544" s="6">
        <v>0</v>
      </c>
      <c r="K544" s="6">
        <v>0</v>
      </c>
      <c r="L544" s="6">
        <v>0</v>
      </c>
      <c r="M544" s="6">
        <v>0</v>
      </c>
      <c r="N544" s="6">
        <v>0</v>
      </c>
      <c r="O544" s="6">
        <v>0</v>
      </c>
      <c r="P544" s="6">
        <v>0</v>
      </c>
      <c r="Q544" s="6">
        <v>0</v>
      </c>
      <c r="R544" s="6">
        <v>0</v>
      </c>
      <c r="S544" s="6">
        <v>0</v>
      </c>
      <c r="T544" s="6">
        <v>0</v>
      </c>
      <c r="U544" s="6">
        <v>0</v>
      </c>
      <c r="V544" s="6">
        <f>($J544*0.04)+($K544*4)+($L544*-2)+($N544*0.1)+($O544*6)+($Q544)+($R544*0.1)+($S544*6)+($T544*-2)</f>
        <v>0</v>
      </c>
      <c r="W544" s="6" t="e">
        <f>$P544/$H$33</f>
        <v>#DIV/0!</v>
      </c>
      <c r="X544" s="6" t="e">
        <f>$N544/$M544</f>
        <v>#DIV/0!</v>
      </c>
      <c r="Y544" s="6" t="e">
        <f>$R544/$Q544</f>
        <v>#DIV/0!</v>
      </c>
      <c r="Z544" s="6" t="e">
        <f>$I544/$H544</f>
        <v>#DIV/0!</v>
      </c>
      <c r="AA544" s="6" t="e">
        <f>$K544/$H544</f>
        <v>#DIV/0!</v>
      </c>
      <c r="AB544" s="6">
        <f>(Admin!$C$3*$K544)+(Admin!$C$4*$J544)+(Admin!$C$5*$L544)+(Admin!$C$6*$T544)+(Admin!$C$7*$Q544)+(Admin!$C$8*$M544)+(Admin!$C$9*$N544)+(Admin!$C$10*$O544)+(Admin!$C$11*$R544)+(Admin!$C$12*$S544)+(Admin!$C$13*$U544)</f>
        <v>0</v>
      </c>
    </row>
    <row r="545" spans="1:28" x14ac:dyDescent="0.25">
      <c r="A545" s="7" t="s">
        <v>1188</v>
      </c>
      <c r="B545" s="7" t="s">
        <v>42</v>
      </c>
      <c r="C545" s="7">
        <v>28</v>
      </c>
      <c r="D545" s="7">
        <v>7</v>
      </c>
      <c r="E545" s="7" t="s">
        <v>173</v>
      </c>
      <c r="F545" s="7" t="s">
        <v>1151</v>
      </c>
      <c r="G545" s="7">
        <v>0</v>
      </c>
      <c r="H545" s="7">
        <v>0</v>
      </c>
      <c r="I545" s="7">
        <v>0</v>
      </c>
      <c r="J545" s="7">
        <v>0</v>
      </c>
      <c r="K545" s="7">
        <v>0</v>
      </c>
      <c r="L545" s="7">
        <v>0</v>
      </c>
      <c r="M545" s="7">
        <v>0</v>
      </c>
      <c r="N545" s="7">
        <v>0</v>
      </c>
      <c r="O545" s="7">
        <v>0</v>
      </c>
      <c r="P545" s="7">
        <v>0</v>
      </c>
      <c r="Q545" s="7">
        <v>0</v>
      </c>
      <c r="R545" s="7">
        <v>0</v>
      </c>
      <c r="S545" s="7">
        <v>0</v>
      </c>
      <c r="T545" s="7">
        <v>0</v>
      </c>
      <c r="U545" s="7">
        <v>0</v>
      </c>
      <c r="V545" s="7">
        <f>($J545*0.04)+($K545*4)+($L545*-2)+($N545*0.1)+($O545*6)+($Q545)+($R545*0.1)+($S545*6)+($T545*-2)</f>
        <v>0</v>
      </c>
      <c r="W545" s="7" t="e">
        <f>$P545/$H$33</f>
        <v>#DIV/0!</v>
      </c>
      <c r="X545" s="7" t="e">
        <f>$N545/$M545</f>
        <v>#DIV/0!</v>
      </c>
      <c r="Y545" s="7" t="e">
        <f>$R545/$Q545</f>
        <v>#DIV/0!</v>
      </c>
      <c r="Z545" s="7" t="e">
        <f>$I545/$H545</f>
        <v>#DIV/0!</v>
      </c>
      <c r="AA545" s="7" t="e">
        <f>$K545/$H545</f>
        <v>#DIV/0!</v>
      </c>
      <c r="AB545" s="7">
        <f>(Admin!$C$3*$K545)+(Admin!$C$4*$J545)+(Admin!$C$5*$L545)+(Admin!$C$6*$T545)+(Admin!$C$7*$Q545)+(Admin!$C$8*$M545)+(Admin!$C$9*$N545)+(Admin!$C$10*$O545)+(Admin!$C$11*$R545)+(Admin!$C$12*$S545)+(Admin!$C$13*$U545)</f>
        <v>0</v>
      </c>
    </row>
    <row r="546" spans="1:28" x14ac:dyDescent="0.25">
      <c r="A546" s="6" t="s">
        <v>1189</v>
      </c>
      <c r="B546" s="6" t="s">
        <v>42</v>
      </c>
      <c r="C546" s="6">
        <v>28</v>
      </c>
      <c r="D546" s="6">
        <v>7</v>
      </c>
      <c r="E546" s="6" t="s">
        <v>350</v>
      </c>
      <c r="F546" s="6" t="s">
        <v>1151</v>
      </c>
      <c r="G546" s="6">
        <v>0</v>
      </c>
      <c r="H546" s="6">
        <v>0</v>
      </c>
      <c r="I546" s="6">
        <v>0</v>
      </c>
      <c r="J546" s="6">
        <v>0</v>
      </c>
      <c r="K546" s="6">
        <v>0</v>
      </c>
      <c r="L546" s="6">
        <v>0</v>
      </c>
      <c r="M546" s="6">
        <v>0</v>
      </c>
      <c r="N546" s="6">
        <v>0</v>
      </c>
      <c r="O546" s="6">
        <v>0</v>
      </c>
      <c r="P546" s="6">
        <v>0</v>
      </c>
      <c r="Q546" s="6">
        <v>0</v>
      </c>
      <c r="R546" s="6">
        <v>0</v>
      </c>
      <c r="S546" s="6">
        <v>0</v>
      </c>
      <c r="T546" s="6">
        <v>0</v>
      </c>
      <c r="U546" s="6">
        <v>0</v>
      </c>
      <c r="V546" s="6">
        <f>($J546*0.04)+($K546*4)+($L546*-2)+($N546*0.1)+($O546*6)+($Q546)+($R546*0.1)+($S546*6)+($T546*-2)</f>
        <v>0</v>
      </c>
      <c r="W546" s="6" t="e">
        <f>$P546/$H$33</f>
        <v>#DIV/0!</v>
      </c>
      <c r="X546" s="6" t="e">
        <f>$N546/$M546</f>
        <v>#DIV/0!</v>
      </c>
      <c r="Y546" s="6" t="e">
        <f>$R546/$Q546</f>
        <v>#DIV/0!</v>
      </c>
      <c r="Z546" s="6" t="e">
        <f>$I546/$H546</f>
        <v>#DIV/0!</v>
      </c>
      <c r="AA546" s="6" t="e">
        <f>$K546/$H546</f>
        <v>#DIV/0!</v>
      </c>
      <c r="AB546" s="6">
        <f>(Admin!$C$3*$K546)+(Admin!$C$4*$J546)+(Admin!$C$5*$L546)+(Admin!$C$6*$T546)+(Admin!$C$7*$Q546)+(Admin!$C$8*$M546)+(Admin!$C$9*$N546)+(Admin!$C$10*$O546)+(Admin!$C$11*$R546)+(Admin!$C$12*$S546)+(Admin!$C$13*$U546)</f>
        <v>0</v>
      </c>
    </row>
    <row r="547" spans="1:28" x14ac:dyDescent="0.25">
      <c r="A547" s="7" t="s">
        <v>1192</v>
      </c>
      <c r="B547" s="7" t="s">
        <v>37</v>
      </c>
      <c r="C547" s="7">
        <v>22</v>
      </c>
      <c r="D547" s="7">
        <v>0</v>
      </c>
      <c r="E547" s="7" t="s">
        <v>331</v>
      </c>
      <c r="F547" s="7" t="s">
        <v>1151</v>
      </c>
      <c r="G547" s="7">
        <v>0</v>
      </c>
      <c r="H547" s="7">
        <v>0</v>
      </c>
      <c r="I547" s="7">
        <v>0</v>
      </c>
      <c r="J547" s="7">
        <v>0</v>
      </c>
      <c r="K547" s="7">
        <v>0</v>
      </c>
      <c r="L547" s="7">
        <v>0</v>
      </c>
      <c r="M547" s="7">
        <v>0</v>
      </c>
      <c r="N547" s="7">
        <v>0</v>
      </c>
      <c r="O547" s="7">
        <v>0</v>
      </c>
      <c r="P547" s="7">
        <v>0</v>
      </c>
      <c r="Q547" s="7">
        <v>0</v>
      </c>
      <c r="R547" s="7">
        <v>0</v>
      </c>
      <c r="S547" s="7">
        <v>0</v>
      </c>
      <c r="T547" s="7">
        <v>0</v>
      </c>
      <c r="U547" s="7">
        <v>0</v>
      </c>
      <c r="V547" s="7">
        <f>($J547*0.04)+($K547*4)+($L547*-2)+($N547*0.1)+($O547*6)+($Q547)+($R547*0.1)+($S547*6)+($T547*-2)</f>
        <v>0</v>
      </c>
      <c r="W547" s="7" t="e">
        <f>$P547/$H$33</f>
        <v>#DIV/0!</v>
      </c>
      <c r="X547" s="7" t="e">
        <f>$N547/$M547</f>
        <v>#DIV/0!</v>
      </c>
      <c r="Y547" s="7" t="e">
        <f>$R547/$Q547</f>
        <v>#DIV/0!</v>
      </c>
      <c r="Z547" s="7" t="e">
        <f>$I547/$H547</f>
        <v>#DIV/0!</v>
      </c>
      <c r="AA547" s="7" t="e">
        <f>$K547/$H547</f>
        <v>#DIV/0!</v>
      </c>
      <c r="AB547" s="7">
        <f>(Admin!$C$3*$K547)+(Admin!$C$4*$J547)+(Admin!$C$5*$L547)+(Admin!$C$6*$T547)+(Admin!$C$7*$Q547)+(Admin!$C$8*$M547)+(Admin!$C$9*$N547)+(Admin!$C$10*$O547)+(Admin!$C$11*$R547)+(Admin!$C$12*$S547)+(Admin!$C$13*$U547)</f>
        <v>0</v>
      </c>
    </row>
    <row r="548" spans="1:28" x14ac:dyDescent="0.25">
      <c r="A548" s="6" t="s">
        <v>1193</v>
      </c>
      <c r="B548" s="6" t="s">
        <v>37</v>
      </c>
      <c r="C548" s="6">
        <v>29</v>
      </c>
      <c r="D548" s="6">
        <v>7</v>
      </c>
      <c r="E548" s="6" t="s">
        <v>552</v>
      </c>
      <c r="F548" s="6" t="s">
        <v>1151</v>
      </c>
      <c r="G548" s="6">
        <v>0</v>
      </c>
      <c r="H548" s="6">
        <v>0</v>
      </c>
      <c r="I548" s="6">
        <v>0</v>
      </c>
      <c r="J548" s="6">
        <v>0</v>
      </c>
      <c r="K548" s="6">
        <v>0</v>
      </c>
      <c r="L548" s="6">
        <v>0</v>
      </c>
      <c r="M548" s="6">
        <v>0</v>
      </c>
      <c r="N548" s="6">
        <v>0</v>
      </c>
      <c r="O548" s="6">
        <v>0</v>
      </c>
      <c r="P548" s="6">
        <v>0</v>
      </c>
      <c r="Q548" s="6">
        <v>0</v>
      </c>
      <c r="R548" s="6">
        <v>0</v>
      </c>
      <c r="S548" s="6">
        <v>0</v>
      </c>
      <c r="T548" s="6">
        <v>0</v>
      </c>
      <c r="U548" s="6">
        <v>0</v>
      </c>
      <c r="V548" s="6">
        <f>($J548*0.04)+($K548*4)+($L548*-2)+($N548*0.1)+($O548*6)+($Q548)+($R548*0.1)+($S548*6)+($T548*-2)</f>
        <v>0</v>
      </c>
      <c r="W548" s="6" t="e">
        <f>$P548/$H$33</f>
        <v>#DIV/0!</v>
      </c>
      <c r="X548" s="6" t="e">
        <f>$N548/$M548</f>
        <v>#DIV/0!</v>
      </c>
      <c r="Y548" s="6" t="e">
        <f>$R548/$Q548</f>
        <v>#DIV/0!</v>
      </c>
      <c r="Z548" s="6" t="e">
        <f>$I548/$H548</f>
        <v>#DIV/0!</v>
      </c>
      <c r="AA548" s="6" t="e">
        <f>$K548/$H548</f>
        <v>#DIV/0!</v>
      </c>
      <c r="AB548" s="6">
        <f>(Admin!$C$3*$K548)+(Admin!$C$4*$J548)+(Admin!$C$5*$L548)+(Admin!$C$6*$T548)+(Admin!$C$7*$Q548)+(Admin!$C$8*$M548)+(Admin!$C$9*$N548)+(Admin!$C$10*$O548)+(Admin!$C$11*$R548)+(Admin!$C$12*$S548)+(Admin!$C$13*$U548)</f>
        <v>0</v>
      </c>
    </row>
    <row r="549" spans="1:28" x14ac:dyDescent="0.25">
      <c r="A549" s="7" t="s">
        <v>1194</v>
      </c>
      <c r="B549" s="7" t="s">
        <v>37</v>
      </c>
      <c r="C549" s="7">
        <v>25</v>
      </c>
      <c r="D549" s="7">
        <v>3</v>
      </c>
      <c r="E549" s="7" t="s">
        <v>331</v>
      </c>
      <c r="F549" s="7" t="s">
        <v>1151</v>
      </c>
      <c r="G549" s="7">
        <v>0</v>
      </c>
      <c r="H549" s="7">
        <v>0</v>
      </c>
      <c r="I549" s="7">
        <v>0</v>
      </c>
      <c r="J549" s="7">
        <v>0</v>
      </c>
      <c r="K549" s="7">
        <v>0</v>
      </c>
      <c r="L549" s="7">
        <v>0</v>
      </c>
      <c r="M549" s="7">
        <v>0</v>
      </c>
      <c r="N549" s="7">
        <v>0</v>
      </c>
      <c r="O549" s="7">
        <v>0</v>
      </c>
      <c r="P549" s="7">
        <v>0</v>
      </c>
      <c r="Q549" s="7">
        <v>0</v>
      </c>
      <c r="R549" s="7">
        <v>0</v>
      </c>
      <c r="S549" s="7">
        <v>0</v>
      </c>
      <c r="T549" s="7">
        <v>0</v>
      </c>
      <c r="U549" s="7">
        <v>0</v>
      </c>
      <c r="V549" s="7">
        <f>($J549*0.04)+($K549*4)+($L549*-2)+($N549*0.1)+($O549*6)+($Q549)+($R549*0.1)+($S549*6)+($T549*-2)</f>
        <v>0</v>
      </c>
      <c r="W549" s="7" t="e">
        <f>$P549/$H$33</f>
        <v>#DIV/0!</v>
      </c>
      <c r="X549" s="7" t="e">
        <f>$N549/$M549</f>
        <v>#DIV/0!</v>
      </c>
      <c r="Y549" s="7" t="e">
        <f>$R549/$Q549</f>
        <v>#DIV/0!</v>
      </c>
      <c r="Z549" s="7" t="e">
        <f>$I549/$H549</f>
        <v>#DIV/0!</v>
      </c>
      <c r="AA549" s="7" t="e">
        <f>$K549/$H549</f>
        <v>#DIV/0!</v>
      </c>
      <c r="AB549" s="7">
        <f>(Admin!$C$3*$K549)+(Admin!$C$4*$J549)+(Admin!$C$5*$L549)+(Admin!$C$6*$T549)+(Admin!$C$7*$Q549)+(Admin!$C$8*$M549)+(Admin!$C$9*$N549)+(Admin!$C$10*$O549)+(Admin!$C$11*$R549)+(Admin!$C$12*$S549)+(Admin!$C$13*$U549)</f>
        <v>0</v>
      </c>
    </row>
    <row r="550" spans="1:28" x14ac:dyDescent="0.25">
      <c r="A550" s="6" t="s">
        <v>1195</v>
      </c>
      <c r="B550" s="6" t="s">
        <v>37</v>
      </c>
      <c r="C550" s="6">
        <v>27</v>
      </c>
      <c r="D550" s="6">
        <v>6</v>
      </c>
      <c r="E550" s="6" t="s">
        <v>873</v>
      </c>
      <c r="F550" s="6" t="s">
        <v>1151</v>
      </c>
      <c r="G550" s="6">
        <v>0</v>
      </c>
      <c r="H550" s="6">
        <v>0</v>
      </c>
      <c r="I550" s="6">
        <v>0</v>
      </c>
      <c r="J550" s="6">
        <v>0</v>
      </c>
      <c r="K550" s="6">
        <v>0</v>
      </c>
      <c r="L550" s="6">
        <v>0</v>
      </c>
      <c r="M550" s="6">
        <v>0</v>
      </c>
      <c r="N550" s="6">
        <v>0</v>
      </c>
      <c r="O550" s="6">
        <v>0</v>
      </c>
      <c r="P550" s="6">
        <v>0</v>
      </c>
      <c r="Q550" s="6">
        <v>0</v>
      </c>
      <c r="R550" s="6">
        <v>0</v>
      </c>
      <c r="S550" s="6">
        <v>0</v>
      </c>
      <c r="T550" s="6">
        <v>0</v>
      </c>
      <c r="U550" s="6">
        <v>0</v>
      </c>
      <c r="V550" s="6">
        <f>($J550*0.04)+($K550*4)+($L550*-2)+($N550*0.1)+($O550*6)+($Q550)+($R550*0.1)+($S550*6)+($T550*-2)</f>
        <v>0</v>
      </c>
      <c r="W550" s="6" t="e">
        <f>$P550/$H$33</f>
        <v>#DIV/0!</v>
      </c>
      <c r="X550" s="6" t="e">
        <f>$N550/$M550</f>
        <v>#DIV/0!</v>
      </c>
      <c r="Y550" s="6" t="e">
        <f>$R550/$Q550</f>
        <v>#DIV/0!</v>
      </c>
      <c r="Z550" s="6" t="e">
        <f>$I550/$H550</f>
        <v>#DIV/0!</v>
      </c>
      <c r="AA550" s="6" t="e">
        <f>$K550/$H550</f>
        <v>#DIV/0!</v>
      </c>
      <c r="AB550" s="6">
        <f>(Admin!$C$3*$K550)+(Admin!$C$4*$J550)+(Admin!$C$5*$L550)+(Admin!$C$6*$T550)+(Admin!$C$7*$Q550)+(Admin!$C$8*$M550)+(Admin!$C$9*$N550)+(Admin!$C$10*$O550)+(Admin!$C$11*$R550)+(Admin!$C$12*$S550)+(Admin!$C$13*$U550)</f>
        <v>0</v>
      </c>
    </row>
    <row r="551" spans="1:28" x14ac:dyDescent="0.25">
      <c r="A551" s="7" t="s">
        <v>1196</v>
      </c>
      <c r="B551" s="7" t="s">
        <v>37</v>
      </c>
      <c r="C551" s="7">
        <v>28</v>
      </c>
      <c r="D551" s="7">
        <v>2</v>
      </c>
      <c r="E551" s="7" t="s">
        <v>1197</v>
      </c>
      <c r="F551" s="7" t="s">
        <v>1151</v>
      </c>
      <c r="G551" s="7">
        <v>0</v>
      </c>
      <c r="H551" s="7">
        <v>0</v>
      </c>
      <c r="I551" s="7">
        <v>0</v>
      </c>
      <c r="J551" s="7">
        <v>0</v>
      </c>
      <c r="K551" s="7">
        <v>0</v>
      </c>
      <c r="L551" s="7">
        <v>0</v>
      </c>
      <c r="M551" s="7">
        <v>0</v>
      </c>
      <c r="N551" s="7">
        <v>0</v>
      </c>
      <c r="O551" s="7">
        <v>0</v>
      </c>
      <c r="P551" s="7">
        <v>0</v>
      </c>
      <c r="Q551" s="7">
        <v>0</v>
      </c>
      <c r="R551" s="7">
        <v>0</v>
      </c>
      <c r="S551" s="7">
        <v>0</v>
      </c>
      <c r="T551" s="7">
        <v>0</v>
      </c>
      <c r="U551" s="7">
        <v>0</v>
      </c>
      <c r="V551" s="7">
        <f>($J551*0.04)+($K551*4)+($L551*-2)+($N551*0.1)+($O551*6)+($Q551)+($R551*0.1)+($S551*6)+($T551*-2)</f>
        <v>0</v>
      </c>
      <c r="W551" s="7" t="e">
        <f>$P551/$H$33</f>
        <v>#DIV/0!</v>
      </c>
      <c r="X551" s="7" t="e">
        <f>$N551/$M551</f>
        <v>#DIV/0!</v>
      </c>
      <c r="Y551" s="7" t="e">
        <f>$R551/$Q551</f>
        <v>#DIV/0!</v>
      </c>
      <c r="Z551" s="7" t="e">
        <f>$I551/$H551</f>
        <v>#DIV/0!</v>
      </c>
      <c r="AA551" s="7" t="e">
        <f>$K551/$H551</f>
        <v>#DIV/0!</v>
      </c>
      <c r="AB551" s="7">
        <f>(Admin!$C$3*$K551)+(Admin!$C$4*$J551)+(Admin!$C$5*$L551)+(Admin!$C$6*$T551)+(Admin!$C$7*$Q551)+(Admin!$C$8*$M551)+(Admin!$C$9*$N551)+(Admin!$C$10*$O551)+(Admin!$C$11*$R551)+(Admin!$C$12*$S551)+(Admin!$C$13*$U551)</f>
        <v>0</v>
      </c>
    </row>
    <row r="552" spans="1:28" x14ac:dyDescent="0.25">
      <c r="A552" s="6" t="s">
        <v>1217</v>
      </c>
      <c r="B552" s="6" t="s">
        <v>26</v>
      </c>
      <c r="C552" s="6">
        <v>31</v>
      </c>
      <c r="D552" s="6">
        <v>9</v>
      </c>
      <c r="E552" s="6" t="s">
        <v>500</v>
      </c>
      <c r="F552" s="6" t="s">
        <v>1201</v>
      </c>
      <c r="G552" s="6">
        <v>0</v>
      </c>
      <c r="H552" s="6">
        <v>0</v>
      </c>
      <c r="I552" s="6">
        <v>0</v>
      </c>
      <c r="J552" s="6">
        <v>0</v>
      </c>
      <c r="K552" s="6">
        <v>0</v>
      </c>
      <c r="L552" s="6">
        <v>0</v>
      </c>
      <c r="M552" s="6">
        <v>0</v>
      </c>
      <c r="N552" s="6">
        <v>0</v>
      </c>
      <c r="O552" s="6">
        <v>0</v>
      </c>
      <c r="P552" s="6">
        <v>0</v>
      </c>
      <c r="Q552" s="6">
        <v>0</v>
      </c>
      <c r="R552" s="6">
        <v>0</v>
      </c>
      <c r="S552" s="6">
        <v>0</v>
      </c>
      <c r="T552" s="6">
        <v>0</v>
      </c>
      <c r="U552" s="6">
        <v>0</v>
      </c>
      <c r="V552" s="6">
        <f>($J552*0.04)+($K552*4)+($L552*-2)+($N552*0.1)+($O552*6)+($Q552)+($R552*0.1)+($S552*6)+($T552*-2)</f>
        <v>0</v>
      </c>
      <c r="W552" s="6" t="e">
        <f>$P552/$H$33</f>
        <v>#DIV/0!</v>
      </c>
      <c r="X552" s="6" t="e">
        <f>$N552/$M552</f>
        <v>#DIV/0!</v>
      </c>
      <c r="Y552" s="6" t="e">
        <f>$R552/$Q552</f>
        <v>#DIV/0!</v>
      </c>
      <c r="Z552" s="6" t="e">
        <f>$I552/$H552</f>
        <v>#DIV/0!</v>
      </c>
      <c r="AA552" s="6" t="e">
        <f>$K552/$H552</f>
        <v>#DIV/0!</v>
      </c>
      <c r="AB552" s="6">
        <f>(Admin!$C$3*$K552)+(Admin!$C$4*$J552)+(Admin!$C$5*$L552)+(Admin!$C$6*$T552)+(Admin!$C$7*$Q552)+(Admin!$C$8*$M552)+(Admin!$C$9*$N552)+(Admin!$C$10*$O552)+(Admin!$C$11*$R552)+(Admin!$C$12*$S552)+(Admin!$C$13*$U552)</f>
        <v>0</v>
      </c>
    </row>
    <row r="553" spans="1:28" x14ac:dyDescent="0.25">
      <c r="A553" s="7" t="s">
        <v>1219</v>
      </c>
      <c r="B553" s="7" t="s">
        <v>26</v>
      </c>
      <c r="C553" s="7">
        <v>24</v>
      </c>
      <c r="D553" s="7">
        <v>0</v>
      </c>
      <c r="E553" s="7" t="s">
        <v>399</v>
      </c>
      <c r="F553" s="7" t="s">
        <v>1201</v>
      </c>
      <c r="G553" s="7">
        <v>0</v>
      </c>
      <c r="H553" s="7">
        <v>0</v>
      </c>
      <c r="I553" s="7">
        <v>0</v>
      </c>
      <c r="J553" s="7">
        <v>0</v>
      </c>
      <c r="K553" s="7">
        <v>0</v>
      </c>
      <c r="L553" s="7">
        <v>0</v>
      </c>
      <c r="M553" s="7">
        <v>0</v>
      </c>
      <c r="N553" s="7">
        <v>0</v>
      </c>
      <c r="O553" s="7">
        <v>0</v>
      </c>
      <c r="P553" s="7">
        <v>0</v>
      </c>
      <c r="Q553" s="7">
        <v>0</v>
      </c>
      <c r="R553" s="7">
        <v>0</v>
      </c>
      <c r="S553" s="7">
        <v>0</v>
      </c>
      <c r="T553" s="7">
        <v>0</v>
      </c>
      <c r="U553" s="7">
        <v>0</v>
      </c>
      <c r="V553" s="7">
        <f>($J553*0.04)+($K553*4)+($L553*-2)+($N553*0.1)+($O553*6)+($Q553)+($R553*0.1)+($S553*6)+($T553*-2)</f>
        <v>0</v>
      </c>
      <c r="W553" s="7" t="e">
        <f>$P553/$H$33</f>
        <v>#DIV/0!</v>
      </c>
      <c r="X553" s="7" t="e">
        <f>$N553/$M553</f>
        <v>#DIV/0!</v>
      </c>
      <c r="Y553" s="7" t="e">
        <f>$R553/$Q553</f>
        <v>#DIV/0!</v>
      </c>
      <c r="Z553" s="7" t="e">
        <f>$I553/$H553</f>
        <v>#DIV/0!</v>
      </c>
      <c r="AA553" s="7" t="e">
        <f>$K553/$H553</f>
        <v>#DIV/0!</v>
      </c>
      <c r="AB553" s="7">
        <f>(Admin!$C$3*$K553)+(Admin!$C$4*$J553)+(Admin!$C$5*$L553)+(Admin!$C$6*$T553)+(Admin!$C$7*$Q553)+(Admin!$C$8*$M553)+(Admin!$C$9*$N553)+(Admin!$C$10*$O553)+(Admin!$C$11*$R553)+(Admin!$C$12*$S553)+(Admin!$C$13*$U553)</f>
        <v>0</v>
      </c>
    </row>
    <row r="554" spans="1:28" x14ac:dyDescent="0.25">
      <c r="A554" s="6" t="s">
        <v>1221</v>
      </c>
      <c r="B554" s="6" t="s">
        <v>30</v>
      </c>
      <c r="C554" s="6">
        <v>26</v>
      </c>
      <c r="D554" s="6">
        <v>5</v>
      </c>
      <c r="E554" s="6" t="s">
        <v>611</v>
      </c>
      <c r="F554" s="6" t="s">
        <v>1201</v>
      </c>
      <c r="G554" s="6">
        <v>0</v>
      </c>
      <c r="H554" s="6">
        <v>0</v>
      </c>
      <c r="I554" s="6">
        <v>0</v>
      </c>
      <c r="J554" s="6">
        <v>0</v>
      </c>
      <c r="K554" s="6">
        <v>0</v>
      </c>
      <c r="L554" s="6">
        <v>0</v>
      </c>
      <c r="M554" s="6">
        <v>0</v>
      </c>
      <c r="N554" s="6">
        <v>0</v>
      </c>
      <c r="O554" s="6">
        <v>0</v>
      </c>
      <c r="P554" s="6">
        <v>0</v>
      </c>
      <c r="Q554" s="6">
        <v>0</v>
      </c>
      <c r="R554" s="6">
        <v>0</v>
      </c>
      <c r="S554" s="6">
        <v>0</v>
      </c>
      <c r="T554" s="6">
        <v>0</v>
      </c>
      <c r="U554" s="6">
        <v>0</v>
      </c>
      <c r="V554" s="6">
        <f>($J554*0.04)+($K554*4)+($L554*-2)+($N554*0.1)+($O554*6)+($Q554)+($R554*0.1)+($S554*6)+($T554*-2)</f>
        <v>0</v>
      </c>
      <c r="W554" s="6" t="e">
        <f>$P554/$H$33</f>
        <v>#DIV/0!</v>
      </c>
      <c r="X554" s="6" t="e">
        <f>$N554/$M554</f>
        <v>#DIV/0!</v>
      </c>
      <c r="Y554" s="6" t="e">
        <f>$R554/$Q554</f>
        <v>#DIV/0!</v>
      </c>
      <c r="Z554" s="6" t="e">
        <f>$I554/$H554</f>
        <v>#DIV/0!</v>
      </c>
      <c r="AA554" s="6" t="e">
        <f>$K554/$H554</f>
        <v>#DIV/0!</v>
      </c>
      <c r="AB554" s="6">
        <f>(Admin!$C$3*$K554)+(Admin!$C$4*$J554)+(Admin!$C$5*$L554)+(Admin!$C$6*$T554)+(Admin!$C$7*$Q554)+(Admin!$C$8*$M554)+(Admin!$C$9*$N554)+(Admin!$C$10*$O554)+(Admin!$C$11*$R554)+(Admin!$C$12*$S554)+(Admin!$C$13*$U554)</f>
        <v>0</v>
      </c>
    </row>
    <row r="555" spans="1:28" x14ac:dyDescent="0.25">
      <c r="A555" s="7" t="s">
        <v>1222</v>
      </c>
      <c r="B555" s="7" t="s">
        <v>30</v>
      </c>
      <c r="C555" s="7">
        <v>23</v>
      </c>
      <c r="D555" s="7">
        <v>2</v>
      </c>
      <c r="E555" s="7" t="s">
        <v>331</v>
      </c>
      <c r="F555" s="7" t="s">
        <v>1201</v>
      </c>
      <c r="G555" s="7">
        <v>0</v>
      </c>
      <c r="H555" s="7">
        <v>0</v>
      </c>
      <c r="I555" s="7">
        <v>0</v>
      </c>
      <c r="J555" s="7">
        <v>0</v>
      </c>
      <c r="K555" s="7">
        <v>0</v>
      </c>
      <c r="L555" s="7">
        <v>0</v>
      </c>
      <c r="M555" s="7">
        <v>0</v>
      </c>
      <c r="N555" s="7">
        <v>0</v>
      </c>
      <c r="O555" s="7">
        <v>0</v>
      </c>
      <c r="P555" s="7">
        <v>0</v>
      </c>
      <c r="Q555" s="7">
        <v>0</v>
      </c>
      <c r="R555" s="7">
        <v>0</v>
      </c>
      <c r="S555" s="7">
        <v>0</v>
      </c>
      <c r="T555" s="7">
        <v>0</v>
      </c>
      <c r="U555" s="7">
        <v>0</v>
      </c>
      <c r="V555" s="7">
        <f>($J555*0.04)+($K555*4)+($L555*-2)+($N555*0.1)+($O555*6)+($Q555)+($R555*0.1)+($S555*6)+($T555*-2)</f>
        <v>0</v>
      </c>
      <c r="W555" s="7" t="e">
        <f>$P555/$H$33</f>
        <v>#DIV/0!</v>
      </c>
      <c r="X555" s="7" t="e">
        <f>$N555/$M555</f>
        <v>#DIV/0!</v>
      </c>
      <c r="Y555" s="7" t="e">
        <f>$R555/$Q555</f>
        <v>#DIV/0!</v>
      </c>
      <c r="Z555" s="7" t="e">
        <f>$I555/$H555</f>
        <v>#DIV/0!</v>
      </c>
      <c r="AA555" s="7" t="e">
        <f>$K555/$H555</f>
        <v>#DIV/0!</v>
      </c>
      <c r="AB555" s="7">
        <f>(Admin!$C$3*$K555)+(Admin!$C$4*$J555)+(Admin!$C$5*$L555)+(Admin!$C$6*$T555)+(Admin!$C$7*$Q555)+(Admin!$C$8*$M555)+(Admin!$C$9*$N555)+(Admin!$C$10*$O555)+(Admin!$C$11*$R555)+(Admin!$C$12*$S555)+(Admin!$C$13*$U555)</f>
        <v>0</v>
      </c>
    </row>
    <row r="556" spans="1:28" x14ac:dyDescent="0.25">
      <c r="A556" s="6" t="s">
        <v>1223</v>
      </c>
      <c r="B556" s="6" t="s">
        <v>30</v>
      </c>
      <c r="C556" s="6">
        <v>27</v>
      </c>
      <c r="D556" s="6">
        <v>5</v>
      </c>
      <c r="E556" s="6" t="s">
        <v>731</v>
      </c>
      <c r="F556" s="6" t="s">
        <v>1201</v>
      </c>
      <c r="G556" s="6">
        <v>0</v>
      </c>
      <c r="H556" s="6">
        <v>0</v>
      </c>
      <c r="I556" s="6">
        <v>0</v>
      </c>
      <c r="J556" s="6">
        <v>0</v>
      </c>
      <c r="K556" s="6">
        <v>0</v>
      </c>
      <c r="L556" s="6">
        <v>0</v>
      </c>
      <c r="M556" s="6">
        <v>0</v>
      </c>
      <c r="N556" s="6">
        <v>0</v>
      </c>
      <c r="O556" s="6">
        <v>0</v>
      </c>
      <c r="P556" s="6">
        <v>0</v>
      </c>
      <c r="Q556" s="6">
        <v>0</v>
      </c>
      <c r="R556" s="6">
        <v>0</v>
      </c>
      <c r="S556" s="6">
        <v>0</v>
      </c>
      <c r="T556" s="6">
        <v>0</v>
      </c>
      <c r="U556" s="6">
        <v>0</v>
      </c>
      <c r="V556" s="6">
        <f>($J556*0.04)+($K556*4)+($L556*-2)+($N556*0.1)+($O556*6)+($Q556)+($R556*0.1)+($S556*6)+($T556*-2)</f>
        <v>0</v>
      </c>
      <c r="W556" s="6" t="e">
        <f>$P556/$H$33</f>
        <v>#DIV/0!</v>
      </c>
      <c r="X556" s="6" t="e">
        <f>$N556/$M556</f>
        <v>#DIV/0!</v>
      </c>
      <c r="Y556" s="6" t="e">
        <f>$R556/$Q556</f>
        <v>#DIV/0!</v>
      </c>
      <c r="Z556" s="6" t="e">
        <f>$I556/$H556</f>
        <v>#DIV/0!</v>
      </c>
      <c r="AA556" s="6" t="e">
        <f>$K556/$H556</f>
        <v>#DIV/0!</v>
      </c>
      <c r="AB556" s="6">
        <f>(Admin!$C$3*$K556)+(Admin!$C$4*$J556)+(Admin!$C$5*$L556)+(Admin!$C$6*$T556)+(Admin!$C$7*$Q556)+(Admin!$C$8*$M556)+(Admin!$C$9*$N556)+(Admin!$C$10*$O556)+(Admin!$C$11*$R556)+(Admin!$C$12*$S556)+(Admin!$C$13*$U556)</f>
        <v>0</v>
      </c>
    </row>
    <row r="557" spans="1:28" x14ac:dyDescent="0.25">
      <c r="A557" s="7" t="s">
        <v>1224</v>
      </c>
      <c r="B557" s="7" t="s">
        <v>30</v>
      </c>
      <c r="C557" s="7"/>
      <c r="D557" s="7">
        <v>0</v>
      </c>
      <c r="E557" s="7" t="s">
        <v>1040</v>
      </c>
      <c r="F557" s="7" t="s">
        <v>1201</v>
      </c>
      <c r="G557" s="7">
        <v>0</v>
      </c>
      <c r="H557" s="7">
        <v>0</v>
      </c>
      <c r="I557" s="7">
        <v>0</v>
      </c>
      <c r="J557" s="7">
        <v>0</v>
      </c>
      <c r="K557" s="7">
        <v>0</v>
      </c>
      <c r="L557" s="7">
        <v>0</v>
      </c>
      <c r="M557" s="7">
        <v>0</v>
      </c>
      <c r="N557" s="7">
        <v>0</v>
      </c>
      <c r="O557" s="7">
        <v>0</v>
      </c>
      <c r="P557" s="7">
        <v>0</v>
      </c>
      <c r="Q557" s="7">
        <v>0</v>
      </c>
      <c r="R557" s="7">
        <v>0</v>
      </c>
      <c r="S557" s="7">
        <v>0</v>
      </c>
      <c r="T557" s="7">
        <v>0</v>
      </c>
      <c r="U557" s="7">
        <v>0</v>
      </c>
      <c r="V557" s="7">
        <f>($J557*0.04)+($K557*4)+($L557*-2)+($N557*0.1)+($O557*6)+($Q557)+($R557*0.1)+($S557*6)+($T557*-2)</f>
        <v>0</v>
      </c>
      <c r="W557" s="7" t="e">
        <f>$P557/$H$33</f>
        <v>#DIV/0!</v>
      </c>
      <c r="X557" s="7" t="e">
        <f>$N557/$M557</f>
        <v>#DIV/0!</v>
      </c>
      <c r="Y557" s="7" t="e">
        <f>$R557/$Q557</f>
        <v>#DIV/0!</v>
      </c>
      <c r="Z557" s="7" t="e">
        <f>$I557/$H557</f>
        <v>#DIV/0!</v>
      </c>
      <c r="AA557" s="7" t="e">
        <f>$K557/$H557</f>
        <v>#DIV/0!</v>
      </c>
      <c r="AB557" s="7">
        <f>(Admin!$C$3*$K557)+(Admin!$C$4*$J557)+(Admin!$C$5*$L557)+(Admin!$C$6*$T557)+(Admin!$C$7*$Q557)+(Admin!$C$8*$M557)+(Admin!$C$9*$N557)+(Admin!$C$10*$O557)+(Admin!$C$11*$R557)+(Admin!$C$12*$S557)+(Admin!$C$13*$U557)</f>
        <v>0</v>
      </c>
    </row>
    <row r="558" spans="1:28" x14ac:dyDescent="0.25">
      <c r="A558" s="6" t="s">
        <v>1226</v>
      </c>
      <c r="B558" s="6" t="s">
        <v>42</v>
      </c>
      <c r="C558" s="6">
        <v>22</v>
      </c>
      <c r="D558" s="6">
        <v>0</v>
      </c>
      <c r="E558" s="6" t="s">
        <v>520</v>
      </c>
      <c r="F558" s="6" t="s">
        <v>1201</v>
      </c>
      <c r="G558" s="6">
        <v>0</v>
      </c>
      <c r="H558" s="6">
        <v>0</v>
      </c>
      <c r="I558" s="6">
        <v>0</v>
      </c>
      <c r="J558" s="6">
        <v>0</v>
      </c>
      <c r="K558" s="6">
        <v>0</v>
      </c>
      <c r="L558" s="6">
        <v>0</v>
      </c>
      <c r="M558" s="6">
        <v>0</v>
      </c>
      <c r="N558" s="6">
        <v>0</v>
      </c>
      <c r="O558" s="6">
        <v>0</v>
      </c>
      <c r="P558" s="6">
        <v>0</v>
      </c>
      <c r="Q558" s="6">
        <v>0</v>
      </c>
      <c r="R558" s="6">
        <v>0</v>
      </c>
      <c r="S558" s="6">
        <v>0</v>
      </c>
      <c r="T558" s="6">
        <v>0</v>
      </c>
      <c r="U558" s="6">
        <v>0</v>
      </c>
      <c r="V558" s="6">
        <f>($J558*0.04)+($K558*4)+($L558*-2)+($N558*0.1)+($O558*6)+($Q558)+($R558*0.1)+($S558*6)+($T558*-2)</f>
        <v>0</v>
      </c>
      <c r="W558" s="6" t="e">
        <f>$P558/$H$33</f>
        <v>#DIV/0!</v>
      </c>
      <c r="X558" s="6" t="e">
        <f>$N558/$M558</f>
        <v>#DIV/0!</v>
      </c>
      <c r="Y558" s="6" t="e">
        <f>$R558/$Q558</f>
        <v>#DIV/0!</v>
      </c>
      <c r="Z558" s="6" t="e">
        <f>$I558/$H558</f>
        <v>#DIV/0!</v>
      </c>
      <c r="AA558" s="6" t="e">
        <f>$K558/$H558</f>
        <v>#DIV/0!</v>
      </c>
      <c r="AB558" s="6">
        <f>(Admin!$C$3*$K558)+(Admin!$C$4*$J558)+(Admin!$C$5*$L558)+(Admin!$C$6*$T558)+(Admin!$C$7*$Q558)+(Admin!$C$8*$M558)+(Admin!$C$9*$N558)+(Admin!$C$10*$O558)+(Admin!$C$11*$R558)+(Admin!$C$12*$S558)+(Admin!$C$13*$U558)</f>
        <v>0</v>
      </c>
    </row>
    <row r="559" spans="1:28" x14ac:dyDescent="0.25">
      <c r="A559" s="7" t="s">
        <v>1227</v>
      </c>
      <c r="B559" s="7" t="s">
        <v>42</v>
      </c>
      <c r="C559" s="7">
        <v>25</v>
      </c>
      <c r="D559" s="7">
        <v>1</v>
      </c>
      <c r="E559" s="7" t="s">
        <v>410</v>
      </c>
      <c r="F559" s="7" t="s">
        <v>1201</v>
      </c>
      <c r="G559" s="7">
        <v>0</v>
      </c>
      <c r="H559" s="7">
        <v>0</v>
      </c>
      <c r="I559" s="7">
        <v>0</v>
      </c>
      <c r="J559" s="7">
        <v>0</v>
      </c>
      <c r="K559" s="7">
        <v>0</v>
      </c>
      <c r="L559" s="7">
        <v>0</v>
      </c>
      <c r="M559" s="7">
        <v>0</v>
      </c>
      <c r="N559" s="7">
        <v>0</v>
      </c>
      <c r="O559" s="7">
        <v>0</v>
      </c>
      <c r="P559" s="7">
        <v>0</v>
      </c>
      <c r="Q559" s="7">
        <v>0</v>
      </c>
      <c r="R559" s="7">
        <v>0</v>
      </c>
      <c r="S559" s="7">
        <v>0</v>
      </c>
      <c r="T559" s="7">
        <v>0</v>
      </c>
      <c r="U559" s="7">
        <v>0</v>
      </c>
      <c r="V559" s="7">
        <f>($J559*0.04)+($K559*4)+($L559*-2)+($N559*0.1)+($O559*6)+($Q559)+($R559*0.1)+($S559*6)+($T559*-2)</f>
        <v>0</v>
      </c>
      <c r="W559" s="7" t="e">
        <f>$P559/$H$33</f>
        <v>#DIV/0!</v>
      </c>
      <c r="X559" s="7" t="e">
        <f>$N559/$M559</f>
        <v>#DIV/0!</v>
      </c>
      <c r="Y559" s="7" t="e">
        <f>$R559/$Q559</f>
        <v>#DIV/0!</v>
      </c>
      <c r="Z559" s="7" t="e">
        <f>$I559/$H559</f>
        <v>#DIV/0!</v>
      </c>
      <c r="AA559" s="7" t="e">
        <f>$K559/$H559</f>
        <v>#DIV/0!</v>
      </c>
      <c r="AB559" s="7">
        <f>(Admin!$C$3*$K559)+(Admin!$C$4*$J559)+(Admin!$C$5*$L559)+(Admin!$C$6*$T559)+(Admin!$C$7*$Q559)+(Admin!$C$8*$M559)+(Admin!$C$9*$N559)+(Admin!$C$10*$O559)+(Admin!$C$11*$R559)+(Admin!$C$12*$S559)+(Admin!$C$13*$U559)</f>
        <v>0</v>
      </c>
    </row>
    <row r="560" spans="1:28" x14ac:dyDescent="0.25">
      <c r="A560" s="6" t="s">
        <v>1228</v>
      </c>
      <c r="B560" s="6" t="s">
        <v>42</v>
      </c>
      <c r="C560" s="6">
        <v>29</v>
      </c>
      <c r="D560" s="6">
        <v>8</v>
      </c>
      <c r="E560" s="6" t="s">
        <v>406</v>
      </c>
      <c r="F560" s="6" t="s">
        <v>1201</v>
      </c>
      <c r="G560" s="6">
        <v>0</v>
      </c>
      <c r="H560" s="6">
        <v>0</v>
      </c>
      <c r="I560" s="6">
        <v>0</v>
      </c>
      <c r="J560" s="6">
        <v>0</v>
      </c>
      <c r="K560" s="6">
        <v>0</v>
      </c>
      <c r="L560" s="6">
        <v>0</v>
      </c>
      <c r="M560" s="6">
        <v>0</v>
      </c>
      <c r="N560" s="6">
        <v>0</v>
      </c>
      <c r="O560" s="6">
        <v>0</v>
      </c>
      <c r="P560" s="6">
        <v>0</v>
      </c>
      <c r="Q560" s="6">
        <v>0</v>
      </c>
      <c r="R560" s="6">
        <v>0</v>
      </c>
      <c r="S560" s="6">
        <v>0</v>
      </c>
      <c r="T560" s="6">
        <v>0</v>
      </c>
      <c r="U560" s="6">
        <v>0</v>
      </c>
      <c r="V560" s="6">
        <f>($J560*0.04)+($K560*4)+($L560*-2)+($N560*0.1)+($O560*6)+($Q560)+($R560*0.1)+($S560*6)+($T560*-2)</f>
        <v>0</v>
      </c>
      <c r="W560" s="6" t="e">
        <f>$P560/$H$33</f>
        <v>#DIV/0!</v>
      </c>
      <c r="X560" s="6" t="e">
        <f>$N560/$M560</f>
        <v>#DIV/0!</v>
      </c>
      <c r="Y560" s="6" t="e">
        <f>$R560/$Q560</f>
        <v>#DIV/0!</v>
      </c>
      <c r="Z560" s="6" t="e">
        <f>$I560/$H560</f>
        <v>#DIV/0!</v>
      </c>
      <c r="AA560" s="6" t="e">
        <f>$K560/$H560</f>
        <v>#DIV/0!</v>
      </c>
      <c r="AB560" s="6">
        <f>(Admin!$C$3*$K560)+(Admin!$C$4*$J560)+(Admin!$C$5*$L560)+(Admin!$C$6*$T560)+(Admin!$C$7*$Q560)+(Admin!$C$8*$M560)+(Admin!$C$9*$N560)+(Admin!$C$10*$O560)+(Admin!$C$11*$R560)+(Admin!$C$12*$S560)+(Admin!$C$13*$U560)</f>
        <v>0</v>
      </c>
    </row>
    <row r="561" spans="1:28" x14ac:dyDescent="0.25">
      <c r="A561" s="7" t="s">
        <v>1229</v>
      </c>
      <c r="B561" s="7" t="s">
        <v>42</v>
      </c>
      <c r="C561" s="7">
        <v>22</v>
      </c>
      <c r="D561" s="7">
        <v>2</v>
      </c>
      <c r="E561" s="7" t="s">
        <v>333</v>
      </c>
      <c r="F561" s="7" t="s">
        <v>1201</v>
      </c>
      <c r="G561" s="7">
        <v>0</v>
      </c>
      <c r="H561" s="7">
        <v>0</v>
      </c>
      <c r="I561" s="7">
        <v>0</v>
      </c>
      <c r="J561" s="7">
        <v>0</v>
      </c>
      <c r="K561" s="7">
        <v>0</v>
      </c>
      <c r="L561" s="7">
        <v>0</v>
      </c>
      <c r="M561" s="7">
        <v>0</v>
      </c>
      <c r="N561" s="7">
        <v>0</v>
      </c>
      <c r="O561" s="7">
        <v>0</v>
      </c>
      <c r="P561" s="7">
        <v>0</v>
      </c>
      <c r="Q561" s="7">
        <v>0</v>
      </c>
      <c r="R561" s="7">
        <v>0</v>
      </c>
      <c r="S561" s="7">
        <v>0</v>
      </c>
      <c r="T561" s="7">
        <v>0</v>
      </c>
      <c r="U561" s="7">
        <v>0</v>
      </c>
      <c r="V561" s="7">
        <f>($J561*0.04)+($K561*4)+($L561*-2)+($N561*0.1)+($O561*6)+($Q561)+($R561*0.1)+($S561*6)+($T561*-2)</f>
        <v>0</v>
      </c>
      <c r="W561" s="7" t="e">
        <f>$P561/$H$33</f>
        <v>#DIV/0!</v>
      </c>
      <c r="X561" s="7" t="e">
        <f>$N561/$M561</f>
        <v>#DIV/0!</v>
      </c>
      <c r="Y561" s="7" t="e">
        <f>$R561/$Q561</f>
        <v>#DIV/0!</v>
      </c>
      <c r="Z561" s="7" t="e">
        <f>$I561/$H561</f>
        <v>#DIV/0!</v>
      </c>
      <c r="AA561" s="7" t="e">
        <f>$K561/$H561</f>
        <v>#DIV/0!</v>
      </c>
      <c r="AB561" s="7">
        <f>(Admin!$C$3*$K561)+(Admin!$C$4*$J561)+(Admin!$C$5*$L561)+(Admin!$C$6*$T561)+(Admin!$C$7*$Q561)+(Admin!$C$8*$M561)+(Admin!$C$9*$N561)+(Admin!$C$10*$O561)+(Admin!$C$11*$R561)+(Admin!$C$12*$S561)+(Admin!$C$13*$U561)</f>
        <v>0</v>
      </c>
    </row>
    <row r="562" spans="1:28" x14ac:dyDescent="0.25">
      <c r="A562" s="6" t="s">
        <v>1232</v>
      </c>
      <c r="B562" s="6" t="s">
        <v>42</v>
      </c>
      <c r="C562" s="6">
        <v>28</v>
      </c>
      <c r="D562" s="6">
        <v>4</v>
      </c>
      <c r="E562" s="6" t="s">
        <v>731</v>
      </c>
      <c r="F562" s="6" t="s">
        <v>1201</v>
      </c>
      <c r="G562" s="6">
        <v>0</v>
      </c>
      <c r="H562" s="6">
        <v>0</v>
      </c>
      <c r="I562" s="6">
        <v>0</v>
      </c>
      <c r="J562" s="6">
        <v>0</v>
      </c>
      <c r="K562" s="6">
        <v>0</v>
      </c>
      <c r="L562" s="6">
        <v>0</v>
      </c>
      <c r="M562" s="6">
        <v>0</v>
      </c>
      <c r="N562" s="6">
        <v>0</v>
      </c>
      <c r="O562" s="6">
        <v>0</v>
      </c>
      <c r="P562" s="6">
        <v>0</v>
      </c>
      <c r="Q562" s="6">
        <v>0</v>
      </c>
      <c r="R562" s="6">
        <v>0</v>
      </c>
      <c r="S562" s="6">
        <v>0</v>
      </c>
      <c r="T562" s="6">
        <v>0</v>
      </c>
      <c r="U562" s="6">
        <v>0</v>
      </c>
      <c r="V562" s="6">
        <f>($J562*0.04)+($K562*4)+($L562*-2)+($N562*0.1)+($O562*6)+($Q562)+($R562*0.1)+($S562*6)+($T562*-2)</f>
        <v>0</v>
      </c>
      <c r="W562" s="6" t="e">
        <f>$P562/$H$33</f>
        <v>#DIV/0!</v>
      </c>
      <c r="X562" s="6" t="e">
        <f>$N562/$M562</f>
        <v>#DIV/0!</v>
      </c>
      <c r="Y562" s="6" t="e">
        <f>$R562/$Q562</f>
        <v>#DIV/0!</v>
      </c>
      <c r="Z562" s="6" t="e">
        <f>$I562/$H562</f>
        <v>#DIV/0!</v>
      </c>
      <c r="AA562" s="6" t="e">
        <f>$K562/$H562</f>
        <v>#DIV/0!</v>
      </c>
      <c r="AB562" s="6">
        <f>(Admin!$C$3*$K562)+(Admin!$C$4*$J562)+(Admin!$C$5*$L562)+(Admin!$C$6*$T562)+(Admin!$C$7*$Q562)+(Admin!$C$8*$M562)+(Admin!$C$9*$N562)+(Admin!$C$10*$O562)+(Admin!$C$11*$R562)+(Admin!$C$12*$S562)+(Admin!$C$13*$U562)</f>
        <v>0</v>
      </c>
    </row>
    <row r="563" spans="1:28" x14ac:dyDescent="0.25">
      <c r="A563" s="7" t="s">
        <v>1233</v>
      </c>
      <c r="B563" s="7" t="s">
        <v>42</v>
      </c>
      <c r="C563" s="7">
        <v>24</v>
      </c>
      <c r="D563" s="7">
        <v>0</v>
      </c>
      <c r="E563" s="7" t="s">
        <v>222</v>
      </c>
      <c r="F563" s="7" t="s">
        <v>1201</v>
      </c>
      <c r="G563" s="7">
        <v>0</v>
      </c>
      <c r="H563" s="7">
        <v>0</v>
      </c>
      <c r="I563" s="7">
        <v>0</v>
      </c>
      <c r="J563" s="7">
        <v>0</v>
      </c>
      <c r="K563" s="7">
        <v>0</v>
      </c>
      <c r="L563" s="7">
        <v>0</v>
      </c>
      <c r="M563" s="7">
        <v>0</v>
      </c>
      <c r="N563" s="7">
        <v>0</v>
      </c>
      <c r="O563" s="7">
        <v>0</v>
      </c>
      <c r="P563" s="7">
        <v>0</v>
      </c>
      <c r="Q563" s="7">
        <v>0</v>
      </c>
      <c r="R563" s="7">
        <v>0</v>
      </c>
      <c r="S563" s="7">
        <v>0</v>
      </c>
      <c r="T563" s="7">
        <v>0</v>
      </c>
      <c r="U563" s="7">
        <v>0</v>
      </c>
      <c r="V563" s="7">
        <f>($J563*0.04)+($K563*4)+($L563*-2)+($N563*0.1)+($O563*6)+($Q563)+($R563*0.1)+($S563*6)+($T563*-2)</f>
        <v>0</v>
      </c>
      <c r="W563" s="7" t="e">
        <f>$P563/$H$33</f>
        <v>#DIV/0!</v>
      </c>
      <c r="X563" s="7" t="e">
        <f>$N563/$M563</f>
        <v>#DIV/0!</v>
      </c>
      <c r="Y563" s="7" t="e">
        <f>$R563/$Q563</f>
        <v>#DIV/0!</v>
      </c>
      <c r="Z563" s="7" t="e">
        <f>$I563/$H563</f>
        <v>#DIV/0!</v>
      </c>
      <c r="AA563" s="7" t="e">
        <f>$K563/$H563</f>
        <v>#DIV/0!</v>
      </c>
      <c r="AB563" s="7">
        <f>(Admin!$C$3*$K563)+(Admin!$C$4*$J563)+(Admin!$C$5*$L563)+(Admin!$C$6*$T563)+(Admin!$C$7*$Q563)+(Admin!$C$8*$M563)+(Admin!$C$9*$N563)+(Admin!$C$10*$O563)+(Admin!$C$11*$R563)+(Admin!$C$12*$S563)+(Admin!$C$13*$U563)</f>
        <v>0</v>
      </c>
    </row>
    <row r="564" spans="1:28" x14ac:dyDescent="0.25">
      <c r="A564" s="6" t="s">
        <v>1234</v>
      </c>
      <c r="B564" s="6" t="s">
        <v>42</v>
      </c>
      <c r="C564" s="6">
        <v>27</v>
      </c>
      <c r="D564" s="6">
        <v>5</v>
      </c>
      <c r="E564" s="6" t="s">
        <v>69</v>
      </c>
      <c r="F564" s="6" t="s">
        <v>1201</v>
      </c>
      <c r="G564" s="6">
        <v>0</v>
      </c>
      <c r="H564" s="6">
        <v>0</v>
      </c>
      <c r="I564" s="6">
        <v>0</v>
      </c>
      <c r="J564" s="6">
        <v>0</v>
      </c>
      <c r="K564" s="6">
        <v>0</v>
      </c>
      <c r="L564" s="6">
        <v>0</v>
      </c>
      <c r="M564" s="6">
        <v>0</v>
      </c>
      <c r="N564" s="6">
        <v>0</v>
      </c>
      <c r="O564" s="6">
        <v>0</v>
      </c>
      <c r="P564" s="6">
        <v>0</v>
      </c>
      <c r="Q564" s="6">
        <v>0</v>
      </c>
      <c r="R564" s="6">
        <v>0</v>
      </c>
      <c r="S564" s="6">
        <v>0</v>
      </c>
      <c r="T564" s="6">
        <v>0</v>
      </c>
      <c r="U564" s="6">
        <v>0</v>
      </c>
      <c r="V564" s="6">
        <f>($J564*0.04)+($K564*4)+($L564*-2)+($N564*0.1)+($O564*6)+($Q564)+($R564*0.1)+($S564*6)+($T564*-2)</f>
        <v>0</v>
      </c>
      <c r="W564" s="6" t="e">
        <f>$P564/$H$33</f>
        <v>#DIV/0!</v>
      </c>
      <c r="X564" s="6" t="e">
        <f>$N564/$M564</f>
        <v>#DIV/0!</v>
      </c>
      <c r="Y564" s="6" t="e">
        <f>$R564/$Q564</f>
        <v>#DIV/0!</v>
      </c>
      <c r="Z564" s="6" t="e">
        <f>$I564/$H564</f>
        <v>#DIV/0!</v>
      </c>
      <c r="AA564" s="6" t="e">
        <f>$K564/$H564</f>
        <v>#DIV/0!</v>
      </c>
      <c r="AB564" s="6">
        <f>(Admin!$C$3*$K564)+(Admin!$C$4*$J564)+(Admin!$C$5*$L564)+(Admin!$C$6*$T564)+(Admin!$C$7*$Q564)+(Admin!$C$8*$M564)+(Admin!$C$9*$N564)+(Admin!$C$10*$O564)+(Admin!$C$11*$R564)+(Admin!$C$12*$S564)+(Admin!$C$13*$U564)</f>
        <v>0</v>
      </c>
    </row>
    <row r="565" spans="1:28" x14ac:dyDescent="0.25">
      <c r="A565" s="7" t="s">
        <v>1235</v>
      </c>
      <c r="B565" s="7" t="s">
        <v>42</v>
      </c>
      <c r="C565" s="7">
        <v>22</v>
      </c>
      <c r="D565" s="7">
        <v>0</v>
      </c>
      <c r="E565" s="7" t="s">
        <v>77</v>
      </c>
      <c r="F565" s="7" t="s">
        <v>1201</v>
      </c>
      <c r="G565" s="7">
        <v>0</v>
      </c>
      <c r="H565" s="7">
        <v>0</v>
      </c>
      <c r="I565" s="7">
        <v>0</v>
      </c>
      <c r="J565" s="7">
        <v>0</v>
      </c>
      <c r="K565" s="7">
        <v>0</v>
      </c>
      <c r="L565" s="7">
        <v>0</v>
      </c>
      <c r="M565" s="7">
        <v>0</v>
      </c>
      <c r="N565" s="7">
        <v>0</v>
      </c>
      <c r="O565" s="7">
        <v>0</v>
      </c>
      <c r="P565" s="7">
        <v>0</v>
      </c>
      <c r="Q565" s="7">
        <v>0</v>
      </c>
      <c r="R565" s="7">
        <v>0</v>
      </c>
      <c r="S565" s="7">
        <v>0</v>
      </c>
      <c r="T565" s="7">
        <v>0</v>
      </c>
      <c r="U565" s="7">
        <v>0</v>
      </c>
      <c r="V565" s="7">
        <f>($J565*0.04)+($K565*4)+($L565*-2)+($N565*0.1)+($O565*6)+($Q565)+($R565*0.1)+($S565*6)+($T565*-2)</f>
        <v>0</v>
      </c>
      <c r="W565" s="7" t="e">
        <f>$P565/$H$33</f>
        <v>#DIV/0!</v>
      </c>
      <c r="X565" s="7" t="e">
        <f>$N565/$M565</f>
        <v>#DIV/0!</v>
      </c>
      <c r="Y565" s="7" t="e">
        <f>$R565/$Q565</f>
        <v>#DIV/0!</v>
      </c>
      <c r="Z565" s="7" t="e">
        <f>$I565/$H565</f>
        <v>#DIV/0!</v>
      </c>
      <c r="AA565" s="7" t="e">
        <f>$K565/$H565</f>
        <v>#DIV/0!</v>
      </c>
      <c r="AB565" s="7">
        <f>(Admin!$C$3*$K565)+(Admin!$C$4*$J565)+(Admin!$C$5*$L565)+(Admin!$C$6*$T565)+(Admin!$C$7*$Q565)+(Admin!$C$8*$M565)+(Admin!$C$9*$N565)+(Admin!$C$10*$O565)+(Admin!$C$11*$R565)+(Admin!$C$12*$S565)+(Admin!$C$13*$U565)</f>
        <v>0</v>
      </c>
    </row>
    <row r="566" spans="1:28" x14ac:dyDescent="0.25">
      <c r="A566" s="6" t="s">
        <v>1236</v>
      </c>
      <c r="B566" s="6" t="s">
        <v>42</v>
      </c>
      <c r="C566" s="6">
        <v>25</v>
      </c>
      <c r="D566" s="6">
        <v>5</v>
      </c>
      <c r="E566" s="6" t="s">
        <v>71</v>
      </c>
      <c r="F566" s="6" t="s">
        <v>1201</v>
      </c>
      <c r="G566" s="6">
        <v>0</v>
      </c>
      <c r="H566" s="6">
        <v>0</v>
      </c>
      <c r="I566" s="6">
        <v>0</v>
      </c>
      <c r="J566" s="6">
        <v>0</v>
      </c>
      <c r="K566" s="6">
        <v>0</v>
      </c>
      <c r="L566" s="6">
        <v>0</v>
      </c>
      <c r="M566" s="6">
        <v>0</v>
      </c>
      <c r="N566" s="6">
        <v>0</v>
      </c>
      <c r="O566" s="6">
        <v>0</v>
      </c>
      <c r="P566" s="6">
        <v>0</v>
      </c>
      <c r="Q566" s="6">
        <v>0</v>
      </c>
      <c r="R566" s="6">
        <v>0</v>
      </c>
      <c r="S566" s="6">
        <v>0</v>
      </c>
      <c r="T566" s="6">
        <v>0</v>
      </c>
      <c r="U566" s="6">
        <v>0</v>
      </c>
      <c r="V566" s="6">
        <f>($J566*0.04)+($K566*4)+($L566*-2)+($N566*0.1)+($O566*6)+($Q566)+($R566*0.1)+($S566*6)+($T566*-2)</f>
        <v>0</v>
      </c>
      <c r="W566" s="6" t="e">
        <f>$P566/$H$33</f>
        <v>#DIV/0!</v>
      </c>
      <c r="X566" s="6" t="e">
        <f>$N566/$M566</f>
        <v>#DIV/0!</v>
      </c>
      <c r="Y566" s="6" t="e">
        <f>$R566/$Q566</f>
        <v>#DIV/0!</v>
      </c>
      <c r="Z566" s="6" t="e">
        <f>$I566/$H566</f>
        <v>#DIV/0!</v>
      </c>
      <c r="AA566" s="6" t="e">
        <f>$K566/$H566</f>
        <v>#DIV/0!</v>
      </c>
      <c r="AB566" s="6">
        <f>(Admin!$C$3*$K566)+(Admin!$C$4*$J566)+(Admin!$C$5*$L566)+(Admin!$C$6*$T566)+(Admin!$C$7*$Q566)+(Admin!$C$8*$M566)+(Admin!$C$9*$N566)+(Admin!$C$10*$O566)+(Admin!$C$11*$R566)+(Admin!$C$12*$S566)+(Admin!$C$13*$U566)</f>
        <v>0</v>
      </c>
    </row>
    <row r="567" spans="1:28" x14ac:dyDescent="0.25">
      <c r="A567" s="7" t="s">
        <v>1237</v>
      </c>
      <c r="B567" s="7" t="s">
        <v>42</v>
      </c>
      <c r="C567" s="7">
        <v>27</v>
      </c>
      <c r="D567" s="7">
        <v>8</v>
      </c>
      <c r="E567" s="7" t="s">
        <v>155</v>
      </c>
      <c r="F567" s="7" t="s">
        <v>1201</v>
      </c>
      <c r="G567" s="7">
        <v>0</v>
      </c>
      <c r="H567" s="7">
        <v>0</v>
      </c>
      <c r="I567" s="7">
        <v>0</v>
      </c>
      <c r="J567" s="7">
        <v>0</v>
      </c>
      <c r="K567" s="7">
        <v>0</v>
      </c>
      <c r="L567" s="7">
        <v>0</v>
      </c>
      <c r="M567" s="7">
        <v>0</v>
      </c>
      <c r="N567" s="7">
        <v>0</v>
      </c>
      <c r="O567" s="7">
        <v>0</v>
      </c>
      <c r="P567" s="7">
        <v>0</v>
      </c>
      <c r="Q567" s="7">
        <v>0</v>
      </c>
      <c r="R567" s="7">
        <v>0</v>
      </c>
      <c r="S567" s="7">
        <v>0</v>
      </c>
      <c r="T567" s="7">
        <v>0</v>
      </c>
      <c r="U567" s="7">
        <v>0</v>
      </c>
      <c r="V567" s="7">
        <f>($J567*0.04)+($K567*4)+($L567*-2)+($N567*0.1)+($O567*6)+($Q567)+($R567*0.1)+($S567*6)+($T567*-2)</f>
        <v>0</v>
      </c>
      <c r="W567" s="7" t="e">
        <f>$P567/$H$33</f>
        <v>#DIV/0!</v>
      </c>
      <c r="X567" s="7" t="e">
        <f>$N567/$M567</f>
        <v>#DIV/0!</v>
      </c>
      <c r="Y567" s="7" t="e">
        <f>$R567/$Q567</f>
        <v>#DIV/0!</v>
      </c>
      <c r="Z567" s="7" t="e">
        <f>$I567/$H567</f>
        <v>#DIV/0!</v>
      </c>
      <c r="AA567" s="7" t="e">
        <f>$K567/$H567</f>
        <v>#DIV/0!</v>
      </c>
      <c r="AB567" s="7">
        <f>(Admin!$C$3*$K567)+(Admin!$C$4*$J567)+(Admin!$C$5*$L567)+(Admin!$C$6*$T567)+(Admin!$C$7*$Q567)+(Admin!$C$8*$M567)+(Admin!$C$9*$N567)+(Admin!$C$10*$O567)+(Admin!$C$11*$R567)+(Admin!$C$12*$S567)+(Admin!$C$13*$U567)</f>
        <v>0</v>
      </c>
    </row>
    <row r="568" spans="1:28" x14ac:dyDescent="0.25">
      <c r="A568" s="6" t="s">
        <v>1238</v>
      </c>
      <c r="B568" s="6" t="s">
        <v>42</v>
      </c>
      <c r="C568" s="6">
        <v>23</v>
      </c>
      <c r="D568" s="6">
        <v>3</v>
      </c>
      <c r="E568" s="6" t="s">
        <v>731</v>
      </c>
      <c r="F568" s="6" t="s">
        <v>1201</v>
      </c>
      <c r="G568" s="6">
        <v>0</v>
      </c>
      <c r="H568" s="6">
        <v>0</v>
      </c>
      <c r="I568" s="6">
        <v>0</v>
      </c>
      <c r="J568" s="6">
        <v>0</v>
      </c>
      <c r="K568" s="6">
        <v>0</v>
      </c>
      <c r="L568" s="6">
        <v>0</v>
      </c>
      <c r="M568" s="6">
        <v>0</v>
      </c>
      <c r="N568" s="6">
        <v>0</v>
      </c>
      <c r="O568" s="6">
        <v>0</v>
      </c>
      <c r="P568" s="6">
        <v>0</v>
      </c>
      <c r="Q568" s="6">
        <v>0</v>
      </c>
      <c r="R568" s="6">
        <v>0</v>
      </c>
      <c r="S568" s="6">
        <v>0</v>
      </c>
      <c r="T568" s="6">
        <v>0</v>
      </c>
      <c r="U568" s="6">
        <v>0</v>
      </c>
      <c r="V568" s="6">
        <f>($J568*0.04)+($K568*4)+($L568*-2)+($N568*0.1)+($O568*6)+($Q568)+($R568*0.1)+($S568*6)+($T568*-2)</f>
        <v>0</v>
      </c>
      <c r="W568" s="6" t="e">
        <f>$P568/$H$33</f>
        <v>#DIV/0!</v>
      </c>
      <c r="X568" s="6" t="e">
        <f>$N568/$M568</f>
        <v>#DIV/0!</v>
      </c>
      <c r="Y568" s="6" t="e">
        <f>$R568/$Q568</f>
        <v>#DIV/0!</v>
      </c>
      <c r="Z568" s="6" t="e">
        <f>$I568/$H568</f>
        <v>#DIV/0!</v>
      </c>
      <c r="AA568" s="6" t="e">
        <f>$K568/$H568</f>
        <v>#DIV/0!</v>
      </c>
      <c r="AB568" s="6">
        <f>(Admin!$C$3*$K568)+(Admin!$C$4*$J568)+(Admin!$C$5*$L568)+(Admin!$C$6*$T568)+(Admin!$C$7*$Q568)+(Admin!$C$8*$M568)+(Admin!$C$9*$N568)+(Admin!$C$10*$O568)+(Admin!$C$11*$R568)+(Admin!$C$12*$S568)+(Admin!$C$13*$U568)</f>
        <v>0</v>
      </c>
    </row>
    <row r="569" spans="1:28" x14ac:dyDescent="0.25">
      <c r="A569" s="7" t="s">
        <v>1241</v>
      </c>
      <c r="B569" s="7" t="s">
        <v>37</v>
      </c>
      <c r="C569" s="7">
        <v>23</v>
      </c>
      <c r="D569" s="7">
        <v>0</v>
      </c>
      <c r="E569" s="7" t="s">
        <v>63</v>
      </c>
      <c r="F569" s="7" t="s">
        <v>1201</v>
      </c>
      <c r="G569" s="7">
        <v>0</v>
      </c>
      <c r="H569" s="7">
        <v>0</v>
      </c>
      <c r="I569" s="7">
        <v>0</v>
      </c>
      <c r="J569" s="7">
        <v>0</v>
      </c>
      <c r="K569" s="7">
        <v>0</v>
      </c>
      <c r="L569" s="7">
        <v>0</v>
      </c>
      <c r="M569" s="7">
        <v>0</v>
      </c>
      <c r="N569" s="7">
        <v>0</v>
      </c>
      <c r="O569" s="7">
        <v>0</v>
      </c>
      <c r="P569" s="7">
        <v>0</v>
      </c>
      <c r="Q569" s="7">
        <v>0</v>
      </c>
      <c r="R569" s="7">
        <v>0</v>
      </c>
      <c r="S569" s="7">
        <v>0</v>
      </c>
      <c r="T569" s="7">
        <v>0</v>
      </c>
      <c r="U569" s="7">
        <v>0</v>
      </c>
      <c r="V569" s="7">
        <f>($J569*0.04)+($K569*4)+($L569*-2)+($N569*0.1)+($O569*6)+($Q569)+($R569*0.1)+($S569*6)+($T569*-2)</f>
        <v>0</v>
      </c>
      <c r="W569" s="7" t="e">
        <f>$P569/$H$33</f>
        <v>#DIV/0!</v>
      </c>
      <c r="X569" s="7" t="e">
        <f>$N569/$M569</f>
        <v>#DIV/0!</v>
      </c>
      <c r="Y569" s="7" t="e">
        <f>$R569/$Q569</f>
        <v>#DIV/0!</v>
      </c>
      <c r="Z569" s="7" t="e">
        <f>$I569/$H569</f>
        <v>#DIV/0!</v>
      </c>
      <c r="AA569" s="7" t="e">
        <f>$K569/$H569</f>
        <v>#DIV/0!</v>
      </c>
      <c r="AB569" s="7">
        <f>(Admin!$C$3*$K569)+(Admin!$C$4*$J569)+(Admin!$C$5*$L569)+(Admin!$C$6*$T569)+(Admin!$C$7*$Q569)+(Admin!$C$8*$M569)+(Admin!$C$9*$N569)+(Admin!$C$10*$O569)+(Admin!$C$11*$R569)+(Admin!$C$12*$S569)+(Admin!$C$13*$U569)</f>
        <v>0</v>
      </c>
    </row>
    <row r="570" spans="1:28" x14ac:dyDescent="0.25">
      <c r="A570" s="6" t="s">
        <v>1242</v>
      </c>
      <c r="B570" s="6" t="s">
        <v>37</v>
      </c>
      <c r="C570" s="6">
        <v>29</v>
      </c>
      <c r="D570" s="6">
        <v>9</v>
      </c>
      <c r="E570" s="6" t="s">
        <v>346</v>
      </c>
      <c r="F570" s="6" t="s">
        <v>1201</v>
      </c>
      <c r="G570" s="6">
        <v>0</v>
      </c>
      <c r="H570" s="6">
        <v>0</v>
      </c>
      <c r="I570" s="6">
        <v>0</v>
      </c>
      <c r="J570" s="6">
        <v>0</v>
      </c>
      <c r="K570" s="6">
        <v>0</v>
      </c>
      <c r="L570" s="6">
        <v>0</v>
      </c>
      <c r="M570" s="6">
        <v>0</v>
      </c>
      <c r="N570" s="6">
        <v>0</v>
      </c>
      <c r="O570" s="6">
        <v>0</v>
      </c>
      <c r="P570" s="6">
        <v>0</v>
      </c>
      <c r="Q570" s="6">
        <v>0</v>
      </c>
      <c r="R570" s="6">
        <v>0</v>
      </c>
      <c r="S570" s="6">
        <v>0</v>
      </c>
      <c r="T570" s="6">
        <v>0</v>
      </c>
      <c r="U570" s="6">
        <v>0</v>
      </c>
      <c r="V570" s="6">
        <f>($J570*0.04)+($K570*4)+($L570*-2)+($N570*0.1)+($O570*6)+($Q570)+($R570*0.1)+($S570*6)+($T570*-2)</f>
        <v>0</v>
      </c>
      <c r="W570" s="6" t="e">
        <f>$P570/$H$33</f>
        <v>#DIV/0!</v>
      </c>
      <c r="X570" s="6" t="e">
        <f>$N570/$M570</f>
        <v>#DIV/0!</v>
      </c>
      <c r="Y570" s="6" t="e">
        <f>$R570/$Q570</f>
        <v>#DIV/0!</v>
      </c>
      <c r="Z570" s="6" t="e">
        <f>$I570/$H570</f>
        <v>#DIV/0!</v>
      </c>
      <c r="AA570" s="6" t="e">
        <f>$K570/$H570</f>
        <v>#DIV/0!</v>
      </c>
      <c r="AB570" s="6">
        <f>(Admin!$C$3*$K570)+(Admin!$C$4*$J570)+(Admin!$C$5*$L570)+(Admin!$C$6*$T570)+(Admin!$C$7*$Q570)+(Admin!$C$8*$M570)+(Admin!$C$9*$N570)+(Admin!$C$10*$O570)+(Admin!$C$11*$R570)+(Admin!$C$12*$S570)+(Admin!$C$13*$U570)</f>
        <v>0</v>
      </c>
    </row>
    <row r="571" spans="1:28" x14ac:dyDescent="0.25">
      <c r="A571" s="7" t="s">
        <v>1244</v>
      </c>
      <c r="B571" s="7" t="s">
        <v>37</v>
      </c>
      <c r="C571" s="7">
        <v>27</v>
      </c>
      <c r="D571" s="7">
        <v>1</v>
      </c>
      <c r="E571" s="7" t="s">
        <v>232</v>
      </c>
      <c r="F571" s="7" t="s">
        <v>1201</v>
      </c>
      <c r="G571" s="7">
        <v>0</v>
      </c>
      <c r="H571" s="7">
        <v>0</v>
      </c>
      <c r="I571" s="7">
        <v>0</v>
      </c>
      <c r="J571" s="7">
        <v>0</v>
      </c>
      <c r="K571" s="7">
        <v>0</v>
      </c>
      <c r="L571" s="7">
        <v>0</v>
      </c>
      <c r="M571" s="7">
        <v>0</v>
      </c>
      <c r="N571" s="7">
        <v>0</v>
      </c>
      <c r="O571" s="7">
        <v>0</v>
      </c>
      <c r="P571" s="7">
        <v>0</v>
      </c>
      <c r="Q571" s="7">
        <v>0</v>
      </c>
      <c r="R571" s="7">
        <v>0</v>
      </c>
      <c r="S571" s="7">
        <v>0</v>
      </c>
      <c r="T571" s="7">
        <v>0</v>
      </c>
      <c r="U571" s="7">
        <v>0</v>
      </c>
      <c r="V571" s="7">
        <f>($J571*0.04)+($K571*4)+($L571*-2)+($N571*0.1)+($O571*6)+($Q571)+($R571*0.1)+($S571*6)+($T571*-2)</f>
        <v>0</v>
      </c>
      <c r="W571" s="7" t="e">
        <f>$P571/$H$33</f>
        <v>#DIV/0!</v>
      </c>
      <c r="X571" s="7" t="e">
        <f>$N571/$M571</f>
        <v>#DIV/0!</v>
      </c>
      <c r="Y571" s="7" t="e">
        <f>$R571/$Q571</f>
        <v>#DIV/0!</v>
      </c>
      <c r="Z571" s="7" t="e">
        <f>$I571/$H571</f>
        <v>#DIV/0!</v>
      </c>
      <c r="AA571" s="7" t="e">
        <f>$K571/$H571</f>
        <v>#DIV/0!</v>
      </c>
      <c r="AB571" s="7">
        <f>(Admin!$C$3*$K571)+(Admin!$C$4*$J571)+(Admin!$C$5*$L571)+(Admin!$C$6*$T571)+(Admin!$C$7*$Q571)+(Admin!$C$8*$M571)+(Admin!$C$9*$N571)+(Admin!$C$10*$O571)+(Admin!$C$11*$R571)+(Admin!$C$12*$S571)+(Admin!$C$13*$U571)</f>
        <v>0</v>
      </c>
    </row>
    <row r="572" spans="1:28" x14ac:dyDescent="0.25">
      <c r="A572" s="6" t="s">
        <v>1245</v>
      </c>
      <c r="B572" s="6" t="s">
        <v>37</v>
      </c>
      <c r="C572" s="6">
        <v>24</v>
      </c>
      <c r="D572" s="6">
        <v>0</v>
      </c>
      <c r="E572" s="6" t="s">
        <v>399</v>
      </c>
      <c r="F572" s="6" t="s">
        <v>1201</v>
      </c>
      <c r="G572" s="6">
        <v>0</v>
      </c>
      <c r="H572" s="6">
        <v>0</v>
      </c>
      <c r="I572" s="6">
        <v>0</v>
      </c>
      <c r="J572" s="6">
        <v>0</v>
      </c>
      <c r="K572" s="6">
        <v>0</v>
      </c>
      <c r="L572" s="6">
        <v>0</v>
      </c>
      <c r="M572" s="6">
        <v>0</v>
      </c>
      <c r="N572" s="6">
        <v>0</v>
      </c>
      <c r="O572" s="6">
        <v>0</v>
      </c>
      <c r="P572" s="6">
        <v>0</v>
      </c>
      <c r="Q572" s="6">
        <v>0</v>
      </c>
      <c r="R572" s="6">
        <v>0</v>
      </c>
      <c r="S572" s="6">
        <v>0</v>
      </c>
      <c r="T572" s="6">
        <v>0</v>
      </c>
      <c r="U572" s="6">
        <v>0</v>
      </c>
      <c r="V572" s="6">
        <f>($J572*0.04)+($K572*4)+($L572*-2)+($N572*0.1)+($O572*6)+($Q572)+($R572*0.1)+($S572*6)+($T572*-2)</f>
        <v>0</v>
      </c>
      <c r="W572" s="6" t="e">
        <f>$P572/$H$33</f>
        <v>#DIV/0!</v>
      </c>
      <c r="X572" s="6" t="e">
        <f>$N572/$M572</f>
        <v>#DIV/0!</v>
      </c>
      <c r="Y572" s="6" t="e">
        <f>$R572/$Q572</f>
        <v>#DIV/0!</v>
      </c>
      <c r="Z572" s="6" t="e">
        <f>$I572/$H572</f>
        <v>#DIV/0!</v>
      </c>
      <c r="AA572" s="6" t="e">
        <f>$K572/$H572</f>
        <v>#DIV/0!</v>
      </c>
      <c r="AB572" s="6">
        <f>(Admin!$C$3*$K572)+(Admin!$C$4*$J572)+(Admin!$C$5*$L572)+(Admin!$C$6*$T572)+(Admin!$C$7*$Q572)+(Admin!$C$8*$M572)+(Admin!$C$9*$N572)+(Admin!$C$10*$O572)+(Admin!$C$11*$R572)+(Admin!$C$12*$S572)+(Admin!$C$13*$U572)</f>
        <v>0</v>
      </c>
    </row>
    <row r="573" spans="1:28" x14ac:dyDescent="0.25">
      <c r="A573" s="7" t="s">
        <v>1263</v>
      </c>
      <c r="B573" s="7" t="s">
        <v>26</v>
      </c>
      <c r="C573" s="7">
        <v>25</v>
      </c>
      <c r="D573" s="7">
        <v>2</v>
      </c>
      <c r="E573" s="7" t="s">
        <v>573</v>
      </c>
      <c r="F573" s="7" t="s">
        <v>1248</v>
      </c>
      <c r="G573" s="7">
        <v>0</v>
      </c>
      <c r="H573" s="7">
        <v>0</v>
      </c>
      <c r="I573" s="7">
        <v>0</v>
      </c>
      <c r="J573" s="7">
        <v>0</v>
      </c>
      <c r="K573" s="7">
        <v>0</v>
      </c>
      <c r="L573" s="7">
        <v>0</v>
      </c>
      <c r="M573" s="7">
        <v>0</v>
      </c>
      <c r="N573" s="7">
        <v>0</v>
      </c>
      <c r="O573" s="7">
        <v>0</v>
      </c>
      <c r="P573" s="7">
        <v>0</v>
      </c>
      <c r="Q573" s="7">
        <v>0</v>
      </c>
      <c r="R573" s="7">
        <v>0</v>
      </c>
      <c r="S573" s="7">
        <v>0</v>
      </c>
      <c r="T573" s="7">
        <v>0</v>
      </c>
      <c r="U573" s="7">
        <v>0</v>
      </c>
      <c r="V573" s="7">
        <f>($J573*0.04)+($K573*4)+($L573*-2)+($N573*0.1)+($O573*6)+($Q573)+($R573*0.1)+($S573*6)+($T573*-2)</f>
        <v>0</v>
      </c>
      <c r="W573" s="7" t="e">
        <f>$P573/$H$33</f>
        <v>#DIV/0!</v>
      </c>
      <c r="X573" s="7" t="e">
        <f>$N573/$M573</f>
        <v>#DIV/0!</v>
      </c>
      <c r="Y573" s="7" t="e">
        <f>$R573/$Q573</f>
        <v>#DIV/0!</v>
      </c>
      <c r="Z573" s="7" t="e">
        <f>$I573/$H573</f>
        <v>#DIV/0!</v>
      </c>
      <c r="AA573" s="7" t="e">
        <f>$K573/$H573</f>
        <v>#DIV/0!</v>
      </c>
      <c r="AB573" s="7">
        <f>(Admin!$C$3*$K573)+(Admin!$C$4*$J573)+(Admin!$C$5*$L573)+(Admin!$C$6*$T573)+(Admin!$C$7*$Q573)+(Admin!$C$8*$M573)+(Admin!$C$9*$N573)+(Admin!$C$10*$O573)+(Admin!$C$11*$R573)+(Admin!$C$12*$S573)+(Admin!$C$13*$U573)</f>
        <v>0</v>
      </c>
    </row>
    <row r="574" spans="1:28" x14ac:dyDescent="0.25">
      <c r="A574" s="6" t="s">
        <v>1264</v>
      </c>
      <c r="B574" s="6" t="s">
        <v>26</v>
      </c>
      <c r="C574" s="6">
        <v>33</v>
      </c>
      <c r="D574" s="6">
        <v>8</v>
      </c>
      <c r="E574" s="6" t="s">
        <v>133</v>
      </c>
      <c r="F574" s="6" t="s">
        <v>1248</v>
      </c>
      <c r="G574" s="6">
        <v>0</v>
      </c>
      <c r="H574" s="6">
        <v>0</v>
      </c>
      <c r="I574" s="6">
        <v>0</v>
      </c>
      <c r="J574" s="6">
        <v>0</v>
      </c>
      <c r="K574" s="6">
        <v>0</v>
      </c>
      <c r="L574" s="6">
        <v>0</v>
      </c>
      <c r="M574" s="6">
        <v>0</v>
      </c>
      <c r="N574" s="6">
        <v>0</v>
      </c>
      <c r="O574" s="6">
        <v>0</v>
      </c>
      <c r="P574" s="6">
        <v>0</v>
      </c>
      <c r="Q574" s="6">
        <v>0</v>
      </c>
      <c r="R574" s="6">
        <v>0</v>
      </c>
      <c r="S574" s="6">
        <v>0</v>
      </c>
      <c r="T574" s="6">
        <v>0</v>
      </c>
      <c r="U574" s="6">
        <v>0</v>
      </c>
      <c r="V574" s="6">
        <f>($J574*0.04)+($K574*4)+($L574*-2)+($N574*0.1)+($O574*6)+($Q574)+($R574*0.1)+($S574*6)+($T574*-2)</f>
        <v>0</v>
      </c>
      <c r="W574" s="6" t="e">
        <f>$P574/$H$33</f>
        <v>#DIV/0!</v>
      </c>
      <c r="X574" s="6" t="e">
        <f>$N574/$M574</f>
        <v>#DIV/0!</v>
      </c>
      <c r="Y574" s="6" t="e">
        <f>$R574/$Q574</f>
        <v>#DIV/0!</v>
      </c>
      <c r="Z574" s="6" t="e">
        <f>$I574/$H574</f>
        <v>#DIV/0!</v>
      </c>
      <c r="AA574" s="6" t="e">
        <f>$K574/$H574</f>
        <v>#DIV/0!</v>
      </c>
      <c r="AB574" s="6">
        <f>(Admin!$C$3*$K574)+(Admin!$C$4*$J574)+(Admin!$C$5*$L574)+(Admin!$C$6*$T574)+(Admin!$C$7*$Q574)+(Admin!$C$8*$M574)+(Admin!$C$9*$N574)+(Admin!$C$10*$O574)+(Admin!$C$11*$R574)+(Admin!$C$12*$S574)+(Admin!$C$13*$U574)</f>
        <v>0</v>
      </c>
    </row>
    <row r="575" spans="1:28" x14ac:dyDescent="0.25">
      <c r="A575" s="7" t="s">
        <v>1267</v>
      </c>
      <c r="B575" s="7" t="s">
        <v>30</v>
      </c>
      <c r="C575" s="7">
        <v>25</v>
      </c>
      <c r="D575" s="7">
        <v>0</v>
      </c>
      <c r="E575" s="7" t="s">
        <v>583</v>
      </c>
      <c r="F575" s="7" t="s">
        <v>1248</v>
      </c>
      <c r="G575" s="7">
        <v>0</v>
      </c>
      <c r="H575" s="7">
        <v>0</v>
      </c>
      <c r="I575" s="7">
        <v>0</v>
      </c>
      <c r="J575" s="7">
        <v>0</v>
      </c>
      <c r="K575" s="7">
        <v>0</v>
      </c>
      <c r="L575" s="7">
        <v>0</v>
      </c>
      <c r="M575" s="7">
        <v>0</v>
      </c>
      <c r="N575" s="7">
        <v>0</v>
      </c>
      <c r="O575" s="7">
        <v>0</v>
      </c>
      <c r="P575" s="7">
        <v>0</v>
      </c>
      <c r="Q575" s="7">
        <v>0</v>
      </c>
      <c r="R575" s="7">
        <v>0</v>
      </c>
      <c r="S575" s="7">
        <v>0</v>
      </c>
      <c r="T575" s="7">
        <v>0</v>
      </c>
      <c r="U575" s="7">
        <v>0</v>
      </c>
      <c r="V575" s="7">
        <f>($J575*0.04)+($K575*4)+($L575*-2)+($N575*0.1)+($O575*6)+($Q575)+($R575*0.1)+($S575*6)+($T575*-2)</f>
        <v>0</v>
      </c>
      <c r="W575" s="7" t="e">
        <f>$P575/$H$33</f>
        <v>#DIV/0!</v>
      </c>
      <c r="X575" s="7" t="e">
        <f>$N575/$M575</f>
        <v>#DIV/0!</v>
      </c>
      <c r="Y575" s="7" t="e">
        <f>$R575/$Q575</f>
        <v>#DIV/0!</v>
      </c>
      <c r="Z575" s="7" t="e">
        <f>$I575/$H575</f>
        <v>#DIV/0!</v>
      </c>
      <c r="AA575" s="7" t="e">
        <f>$K575/$H575</f>
        <v>#DIV/0!</v>
      </c>
      <c r="AB575" s="7">
        <f>(Admin!$C$3*$K575)+(Admin!$C$4*$J575)+(Admin!$C$5*$L575)+(Admin!$C$6*$T575)+(Admin!$C$7*$Q575)+(Admin!$C$8*$M575)+(Admin!$C$9*$N575)+(Admin!$C$10*$O575)+(Admin!$C$11*$R575)+(Admin!$C$12*$S575)+(Admin!$C$13*$U575)</f>
        <v>0</v>
      </c>
    </row>
    <row r="576" spans="1:28" x14ac:dyDescent="0.25">
      <c r="A576" s="6" t="s">
        <v>1268</v>
      </c>
      <c r="B576" s="6" t="s">
        <v>30</v>
      </c>
      <c r="C576" s="6">
        <v>22</v>
      </c>
      <c r="D576" s="6">
        <v>2</v>
      </c>
      <c r="E576" s="6" t="s">
        <v>71</v>
      </c>
      <c r="F576" s="6" t="s">
        <v>1248</v>
      </c>
      <c r="G576" s="6">
        <v>0</v>
      </c>
      <c r="H576" s="6">
        <v>0</v>
      </c>
      <c r="I576" s="6">
        <v>0</v>
      </c>
      <c r="J576" s="6">
        <v>0</v>
      </c>
      <c r="K576" s="6">
        <v>0</v>
      </c>
      <c r="L576" s="6">
        <v>0</v>
      </c>
      <c r="M576" s="6">
        <v>0</v>
      </c>
      <c r="N576" s="6">
        <v>0</v>
      </c>
      <c r="O576" s="6">
        <v>0</v>
      </c>
      <c r="P576" s="6">
        <v>0</v>
      </c>
      <c r="Q576" s="6">
        <v>0</v>
      </c>
      <c r="R576" s="6">
        <v>0</v>
      </c>
      <c r="S576" s="6">
        <v>0</v>
      </c>
      <c r="T576" s="6">
        <v>0</v>
      </c>
      <c r="U576" s="6">
        <v>0</v>
      </c>
      <c r="V576" s="6">
        <f>($J576*0.04)+($K576*4)+($L576*-2)+($N576*0.1)+($O576*6)+($Q576)+($R576*0.1)+($S576*6)+($T576*-2)</f>
        <v>0</v>
      </c>
      <c r="W576" s="6" t="e">
        <f>$P576/$H$33</f>
        <v>#DIV/0!</v>
      </c>
      <c r="X576" s="6" t="e">
        <f>$N576/$M576</f>
        <v>#DIV/0!</v>
      </c>
      <c r="Y576" s="6" t="e">
        <f>$R576/$Q576</f>
        <v>#DIV/0!</v>
      </c>
      <c r="Z576" s="6" t="e">
        <f>$I576/$H576</f>
        <v>#DIV/0!</v>
      </c>
      <c r="AA576" s="6" t="e">
        <f>$K576/$H576</f>
        <v>#DIV/0!</v>
      </c>
      <c r="AB576" s="6">
        <f>(Admin!$C$3*$K576)+(Admin!$C$4*$J576)+(Admin!$C$5*$L576)+(Admin!$C$6*$T576)+(Admin!$C$7*$Q576)+(Admin!$C$8*$M576)+(Admin!$C$9*$N576)+(Admin!$C$10*$O576)+(Admin!$C$11*$R576)+(Admin!$C$12*$S576)+(Admin!$C$13*$U576)</f>
        <v>0</v>
      </c>
    </row>
    <row r="577" spans="1:28" x14ac:dyDescent="0.25">
      <c r="A577" s="7" t="s">
        <v>1269</v>
      </c>
      <c r="B577" s="7" t="s">
        <v>30</v>
      </c>
      <c r="C577" s="7">
        <v>25</v>
      </c>
      <c r="D577" s="7">
        <v>1</v>
      </c>
      <c r="E577" s="7" t="s">
        <v>573</v>
      </c>
      <c r="F577" s="7" t="s">
        <v>1248</v>
      </c>
      <c r="G577" s="7">
        <v>0</v>
      </c>
      <c r="H577" s="7">
        <v>0</v>
      </c>
      <c r="I577" s="7">
        <v>0</v>
      </c>
      <c r="J577" s="7">
        <v>0</v>
      </c>
      <c r="K577" s="7">
        <v>0</v>
      </c>
      <c r="L577" s="7">
        <v>0</v>
      </c>
      <c r="M577" s="7">
        <v>0</v>
      </c>
      <c r="N577" s="7">
        <v>0</v>
      </c>
      <c r="O577" s="7">
        <v>0</v>
      </c>
      <c r="P577" s="7">
        <v>0</v>
      </c>
      <c r="Q577" s="7">
        <v>0</v>
      </c>
      <c r="R577" s="7">
        <v>0</v>
      </c>
      <c r="S577" s="7">
        <v>0</v>
      </c>
      <c r="T577" s="7">
        <v>0</v>
      </c>
      <c r="U577" s="7">
        <v>0</v>
      </c>
      <c r="V577" s="7">
        <f>($J577*0.04)+($K577*4)+($L577*-2)+($N577*0.1)+($O577*6)+($Q577)+($R577*0.1)+($S577*6)+($T577*-2)</f>
        <v>0</v>
      </c>
      <c r="W577" s="7" t="e">
        <f>$P577/$H$33</f>
        <v>#DIV/0!</v>
      </c>
      <c r="X577" s="7" t="e">
        <f>$N577/$M577</f>
        <v>#DIV/0!</v>
      </c>
      <c r="Y577" s="7" t="e">
        <f>$R577/$Q577</f>
        <v>#DIV/0!</v>
      </c>
      <c r="Z577" s="7" t="e">
        <f>$I577/$H577</f>
        <v>#DIV/0!</v>
      </c>
      <c r="AA577" s="7" t="e">
        <f>$K577/$H577</f>
        <v>#DIV/0!</v>
      </c>
      <c r="AB577" s="7">
        <f>(Admin!$C$3*$K577)+(Admin!$C$4*$J577)+(Admin!$C$5*$L577)+(Admin!$C$6*$T577)+(Admin!$C$7*$Q577)+(Admin!$C$8*$M577)+(Admin!$C$9*$N577)+(Admin!$C$10*$O577)+(Admin!$C$11*$R577)+(Admin!$C$12*$S577)+(Admin!$C$13*$U577)</f>
        <v>0</v>
      </c>
    </row>
    <row r="578" spans="1:28" x14ac:dyDescent="0.25">
      <c r="A578" s="6" t="s">
        <v>1270</v>
      </c>
      <c r="B578" s="6" t="s">
        <v>30</v>
      </c>
      <c r="C578" s="6">
        <v>25</v>
      </c>
      <c r="D578" s="6">
        <v>4</v>
      </c>
      <c r="E578" s="6" t="s">
        <v>466</v>
      </c>
      <c r="F578" s="6" t="s">
        <v>1248</v>
      </c>
      <c r="G578" s="6">
        <v>0</v>
      </c>
      <c r="H578" s="6">
        <v>0</v>
      </c>
      <c r="I578" s="6">
        <v>0</v>
      </c>
      <c r="J578" s="6">
        <v>0</v>
      </c>
      <c r="K578" s="6">
        <v>0</v>
      </c>
      <c r="L578" s="6">
        <v>0</v>
      </c>
      <c r="M578" s="6">
        <v>0</v>
      </c>
      <c r="N578" s="6">
        <v>0</v>
      </c>
      <c r="O578" s="6">
        <v>0</v>
      </c>
      <c r="P578" s="6">
        <v>0</v>
      </c>
      <c r="Q578" s="6">
        <v>0</v>
      </c>
      <c r="R578" s="6">
        <v>0</v>
      </c>
      <c r="S578" s="6">
        <v>0</v>
      </c>
      <c r="T578" s="6">
        <v>0</v>
      </c>
      <c r="U578" s="6">
        <v>0</v>
      </c>
      <c r="V578" s="6">
        <f>($J578*0.04)+($K578*4)+($L578*-2)+($N578*0.1)+($O578*6)+($Q578)+($R578*0.1)+($S578*6)+($T578*-2)</f>
        <v>0</v>
      </c>
      <c r="W578" s="6" t="e">
        <f>$P578/$H$33</f>
        <v>#DIV/0!</v>
      </c>
      <c r="X578" s="6" t="e">
        <f>$N578/$M578</f>
        <v>#DIV/0!</v>
      </c>
      <c r="Y578" s="6" t="e">
        <f>$R578/$Q578</f>
        <v>#DIV/0!</v>
      </c>
      <c r="Z578" s="6" t="e">
        <f>$I578/$H578</f>
        <v>#DIV/0!</v>
      </c>
      <c r="AA578" s="6" t="e">
        <f>$K578/$H578</f>
        <v>#DIV/0!</v>
      </c>
      <c r="AB578" s="6">
        <f>(Admin!$C$3*$K578)+(Admin!$C$4*$J578)+(Admin!$C$5*$L578)+(Admin!$C$6*$T578)+(Admin!$C$7*$Q578)+(Admin!$C$8*$M578)+(Admin!$C$9*$N578)+(Admin!$C$10*$O578)+(Admin!$C$11*$R578)+(Admin!$C$12*$S578)+(Admin!$C$13*$U578)</f>
        <v>0</v>
      </c>
    </row>
    <row r="579" spans="1:28" x14ac:dyDescent="0.25">
      <c r="A579" s="7" t="s">
        <v>1272</v>
      </c>
      <c r="B579" s="7" t="s">
        <v>42</v>
      </c>
      <c r="C579" s="7">
        <v>24</v>
      </c>
      <c r="D579" s="7">
        <v>1</v>
      </c>
      <c r="E579" s="7" t="s">
        <v>73</v>
      </c>
      <c r="F579" s="7" t="s">
        <v>1248</v>
      </c>
      <c r="G579" s="7">
        <v>0</v>
      </c>
      <c r="H579" s="7">
        <v>0</v>
      </c>
      <c r="I579" s="7">
        <v>0</v>
      </c>
      <c r="J579" s="7">
        <v>0</v>
      </c>
      <c r="K579" s="7">
        <v>0</v>
      </c>
      <c r="L579" s="7">
        <v>0</v>
      </c>
      <c r="M579" s="7">
        <v>0</v>
      </c>
      <c r="N579" s="7">
        <v>0</v>
      </c>
      <c r="O579" s="7">
        <v>0</v>
      </c>
      <c r="P579" s="7">
        <v>0</v>
      </c>
      <c r="Q579" s="7">
        <v>0</v>
      </c>
      <c r="R579" s="7">
        <v>0</v>
      </c>
      <c r="S579" s="7">
        <v>0</v>
      </c>
      <c r="T579" s="7">
        <v>0</v>
      </c>
      <c r="U579" s="7">
        <v>0</v>
      </c>
      <c r="V579" s="7">
        <f>($J579*0.04)+($K579*4)+($L579*-2)+($N579*0.1)+($O579*6)+($Q579)+($R579*0.1)+($S579*6)+($T579*-2)</f>
        <v>0</v>
      </c>
      <c r="W579" s="7" t="e">
        <f>$P579/$H$33</f>
        <v>#DIV/0!</v>
      </c>
      <c r="X579" s="7" t="e">
        <f>$N579/$M579</f>
        <v>#DIV/0!</v>
      </c>
      <c r="Y579" s="7" t="e">
        <f>$R579/$Q579</f>
        <v>#DIV/0!</v>
      </c>
      <c r="Z579" s="7" t="e">
        <f>$I579/$H579</f>
        <v>#DIV/0!</v>
      </c>
      <c r="AA579" s="7" t="e">
        <f>$K579/$H579</f>
        <v>#DIV/0!</v>
      </c>
      <c r="AB579" s="7">
        <f>(Admin!$C$3*$K579)+(Admin!$C$4*$J579)+(Admin!$C$5*$L579)+(Admin!$C$6*$T579)+(Admin!$C$7*$Q579)+(Admin!$C$8*$M579)+(Admin!$C$9*$N579)+(Admin!$C$10*$O579)+(Admin!$C$11*$R579)+(Admin!$C$12*$S579)+(Admin!$C$13*$U579)</f>
        <v>0</v>
      </c>
    </row>
    <row r="580" spans="1:28" x14ac:dyDescent="0.25">
      <c r="A580" s="6" t="s">
        <v>1273</v>
      </c>
      <c r="B580" s="6" t="s">
        <v>42</v>
      </c>
      <c r="C580" s="6">
        <v>26</v>
      </c>
      <c r="D580" s="6">
        <v>4</v>
      </c>
      <c r="E580" s="6" t="s">
        <v>399</v>
      </c>
      <c r="F580" s="6" t="s">
        <v>1248</v>
      </c>
      <c r="G580" s="6">
        <v>0</v>
      </c>
      <c r="H580" s="6">
        <v>0</v>
      </c>
      <c r="I580" s="6">
        <v>0</v>
      </c>
      <c r="J580" s="6">
        <v>0</v>
      </c>
      <c r="K580" s="6">
        <v>0</v>
      </c>
      <c r="L580" s="6">
        <v>0</v>
      </c>
      <c r="M580" s="6">
        <v>0</v>
      </c>
      <c r="N580" s="6">
        <v>0</v>
      </c>
      <c r="O580" s="6">
        <v>0</v>
      </c>
      <c r="P580" s="6">
        <v>0</v>
      </c>
      <c r="Q580" s="6">
        <v>0</v>
      </c>
      <c r="R580" s="6">
        <v>0</v>
      </c>
      <c r="S580" s="6">
        <v>0</v>
      </c>
      <c r="T580" s="6">
        <v>0</v>
      </c>
      <c r="U580" s="6">
        <v>0</v>
      </c>
      <c r="V580" s="6">
        <f>($J580*0.04)+($K580*4)+($L580*-2)+($N580*0.1)+($O580*6)+($Q580)+($R580*0.1)+($S580*6)+($T580*-2)</f>
        <v>0</v>
      </c>
      <c r="W580" s="6" t="e">
        <f>$P580/$H$33</f>
        <v>#DIV/0!</v>
      </c>
      <c r="X580" s="6" t="e">
        <f>$N580/$M580</f>
        <v>#DIV/0!</v>
      </c>
      <c r="Y580" s="6" t="e">
        <f>$R580/$Q580</f>
        <v>#DIV/0!</v>
      </c>
      <c r="Z580" s="6" t="e">
        <f>$I580/$H580</f>
        <v>#DIV/0!</v>
      </c>
      <c r="AA580" s="6" t="e">
        <f>$K580/$H580</f>
        <v>#DIV/0!</v>
      </c>
      <c r="AB580" s="6">
        <f>(Admin!$C$3*$K580)+(Admin!$C$4*$J580)+(Admin!$C$5*$L580)+(Admin!$C$6*$T580)+(Admin!$C$7*$Q580)+(Admin!$C$8*$M580)+(Admin!$C$9*$N580)+(Admin!$C$10*$O580)+(Admin!$C$11*$R580)+(Admin!$C$12*$S580)+(Admin!$C$13*$U580)</f>
        <v>0</v>
      </c>
    </row>
    <row r="581" spans="1:28" x14ac:dyDescent="0.25">
      <c r="A581" s="7" t="s">
        <v>1274</v>
      </c>
      <c r="B581" s="7" t="s">
        <v>42</v>
      </c>
      <c r="C581" s="7">
        <v>23</v>
      </c>
      <c r="D581" s="7">
        <v>0</v>
      </c>
      <c r="E581" s="7" t="s">
        <v>67</v>
      </c>
      <c r="F581" s="7" t="s">
        <v>1248</v>
      </c>
      <c r="G581" s="7">
        <v>0</v>
      </c>
      <c r="H581" s="7">
        <v>0</v>
      </c>
      <c r="I581" s="7">
        <v>0</v>
      </c>
      <c r="J581" s="7">
        <v>0</v>
      </c>
      <c r="K581" s="7">
        <v>0</v>
      </c>
      <c r="L581" s="7">
        <v>0</v>
      </c>
      <c r="M581" s="7">
        <v>0</v>
      </c>
      <c r="N581" s="7">
        <v>0</v>
      </c>
      <c r="O581" s="7">
        <v>0</v>
      </c>
      <c r="P581" s="7">
        <v>0</v>
      </c>
      <c r="Q581" s="7">
        <v>0</v>
      </c>
      <c r="R581" s="7">
        <v>0</v>
      </c>
      <c r="S581" s="7">
        <v>0</v>
      </c>
      <c r="T581" s="7">
        <v>0</v>
      </c>
      <c r="U581" s="7">
        <v>0</v>
      </c>
      <c r="V581" s="7">
        <f>($J581*0.04)+($K581*4)+($L581*-2)+($N581*0.1)+($O581*6)+($Q581)+($R581*0.1)+($S581*6)+($T581*-2)</f>
        <v>0</v>
      </c>
      <c r="W581" s="7" t="e">
        <f>$P581/$H$33</f>
        <v>#DIV/0!</v>
      </c>
      <c r="X581" s="7" t="e">
        <f>$N581/$M581</f>
        <v>#DIV/0!</v>
      </c>
      <c r="Y581" s="7" t="e">
        <f>$R581/$Q581</f>
        <v>#DIV/0!</v>
      </c>
      <c r="Z581" s="7" t="e">
        <f>$I581/$H581</f>
        <v>#DIV/0!</v>
      </c>
      <c r="AA581" s="7" t="e">
        <f>$K581/$H581</f>
        <v>#DIV/0!</v>
      </c>
      <c r="AB581" s="7">
        <f>(Admin!$C$3*$K581)+(Admin!$C$4*$J581)+(Admin!$C$5*$L581)+(Admin!$C$6*$T581)+(Admin!$C$7*$Q581)+(Admin!$C$8*$M581)+(Admin!$C$9*$N581)+(Admin!$C$10*$O581)+(Admin!$C$11*$R581)+(Admin!$C$12*$S581)+(Admin!$C$13*$U581)</f>
        <v>0</v>
      </c>
    </row>
    <row r="582" spans="1:28" x14ac:dyDescent="0.25">
      <c r="A582" s="6" t="s">
        <v>1275</v>
      </c>
      <c r="B582" s="6" t="s">
        <v>42</v>
      </c>
      <c r="C582" s="6">
        <v>27</v>
      </c>
      <c r="D582" s="6">
        <v>5</v>
      </c>
      <c r="E582" s="6" t="s">
        <v>104</v>
      </c>
      <c r="F582" s="6" t="s">
        <v>1248</v>
      </c>
      <c r="G582" s="6">
        <v>0</v>
      </c>
      <c r="H582" s="6">
        <v>0</v>
      </c>
      <c r="I582" s="6">
        <v>0</v>
      </c>
      <c r="J582" s="6">
        <v>0</v>
      </c>
      <c r="K582" s="6">
        <v>0</v>
      </c>
      <c r="L582" s="6">
        <v>0</v>
      </c>
      <c r="M582" s="6">
        <v>0</v>
      </c>
      <c r="N582" s="6">
        <v>0</v>
      </c>
      <c r="O582" s="6">
        <v>0</v>
      </c>
      <c r="P582" s="6">
        <v>0</v>
      </c>
      <c r="Q582" s="6">
        <v>0</v>
      </c>
      <c r="R582" s="6">
        <v>0</v>
      </c>
      <c r="S582" s="6">
        <v>0</v>
      </c>
      <c r="T582" s="6">
        <v>0</v>
      </c>
      <c r="U582" s="6">
        <v>0</v>
      </c>
      <c r="V582" s="6">
        <f>($J582*0.04)+($K582*4)+($L582*-2)+($N582*0.1)+($O582*6)+($Q582)+($R582*0.1)+($S582*6)+($T582*-2)</f>
        <v>0</v>
      </c>
      <c r="W582" s="6" t="e">
        <f>$P582/$H$33</f>
        <v>#DIV/0!</v>
      </c>
      <c r="X582" s="6" t="e">
        <f>$N582/$M582</f>
        <v>#DIV/0!</v>
      </c>
      <c r="Y582" s="6" t="e">
        <f>$R582/$Q582</f>
        <v>#DIV/0!</v>
      </c>
      <c r="Z582" s="6" t="e">
        <f>$I582/$H582</f>
        <v>#DIV/0!</v>
      </c>
      <c r="AA582" s="6" t="e">
        <f>$K582/$H582</f>
        <v>#DIV/0!</v>
      </c>
      <c r="AB582" s="6">
        <f>(Admin!$C$3*$K582)+(Admin!$C$4*$J582)+(Admin!$C$5*$L582)+(Admin!$C$6*$T582)+(Admin!$C$7*$Q582)+(Admin!$C$8*$M582)+(Admin!$C$9*$N582)+(Admin!$C$10*$O582)+(Admin!$C$11*$R582)+(Admin!$C$12*$S582)+(Admin!$C$13*$U582)</f>
        <v>0</v>
      </c>
    </row>
    <row r="583" spans="1:28" x14ac:dyDescent="0.25">
      <c r="A583" s="7" t="s">
        <v>1276</v>
      </c>
      <c r="B583" s="7" t="s">
        <v>42</v>
      </c>
      <c r="C583" s="7">
        <v>26</v>
      </c>
      <c r="D583" s="7">
        <v>0</v>
      </c>
      <c r="E583" s="7" t="s">
        <v>133</v>
      </c>
      <c r="F583" s="7" t="s">
        <v>1248</v>
      </c>
      <c r="G583" s="7">
        <v>0</v>
      </c>
      <c r="H583" s="7">
        <v>0</v>
      </c>
      <c r="I583" s="7">
        <v>0</v>
      </c>
      <c r="J583" s="7">
        <v>0</v>
      </c>
      <c r="K583" s="7">
        <v>0</v>
      </c>
      <c r="L583" s="7">
        <v>0</v>
      </c>
      <c r="M583" s="7">
        <v>0</v>
      </c>
      <c r="N583" s="7">
        <v>0</v>
      </c>
      <c r="O583" s="7">
        <v>0</v>
      </c>
      <c r="P583" s="7">
        <v>0</v>
      </c>
      <c r="Q583" s="7">
        <v>0</v>
      </c>
      <c r="R583" s="7">
        <v>0</v>
      </c>
      <c r="S583" s="7">
        <v>0</v>
      </c>
      <c r="T583" s="7">
        <v>0</v>
      </c>
      <c r="U583" s="7">
        <v>0</v>
      </c>
      <c r="V583" s="7">
        <f>($J583*0.04)+($K583*4)+($L583*-2)+($N583*0.1)+($O583*6)+($Q583)+($R583*0.1)+($S583*6)+($T583*-2)</f>
        <v>0</v>
      </c>
      <c r="W583" s="7" t="e">
        <f>$P583/$H$33</f>
        <v>#DIV/0!</v>
      </c>
      <c r="X583" s="7" t="e">
        <f>$N583/$M583</f>
        <v>#DIV/0!</v>
      </c>
      <c r="Y583" s="7" t="e">
        <f>$R583/$Q583</f>
        <v>#DIV/0!</v>
      </c>
      <c r="Z583" s="7" t="e">
        <f>$I583/$H583</f>
        <v>#DIV/0!</v>
      </c>
      <c r="AA583" s="7" t="e">
        <f>$K583/$H583</f>
        <v>#DIV/0!</v>
      </c>
      <c r="AB583" s="7">
        <f>(Admin!$C$3*$K583)+(Admin!$C$4*$J583)+(Admin!$C$5*$L583)+(Admin!$C$6*$T583)+(Admin!$C$7*$Q583)+(Admin!$C$8*$M583)+(Admin!$C$9*$N583)+(Admin!$C$10*$O583)+(Admin!$C$11*$R583)+(Admin!$C$12*$S583)+(Admin!$C$13*$U583)</f>
        <v>0</v>
      </c>
    </row>
    <row r="584" spans="1:28" x14ac:dyDescent="0.25">
      <c r="A584" s="6" t="s">
        <v>1278</v>
      </c>
      <c r="B584" s="6" t="s">
        <v>42</v>
      </c>
      <c r="C584" s="6">
        <v>24</v>
      </c>
      <c r="D584" s="6">
        <v>2</v>
      </c>
      <c r="E584" s="6" t="s">
        <v>81</v>
      </c>
      <c r="F584" s="6" t="s">
        <v>1248</v>
      </c>
      <c r="G584" s="6">
        <v>0</v>
      </c>
      <c r="H584" s="6">
        <v>0</v>
      </c>
      <c r="I584" s="6">
        <v>0</v>
      </c>
      <c r="J584" s="6">
        <v>0</v>
      </c>
      <c r="K584" s="6">
        <v>0</v>
      </c>
      <c r="L584" s="6">
        <v>0</v>
      </c>
      <c r="M584" s="6">
        <v>0</v>
      </c>
      <c r="N584" s="6">
        <v>0</v>
      </c>
      <c r="O584" s="6">
        <v>0</v>
      </c>
      <c r="P584" s="6">
        <v>0</v>
      </c>
      <c r="Q584" s="6">
        <v>0</v>
      </c>
      <c r="R584" s="6">
        <v>0</v>
      </c>
      <c r="S584" s="6">
        <v>0</v>
      </c>
      <c r="T584" s="6">
        <v>0</v>
      </c>
      <c r="U584" s="6">
        <v>0</v>
      </c>
      <c r="V584" s="6">
        <f>($J584*0.04)+($K584*4)+($L584*-2)+($N584*0.1)+($O584*6)+($Q584)+($R584*0.1)+($S584*6)+($T584*-2)</f>
        <v>0</v>
      </c>
      <c r="W584" s="6" t="e">
        <f>$P584/$H$33</f>
        <v>#DIV/0!</v>
      </c>
      <c r="X584" s="6" t="e">
        <f>$N584/$M584</f>
        <v>#DIV/0!</v>
      </c>
      <c r="Y584" s="6" t="e">
        <f>$R584/$Q584</f>
        <v>#DIV/0!</v>
      </c>
      <c r="Z584" s="6" t="e">
        <f>$I584/$H584</f>
        <v>#DIV/0!</v>
      </c>
      <c r="AA584" s="6" t="e">
        <f>$K584/$H584</f>
        <v>#DIV/0!</v>
      </c>
      <c r="AB584" s="6">
        <f>(Admin!$C$3*$K584)+(Admin!$C$4*$J584)+(Admin!$C$5*$L584)+(Admin!$C$6*$T584)+(Admin!$C$7*$Q584)+(Admin!$C$8*$M584)+(Admin!$C$9*$N584)+(Admin!$C$10*$O584)+(Admin!$C$11*$R584)+(Admin!$C$12*$S584)+(Admin!$C$13*$U584)</f>
        <v>0</v>
      </c>
    </row>
    <row r="585" spans="1:28" x14ac:dyDescent="0.25">
      <c r="A585" s="7" t="s">
        <v>1279</v>
      </c>
      <c r="B585" s="7" t="s">
        <v>42</v>
      </c>
      <c r="C585" s="7">
        <v>25</v>
      </c>
      <c r="D585" s="7">
        <v>3</v>
      </c>
      <c r="E585" s="7" t="s">
        <v>1280</v>
      </c>
      <c r="F585" s="7" t="s">
        <v>1248</v>
      </c>
      <c r="G585" s="7">
        <v>0</v>
      </c>
      <c r="H585" s="7">
        <v>0</v>
      </c>
      <c r="I585" s="7">
        <v>0</v>
      </c>
      <c r="J585" s="7">
        <v>0</v>
      </c>
      <c r="K585" s="7">
        <v>0</v>
      </c>
      <c r="L585" s="7">
        <v>0</v>
      </c>
      <c r="M585" s="7">
        <v>0</v>
      </c>
      <c r="N585" s="7">
        <v>0</v>
      </c>
      <c r="O585" s="7">
        <v>0</v>
      </c>
      <c r="P585" s="7">
        <v>0</v>
      </c>
      <c r="Q585" s="7">
        <v>0</v>
      </c>
      <c r="R585" s="7">
        <v>0</v>
      </c>
      <c r="S585" s="7">
        <v>0</v>
      </c>
      <c r="T585" s="7">
        <v>0</v>
      </c>
      <c r="U585" s="7">
        <v>0</v>
      </c>
      <c r="V585" s="7">
        <f>($J585*0.04)+($K585*4)+($L585*-2)+($N585*0.1)+($O585*6)+($Q585)+($R585*0.1)+($S585*6)+($T585*-2)</f>
        <v>0</v>
      </c>
      <c r="W585" s="7" t="e">
        <f>$P585/$H$33</f>
        <v>#DIV/0!</v>
      </c>
      <c r="X585" s="7" t="e">
        <f>$N585/$M585</f>
        <v>#DIV/0!</v>
      </c>
      <c r="Y585" s="7" t="e">
        <f>$R585/$Q585</f>
        <v>#DIV/0!</v>
      </c>
      <c r="Z585" s="7" t="e">
        <f>$I585/$H585</f>
        <v>#DIV/0!</v>
      </c>
      <c r="AA585" s="7" t="e">
        <f>$K585/$H585</f>
        <v>#DIV/0!</v>
      </c>
      <c r="AB585" s="7">
        <f>(Admin!$C$3*$K585)+(Admin!$C$4*$J585)+(Admin!$C$5*$L585)+(Admin!$C$6*$T585)+(Admin!$C$7*$Q585)+(Admin!$C$8*$M585)+(Admin!$C$9*$N585)+(Admin!$C$10*$O585)+(Admin!$C$11*$R585)+(Admin!$C$12*$S585)+(Admin!$C$13*$U585)</f>
        <v>0</v>
      </c>
    </row>
    <row r="586" spans="1:28" x14ac:dyDescent="0.25">
      <c r="A586" s="6" t="s">
        <v>1281</v>
      </c>
      <c r="B586" s="6" t="s">
        <v>42</v>
      </c>
      <c r="C586" s="6">
        <v>27</v>
      </c>
      <c r="D586" s="6">
        <v>7</v>
      </c>
      <c r="E586" s="6" t="s">
        <v>73</v>
      </c>
      <c r="F586" s="6" t="s">
        <v>1248</v>
      </c>
      <c r="G586" s="6">
        <v>0</v>
      </c>
      <c r="H586" s="6">
        <v>0</v>
      </c>
      <c r="I586" s="6">
        <v>0</v>
      </c>
      <c r="J586" s="6">
        <v>0</v>
      </c>
      <c r="K586" s="6">
        <v>0</v>
      </c>
      <c r="L586" s="6">
        <v>0</v>
      </c>
      <c r="M586" s="6">
        <v>0</v>
      </c>
      <c r="N586" s="6">
        <v>0</v>
      </c>
      <c r="O586" s="6">
        <v>0</v>
      </c>
      <c r="P586" s="6">
        <v>0</v>
      </c>
      <c r="Q586" s="6">
        <v>0</v>
      </c>
      <c r="R586" s="6">
        <v>0</v>
      </c>
      <c r="S586" s="6">
        <v>0</v>
      </c>
      <c r="T586" s="6">
        <v>0</v>
      </c>
      <c r="U586" s="6">
        <v>0</v>
      </c>
      <c r="V586" s="6">
        <f>($J586*0.04)+($K586*4)+($L586*-2)+($N586*0.1)+($O586*6)+($Q586)+($R586*0.1)+($S586*6)+($T586*-2)</f>
        <v>0</v>
      </c>
      <c r="W586" s="6" t="e">
        <f>$P586/$H$33</f>
        <v>#DIV/0!</v>
      </c>
      <c r="X586" s="6" t="e">
        <f>$N586/$M586</f>
        <v>#DIV/0!</v>
      </c>
      <c r="Y586" s="6" t="e">
        <f>$R586/$Q586</f>
        <v>#DIV/0!</v>
      </c>
      <c r="Z586" s="6" t="e">
        <f>$I586/$H586</f>
        <v>#DIV/0!</v>
      </c>
      <c r="AA586" s="6" t="e">
        <f>$K586/$H586</f>
        <v>#DIV/0!</v>
      </c>
      <c r="AB586" s="6">
        <f>(Admin!$C$3*$K586)+(Admin!$C$4*$J586)+(Admin!$C$5*$L586)+(Admin!$C$6*$T586)+(Admin!$C$7*$Q586)+(Admin!$C$8*$M586)+(Admin!$C$9*$N586)+(Admin!$C$10*$O586)+(Admin!$C$11*$R586)+(Admin!$C$12*$S586)+(Admin!$C$13*$U586)</f>
        <v>0</v>
      </c>
    </row>
    <row r="587" spans="1:28" x14ac:dyDescent="0.25">
      <c r="A587" s="7" t="s">
        <v>1282</v>
      </c>
      <c r="B587" s="7" t="s">
        <v>42</v>
      </c>
      <c r="C587" s="7">
        <v>23</v>
      </c>
      <c r="D587" s="7">
        <v>0</v>
      </c>
      <c r="E587" s="7" t="s">
        <v>1283</v>
      </c>
      <c r="F587" s="7" t="s">
        <v>1248</v>
      </c>
      <c r="G587" s="7">
        <v>0</v>
      </c>
      <c r="H587" s="7">
        <v>0</v>
      </c>
      <c r="I587" s="7">
        <v>0</v>
      </c>
      <c r="J587" s="7">
        <v>0</v>
      </c>
      <c r="K587" s="7">
        <v>0</v>
      </c>
      <c r="L587" s="7">
        <v>0</v>
      </c>
      <c r="M587" s="7">
        <v>0</v>
      </c>
      <c r="N587" s="7">
        <v>0</v>
      </c>
      <c r="O587" s="7">
        <v>0</v>
      </c>
      <c r="P587" s="7">
        <v>0</v>
      </c>
      <c r="Q587" s="7">
        <v>0</v>
      </c>
      <c r="R587" s="7">
        <v>0</v>
      </c>
      <c r="S587" s="7">
        <v>0</v>
      </c>
      <c r="T587" s="7">
        <v>0</v>
      </c>
      <c r="U587" s="7">
        <v>0</v>
      </c>
      <c r="V587" s="7">
        <f>($J587*0.04)+($K587*4)+($L587*-2)+($N587*0.1)+($O587*6)+($Q587)+($R587*0.1)+($S587*6)+($T587*-2)</f>
        <v>0</v>
      </c>
      <c r="W587" s="7" t="e">
        <f>$P587/$H$33</f>
        <v>#DIV/0!</v>
      </c>
      <c r="X587" s="7" t="e">
        <f>$N587/$M587</f>
        <v>#DIV/0!</v>
      </c>
      <c r="Y587" s="7" t="e">
        <f>$R587/$Q587</f>
        <v>#DIV/0!</v>
      </c>
      <c r="Z587" s="7" t="e">
        <f>$I587/$H587</f>
        <v>#DIV/0!</v>
      </c>
      <c r="AA587" s="7" t="e">
        <f>$K587/$H587</f>
        <v>#DIV/0!</v>
      </c>
      <c r="AB587" s="7">
        <f>(Admin!$C$3*$K587)+(Admin!$C$4*$J587)+(Admin!$C$5*$L587)+(Admin!$C$6*$T587)+(Admin!$C$7*$Q587)+(Admin!$C$8*$M587)+(Admin!$C$9*$N587)+(Admin!$C$10*$O587)+(Admin!$C$11*$R587)+(Admin!$C$12*$S587)+(Admin!$C$13*$U587)</f>
        <v>0</v>
      </c>
    </row>
    <row r="588" spans="1:28" x14ac:dyDescent="0.25">
      <c r="A588" s="6" t="s">
        <v>1285</v>
      </c>
      <c r="B588" s="6" t="s">
        <v>37</v>
      </c>
      <c r="C588" s="6"/>
      <c r="D588" s="6">
        <v>0</v>
      </c>
      <c r="E588" s="6" t="s">
        <v>459</v>
      </c>
      <c r="F588" s="6" t="s">
        <v>1248</v>
      </c>
      <c r="G588" s="6">
        <v>0</v>
      </c>
      <c r="H588" s="6">
        <v>0</v>
      </c>
      <c r="I588" s="6">
        <v>0</v>
      </c>
      <c r="J588" s="6">
        <v>0</v>
      </c>
      <c r="K588" s="6">
        <v>0</v>
      </c>
      <c r="L588" s="6">
        <v>0</v>
      </c>
      <c r="M588" s="6">
        <v>0</v>
      </c>
      <c r="N588" s="6">
        <v>0</v>
      </c>
      <c r="O588" s="6">
        <v>0</v>
      </c>
      <c r="P588" s="6">
        <v>0</v>
      </c>
      <c r="Q588" s="6">
        <v>0</v>
      </c>
      <c r="R588" s="6">
        <v>0</v>
      </c>
      <c r="S588" s="6">
        <v>0</v>
      </c>
      <c r="T588" s="6">
        <v>0</v>
      </c>
      <c r="U588" s="6">
        <v>0</v>
      </c>
      <c r="V588" s="6">
        <f>($J588*0.04)+($K588*4)+($L588*-2)+($N588*0.1)+($O588*6)+($Q588)+($R588*0.1)+($S588*6)+($T588*-2)</f>
        <v>0</v>
      </c>
      <c r="W588" s="6" t="e">
        <f>$P588/$H$33</f>
        <v>#DIV/0!</v>
      </c>
      <c r="X588" s="6" t="e">
        <f>$N588/$M588</f>
        <v>#DIV/0!</v>
      </c>
      <c r="Y588" s="6" t="e">
        <f>$R588/$Q588</f>
        <v>#DIV/0!</v>
      </c>
      <c r="Z588" s="6" t="e">
        <f>$I588/$H588</f>
        <v>#DIV/0!</v>
      </c>
      <c r="AA588" s="6" t="e">
        <f>$K588/$H588</f>
        <v>#DIV/0!</v>
      </c>
      <c r="AB588" s="6">
        <f>(Admin!$C$3*$K588)+(Admin!$C$4*$J588)+(Admin!$C$5*$L588)+(Admin!$C$6*$T588)+(Admin!$C$7*$Q588)+(Admin!$C$8*$M588)+(Admin!$C$9*$N588)+(Admin!$C$10*$O588)+(Admin!$C$11*$R588)+(Admin!$C$12*$S588)+(Admin!$C$13*$U588)</f>
        <v>0</v>
      </c>
    </row>
    <row r="589" spans="1:28" x14ac:dyDescent="0.25">
      <c r="A589" s="7" t="s">
        <v>1286</v>
      </c>
      <c r="B589" s="7" t="s">
        <v>37</v>
      </c>
      <c r="C589" s="7">
        <v>24</v>
      </c>
      <c r="D589" s="7">
        <v>0</v>
      </c>
      <c r="E589" s="7" t="s">
        <v>98</v>
      </c>
      <c r="F589" s="7" t="s">
        <v>1248</v>
      </c>
      <c r="G589" s="7">
        <v>0</v>
      </c>
      <c r="H589" s="7">
        <v>0</v>
      </c>
      <c r="I589" s="7">
        <v>0</v>
      </c>
      <c r="J589" s="7">
        <v>0</v>
      </c>
      <c r="K589" s="7">
        <v>0</v>
      </c>
      <c r="L589" s="7">
        <v>0</v>
      </c>
      <c r="M589" s="7">
        <v>0</v>
      </c>
      <c r="N589" s="7">
        <v>0</v>
      </c>
      <c r="O589" s="7">
        <v>0</v>
      </c>
      <c r="P589" s="7">
        <v>0</v>
      </c>
      <c r="Q589" s="7">
        <v>0</v>
      </c>
      <c r="R589" s="7">
        <v>0</v>
      </c>
      <c r="S589" s="7">
        <v>0</v>
      </c>
      <c r="T589" s="7">
        <v>0</v>
      </c>
      <c r="U589" s="7">
        <v>0</v>
      </c>
      <c r="V589" s="7">
        <f>($J589*0.04)+($K589*4)+($L589*-2)+($N589*0.1)+($O589*6)+($Q589)+($R589*0.1)+($S589*6)+($T589*-2)</f>
        <v>0</v>
      </c>
      <c r="W589" s="7" t="e">
        <f>$P589/$H$33</f>
        <v>#DIV/0!</v>
      </c>
      <c r="X589" s="7" t="e">
        <f>$N589/$M589</f>
        <v>#DIV/0!</v>
      </c>
      <c r="Y589" s="7" t="e">
        <f>$R589/$Q589</f>
        <v>#DIV/0!</v>
      </c>
      <c r="Z589" s="7" t="e">
        <f>$I589/$H589</f>
        <v>#DIV/0!</v>
      </c>
      <c r="AA589" s="7" t="e">
        <f>$K589/$H589</f>
        <v>#DIV/0!</v>
      </c>
      <c r="AB589" s="7">
        <f>(Admin!$C$3*$K589)+(Admin!$C$4*$J589)+(Admin!$C$5*$L589)+(Admin!$C$6*$T589)+(Admin!$C$7*$Q589)+(Admin!$C$8*$M589)+(Admin!$C$9*$N589)+(Admin!$C$10*$O589)+(Admin!$C$11*$R589)+(Admin!$C$12*$S589)+(Admin!$C$13*$U589)</f>
        <v>0</v>
      </c>
    </row>
    <row r="590" spans="1:28" x14ac:dyDescent="0.25">
      <c r="A590" s="6" t="s">
        <v>1287</v>
      </c>
      <c r="B590" s="6" t="s">
        <v>37</v>
      </c>
      <c r="C590" s="6">
        <v>27</v>
      </c>
      <c r="D590" s="6">
        <v>2</v>
      </c>
      <c r="E590" s="6" t="s">
        <v>284</v>
      </c>
      <c r="F590" s="6" t="s">
        <v>1248</v>
      </c>
      <c r="G590" s="6">
        <v>0</v>
      </c>
      <c r="H590" s="6">
        <v>0</v>
      </c>
      <c r="I590" s="6">
        <v>0</v>
      </c>
      <c r="J590" s="6">
        <v>0</v>
      </c>
      <c r="K590" s="6">
        <v>0</v>
      </c>
      <c r="L590" s="6">
        <v>0</v>
      </c>
      <c r="M590" s="6">
        <v>0</v>
      </c>
      <c r="N590" s="6">
        <v>0</v>
      </c>
      <c r="O590" s="6">
        <v>0</v>
      </c>
      <c r="P590" s="6">
        <v>0</v>
      </c>
      <c r="Q590" s="6">
        <v>0</v>
      </c>
      <c r="R590" s="6">
        <v>0</v>
      </c>
      <c r="S590" s="6">
        <v>0</v>
      </c>
      <c r="T590" s="6">
        <v>0</v>
      </c>
      <c r="U590" s="6">
        <v>0</v>
      </c>
      <c r="V590" s="6">
        <f>($J590*0.04)+($K590*4)+($L590*-2)+($N590*0.1)+($O590*6)+($Q590)+($R590*0.1)+($S590*6)+($T590*-2)</f>
        <v>0</v>
      </c>
      <c r="W590" s="6" t="e">
        <f>$P590/$H$33</f>
        <v>#DIV/0!</v>
      </c>
      <c r="X590" s="6" t="e">
        <f>$N590/$M590</f>
        <v>#DIV/0!</v>
      </c>
      <c r="Y590" s="6" t="e">
        <f>$R590/$Q590</f>
        <v>#DIV/0!</v>
      </c>
      <c r="Z590" s="6" t="e">
        <f>$I590/$H590</f>
        <v>#DIV/0!</v>
      </c>
      <c r="AA590" s="6" t="e">
        <f>$K590/$H590</f>
        <v>#DIV/0!</v>
      </c>
      <c r="AB590" s="6">
        <f>(Admin!$C$3*$K590)+(Admin!$C$4*$J590)+(Admin!$C$5*$L590)+(Admin!$C$6*$T590)+(Admin!$C$7*$Q590)+(Admin!$C$8*$M590)+(Admin!$C$9*$N590)+(Admin!$C$10*$O590)+(Admin!$C$11*$R590)+(Admin!$C$12*$S590)+(Admin!$C$13*$U590)</f>
        <v>0</v>
      </c>
    </row>
    <row r="591" spans="1:28" x14ac:dyDescent="0.25">
      <c r="A591" s="7" t="s">
        <v>1288</v>
      </c>
      <c r="B591" s="7" t="s">
        <v>37</v>
      </c>
      <c r="C591" s="7">
        <v>27</v>
      </c>
      <c r="D591" s="7">
        <v>1</v>
      </c>
      <c r="E591" s="7" t="s">
        <v>232</v>
      </c>
      <c r="F591" s="7" t="s">
        <v>1248</v>
      </c>
      <c r="G591" s="7">
        <v>0</v>
      </c>
      <c r="H591" s="7">
        <v>0</v>
      </c>
      <c r="I591" s="7">
        <v>0</v>
      </c>
      <c r="J591" s="7">
        <v>0</v>
      </c>
      <c r="K591" s="7">
        <v>0</v>
      </c>
      <c r="L591" s="7">
        <v>0</v>
      </c>
      <c r="M591" s="7">
        <v>0</v>
      </c>
      <c r="N591" s="7">
        <v>0</v>
      </c>
      <c r="O591" s="7">
        <v>0</v>
      </c>
      <c r="P591" s="7">
        <v>0</v>
      </c>
      <c r="Q591" s="7">
        <v>0</v>
      </c>
      <c r="R591" s="7">
        <v>0</v>
      </c>
      <c r="S591" s="7">
        <v>0</v>
      </c>
      <c r="T591" s="7">
        <v>0</v>
      </c>
      <c r="U591" s="7">
        <v>0</v>
      </c>
      <c r="V591" s="7">
        <f>($J591*0.04)+($K591*4)+($L591*-2)+($N591*0.1)+($O591*6)+($Q591)+($R591*0.1)+($S591*6)+($T591*-2)</f>
        <v>0</v>
      </c>
      <c r="W591" s="7" t="e">
        <f>$P591/$H$33</f>
        <v>#DIV/0!</v>
      </c>
      <c r="X591" s="7" t="e">
        <f>$N591/$M591</f>
        <v>#DIV/0!</v>
      </c>
      <c r="Y591" s="7" t="e">
        <f>$R591/$Q591</f>
        <v>#DIV/0!</v>
      </c>
      <c r="Z591" s="7" t="e">
        <f>$I591/$H591</f>
        <v>#DIV/0!</v>
      </c>
      <c r="AA591" s="7" t="e">
        <f>$K591/$H591</f>
        <v>#DIV/0!</v>
      </c>
      <c r="AB591" s="7">
        <f>(Admin!$C$3*$K591)+(Admin!$C$4*$J591)+(Admin!$C$5*$L591)+(Admin!$C$6*$T591)+(Admin!$C$7*$Q591)+(Admin!$C$8*$M591)+(Admin!$C$9*$N591)+(Admin!$C$10*$O591)+(Admin!$C$11*$R591)+(Admin!$C$12*$S591)+(Admin!$C$13*$U591)</f>
        <v>0</v>
      </c>
    </row>
    <row r="592" spans="1:28" x14ac:dyDescent="0.25">
      <c r="A592" s="6" t="s">
        <v>1290</v>
      </c>
      <c r="B592" s="6" t="s">
        <v>37</v>
      </c>
      <c r="C592" s="6">
        <v>27</v>
      </c>
      <c r="D592" s="6">
        <v>6</v>
      </c>
      <c r="E592" s="6" t="s">
        <v>333</v>
      </c>
      <c r="F592" s="6" t="s">
        <v>1248</v>
      </c>
      <c r="G592" s="6">
        <v>0</v>
      </c>
      <c r="H592" s="6">
        <v>0</v>
      </c>
      <c r="I592" s="6">
        <v>0</v>
      </c>
      <c r="J592" s="6">
        <v>0</v>
      </c>
      <c r="K592" s="6">
        <v>0</v>
      </c>
      <c r="L592" s="6">
        <v>0</v>
      </c>
      <c r="M592" s="6">
        <v>0</v>
      </c>
      <c r="N592" s="6">
        <v>0</v>
      </c>
      <c r="O592" s="6">
        <v>0</v>
      </c>
      <c r="P592" s="6">
        <v>0</v>
      </c>
      <c r="Q592" s="6">
        <v>0</v>
      </c>
      <c r="R592" s="6">
        <v>0</v>
      </c>
      <c r="S592" s="6">
        <v>0</v>
      </c>
      <c r="T592" s="6">
        <v>0</v>
      </c>
      <c r="U592" s="6">
        <v>0</v>
      </c>
      <c r="V592" s="6">
        <f>($J592*0.04)+($K592*4)+($L592*-2)+($N592*0.1)+($O592*6)+($Q592)+($R592*0.1)+($S592*6)+($T592*-2)</f>
        <v>0</v>
      </c>
      <c r="W592" s="6" t="e">
        <f>$P592/$H$33</f>
        <v>#DIV/0!</v>
      </c>
      <c r="X592" s="6" t="e">
        <f>$N592/$M592</f>
        <v>#DIV/0!</v>
      </c>
      <c r="Y592" s="6" t="e">
        <f>$R592/$Q592</f>
        <v>#DIV/0!</v>
      </c>
      <c r="Z592" s="6" t="e">
        <f>$I592/$H592</f>
        <v>#DIV/0!</v>
      </c>
      <c r="AA592" s="6" t="e">
        <f>$K592/$H592</f>
        <v>#DIV/0!</v>
      </c>
      <c r="AB592" s="6">
        <f>(Admin!$C$3*$K592)+(Admin!$C$4*$J592)+(Admin!$C$5*$L592)+(Admin!$C$6*$T592)+(Admin!$C$7*$Q592)+(Admin!$C$8*$M592)+(Admin!$C$9*$N592)+(Admin!$C$10*$O592)+(Admin!$C$11*$R592)+(Admin!$C$12*$S592)+(Admin!$C$13*$U592)</f>
        <v>0</v>
      </c>
    </row>
    <row r="593" spans="1:28" x14ac:dyDescent="0.25">
      <c r="A593" s="7" t="s">
        <v>1310</v>
      </c>
      <c r="B593" s="7" t="s">
        <v>26</v>
      </c>
      <c r="C593" s="7">
        <v>25</v>
      </c>
      <c r="D593" s="7">
        <v>2</v>
      </c>
      <c r="E593" s="7" t="s">
        <v>100</v>
      </c>
      <c r="F593" s="7" t="s">
        <v>1293</v>
      </c>
      <c r="G593" s="7">
        <v>0</v>
      </c>
      <c r="H593" s="7">
        <v>0</v>
      </c>
      <c r="I593" s="7">
        <v>0</v>
      </c>
      <c r="J593" s="7">
        <v>0</v>
      </c>
      <c r="K593" s="7">
        <v>0</v>
      </c>
      <c r="L593" s="7">
        <v>0</v>
      </c>
      <c r="M593" s="7">
        <v>0</v>
      </c>
      <c r="N593" s="7">
        <v>0</v>
      </c>
      <c r="O593" s="7">
        <v>0</v>
      </c>
      <c r="P593" s="7">
        <v>0</v>
      </c>
      <c r="Q593" s="7">
        <v>0</v>
      </c>
      <c r="R593" s="7">
        <v>0</v>
      </c>
      <c r="S593" s="7">
        <v>0</v>
      </c>
      <c r="T593" s="7">
        <v>0</v>
      </c>
      <c r="U593" s="7">
        <v>0</v>
      </c>
      <c r="V593" s="7">
        <f>($J593*0.04)+($K593*4)+($L593*-2)+($N593*0.1)+($O593*6)+($Q593)+($R593*0.1)+($S593*6)+($T593*-2)</f>
        <v>0</v>
      </c>
      <c r="W593" s="7" t="e">
        <f>$P593/$H$33</f>
        <v>#DIV/0!</v>
      </c>
      <c r="X593" s="7" t="e">
        <f>$N593/$M593</f>
        <v>#DIV/0!</v>
      </c>
      <c r="Y593" s="7" t="e">
        <f>$R593/$Q593</f>
        <v>#DIV/0!</v>
      </c>
      <c r="Z593" s="7" t="e">
        <f>$I593/$H593</f>
        <v>#DIV/0!</v>
      </c>
      <c r="AA593" s="7" t="e">
        <f>$K593/$H593</f>
        <v>#DIV/0!</v>
      </c>
      <c r="AB593" s="7">
        <f>(Admin!$C$3*$K593)+(Admin!$C$4*$J593)+(Admin!$C$5*$L593)+(Admin!$C$6*$T593)+(Admin!$C$7*$Q593)+(Admin!$C$8*$M593)+(Admin!$C$9*$N593)+(Admin!$C$10*$O593)+(Admin!$C$11*$R593)+(Admin!$C$12*$S593)+(Admin!$C$13*$U593)</f>
        <v>0</v>
      </c>
    </row>
    <row r="594" spans="1:28" x14ac:dyDescent="0.25">
      <c r="A594" s="6" t="s">
        <v>1313</v>
      </c>
      <c r="B594" s="6" t="s">
        <v>30</v>
      </c>
      <c r="C594" s="6">
        <v>23</v>
      </c>
      <c r="D594" s="6">
        <v>2</v>
      </c>
      <c r="E594" s="6" t="s">
        <v>63</v>
      </c>
      <c r="F594" s="6" t="s">
        <v>1293</v>
      </c>
      <c r="G594" s="6">
        <v>0</v>
      </c>
      <c r="H594" s="6">
        <v>0</v>
      </c>
      <c r="I594" s="6">
        <v>0</v>
      </c>
      <c r="J594" s="6">
        <v>0</v>
      </c>
      <c r="K594" s="6">
        <v>0</v>
      </c>
      <c r="L594" s="6">
        <v>0</v>
      </c>
      <c r="M594" s="6">
        <v>0</v>
      </c>
      <c r="N594" s="6">
        <v>0</v>
      </c>
      <c r="O594" s="6">
        <v>0</v>
      </c>
      <c r="P594" s="6">
        <v>0</v>
      </c>
      <c r="Q594" s="6">
        <v>0</v>
      </c>
      <c r="R594" s="6">
        <v>0</v>
      </c>
      <c r="S594" s="6">
        <v>0</v>
      </c>
      <c r="T594" s="6">
        <v>0</v>
      </c>
      <c r="U594" s="6">
        <v>0</v>
      </c>
      <c r="V594" s="6">
        <f>($J594*0.04)+($K594*4)+($L594*-2)+($N594*0.1)+($O594*6)+($Q594)+($R594*0.1)+($S594*6)+($T594*-2)</f>
        <v>0</v>
      </c>
      <c r="W594" s="6" t="e">
        <f>$P594/$H$33</f>
        <v>#DIV/0!</v>
      </c>
      <c r="X594" s="6" t="e">
        <f>$N594/$M594</f>
        <v>#DIV/0!</v>
      </c>
      <c r="Y594" s="6" t="e">
        <f>$R594/$Q594</f>
        <v>#DIV/0!</v>
      </c>
      <c r="Z594" s="6" t="e">
        <f>$I594/$H594</f>
        <v>#DIV/0!</v>
      </c>
      <c r="AA594" s="6" t="e">
        <f>$K594/$H594</f>
        <v>#DIV/0!</v>
      </c>
      <c r="AB594" s="6">
        <f>(Admin!$C$3*$K594)+(Admin!$C$4*$J594)+(Admin!$C$5*$L594)+(Admin!$C$6*$T594)+(Admin!$C$7*$Q594)+(Admin!$C$8*$M594)+(Admin!$C$9*$N594)+(Admin!$C$10*$O594)+(Admin!$C$11*$R594)+(Admin!$C$12*$S594)+(Admin!$C$13*$U594)</f>
        <v>0</v>
      </c>
    </row>
    <row r="595" spans="1:28" x14ac:dyDescent="0.25">
      <c r="A595" s="7" t="s">
        <v>1314</v>
      </c>
      <c r="B595" s="7" t="s">
        <v>30</v>
      </c>
      <c r="C595" s="7">
        <v>24</v>
      </c>
      <c r="D595" s="7">
        <v>2</v>
      </c>
      <c r="E595" s="7" t="s">
        <v>57</v>
      </c>
      <c r="F595" s="7" t="s">
        <v>1293</v>
      </c>
      <c r="G595" s="7">
        <v>0</v>
      </c>
      <c r="H595" s="7">
        <v>0</v>
      </c>
      <c r="I595" s="7">
        <v>0</v>
      </c>
      <c r="J595" s="7">
        <v>0</v>
      </c>
      <c r="K595" s="7">
        <v>0</v>
      </c>
      <c r="L595" s="7">
        <v>0</v>
      </c>
      <c r="M595" s="7">
        <v>0</v>
      </c>
      <c r="N595" s="7">
        <v>0</v>
      </c>
      <c r="O595" s="7">
        <v>0</v>
      </c>
      <c r="P595" s="7">
        <v>0</v>
      </c>
      <c r="Q595" s="7">
        <v>0</v>
      </c>
      <c r="R595" s="7">
        <v>0</v>
      </c>
      <c r="S595" s="7">
        <v>0</v>
      </c>
      <c r="T595" s="7">
        <v>0</v>
      </c>
      <c r="U595" s="7">
        <v>0</v>
      </c>
      <c r="V595" s="7">
        <f>($J595*0.04)+($K595*4)+($L595*-2)+($N595*0.1)+($O595*6)+($Q595)+($R595*0.1)+($S595*6)+($T595*-2)</f>
        <v>0</v>
      </c>
      <c r="W595" s="7" t="e">
        <f>$P595/$H$33</f>
        <v>#DIV/0!</v>
      </c>
      <c r="X595" s="7" t="e">
        <f>$N595/$M595</f>
        <v>#DIV/0!</v>
      </c>
      <c r="Y595" s="7" t="e">
        <f>$R595/$Q595</f>
        <v>#DIV/0!</v>
      </c>
      <c r="Z595" s="7" t="e">
        <f>$I595/$H595</f>
        <v>#DIV/0!</v>
      </c>
      <c r="AA595" s="7" t="e">
        <f>$K595/$H595</f>
        <v>#DIV/0!</v>
      </c>
      <c r="AB595" s="7">
        <f>(Admin!$C$3*$K595)+(Admin!$C$4*$J595)+(Admin!$C$5*$L595)+(Admin!$C$6*$T595)+(Admin!$C$7*$Q595)+(Admin!$C$8*$M595)+(Admin!$C$9*$N595)+(Admin!$C$10*$O595)+(Admin!$C$11*$R595)+(Admin!$C$12*$S595)+(Admin!$C$13*$U595)</f>
        <v>0</v>
      </c>
    </row>
    <row r="596" spans="1:28" x14ac:dyDescent="0.25">
      <c r="A596" s="6" t="s">
        <v>1315</v>
      </c>
      <c r="B596" s="6" t="s">
        <v>30</v>
      </c>
      <c r="C596" s="6">
        <v>25</v>
      </c>
      <c r="D596" s="6">
        <v>0</v>
      </c>
      <c r="E596" s="6" t="s">
        <v>331</v>
      </c>
      <c r="F596" s="6" t="s">
        <v>1293</v>
      </c>
      <c r="G596" s="6">
        <v>0</v>
      </c>
      <c r="H596" s="6">
        <v>0</v>
      </c>
      <c r="I596" s="6">
        <v>0</v>
      </c>
      <c r="J596" s="6">
        <v>0</v>
      </c>
      <c r="K596" s="6">
        <v>0</v>
      </c>
      <c r="L596" s="6">
        <v>0</v>
      </c>
      <c r="M596" s="6">
        <v>0</v>
      </c>
      <c r="N596" s="6">
        <v>0</v>
      </c>
      <c r="O596" s="6">
        <v>0</v>
      </c>
      <c r="P596" s="6">
        <v>0</v>
      </c>
      <c r="Q596" s="6">
        <v>0</v>
      </c>
      <c r="R596" s="6">
        <v>0</v>
      </c>
      <c r="S596" s="6">
        <v>0</v>
      </c>
      <c r="T596" s="6">
        <v>0</v>
      </c>
      <c r="U596" s="6">
        <v>0</v>
      </c>
      <c r="V596" s="6">
        <f>($J596*0.04)+($K596*4)+($L596*-2)+($N596*0.1)+($O596*6)+($Q596)+($R596*0.1)+($S596*6)+($T596*-2)</f>
        <v>0</v>
      </c>
      <c r="W596" s="6" t="e">
        <f>$P596/$H$33</f>
        <v>#DIV/0!</v>
      </c>
      <c r="X596" s="6" t="e">
        <f>$N596/$M596</f>
        <v>#DIV/0!</v>
      </c>
      <c r="Y596" s="6" t="e">
        <f>$R596/$Q596</f>
        <v>#DIV/0!</v>
      </c>
      <c r="Z596" s="6" t="e">
        <f>$I596/$H596</f>
        <v>#DIV/0!</v>
      </c>
      <c r="AA596" s="6" t="e">
        <f>$K596/$H596</f>
        <v>#DIV/0!</v>
      </c>
      <c r="AB596" s="6">
        <f>(Admin!$C$3*$K596)+(Admin!$C$4*$J596)+(Admin!$C$5*$L596)+(Admin!$C$6*$T596)+(Admin!$C$7*$Q596)+(Admin!$C$8*$M596)+(Admin!$C$9*$N596)+(Admin!$C$10*$O596)+(Admin!$C$11*$R596)+(Admin!$C$12*$S596)+(Admin!$C$13*$U596)</f>
        <v>0</v>
      </c>
    </row>
    <row r="597" spans="1:28" x14ac:dyDescent="0.25">
      <c r="A597" s="7" t="s">
        <v>1316</v>
      </c>
      <c r="B597" s="7" t="s">
        <v>30</v>
      </c>
      <c r="C597" s="7">
        <v>24</v>
      </c>
      <c r="D597" s="7">
        <v>1</v>
      </c>
      <c r="E597" s="7" t="s">
        <v>1317</v>
      </c>
      <c r="F597" s="7" t="s">
        <v>1293</v>
      </c>
      <c r="G597" s="7">
        <v>0</v>
      </c>
      <c r="H597" s="7">
        <v>0</v>
      </c>
      <c r="I597" s="7">
        <v>0</v>
      </c>
      <c r="J597" s="7">
        <v>0</v>
      </c>
      <c r="K597" s="7">
        <v>0</v>
      </c>
      <c r="L597" s="7">
        <v>0</v>
      </c>
      <c r="M597" s="7">
        <v>0</v>
      </c>
      <c r="N597" s="7">
        <v>0</v>
      </c>
      <c r="O597" s="7">
        <v>0</v>
      </c>
      <c r="P597" s="7">
        <v>0</v>
      </c>
      <c r="Q597" s="7">
        <v>0</v>
      </c>
      <c r="R597" s="7">
        <v>0</v>
      </c>
      <c r="S597" s="7">
        <v>0</v>
      </c>
      <c r="T597" s="7">
        <v>0</v>
      </c>
      <c r="U597" s="7">
        <v>0</v>
      </c>
      <c r="V597" s="7">
        <f>($J597*0.04)+($K597*4)+($L597*-2)+($N597*0.1)+($O597*6)+($Q597)+($R597*0.1)+($S597*6)+($T597*-2)</f>
        <v>0</v>
      </c>
      <c r="W597" s="7" t="e">
        <f>$P597/$H$33</f>
        <v>#DIV/0!</v>
      </c>
      <c r="X597" s="7" t="e">
        <f>$N597/$M597</f>
        <v>#DIV/0!</v>
      </c>
      <c r="Y597" s="7" t="e">
        <f>$R597/$Q597</f>
        <v>#DIV/0!</v>
      </c>
      <c r="Z597" s="7" t="e">
        <f>$I597/$H597</f>
        <v>#DIV/0!</v>
      </c>
      <c r="AA597" s="7" t="e">
        <f>$K597/$H597</f>
        <v>#DIV/0!</v>
      </c>
      <c r="AB597" s="7">
        <f>(Admin!$C$3*$K597)+(Admin!$C$4*$J597)+(Admin!$C$5*$L597)+(Admin!$C$6*$T597)+(Admin!$C$7*$Q597)+(Admin!$C$8*$M597)+(Admin!$C$9*$N597)+(Admin!$C$10*$O597)+(Admin!$C$11*$R597)+(Admin!$C$12*$S597)+(Admin!$C$13*$U597)</f>
        <v>0</v>
      </c>
    </row>
    <row r="598" spans="1:28" x14ac:dyDescent="0.25">
      <c r="A598" s="6" t="s">
        <v>1320</v>
      </c>
      <c r="B598" s="6" t="s">
        <v>42</v>
      </c>
      <c r="C598" s="6">
        <v>23</v>
      </c>
      <c r="D598" s="6">
        <v>0</v>
      </c>
      <c r="E598" s="6" t="s">
        <v>258</v>
      </c>
      <c r="F598" s="6" t="s">
        <v>1293</v>
      </c>
      <c r="G598" s="6">
        <v>0</v>
      </c>
      <c r="H598" s="6">
        <v>0</v>
      </c>
      <c r="I598" s="6">
        <v>0</v>
      </c>
      <c r="J598" s="6">
        <v>0</v>
      </c>
      <c r="K598" s="6">
        <v>0</v>
      </c>
      <c r="L598" s="6">
        <v>0</v>
      </c>
      <c r="M598" s="6">
        <v>0</v>
      </c>
      <c r="N598" s="6">
        <v>0</v>
      </c>
      <c r="O598" s="6">
        <v>0</v>
      </c>
      <c r="P598" s="6">
        <v>0</v>
      </c>
      <c r="Q598" s="6">
        <v>0</v>
      </c>
      <c r="R598" s="6">
        <v>0</v>
      </c>
      <c r="S598" s="6">
        <v>0</v>
      </c>
      <c r="T598" s="6">
        <v>0</v>
      </c>
      <c r="U598" s="6">
        <v>0</v>
      </c>
      <c r="V598" s="6">
        <f>($J598*0.04)+($K598*4)+($L598*-2)+($N598*0.1)+($O598*6)+($Q598)+($R598*0.1)+($S598*6)+($T598*-2)</f>
        <v>0</v>
      </c>
      <c r="W598" s="6" t="e">
        <f>$P598/$H$33</f>
        <v>#DIV/0!</v>
      </c>
      <c r="X598" s="6" t="e">
        <f>$N598/$M598</f>
        <v>#DIV/0!</v>
      </c>
      <c r="Y598" s="6" t="e">
        <f>$R598/$Q598</f>
        <v>#DIV/0!</v>
      </c>
      <c r="Z598" s="6" t="e">
        <f>$I598/$H598</f>
        <v>#DIV/0!</v>
      </c>
      <c r="AA598" s="6" t="e">
        <f>$K598/$H598</f>
        <v>#DIV/0!</v>
      </c>
      <c r="AB598" s="6">
        <f>(Admin!$C$3*$K598)+(Admin!$C$4*$J598)+(Admin!$C$5*$L598)+(Admin!$C$6*$T598)+(Admin!$C$7*$Q598)+(Admin!$C$8*$M598)+(Admin!$C$9*$N598)+(Admin!$C$10*$O598)+(Admin!$C$11*$R598)+(Admin!$C$12*$S598)+(Admin!$C$13*$U598)</f>
        <v>0</v>
      </c>
    </row>
    <row r="599" spans="1:28" x14ac:dyDescent="0.25">
      <c r="A599" s="7" t="s">
        <v>1321</v>
      </c>
      <c r="B599" s="7" t="s">
        <v>42</v>
      </c>
      <c r="C599" s="7">
        <v>27</v>
      </c>
      <c r="D599" s="7">
        <v>6</v>
      </c>
      <c r="E599" s="7" t="s">
        <v>73</v>
      </c>
      <c r="F599" s="7" t="s">
        <v>1293</v>
      </c>
      <c r="G599" s="7">
        <v>0</v>
      </c>
      <c r="H599" s="7">
        <v>0</v>
      </c>
      <c r="I599" s="7">
        <v>0</v>
      </c>
      <c r="J599" s="7">
        <v>0</v>
      </c>
      <c r="K599" s="7">
        <v>0</v>
      </c>
      <c r="L599" s="7">
        <v>0</v>
      </c>
      <c r="M599" s="7">
        <v>0</v>
      </c>
      <c r="N599" s="7">
        <v>0</v>
      </c>
      <c r="O599" s="7">
        <v>0</v>
      </c>
      <c r="P599" s="7">
        <v>0</v>
      </c>
      <c r="Q599" s="7">
        <v>0</v>
      </c>
      <c r="R599" s="7">
        <v>0</v>
      </c>
      <c r="S599" s="7">
        <v>0</v>
      </c>
      <c r="T599" s="7">
        <v>0</v>
      </c>
      <c r="U599" s="7">
        <v>0</v>
      </c>
      <c r="V599" s="7">
        <f>($J599*0.04)+($K599*4)+($L599*-2)+($N599*0.1)+($O599*6)+($Q599)+($R599*0.1)+($S599*6)+($T599*-2)</f>
        <v>0</v>
      </c>
      <c r="W599" s="7" t="e">
        <f>$P599/$H$33</f>
        <v>#DIV/0!</v>
      </c>
      <c r="X599" s="7" t="e">
        <f>$N599/$M599</f>
        <v>#DIV/0!</v>
      </c>
      <c r="Y599" s="7" t="e">
        <f>$R599/$Q599</f>
        <v>#DIV/0!</v>
      </c>
      <c r="Z599" s="7" t="e">
        <f>$I599/$H599</f>
        <v>#DIV/0!</v>
      </c>
      <c r="AA599" s="7" t="e">
        <f>$K599/$H599</f>
        <v>#DIV/0!</v>
      </c>
      <c r="AB599" s="7">
        <f>(Admin!$C$3*$K599)+(Admin!$C$4*$J599)+(Admin!$C$5*$L599)+(Admin!$C$6*$T599)+(Admin!$C$7*$Q599)+(Admin!$C$8*$M599)+(Admin!$C$9*$N599)+(Admin!$C$10*$O599)+(Admin!$C$11*$R599)+(Admin!$C$12*$S599)+(Admin!$C$13*$U599)</f>
        <v>0</v>
      </c>
    </row>
    <row r="600" spans="1:28" x14ac:dyDescent="0.25">
      <c r="A600" s="6" t="s">
        <v>1322</v>
      </c>
      <c r="B600" s="6" t="s">
        <v>42</v>
      </c>
      <c r="C600" s="6">
        <v>24</v>
      </c>
      <c r="D600" s="6">
        <v>2</v>
      </c>
      <c r="E600" s="6" t="s">
        <v>325</v>
      </c>
      <c r="F600" s="6" t="s">
        <v>1293</v>
      </c>
      <c r="G600" s="6">
        <v>0</v>
      </c>
      <c r="H600" s="6">
        <v>0</v>
      </c>
      <c r="I600" s="6">
        <v>0</v>
      </c>
      <c r="J600" s="6">
        <v>0</v>
      </c>
      <c r="K600" s="6">
        <v>0</v>
      </c>
      <c r="L600" s="6">
        <v>0</v>
      </c>
      <c r="M600" s="6">
        <v>0</v>
      </c>
      <c r="N600" s="6">
        <v>0</v>
      </c>
      <c r="O600" s="6">
        <v>0</v>
      </c>
      <c r="P600" s="6">
        <v>0</v>
      </c>
      <c r="Q600" s="6">
        <v>0</v>
      </c>
      <c r="R600" s="6">
        <v>0</v>
      </c>
      <c r="S600" s="6">
        <v>0</v>
      </c>
      <c r="T600" s="6">
        <v>0</v>
      </c>
      <c r="U600" s="6">
        <v>0</v>
      </c>
      <c r="V600" s="6">
        <f>($J600*0.04)+($K600*4)+($L600*-2)+($N600*0.1)+($O600*6)+($Q600)+($R600*0.1)+($S600*6)+($T600*-2)</f>
        <v>0</v>
      </c>
      <c r="W600" s="6" t="e">
        <f>$P600/$H$33</f>
        <v>#DIV/0!</v>
      </c>
      <c r="X600" s="6" t="e">
        <f>$N600/$M600</f>
        <v>#DIV/0!</v>
      </c>
      <c r="Y600" s="6" t="e">
        <f>$R600/$Q600</f>
        <v>#DIV/0!</v>
      </c>
      <c r="Z600" s="6" t="e">
        <f>$I600/$H600</f>
        <v>#DIV/0!</v>
      </c>
      <c r="AA600" s="6" t="e">
        <f>$K600/$H600</f>
        <v>#DIV/0!</v>
      </c>
      <c r="AB600" s="6">
        <f>(Admin!$C$3*$K600)+(Admin!$C$4*$J600)+(Admin!$C$5*$L600)+(Admin!$C$6*$T600)+(Admin!$C$7*$Q600)+(Admin!$C$8*$M600)+(Admin!$C$9*$N600)+(Admin!$C$10*$O600)+(Admin!$C$11*$R600)+(Admin!$C$12*$S600)+(Admin!$C$13*$U600)</f>
        <v>0</v>
      </c>
    </row>
    <row r="601" spans="1:28" x14ac:dyDescent="0.25">
      <c r="A601" s="7" t="s">
        <v>1323</v>
      </c>
      <c r="B601" s="7" t="s">
        <v>42</v>
      </c>
      <c r="C601" s="7">
        <v>25</v>
      </c>
      <c r="D601" s="7">
        <v>4</v>
      </c>
      <c r="E601" s="7" t="s">
        <v>238</v>
      </c>
      <c r="F601" s="7" t="s">
        <v>1293</v>
      </c>
      <c r="G601" s="7">
        <v>0</v>
      </c>
      <c r="H601" s="7">
        <v>0</v>
      </c>
      <c r="I601" s="7">
        <v>0</v>
      </c>
      <c r="J601" s="7">
        <v>0</v>
      </c>
      <c r="K601" s="7">
        <v>0</v>
      </c>
      <c r="L601" s="7">
        <v>0</v>
      </c>
      <c r="M601" s="7">
        <v>0</v>
      </c>
      <c r="N601" s="7">
        <v>0</v>
      </c>
      <c r="O601" s="7">
        <v>0</v>
      </c>
      <c r="P601" s="7">
        <v>0</v>
      </c>
      <c r="Q601" s="7">
        <v>0</v>
      </c>
      <c r="R601" s="7">
        <v>0</v>
      </c>
      <c r="S601" s="7">
        <v>0</v>
      </c>
      <c r="T601" s="7">
        <v>0</v>
      </c>
      <c r="U601" s="7">
        <v>0</v>
      </c>
      <c r="V601" s="7">
        <f>($J601*0.04)+($K601*4)+($L601*-2)+($N601*0.1)+($O601*6)+($Q601)+($R601*0.1)+($S601*6)+($T601*-2)</f>
        <v>0</v>
      </c>
      <c r="W601" s="7" t="e">
        <f>$P601/$H$33</f>
        <v>#DIV/0!</v>
      </c>
      <c r="X601" s="7" t="e">
        <f>$N601/$M601</f>
        <v>#DIV/0!</v>
      </c>
      <c r="Y601" s="7" t="e">
        <f>$R601/$Q601</f>
        <v>#DIV/0!</v>
      </c>
      <c r="Z601" s="7" t="e">
        <f>$I601/$H601</f>
        <v>#DIV/0!</v>
      </c>
      <c r="AA601" s="7" t="e">
        <f>$K601/$H601</f>
        <v>#DIV/0!</v>
      </c>
      <c r="AB601" s="7">
        <f>(Admin!$C$3*$K601)+(Admin!$C$4*$J601)+(Admin!$C$5*$L601)+(Admin!$C$6*$T601)+(Admin!$C$7*$Q601)+(Admin!$C$8*$M601)+(Admin!$C$9*$N601)+(Admin!$C$10*$O601)+(Admin!$C$11*$R601)+(Admin!$C$12*$S601)+(Admin!$C$13*$U601)</f>
        <v>0</v>
      </c>
    </row>
    <row r="602" spans="1:28" x14ac:dyDescent="0.25">
      <c r="A602" s="6" t="s">
        <v>1324</v>
      </c>
      <c r="B602" s="6" t="s">
        <v>42</v>
      </c>
      <c r="C602" s="6">
        <v>25</v>
      </c>
      <c r="D602" s="6">
        <v>1</v>
      </c>
      <c r="E602" s="6" t="s">
        <v>1325</v>
      </c>
      <c r="F602" s="6" t="s">
        <v>1293</v>
      </c>
      <c r="G602" s="6">
        <v>0</v>
      </c>
      <c r="H602" s="6">
        <v>0</v>
      </c>
      <c r="I602" s="6">
        <v>0</v>
      </c>
      <c r="J602" s="6">
        <v>0</v>
      </c>
      <c r="K602" s="6">
        <v>0</v>
      </c>
      <c r="L602" s="6">
        <v>0</v>
      </c>
      <c r="M602" s="6">
        <v>0</v>
      </c>
      <c r="N602" s="6">
        <v>0</v>
      </c>
      <c r="O602" s="6">
        <v>0</v>
      </c>
      <c r="P602" s="6">
        <v>0</v>
      </c>
      <c r="Q602" s="6">
        <v>0</v>
      </c>
      <c r="R602" s="6">
        <v>0</v>
      </c>
      <c r="S602" s="6">
        <v>0</v>
      </c>
      <c r="T602" s="6">
        <v>0</v>
      </c>
      <c r="U602" s="6">
        <v>0</v>
      </c>
      <c r="V602" s="6">
        <f>($J602*0.04)+($K602*4)+($L602*-2)+($N602*0.1)+($O602*6)+($Q602)+($R602*0.1)+($S602*6)+($T602*-2)</f>
        <v>0</v>
      </c>
      <c r="W602" s="6" t="e">
        <f>$P602/$H$33</f>
        <v>#DIV/0!</v>
      </c>
      <c r="X602" s="6" t="e">
        <f>$N602/$M602</f>
        <v>#DIV/0!</v>
      </c>
      <c r="Y602" s="6" t="e">
        <f>$R602/$Q602</f>
        <v>#DIV/0!</v>
      </c>
      <c r="Z602" s="6" t="e">
        <f>$I602/$H602</f>
        <v>#DIV/0!</v>
      </c>
      <c r="AA602" s="6" t="e">
        <f>$K602/$H602</f>
        <v>#DIV/0!</v>
      </c>
      <c r="AB602" s="6">
        <f>(Admin!$C$3*$K602)+(Admin!$C$4*$J602)+(Admin!$C$5*$L602)+(Admin!$C$6*$T602)+(Admin!$C$7*$Q602)+(Admin!$C$8*$M602)+(Admin!$C$9*$N602)+(Admin!$C$10*$O602)+(Admin!$C$11*$R602)+(Admin!$C$12*$S602)+(Admin!$C$13*$U602)</f>
        <v>0</v>
      </c>
    </row>
    <row r="603" spans="1:28" x14ac:dyDescent="0.25">
      <c r="A603" s="7" t="s">
        <v>1326</v>
      </c>
      <c r="B603" s="7" t="s">
        <v>42</v>
      </c>
      <c r="C603" s="7">
        <v>22</v>
      </c>
      <c r="D603" s="7">
        <v>2</v>
      </c>
      <c r="E603" s="7" t="s">
        <v>399</v>
      </c>
      <c r="F603" s="7" t="s">
        <v>1293</v>
      </c>
      <c r="G603" s="7">
        <v>0</v>
      </c>
      <c r="H603" s="7">
        <v>0</v>
      </c>
      <c r="I603" s="7">
        <v>0</v>
      </c>
      <c r="J603" s="7">
        <v>0</v>
      </c>
      <c r="K603" s="7">
        <v>0</v>
      </c>
      <c r="L603" s="7">
        <v>0</v>
      </c>
      <c r="M603" s="7">
        <v>0</v>
      </c>
      <c r="N603" s="7">
        <v>0</v>
      </c>
      <c r="O603" s="7">
        <v>0</v>
      </c>
      <c r="P603" s="7">
        <v>0</v>
      </c>
      <c r="Q603" s="7">
        <v>0</v>
      </c>
      <c r="R603" s="7">
        <v>0</v>
      </c>
      <c r="S603" s="7">
        <v>0</v>
      </c>
      <c r="T603" s="7">
        <v>0</v>
      </c>
      <c r="U603" s="7">
        <v>0</v>
      </c>
      <c r="V603" s="7">
        <f>($J603*0.04)+($K603*4)+($L603*-2)+($N603*0.1)+($O603*6)+($Q603)+($R603*0.1)+($S603*6)+($T603*-2)</f>
        <v>0</v>
      </c>
      <c r="W603" s="7" t="e">
        <f>$P603/$H$33</f>
        <v>#DIV/0!</v>
      </c>
      <c r="X603" s="7" t="e">
        <f>$N603/$M603</f>
        <v>#DIV/0!</v>
      </c>
      <c r="Y603" s="7" t="e">
        <f>$R603/$Q603</f>
        <v>#DIV/0!</v>
      </c>
      <c r="Z603" s="7" t="e">
        <f>$I603/$H603</f>
        <v>#DIV/0!</v>
      </c>
      <c r="AA603" s="7" t="e">
        <f>$K603/$H603</f>
        <v>#DIV/0!</v>
      </c>
      <c r="AB603" s="7">
        <f>(Admin!$C$3*$K603)+(Admin!$C$4*$J603)+(Admin!$C$5*$L603)+(Admin!$C$6*$T603)+(Admin!$C$7*$Q603)+(Admin!$C$8*$M603)+(Admin!$C$9*$N603)+(Admin!$C$10*$O603)+(Admin!$C$11*$R603)+(Admin!$C$12*$S603)+(Admin!$C$13*$U603)</f>
        <v>0</v>
      </c>
    </row>
    <row r="604" spans="1:28" x14ac:dyDescent="0.25">
      <c r="A604" s="6" t="s">
        <v>1327</v>
      </c>
      <c r="B604" s="6" t="s">
        <v>42</v>
      </c>
      <c r="C604" s="6">
        <v>24</v>
      </c>
      <c r="D604" s="6">
        <v>0</v>
      </c>
      <c r="E604" s="6" t="s">
        <v>564</v>
      </c>
      <c r="F604" s="6" t="s">
        <v>1293</v>
      </c>
      <c r="G604" s="6">
        <v>0</v>
      </c>
      <c r="H604" s="6">
        <v>0</v>
      </c>
      <c r="I604" s="6">
        <v>0</v>
      </c>
      <c r="J604" s="6">
        <v>0</v>
      </c>
      <c r="K604" s="6">
        <v>0</v>
      </c>
      <c r="L604" s="6">
        <v>0</v>
      </c>
      <c r="M604" s="6">
        <v>0</v>
      </c>
      <c r="N604" s="6">
        <v>0</v>
      </c>
      <c r="O604" s="6">
        <v>0</v>
      </c>
      <c r="P604" s="6">
        <v>0</v>
      </c>
      <c r="Q604" s="6">
        <v>0</v>
      </c>
      <c r="R604" s="6">
        <v>0</v>
      </c>
      <c r="S604" s="6">
        <v>0</v>
      </c>
      <c r="T604" s="6">
        <v>0</v>
      </c>
      <c r="U604" s="6">
        <v>0</v>
      </c>
      <c r="V604" s="6">
        <f>($J604*0.04)+($K604*4)+($L604*-2)+($N604*0.1)+($O604*6)+($Q604)+($R604*0.1)+($S604*6)+($T604*-2)</f>
        <v>0</v>
      </c>
      <c r="W604" s="6" t="e">
        <f>$P604/$H$33</f>
        <v>#DIV/0!</v>
      </c>
      <c r="X604" s="6" t="e">
        <f>$N604/$M604</f>
        <v>#DIV/0!</v>
      </c>
      <c r="Y604" s="6" t="e">
        <f>$R604/$Q604</f>
        <v>#DIV/0!</v>
      </c>
      <c r="Z604" s="6" t="e">
        <f>$I604/$H604</f>
        <v>#DIV/0!</v>
      </c>
      <c r="AA604" s="6" t="e">
        <f>$K604/$H604</f>
        <v>#DIV/0!</v>
      </c>
      <c r="AB604" s="6">
        <f>(Admin!$C$3*$K604)+(Admin!$C$4*$J604)+(Admin!$C$5*$L604)+(Admin!$C$6*$T604)+(Admin!$C$7*$Q604)+(Admin!$C$8*$M604)+(Admin!$C$9*$N604)+(Admin!$C$10*$O604)+(Admin!$C$11*$R604)+(Admin!$C$12*$S604)+(Admin!$C$13*$U604)</f>
        <v>0</v>
      </c>
    </row>
    <row r="605" spans="1:28" x14ac:dyDescent="0.25">
      <c r="A605" s="7" t="s">
        <v>1328</v>
      </c>
      <c r="B605" s="7" t="s">
        <v>42</v>
      </c>
      <c r="C605" s="7">
        <v>29</v>
      </c>
      <c r="D605" s="7">
        <v>8</v>
      </c>
      <c r="E605" s="7" t="s">
        <v>171</v>
      </c>
      <c r="F605" s="7" t="s">
        <v>1293</v>
      </c>
      <c r="G605" s="7">
        <v>0</v>
      </c>
      <c r="H605" s="7">
        <v>0</v>
      </c>
      <c r="I605" s="7">
        <v>0</v>
      </c>
      <c r="J605" s="7">
        <v>0</v>
      </c>
      <c r="K605" s="7">
        <v>0</v>
      </c>
      <c r="L605" s="7">
        <v>0</v>
      </c>
      <c r="M605" s="7">
        <v>0</v>
      </c>
      <c r="N605" s="7">
        <v>0</v>
      </c>
      <c r="O605" s="7">
        <v>0</v>
      </c>
      <c r="P605" s="7">
        <v>0</v>
      </c>
      <c r="Q605" s="7">
        <v>0</v>
      </c>
      <c r="R605" s="7">
        <v>0</v>
      </c>
      <c r="S605" s="7">
        <v>0</v>
      </c>
      <c r="T605" s="7">
        <v>0</v>
      </c>
      <c r="U605" s="7">
        <v>0</v>
      </c>
      <c r="V605" s="7">
        <f>($J605*0.04)+($K605*4)+($L605*-2)+($N605*0.1)+($O605*6)+($Q605)+($R605*0.1)+($S605*6)+($T605*-2)</f>
        <v>0</v>
      </c>
      <c r="W605" s="7" t="e">
        <f>$P605/$H$33</f>
        <v>#DIV/0!</v>
      </c>
      <c r="X605" s="7" t="e">
        <f>$N605/$M605</f>
        <v>#DIV/0!</v>
      </c>
      <c r="Y605" s="7" t="e">
        <f>$R605/$Q605</f>
        <v>#DIV/0!</v>
      </c>
      <c r="Z605" s="7" t="e">
        <f>$I605/$H605</f>
        <v>#DIV/0!</v>
      </c>
      <c r="AA605" s="7" t="e">
        <f>$K605/$H605</f>
        <v>#DIV/0!</v>
      </c>
      <c r="AB605" s="7">
        <f>(Admin!$C$3*$K605)+(Admin!$C$4*$J605)+(Admin!$C$5*$L605)+(Admin!$C$6*$T605)+(Admin!$C$7*$Q605)+(Admin!$C$8*$M605)+(Admin!$C$9*$N605)+(Admin!$C$10*$O605)+(Admin!$C$11*$R605)+(Admin!$C$12*$S605)+(Admin!$C$13*$U605)</f>
        <v>0</v>
      </c>
    </row>
    <row r="606" spans="1:28" x14ac:dyDescent="0.25">
      <c r="A606" s="6" t="s">
        <v>1330</v>
      </c>
      <c r="B606" s="6" t="s">
        <v>42</v>
      </c>
      <c r="C606" s="6">
        <v>27</v>
      </c>
      <c r="D606" s="6">
        <v>6</v>
      </c>
      <c r="E606" s="6" t="s">
        <v>1331</v>
      </c>
      <c r="F606" s="6" t="s">
        <v>1293</v>
      </c>
      <c r="G606" s="6">
        <v>0</v>
      </c>
      <c r="H606" s="6">
        <v>0</v>
      </c>
      <c r="I606" s="6">
        <v>0</v>
      </c>
      <c r="J606" s="6">
        <v>0</v>
      </c>
      <c r="K606" s="6">
        <v>0</v>
      </c>
      <c r="L606" s="6">
        <v>0</v>
      </c>
      <c r="M606" s="6">
        <v>0</v>
      </c>
      <c r="N606" s="6">
        <v>0</v>
      </c>
      <c r="O606" s="6">
        <v>0</v>
      </c>
      <c r="P606" s="6">
        <v>0</v>
      </c>
      <c r="Q606" s="6">
        <v>0</v>
      </c>
      <c r="R606" s="6">
        <v>0</v>
      </c>
      <c r="S606" s="6">
        <v>0</v>
      </c>
      <c r="T606" s="6">
        <v>0</v>
      </c>
      <c r="U606" s="6">
        <v>0</v>
      </c>
      <c r="V606" s="6">
        <f>($J606*0.04)+($K606*4)+($L606*-2)+($N606*0.1)+($O606*6)+($Q606)+($R606*0.1)+($S606*6)+($T606*-2)</f>
        <v>0</v>
      </c>
      <c r="W606" s="6" t="e">
        <f>$P606/$H$33</f>
        <v>#DIV/0!</v>
      </c>
      <c r="X606" s="6" t="e">
        <f>$N606/$M606</f>
        <v>#DIV/0!</v>
      </c>
      <c r="Y606" s="6" t="e">
        <f>$R606/$Q606</f>
        <v>#DIV/0!</v>
      </c>
      <c r="Z606" s="6" t="e">
        <f>$I606/$H606</f>
        <v>#DIV/0!</v>
      </c>
      <c r="AA606" s="6" t="e">
        <f>$K606/$H606</f>
        <v>#DIV/0!</v>
      </c>
      <c r="AB606" s="6">
        <f>(Admin!$C$3*$K606)+(Admin!$C$4*$J606)+(Admin!$C$5*$L606)+(Admin!$C$6*$T606)+(Admin!$C$7*$Q606)+(Admin!$C$8*$M606)+(Admin!$C$9*$N606)+(Admin!$C$10*$O606)+(Admin!$C$11*$R606)+(Admin!$C$12*$S606)+(Admin!$C$13*$U606)</f>
        <v>0</v>
      </c>
    </row>
    <row r="607" spans="1:28" x14ac:dyDescent="0.25">
      <c r="A607" s="7" t="s">
        <v>1332</v>
      </c>
      <c r="B607" s="7" t="s">
        <v>42</v>
      </c>
      <c r="C607" s="7">
        <v>23</v>
      </c>
      <c r="D607" s="7">
        <v>3</v>
      </c>
      <c r="E607" s="7" t="s">
        <v>145</v>
      </c>
      <c r="F607" s="7" t="s">
        <v>1293</v>
      </c>
      <c r="G607" s="7">
        <v>0</v>
      </c>
      <c r="H607" s="7">
        <v>0</v>
      </c>
      <c r="I607" s="7">
        <v>0</v>
      </c>
      <c r="J607" s="7">
        <v>0</v>
      </c>
      <c r="K607" s="7">
        <v>0</v>
      </c>
      <c r="L607" s="7">
        <v>0</v>
      </c>
      <c r="M607" s="7">
        <v>0</v>
      </c>
      <c r="N607" s="7">
        <v>0</v>
      </c>
      <c r="O607" s="7">
        <v>0</v>
      </c>
      <c r="P607" s="7">
        <v>0</v>
      </c>
      <c r="Q607" s="7">
        <v>0</v>
      </c>
      <c r="R607" s="7">
        <v>0</v>
      </c>
      <c r="S607" s="7">
        <v>0</v>
      </c>
      <c r="T607" s="7">
        <v>0</v>
      </c>
      <c r="U607" s="7">
        <v>0</v>
      </c>
      <c r="V607" s="7">
        <f>($J607*0.04)+($K607*4)+($L607*-2)+($N607*0.1)+($O607*6)+($Q607)+($R607*0.1)+($S607*6)+($T607*-2)</f>
        <v>0</v>
      </c>
      <c r="W607" s="7" t="e">
        <f>$P607/$H$33</f>
        <v>#DIV/0!</v>
      </c>
      <c r="X607" s="7" t="e">
        <f>$N607/$M607</f>
        <v>#DIV/0!</v>
      </c>
      <c r="Y607" s="7" t="e">
        <f>$R607/$Q607</f>
        <v>#DIV/0!</v>
      </c>
      <c r="Z607" s="7" t="e">
        <f>$I607/$H607</f>
        <v>#DIV/0!</v>
      </c>
      <c r="AA607" s="7" t="e">
        <f>$K607/$H607</f>
        <v>#DIV/0!</v>
      </c>
      <c r="AB607" s="7">
        <f>(Admin!$C$3*$K607)+(Admin!$C$4*$J607)+(Admin!$C$5*$L607)+(Admin!$C$6*$T607)+(Admin!$C$7*$Q607)+(Admin!$C$8*$M607)+(Admin!$C$9*$N607)+(Admin!$C$10*$O607)+(Admin!$C$11*$R607)+(Admin!$C$12*$S607)+(Admin!$C$13*$U607)</f>
        <v>0</v>
      </c>
    </row>
    <row r="608" spans="1:28" x14ac:dyDescent="0.25">
      <c r="A608" s="6" t="s">
        <v>1333</v>
      </c>
      <c r="B608" s="6" t="s">
        <v>42</v>
      </c>
      <c r="C608" s="6">
        <v>30</v>
      </c>
      <c r="D608" s="6">
        <v>11</v>
      </c>
      <c r="E608" s="6" t="s">
        <v>79</v>
      </c>
      <c r="F608" s="6" t="s">
        <v>1293</v>
      </c>
      <c r="G608" s="6">
        <v>0</v>
      </c>
      <c r="H608" s="6">
        <v>0</v>
      </c>
      <c r="I608" s="6">
        <v>0</v>
      </c>
      <c r="J608" s="6">
        <v>0</v>
      </c>
      <c r="K608" s="6">
        <v>0</v>
      </c>
      <c r="L608" s="6">
        <v>0</v>
      </c>
      <c r="M608" s="6">
        <v>0</v>
      </c>
      <c r="N608" s="6">
        <v>0</v>
      </c>
      <c r="O608" s="6">
        <v>0</v>
      </c>
      <c r="P608" s="6">
        <v>0</v>
      </c>
      <c r="Q608" s="6">
        <v>0</v>
      </c>
      <c r="R608" s="6">
        <v>0</v>
      </c>
      <c r="S608" s="6">
        <v>0</v>
      </c>
      <c r="T608" s="6">
        <v>0</v>
      </c>
      <c r="U608" s="6">
        <v>0</v>
      </c>
      <c r="V608" s="6">
        <f>($J608*0.04)+($K608*4)+($L608*-2)+($N608*0.1)+($O608*6)+($Q608)+($R608*0.1)+($S608*6)+($T608*-2)</f>
        <v>0</v>
      </c>
      <c r="W608" s="6" t="e">
        <f>$P608/$H$33</f>
        <v>#DIV/0!</v>
      </c>
      <c r="X608" s="6" t="e">
        <f>$N608/$M608</f>
        <v>#DIV/0!</v>
      </c>
      <c r="Y608" s="6" t="e">
        <f>$R608/$Q608</f>
        <v>#DIV/0!</v>
      </c>
      <c r="Z608" s="6" t="e">
        <f>$I608/$H608</f>
        <v>#DIV/0!</v>
      </c>
      <c r="AA608" s="6" t="e">
        <f>$K608/$H608</f>
        <v>#DIV/0!</v>
      </c>
      <c r="AB608" s="6">
        <f>(Admin!$C$3*$K608)+(Admin!$C$4*$J608)+(Admin!$C$5*$L608)+(Admin!$C$6*$T608)+(Admin!$C$7*$Q608)+(Admin!$C$8*$M608)+(Admin!$C$9*$N608)+(Admin!$C$10*$O608)+(Admin!$C$11*$R608)+(Admin!$C$12*$S608)+(Admin!$C$13*$U608)</f>
        <v>0</v>
      </c>
    </row>
    <row r="609" spans="1:28" x14ac:dyDescent="0.25">
      <c r="A609" s="7" t="s">
        <v>1335</v>
      </c>
      <c r="B609" s="7" t="s">
        <v>37</v>
      </c>
      <c r="C609" s="7">
        <v>23</v>
      </c>
      <c r="D609" s="7">
        <v>3</v>
      </c>
      <c r="E609" s="7" t="s">
        <v>158</v>
      </c>
      <c r="F609" s="7" t="s">
        <v>1293</v>
      </c>
      <c r="G609" s="7">
        <v>0</v>
      </c>
      <c r="H609" s="7">
        <v>0</v>
      </c>
      <c r="I609" s="7">
        <v>0</v>
      </c>
      <c r="J609" s="7">
        <v>0</v>
      </c>
      <c r="K609" s="7">
        <v>0</v>
      </c>
      <c r="L609" s="7">
        <v>0</v>
      </c>
      <c r="M609" s="7">
        <v>0</v>
      </c>
      <c r="N609" s="7">
        <v>0</v>
      </c>
      <c r="O609" s="7">
        <v>0</v>
      </c>
      <c r="P609" s="7">
        <v>0</v>
      </c>
      <c r="Q609" s="7">
        <v>0</v>
      </c>
      <c r="R609" s="7">
        <v>0</v>
      </c>
      <c r="S609" s="7">
        <v>0</v>
      </c>
      <c r="T609" s="7">
        <v>0</v>
      </c>
      <c r="U609" s="7">
        <v>0</v>
      </c>
      <c r="V609" s="7">
        <f>($J609*0.04)+($K609*4)+($L609*-2)+($N609*0.1)+($O609*6)+($Q609)+($R609*0.1)+($S609*6)+($T609*-2)</f>
        <v>0</v>
      </c>
      <c r="W609" s="7" t="e">
        <f>$P609/$H$33</f>
        <v>#DIV/0!</v>
      </c>
      <c r="X609" s="7" t="e">
        <f>$N609/$M609</f>
        <v>#DIV/0!</v>
      </c>
      <c r="Y609" s="7" t="e">
        <f>$R609/$Q609</f>
        <v>#DIV/0!</v>
      </c>
      <c r="Z609" s="7" t="e">
        <f>$I609/$H609</f>
        <v>#DIV/0!</v>
      </c>
      <c r="AA609" s="7" t="e">
        <f>$K609/$H609</f>
        <v>#DIV/0!</v>
      </c>
      <c r="AB609" s="7">
        <f>(Admin!$C$3*$K609)+(Admin!$C$4*$J609)+(Admin!$C$5*$L609)+(Admin!$C$6*$T609)+(Admin!$C$7*$Q609)+(Admin!$C$8*$M609)+(Admin!$C$9*$N609)+(Admin!$C$10*$O609)+(Admin!$C$11*$R609)+(Admin!$C$12*$S609)+(Admin!$C$13*$U609)</f>
        <v>0</v>
      </c>
    </row>
    <row r="610" spans="1:28" x14ac:dyDescent="0.25">
      <c r="A610" s="6" t="s">
        <v>1336</v>
      </c>
      <c r="B610" s="6" t="s">
        <v>37</v>
      </c>
      <c r="C610" s="6">
        <v>26</v>
      </c>
      <c r="D610" s="6">
        <v>4</v>
      </c>
      <c r="E610" s="6" t="s">
        <v>171</v>
      </c>
      <c r="F610" s="6" t="s">
        <v>1293</v>
      </c>
      <c r="G610" s="6">
        <v>0</v>
      </c>
      <c r="H610" s="6">
        <v>0</v>
      </c>
      <c r="I610" s="6">
        <v>0</v>
      </c>
      <c r="J610" s="6">
        <v>0</v>
      </c>
      <c r="K610" s="6">
        <v>0</v>
      </c>
      <c r="L610" s="6">
        <v>0</v>
      </c>
      <c r="M610" s="6">
        <v>0</v>
      </c>
      <c r="N610" s="6">
        <v>0</v>
      </c>
      <c r="O610" s="6">
        <v>0</v>
      </c>
      <c r="P610" s="6">
        <v>0</v>
      </c>
      <c r="Q610" s="6">
        <v>0</v>
      </c>
      <c r="R610" s="6">
        <v>0</v>
      </c>
      <c r="S610" s="6">
        <v>0</v>
      </c>
      <c r="T610" s="6">
        <v>0</v>
      </c>
      <c r="U610" s="6">
        <v>0</v>
      </c>
      <c r="V610" s="6">
        <f>($J610*0.04)+($K610*4)+($L610*-2)+($N610*0.1)+($O610*6)+($Q610)+($R610*0.1)+($S610*6)+($T610*-2)</f>
        <v>0</v>
      </c>
      <c r="W610" s="6" t="e">
        <f>$P610/$H$33</f>
        <v>#DIV/0!</v>
      </c>
      <c r="X610" s="6" t="e">
        <f>$N610/$M610</f>
        <v>#DIV/0!</v>
      </c>
      <c r="Y610" s="6" t="e">
        <f>$R610/$Q610</f>
        <v>#DIV/0!</v>
      </c>
      <c r="Z610" s="6" t="e">
        <f>$I610/$H610</f>
        <v>#DIV/0!</v>
      </c>
      <c r="AA610" s="6" t="e">
        <f>$K610/$H610</f>
        <v>#DIV/0!</v>
      </c>
      <c r="AB610" s="6">
        <f>(Admin!$C$3*$K610)+(Admin!$C$4*$J610)+(Admin!$C$5*$L610)+(Admin!$C$6*$T610)+(Admin!$C$7*$Q610)+(Admin!$C$8*$M610)+(Admin!$C$9*$N610)+(Admin!$C$10*$O610)+(Admin!$C$11*$R610)+(Admin!$C$12*$S610)+(Admin!$C$13*$U610)</f>
        <v>0</v>
      </c>
    </row>
    <row r="611" spans="1:28" x14ac:dyDescent="0.25">
      <c r="A611" s="7" t="s">
        <v>1337</v>
      </c>
      <c r="B611" s="7" t="s">
        <v>37</v>
      </c>
      <c r="C611" s="7">
        <v>26</v>
      </c>
      <c r="D611" s="7">
        <v>3</v>
      </c>
      <c r="E611" s="7" t="s">
        <v>978</v>
      </c>
      <c r="F611" s="7" t="s">
        <v>1293</v>
      </c>
      <c r="G611" s="7">
        <v>0</v>
      </c>
      <c r="H611" s="7">
        <v>0</v>
      </c>
      <c r="I611" s="7">
        <v>0</v>
      </c>
      <c r="J611" s="7">
        <v>0</v>
      </c>
      <c r="K611" s="7">
        <v>0</v>
      </c>
      <c r="L611" s="7">
        <v>0</v>
      </c>
      <c r="M611" s="7">
        <v>0</v>
      </c>
      <c r="N611" s="7">
        <v>0</v>
      </c>
      <c r="O611" s="7">
        <v>0</v>
      </c>
      <c r="P611" s="7">
        <v>0</v>
      </c>
      <c r="Q611" s="7">
        <v>0</v>
      </c>
      <c r="R611" s="7">
        <v>0</v>
      </c>
      <c r="S611" s="7">
        <v>0</v>
      </c>
      <c r="T611" s="7">
        <v>0</v>
      </c>
      <c r="U611" s="7">
        <v>0</v>
      </c>
      <c r="V611" s="7">
        <f>($J611*0.04)+($K611*4)+($L611*-2)+($N611*0.1)+($O611*6)+($Q611)+($R611*0.1)+($S611*6)+($T611*-2)</f>
        <v>0</v>
      </c>
      <c r="W611" s="7" t="e">
        <f>$P611/$H$33</f>
        <v>#DIV/0!</v>
      </c>
      <c r="X611" s="7" t="e">
        <f>$N611/$M611</f>
        <v>#DIV/0!</v>
      </c>
      <c r="Y611" s="7" t="e">
        <f>$R611/$Q611</f>
        <v>#DIV/0!</v>
      </c>
      <c r="Z611" s="7" t="e">
        <f>$I611/$H611</f>
        <v>#DIV/0!</v>
      </c>
      <c r="AA611" s="7" t="e">
        <f>$K611/$H611</f>
        <v>#DIV/0!</v>
      </c>
      <c r="AB611" s="7">
        <f>(Admin!$C$3*$K611)+(Admin!$C$4*$J611)+(Admin!$C$5*$L611)+(Admin!$C$6*$T611)+(Admin!$C$7*$Q611)+(Admin!$C$8*$M611)+(Admin!$C$9*$N611)+(Admin!$C$10*$O611)+(Admin!$C$11*$R611)+(Admin!$C$12*$S611)+(Admin!$C$13*$U611)</f>
        <v>0</v>
      </c>
    </row>
    <row r="612" spans="1:28" x14ac:dyDescent="0.25">
      <c r="A612" s="6" t="s">
        <v>1339</v>
      </c>
      <c r="B612" s="6" t="s">
        <v>37</v>
      </c>
      <c r="C612" s="6">
        <v>32</v>
      </c>
      <c r="D612" s="6">
        <v>9</v>
      </c>
      <c r="E612" s="6" t="s">
        <v>1340</v>
      </c>
      <c r="F612" s="6" t="s">
        <v>1293</v>
      </c>
      <c r="G612" s="6">
        <v>0</v>
      </c>
      <c r="H612" s="6">
        <v>0</v>
      </c>
      <c r="I612" s="6">
        <v>0</v>
      </c>
      <c r="J612" s="6">
        <v>0</v>
      </c>
      <c r="K612" s="6">
        <v>0</v>
      </c>
      <c r="L612" s="6">
        <v>0</v>
      </c>
      <c r="M612" s="6">
        <v>0</v>
      </c>
      <c r="N612" s="6">
        <v>0</v>
      </c>
      <c r="O612" s="6">
        <v>0</v>
      </c>
      <c r="P612" s="6">
        <v>0</v>
      </c>
      <c r="Q612" s="6">
        <v>0</v>
      </c>
      <c r="R612" s="6">
        <v>0</v>
      </c>
      <c r="S612" s="6">
        <v>0</v>
      </c>
      <c r="T612" s="6">
        <v>0</v>
      </c>
      <c r="U612" s="6">
        <v>0</v>
      </c>
      <c r="V612" s="6">
        <f>($J612*0.04)+($K612*4)+($L612*-2)+($N612*0.1)+($O612*6)+($Q612)+($R612*0.1)+($S612*6)+($T612*-2)</f>
        <v>0</v>
      </c>
      <c r="W612" s="6" t="e">
        <f>$P612/$H$33</f>
        <v>#DIV/0!</v>
      </c>
      <c r="X612" s="6" t="e">
        <f>$N612/$M612</f>
        <v>#DIV/0!</v>
      </c>
      <c r="Y612" s="6" t="e">
        <f>$R612/$Q612</f>
        <v>#DIV/0!</v>
      </c>
      <c r="Z612" s="6" t="e">
        <f>$I612/$H612</f>
        <v>#DIV/0!</v>
      </c>
      <c r="AA612" s="6" t="e">
        <f>$K612/$H612</f>
        <v>#DIV/0!</v>
      </c>
      <c r="AB612" s="6">
        <f>(Admin!$C$3*$K612)+(Admin!$C$4*$J612)+(Admin!$C$5*$L612)+(Admin!$C$6*$T612)+(Admin!$C$7*$Q612)+(Admin!$C$8*$M612)+(Admin!$C$9*$N612)+(Admin!$C$10*$O612)+(Admin!$C$11*$R612)+(Admin!$C$12*$S612)+(Admin!$C$13*$U612)</f>
        <v>0</v>
      </c>
    </row>
    <row r="613" spans="1:28" x14ac:dyDescent="0.25">
      <c r="A613" s="7" t="s">
        <v>1361</v>
      </c>
      <c r="B613" s="7" t="s">
        <v>26</v>
      </c>
      <c r="C613" s="7">
        <v>24</v>
      </c>
      <c r="D613" s="7">
        <v>1</v>
      </c>
      <c r="E613" s="7" t="s">
        <v>557</v>
      </c>
      <c r="F613" s="7" t="s">
        <v>1343</v>
      </c>
      <c r="G613" s="7">
        <v>0</v>
      </c>
      <c r="H613" s="7">
        <v>0</v>
      </c>
      <c r="I613" s="7">
        <v>0</v>
      </c>
      <c r="J613" s="7">
        <v>0</v>
      </c>
      <c r="K613" s="7">
        <v>0</v>
      </c>
      <c r="L613" s="7">
        <v>0</v>
      </c>
      <c r="M613" s="7">
        <v>0</v>
      </c>
      <c r="N613" s="7">
        <v>0</v>
      </c>
      <c r="O613" s="7">
        <v>0</v>
      </c>
      <c r="P613" s="7">
        <v>0</v>
      </c>
      <c r="Q613" s="7">
        <v>0</v>
      </c>
      <c r="R613" s="7">
        <v>0</v>
      </c>
      <c r="S613" s="7">
        <v>0</v>
      </c>
      <c r="T613" s="7">
        <v>0</v>
      </c>
      <c r="U613" s="7">
        <v>0</v>
      </c>
      <c r="V613" s="7">
        <f>($J613*0.04)+($K613*4)+($L613*-2)+($N613*0.1)+($O613*6)+($Q613)+($R613*0.1)+($S613*6)+($T613*-2)</f>
        <v>0</v>
      </c>
      <c r="W613" s="7" t="e">
        <f>$P613/$H$33</f>
        <v>#DIV/0!</v>
      </c>
      <c r="X613" s="7" t="e">
        <f>$N613/$M613</f>
        <v>#DIV/0!</v>
      </c>
      <c r="Y613" s="7" t="e">
        <f>$R613/$Q613</f>
        <v>#DIV/0!</v>
      </c>
      <c r="Z613" s="7" t="e">
        <f>$I613/$H613</f>
        <v>#DIV/0!</v>
      </c>
      <c r="AA613" s="7" t="e">
        <f>$K613/$H613</f>
        <v>#DIV/0!</v>
      </c>
      <c r="AB613" s="7">
        <f>(Admin!$C$3*$K613)+(Admin!$C$4*$J613)+(Admin!$C$5*$L613)+(Admin!$C$6*$T613)+(Admin!$C$7*$Q613)+(Admin!$C$8*$M613)+(Admin!$C$9*$N613)+(Admin!$C$10*$O613)+(Admin!$C$11*$R613)+(Admin!$C$12*$S613)+(Admin!$C$13*$U613)</f>
        <v>0</v>
      </c>
    </row>
    <row r="614" spans="1:28" x14ac:dyDescent="0.25">
      <c r="A614" s="6" t="s">
        <v>1362</v>
      </c>
      <c r="B614" s="6" t="s">
        <v>26</v>
      </c>
      <c r="C614" s="6">
        <v>24</v>
      </c>
      <c r="D614" s="6">
        <v>0</v>
      </c>
      <c r="E614" s="6" t="s">
        <v>258</v>
      </c>
      <c r="F614" s="6" t="s">
        <v>1343</v>
      </c>
      <c r="G614" s="6">
        <v>0</v>
      </c>
      <c r="H614" s="6">
        <v>0</v>
      </c>
      <c r="I614" s="6">
        <v>0</v>
      </c>
      <c r="J614" s="6">
        <v>0</v>
      </c>
      <c r="K614" s="6">
        <v>0</v>
      </c>
      <c r="L614" s="6">
        <v>0</v>
      </c>
      <c r="M614" s="6">
        <v>0</v>
      </c>
      <c r="N614" s="6">
        <v>0</v>
      </c>
      <c r="O614" s="6">
        <v>0</v>
      </c>
      <c r="P614" s="6">
        <v>0</v>
      </c>
      <c r="Q614" s="6">
        <v>0</v>
      </c>
      <c r="R614" s="6">
        <v>0</v>
      </c>
      <c r="S614" s="6">
        <v>0</v>
      </c>
      <c r="T614" s="6">
        <v>0</v>
      </c>
      <c r="U614" s="6">
        <v>0</v>
      </c>
      <c r="V614" s="6">
        <f>($J614*0.04)+($K614*4)+($L614*-2)+($N614*0.1)+($O614*6)+($Q614)+($R614*0.1)+($S614*6)+($T614*-2)</f>
        <v>0</v>
      </c>
      <c r="W614" s="6" t="e">
        <f>$P614/$H$33</f>
        <v>#DIV/0!</v>
      </c>
      <c r="X614" s="6" t="e">
        <f>$N614/$M614</f>
        <v>#DIV/0!</v>
      </c>
      <c r="Y614" s="6" t="e">
        <f>$R614/$Q614</f>
        <v>#DIV/0!</v>
      </c>
      <c r="Z614" s="6" t="e">
        <f>$I614/$H614</f>
        <v>#DIV/0!</v>
      </c>
      <c r="AA614" s="6" t="e">
        <f>$K614/$H614</f>
        <v>#DIV/0!</v>
      </c>
      <c r="AB614" s="6">
        <f>(Admin!$C$3*$K614)+(Admin!$C$4*$J614)+(Admin!$C$5*$L614)+(Admin!$C$6*$T614)+(Admin!$C$7*$Q614)+(Admin!$C$8*$M614)+(Admin!$C$9*$N614)+(Admin!$C$10*$O614)+(Admin!$C$11*$R614)+(Admin!$C$12*$S614)+(Admin!$C$13*$U614)</f>
        <v>0</v>
      </c>
    </row>
    <row r="615" spans="1:28" x14ac:dyDescent="0.25">
      <c r="A615" s="7" t="s">
        <v>1364</v>
      </c>
      <c r="B615" s="7" t="s">
        <v>26</v>
      </c>
      <c r="C615" s="7">
        <v>35</v>
      </c>
      <c r="D615" s="7">
        <v>14</v>
      </c>
      <c r="E615" s="7" t="s">
        <v>317</v>
      </c>
      <c r="F615" s="7" t="s">
        <v>1343</v>
      </c>
      <c r="G615" s="7">
        <v>0</v>
      </c>
      <c r="H615" s="7">
        <v>0</v>
      </c>
      <c r="I615" s="7">
        <v>0</v>
      </c>
      <c r="J615" s="7">
        <v>0</v>
      </c>
      <c r="K615" s="7">
        <v>0</v>
      </c>
      <c r="L615" s="7">
        <v>0</v>
      </c>
      <c r="M615" s="7">
        <v>0</v>
      </c>
      <c r="N615" s="7">
        <v>0</v>
      </c>
      <c r="O615" s="7">
        <v>0</v>
      </c>
      <c r="P615" s="7">
        <v>0</v>
      </c>
      <c r="Q615" s="7">
        <v>0</v>
      </c>
      <c r="R615" s="7">
        <v>0</v>
      </c>
      <c r="S615" s="7">
        <v>0</v>
      </c>
      <c r="T615" s="7">
        <v>0</v>
      </c>
      <c r="U615" s="7">
        <v>0</v>
      </c>
      <c r="V615" s="7">
        <f>($J615*0.04)+($K615*4)+($L615*-2)+($N615*0.1)+($O615*6)+($Q615)+($R615*0.1)+($S615*6)+($T615*-2)</f>
        <v>0</v>
      </c>
      <c r="W615" s="7" t="e">
        <f>$P615/$H$33</f>
        <v>#DIV/0!</v>
      </c>
      <c r="X615" s="7" t="e">
        <f>$N615/$M615</f>
        <v>#DIV/0!</v>
      </c>
      <c r="Y615" s="7" t="e">
        <f>$R615/$Q615</f>
        <v>#DIV/0!</v>
      </c>
      <c r="Z615" s="7" t="e">
        <f>$I615/$H615</f>
        <v>#DIV/0!</v>
      </c>
      <c r="AA615" s="7" t="e">
        <f>$K615/$H615</f>
        <v>#DIV/0!</v>
      </c>
      <c r="AB615" s="7">
        <f>(Admin!$C$3*$K615)+(Admin!$C$4*$J615)+(Admin!$C$5*$L615)+(Admin!$C$6*$T615)+(Admin!$C$7*$Q615)+(Admin!$C$8*$M615)+(Admin!$C$9*$N615)+(Admin!$C$10*$O615)+(Admin!$C$11*$R615)+(Admin!$C$12*$S615)+(Admin!$C$13*$U615)</f>
        <v>0</v>
      </c>
    </row>
    <row r="616" spans="1:28" x14ac:dyDescent="0.25">
      <c r="A616" s="6" t="s">
        <v>1366</v>
      </c>
      <c r="B616" s="6" t="s">
        <v>30</v>
      </c>
      <c r="C616" s="6">
        <v>21</v>
      </c>
      <c r="D616" s="6">
        <v>2</v>
      </c>
      <c r="E616" s="6" t="s">
        <v>67</v>
      </c>
      <c r="F616" s="6" t="s">
        <v>1343</v>
      </c>
      <c r="G616" s="6">
        <v>0</v>
      </c>
      <c r="H616" s="6">
        <v>0</v>
      </c>
      <c r="I616" s="6">
        <v>0</v>
      </c>
      <c r="J616" s="6">
        <v>0</v>
      </c>
      <c r="K616" s="6">
        <v>0</v>
      </c>
      <c r="L616" s="6">
        <v>0</v>
      </c>
      <c r="M616" s="6">
        <v>0</v>
      </c>
      <c r="N616" s="6">
        <v>0</v>
      </c>
      <c r="O616" s="6">
        <v>0</v>
      </c>
      <c r="P616" s="6">
        <v>0</v>
      </c>
      <c r="Q616" s="6">
        <v>0</v>
      </c>
      <c r="R616" s="6">
        <v>0</v>
      </c>
      <c r="S616" s="6">
        <v>0</v>
      </c>
      <c r="T616" s="6">
        <v>0</v>
      </c>
      <c r="U616" s="6">
        <v>0</v>
      </c>
      <c r="V616" s="6">
        <f>($J616*0.04)+($K616*4)+($L616*-2)+($N616*0.1)+($O616*6)+($Q616)+($R616*0.1)+($S616*6)+($T616*-2)</f>
        <v>0</v>
      </c>
      <c r="W616" s="6" t="e">
        <f>$P616/$H$33</f>
        <v>#DIV/0!</v>
      </c>
      <c r="X616" s="6" t="e">
        <f>$N616/$M616</f>
        <v>#DIV/0!</v>
      </c>
      <c r="Y616" s="6" t="e">
        <f>$R616/$Q616</f>
        <v>#DIV/0!</v>
      </c>
      <c r="Z616" s="6" t="e">
        <f>$I616/$H616</f>
        <v>#DIV/0!</v>
      </c>
      <c r="AA616" s="6" t="e">
        <f>$K616/$H616</f>
        <v>#DIV/0!</v>
      </c>
      <c r="AB616" s="6">
        <f>(Admin!$C$3*$K616)+(Admin!$C$4*$J616)+(Admin!$C$5*$L616)+(Admin!$C$6*$T616)+(Admin!$C$7*$Q616)+(Admin!$C$8*$M616)+(Admin!$C$9*$N616)+(Admin!$C$10*$O616)+(Admin!$C$11*$R616)+(Admin!$C$12*$S616)+(Admin!$C$13*$U616)</f>
        <v>0</v>
      </c>
    </row>
    <row r="617" spans="1:28" x14ac:dyDescent="0.25">
      <c r="A617" s="7" t="s">
        <v>1367</v>
      </c>
      <c r="B617" s="7" t="s">
        <v>30</v>
      </c>
      <c r="C617" s="7">
        <v>20</v>
      </c>
      <c r="D617" s="7">
        <v>0</v>
      </c>
      <c r="E617" s="7" t="s">
        <v>462</v>
      </c>
      <c r="F617" s="7" t="s">
        <v>1343</v>
      </c>
      <c r="G617" s="7">
        <v>0</v>
      </c>
      <c r="H617" s="7">
        <v>0</v>
      </c>
      <c r="I617" s="7">
        <v>0</v>
      </c>
      <c r="J617" s="7">
        <v>0</v>
      </c>
      <c r="K617" s="7">
        <v>0</v>
      </c>
      <c r="L617" s="7">
        <v>0</v>
      </c>
      <c r="M617" s="7">
        <v>0</v>
      </c>
      <c r="N617" s="7">
        <v>0</v>
      </c>
      <c r="O617" s="7">
        <v>0</v>
      </c>
      <c r="P617" s="7">
        <v>0</v>
      </c>
      <c r="Q617" s="7">
        <v>0</v>
      </c>
      <c r="R617" s="7">
        <v>0</v>
      </c>
      <c r="S617" s="7">
        <v>0</v>
      </c>
      <c r="T617" s="7">
        <v>0</v>
      </c>
      <c r="U617" s="7">
        <v>0</v>
      </c>
      <c r="V617" s="7">
        <f>($J617*0.04)+($K617*4)+($L617*-2)+($N617*0.1)+($O617*6)+($Q617)+($R617*0.1)+($S617*6)+($T617*-2)</f>
        <v>0</v>
      </c>
      <c r="W617" s="7" t="e">
        <f>$P617/$H$33</f>
        <v>#DIV/0!</v>
      </c>
      <c r="X617" s="7" t="e">
        <f>$N617/$M617</f>
        <v>#DIV/0!</v>
      </c>
      <c r="Y617" s="7" t="e">
        <f>$R617/$Q617</f>
        <v>#DIV/0!</v>
      </c>
      <c r="Z617" s="7" t="e">
        <f>$I617/$H617</f>
        <v>#DIV/0!</v>
      </c>
      <c r="AA617" s="7" t="e">
        <f>$K617/$H617</f>
        <v>#DIV/0!</v>
      </c>
      <c r="AB617" s="7">
        <f>(Admin!$C$3*$K617)+(Admin!$C$4*$J617)+(Admin!$C$5*$L617)+(Admin!$C$6*$T617)+(Admin!$C$7*$Q617)+(Admin!$C$8*$M617)+(Admin!$C$9*$N617)+(Admin!$C$10*$O617)+(Admin!$C$11*$R617)+(Admin!$C$12*$S617)+(Admin!$C$13*$U617)</f>
        <v>0</v>
      </c>
    </row>
    <row r="618" spans="1:28" x14ac:dyDescent="0.25">
      <c r="A618" s="6" t="s">
        <v>1368</v>
      </c>
      <c r="B618" s="6" t="s">
        <v>30</v>
      </c>
      <c r="C618" s="6">
        <v>22</v>
      </c>
      <c r="D618" s="6">
        <v>0</v>
      </c>
      <c r="E618" s="6" t="s">
        <v>504</v>
      </c>
      <c r="F618" s="6" t="s">
        <v>1343</v>
      </c>
      <c r="G618" s="6">
        <v>0</v>
      </c>
      <c r="H618" s="6">
        <v>0</v>
      </c>
      <c r="I618" s="6">
        <v>0</v>
      </c>
      <c r="J618" s="6">
        <v>0</v>
      </c>
      <c r="K618" s="6">
        <v>0</v>
      </c>
      <c r="L618" s="6">
        <v>0</v>
      </c>
      <c r="M618" s="6">
        <v>0</v>
      </c>
      <c r="N618" s="6">
        <v>0</v>
      </c>
      <c r="O618" s="6">
        <v>0</v>
      </c>
      <c r="P618" s="6">
        <v>0</v>
      </c>
      <c r="Q618" s="6">
        <v>0</v>
      </c>
      <c r="R618" s="6">
        <v>0</v>
      </c>
      <c r="S618" s="6">
        <v>0</v>
      </c>
      <c r="T618" s="6">
        <v>0</v>
      </c>
      <c r="U618" s="6">
        <v>0</v>
      </c>
      <c r="V618" s="6">
        <f>($J618*0.04)+($K618*4)+($L618*-2)+($N618*0.1)+($O618*6)+($Q618)+($R618*0.1)+($S618*6)+($T618*-2)</f>
        <v>0</v>
      </c>
      <c r="W618" s="6" t="e">
        <f>$P618/$H$33</f>
        <v>#DIV/0!</v>
      </c>
      <c r="X618" s="6" t="e">
        <f>$N618/$M618</f>
        <v>#DIV/0!</v>
      </c>
      <c r="Y618" s="6" t="e">
        <f>$R618/$Q618</f>
        <v>#DIV/0!</v>
      </c>
      <c r="Z618" s="6" t="e">
        <f>$I618/$H618</f>
        <v>#DIV/0!</v>
      </c>
      <c r="AA618" s="6" t="e">
        <f>$K618/$H618</f>
        <v>#DIV/0!</v>
      </c>
      <c r="AB618" s="6">
        <f>(Admin!$C$3*$K618)+(Admin!$C$4*$J618)+(Admin!$C$5*$L618)+(Admin!$C$6*$T618)+(Admin!$C$7*$Q618)+(Admin!$C$8*$M618)+(Admin!$C$9*$N618)+(Admin!$C$10*$O618)+(Admin!$C$11*$R618)+(Admin!$C$12*$S618)+(Admin!$C$13*$U618)</f>
        <v>0</v>
      </c>
    </row>
    <row r="619" spans="1:28" x14ac:dyDescent="0.25">
      <c r="A619" s="7" t="s">
        <v>1371</v>
      </c>
      <c r="B619" s="7" t="s">
        <v>42</v>
      </c>
      <c r="C619" s="7">
        <v>25</v>
      </c>
      <c r="D619" s="7">
        <v>2</v>
      </c>
      <c r="E619" s="7" t="s">
        <v>267</v>
      </c>
      <c r="F619" s="7" t="s">
        <v>1343</v>
      </c>
      <c r="G619" s="7">
        <v>0</v>
      </c>
      <c r="H619" s="7">
        <v>0</v>
      </c>
      <c r="I619" s="7">
        <v>0</v>
      </c>
      <c r="J619" s="7">
        <v>0</v>
      </c>
      <c r="K619" s="7">
        <v>0</v>
      </c>
      <c r="L619" s="7">
        <v>0</v>
      </c>
      <c r="M619" s="7">
        <v>0</v>
      </c>
      <c r="N619" s="7">
        <v>0</v>
      </c>
      <c r="O619" s="7">
        <v>0</v>
      </c>
      <c r="P619" s="7">
        <v>0</v>
      </c>
      <c r="Q619" s="7">
        <v>0</v>
      </c>
      <c r="R619" s="7">
        <v>0</v>
      </c>
      <c r="S619" s="7">
        <v>0</v>
      </c>
      <c r="T619" s="7">
        <v>0</v>
      </c>
      <c r="U619" s="7">
        <v>0</v>
      </c>
      <c r="V619" s="7">
        <f>($J619*0.04)+($K619*4)+($L619*-2)+($N619*0.1)+($O619*6)+($Q619)+($R619*0.1)+($S619*6)+($T619*-2)</f>
        <v>0</v>
      </c>
      <c r="W619" s="7" t="e">
        <f>$P619/$H$33</f>
        <v>#DIV/0!</v>
      </c>
      <c r="X619" s="7" t="e">
        <f>$N619/$M619</f>
        <v>#DIV/0!</v>
      </c>
      <c r="Y619" s="7" t="e">
        <f>$R619/$Q619</f>
        <v>#DIV/0!</v>
      </c>
      <c r="Z619" s="7" t="e">
        <f>$I619/$H619</f>
        <v>#DIV/0!</v>
      </c>
      <c r="AA619" s="7" t="e">
        <f>$K619/$H619</f>
        <v>#DIV/0!</v>
      </c>
      <c r="AB619" s="7">
        <f>(Admin!$C$3*$K619)+(Admin!$C$4*$J619)+(Admin!$C$5*$L619)+(Admin!$C$6*$T619)+(Admin!$C$7*$Q619)+(Admin!$C$8*$M619)+(Admin!$C$9*$N619)+(Admin!$C$10*$O619)+(Admin!$C$11*$R619)+(Admin!$C$12*$S619)+(Admin!$C$13*$U619)</f>
        <v>0</v>
      </c>
    </row>
    <row r="620" spans="1:28" x14ac:dyDescent="0.25">
      <c r="A620" s="6" t="s">
        <v>1372</v>
      </c>
      <c r="B620" s="6" t="s">
        <v>42</v>
      </c>
      <c r="C620" s="6">
        <v>27</v>
      </c>
      <c r="D620" s="6">
        <v>2</v>
      </c>
      <c r="E620" s="6" t="s">
        <v>1373</v>
      </c>
      <c r="F620" s="6" t="s">
        <v>1343</v>
      </c>
      <c r="G620" s="6">
        <v>0</v>
      </c>
      <c r="H620" s="6">
        <v>0</v>
      </c>
      <c r="I620" s="6">
        <v>0</v>
      </c>
      <c r="J620" s="6">
        <v>0</v>
      </c>
      <c r="K620" s="6">
        <v>0</v>
      </c>
      <c r="L620" s="6">
        <v>0</v>
      </c>
      <c r="M620" s="6">
        <v>0</v>
      </c>
      <c r="N620" s="6">
        <v>0</v>
      </c>
      <c r="O620" s="6">
        <v>0</v>
      </c>
      <c r="P620" s="6">
        <v>0</v>
      </c>
      <c r="Q620" s="6">
        <v>0</v>
      </c>
      <c r="R620" s="6">
        <v>0</v>
      </c>
      <c r="S620" s="6">
        <v>0</v>
      </c>
      <c r="T620" s="6">
        <v>0</v>
      </c>
      <c r="U620" s="6">
        <v>0</v>
      </c>
      <c r="V620" s="6">
        <f>($J620*0.04)+($K620*4)+($L620*-2)+($N620*0.1)+($O620*6)+($Q620)+($R620*0.1)+($S620*6)+($T620*-2)</f>
        <v>0</v>
      </c>
      <c r="W620" s="6" t="e">
        <f>$P620/$H$33</f>
        <v>#DIV/0!</v>
      </c>
      <c r="X620" s="6" t="e">
        <f>$N620/$M620</f>
        <v>#DIV/0!</v>
      </c>
      <c r="Y620" s="6" t="e">
        <f>$R620/$Q620</f>
        <v>#DIV/0!</v>
      </c>
      <c r="Z620" s="6" t="e">
        <f>$I620/$H620</f>
        <v>#DIV/0!</v>
      </c>
      <c r="AA620" s="6" t="e">
        <f>$K620/$H620</f>
        <v>#DIV/0!</v>
      </c>
      <c r="AB620" s="6">
        <f>(Admin!$C$3*$K620)+(Admin!$C$4*$J620)+(Admin!$C$5*$L620)+(Admin!$C$6*$T620)+(Admin!$C$7*$Q620)+(Admin!$C$8*$M620)+(Admin!$C$9*$N620)+(Admin!$C$10*$O620)+(Admin!$C$11*$R620)+(Admin!$C$12*$S620)+(Admin!$C$13*$U620)</f>
        <v>0</v>
      </c>
    </row>
    <row r="621" spans="1:28" x14ac:dyDescent="0.25">
      <c r="A621" s="7" t="s">
        <v>1374</v>
      </c>
      <c r="B621" s="7" t="s">
        <v>42</v>
      </c>
      <c r="C621" s="7">
        <v>22</v>
      </c>
      <c r="D621" s="7">
        <v>0</v>
      </c>
      <c r="E621" s="7" t="s">
        <v>380</v>
      </c>
      <c r="F621" s="7" t="s">
        <v>1343</v>
      </c>
      <c r="G621" s="7">
        <v>0</v>
      </c>
      <c r="H621" s="7">
        <v>0</v>
      </c>
      <c r="I621" s="7">
        <v>0</v>
      </c>
      <c r="J621" s="7">
        <v>0</v>
      </c>
      <c r="K621" s="7">
        <v>0</v>
      </c>
      <c r="L621" s="7">
        <v>0</v>
      </c>
      <c r="M621" s="7">
        <v>0</v>
      </c>
      <c r="N621" s="7">
        <v>0</v>
      </c>
      <c r="O621" s="7">
        <v>0</v>
      </c>
      <c r="P621" s="7">
        <v>0</v>
      </c>
      <c r="Q621" s="7">
        <v>0</v>
      </c>
      <c r="R621" s="7">
        <v>0</v>
      </c>
      <c r="S621" s="7">
        <v>0</v>
      </c>
      <c r="T621" s="7">
        <v>0</v>
      </c>
      <c r="U621" s="7">
        <v>0</v>
      </c>
      <c r="V621" s="7">
        <f>($J621*0.04)+($K621*4)+($L621*-2)+($N621*0.1)+($O621*6)+($Q621)+($R621*0.1)+($S621*6)+($T621*-2)</f>
        <v>0</v>
      </c>
      <c r="W621" s="7" t="e">
        <f>$P621/$H$33</f>
        <v>#DIV/0!</v>
      </c>
      <c r="X621" s="7" t="e">
        <f>$N621/$M621</f>
        <v>#DIV/0!</v>
      </c>
      <c r="Y621" s="7" t="e">
        <f>$R621/$Q621</f>
        <v>#DIV/0!</v>
      </c>
      <c r="Z621" s="7" t="e">
        <f>$I621/$H621</f>
        <v>#DIV/0!</v>
      </c>
      <c r="AA621" s="7" t="e">
        <f>$K621/$H621</f>
        <v>#DIV/0!</v>
      </c>
      <c r="AB621" s="7">
        <f>(Admin!$C$3*$K621)+(Admin!$C$4*$J621)+(Admin!$C$5*$L621)+(Admin!$C$6*$T621)+(Admin!$C$7*$Q621)+(Admin!$C$8*$M621)+(Admin!$C$9*$N621)+(Admin!$C$10*$O621)+(Admin!$C$11*$R621)+(Admin!$C$12*$S621)+(Admin!$C$13*$U621)</f>
        <v>0</v>
      </c>
    </row>
    <row r="622" spans="1:28" x14ac:dyDescent="0.25">
      <c r="A622" s="6" t="s">
        <v>1375</v>
      </c>
      <c r="B622" s="6" t="s">
        <v>42</v>
      </c>
      <c r="C622" s="6">
        <v>24</v>
      </c>
      <c r="D622" s="6">
        <v>0</v>
      </c>
      <c r="E622" s="6" t="s">
        <v>149</v>
      </c>
      <c r="F622" s="6" t="s">
        <v>1343</v>
      </c>
      <c r="G622" s="6">
        <v>0</v>
      </c>
      <c r="H622" s="6">
        <v>0</v>
      </c>
      <c r="I622" s="6">
        <v>0</v>
      </c>
      <c r="J622" s="6">
        <v>0</v>
      </c>
      <c r="K622" s="6">
        <v>0</v>
      </c>
      <c r="L622" s="6">
        <v>0</v>
      </c>
      <c r="M622" s="6">
        <v>0</v>
      </c>
      <c r="N622" s="6">
        <v>0</v>
      </c>
      <c r="O622" s="6">
        <v>0</v>
      </c>
      <c r="P622" s="6">
        <v>0</v>
      </c>
      <c r="Q622" s="6">
        <v>0</v>
      </c>
      <c r="R622" s="6">
        <v>0</v>
      </c>
      <c r="S622" s="6">
        <v>0</v>
      </c>
      <c r="T622" s="6">
        <v>0</v>
      </c>
      <c r="U622" s="6">
        <v>0</v>
      </c>
      <c r="V622" s="6">
        <f>($J622*0.04)+($K622*4)+($L622*-2)+($N622*0.1)+($O622*6)+($Q622)+($R622*0.1)+($S622*6)+($T622*-2)</f>
        <v>0</v>
      </c>
      <c r="W622" s="6" t="e">
        <f>$P622/$H$33</f>
        <v>#DIV/0!</v>
      </c>
      <c r="X622" s="6" t="e">
        <f>$N622/$M622</f>
        <v>#DIV/0!</v>
      </c>
      <c r="Y622" s="6" t="e">
        <f>$R622/$Q622</f>
        <v>#DIV/0!</v>
      </c>
      <c r="Z622" s="6" t="e">
        <f>$I622/$H622</f>
        <v>#DIV/0!</v>
      </c>
      <c r="AA622" s="6" t="e">
        <f>$K622/$H622</f>
        <v>#DIV/0!</v>
      </c>
      <c r="AB622" s="6">
        <f>(Admin!$C$3*$K622)+(Admin!$C$4*$J622)+(Admin!$C$5*$L622)+(Admin!$C$6*$T622)+(Admin!$C$7*$Q622)+(Admin!$C$8*$M622)+(Admin!$C$9*$N622)+(Admin!$C$10*$O622)+(Admin!$C$11*$R622)+(Admin!$C$12*$S622)+(Admin!$C$13*$U622)</f>
        <v>0</v>
      </c>
    </row>
    <row r="623" spans="1:28" x14ac:dyDescent="0.25">
      <c r="A623" s="7" t="s">
        <v>1376</v>
      </c>
      <c r="B623" s="7" t="s">
        <v>42</v>
      </c>
      <c r="C623" s="7">
        <v>23</v>
      </c>
      <c r="D623" s="7">
        <v>2</v>
      </c>
      <c r="E623" s="7" t="s">
        <v>1377</v>
      </c>
      <c r="F623" s="7" t="s">
        <v>1343</v>
      </c>
      <c r="G623" s="7">
        <v>0</v>
      </c>
      <c r="H623" s="7">
        <v>0</v>
      </c>
      <c r="I623" s="7">
        <v>0</v>
      </c>
      <c r="J623" s="7">
        <v>0</v>
      </c>
      <c r="K623" s="7">
        <v>0</v>
      </c>
      <c r="L623" s="7">
        <v>0</v>
      </c>
      <c r="M623" s="7">
        <v>0</v>
      </c>
      <c r="N623" s="7">
        <v>0</v>
      </c>
      <c r="O623" s="7">
        <v>0</v>
      </c>
      <c r="P623" s="7">
        <v>0</v>
      </c>
      <c r="Q623" s="7">
        <v>0</v>
      </c>
      <c r="R623" s="7">
        <v>0</v>
      </c>
      <c r="S623" s="7">
        <v>0</v>
      </c>
      <c r="T623" s="7">
        <v>0</v>
      </c>
      <c r="U623" s="7">
        <v>0</v>
      </c>
      <c r="V623" s="7">
        <f>($J623*0.04)+($K623*4)+($L623*-2)+($N623*0.1)+($O623*6)+($Q623)+($R623*0.1)+($S623*6)+($T623*-2)</f>
        <v>0</v>
      </c>
      <c r="W623" s="7" t="e">
        <f>$P623/$H$33</f>
        <v>#DIV/0!</v>
      </c>
      <c r="X623" s="7" t="e">
        <f>$N623/$M623</f>
        <v>#DIV/0!</v>
      </c>
      <c r="Y623" s="7" t="e">
        <f>$R623/$Q623</f>
        <v>#DIV/0!</v>
      </c>
      <c r="Z623" s="7" t="e">
        <f>$I623/$H623</f>
        <v>#DIV/0!</v>
      </c>
      <c r="AA623" s="7" t="e">
        <f>$K623/$H623</f>
        <v>#DIV/0!</v>
      </c>
      <c r="AB623" s="7">
        <f>(Admin!$C$3*$K623)+(Admin!$C$4*$J623)+(Admin!$C$5*$L623)+(Admin!$C$6*$T623)+(Admin!$C$7*$Q623)+(Admin!$C$8*$M623)+(Admin!$C$9*$N623)+(Admin!$C$10*$O623)+(Admin!$C$11*$R623)+(Admin!$C$12*$S623)+(Admin!$C$13*$U623)</f>
        <v>0</v>
      </c>
    </row>
    <row r="624" spans="1:28" x14ac:dyDescent="0.25">
      <c r="A624" s="6" t="s">
        <v>1378</v>
      </c>
      <c r="B624" s="6" t="s">
        <v>42</v>
      </c>
      <c r="C624" s="6">
        <v>24</v>
      </c>
      <c r="D624" s="6">
        <v>0</v>
      </c>
      <c r="E624" s="6" t="s">
        <v>69</v>
      </c>
      <c r="F624" s="6" t="s">
        <v>1343</v>
      </c>
      <c r="G624" s="6">
        <v>0</v>
      </c>
      <c r="H624" s="6">
        <v>0</v>
      </c>
      <c r="I624" s="6">
        <v>0</v>
      </c>
      <c r="J624" s="6">
        <v>0</v>
      </c>
      <c r="K624" s="6">
        <v>0</v>
      </c>
      <c r="L624" s="6">
        <v>0</v>
      </c>
      <c r="M624" s="6">
        <v>0</v>
      </c>
      <c r="N624" s="6">
        <v>0</v>
      </c>
      <c r="O624" s="6">
        <v>0</v>
      </c>
      <c r="P624" s="6">
        <v>0</v>
      </c>
      <c r="Q624" s="6">
        <v>0</v>
      </c>
      <c r="R624" s="6">
        <v>0</v>
      </c>
      <c r="S624" s="6">
        <v>0</v>
      </c>
      <c r="T624" s="6">
        <v>0</v>
      </c>
      <c r="U624" s="6">
        <v>0</v>
      </c>
      <c r="V624" s="6">
        <f>($J624*0.04)+($K624*4)+($L624*-2)+($N624*0.1)+($O624*6)+($Q624)+($R624*0.1)+($S624*6)+($T624*-2)</f>
        <v>0</v>
      </c>
      <c r="W624" s="6" t="e">
        <f>$P624/$H$33</f>
        <v>#DIV/0!</v>
      </c>
      <c r="X624" s="6" t="e">
        <f>$N624/$M624</f>
        <v>#DIV/0!</v>
      </c>
      <c r="Y624" s="6" t="e">
        <f>$R624/$Q624</f>
        <v>#DIV/0!</v>
      </c>
      <c r="Z624" s="6" t="e">
        <f>$I624/$H624</f>
        <v>#DIV/0!</v>
      </c>
      <c r="AA624" s="6" t="e">
        <f>$K624/$H624</f>
        <v>#DIV/0!</v>
      </c>
      <c r="AB624" s="6">
        <f>(Admin!$C$3*$K624)+(Admin!$C$4*$J624)+(Admin!$C$5*$L624)+(Admin!$C$6*$T624)+(Admin!$C$7*$Q624)+(Admin!$C$8*$M624)+(Admin!$C$9*$N624)+(Admin!$C$10*$O624)+(Admin!$C$11*$R624)+(Admin!$C$12*$S624)+(Admin!$C$13*$U624)</f>
        <v>0</v>
      </c>
    </row>
    <row r="625" spans="1:28" x14ac:dyDescent="0.25">
      <c r="A625" s="7" t="s">
        <v>1379</v>
      </c>
      <c r="B625" s="7" t="s">
        <v>42</v>
      </c>
      <c r="C625" s="7">
        <v>28</v>
      </c>
      <c r="D625" s="7">
        <v>6</v>
      </c>
      <c r="E625" s="7" t="s">
        <v>232</v>
      </c>
      <c r="F625" s="7" t="s">
        <v>1343</v>
      </c>
      <c r="G625" s="7">
        <v>0</v>
      </c>
      <c r="H625" s="7">
        <v>0</v>
      </c>
      <c r="I625" s="7">
        <v>0</v>
      </c>
      <c r="J625" s="7">
        <v>0</v>
      </c>
      <c r="K625" s="7">
        <v>0</v>
      </c>
      <c r="L625" s="7">
        <v>0</v>
      </c>
      <c r="M625" s="7">
        <v>0</v>
      </c>
      <c r="N625" s="7">
        <v>0</v>
      </c>
      <c r="O625" s="7">
        <v>0</v>
      </c>
      <c r="P625" s="7">
        <v>0</v>
      </c>
      <c r="Q625" s="7">
        <v>0</v>
      </c>
      <c r="R625" s="7">
        <v>0</v>
      </c>
      <c r="S625" s="7">
        <v>0</v>
      </c>
      <c r="T625" s="7">
        <v>0</v>
      </c>
      <c r="U625" s="7">
        <v>0</v>
      </c>
      <c r="V625" s="7">
        <f>($J625*0.04)+($K625*4)+($L625*-2)+($N625*0.1)+($O625*6)+($Q625)+($R625*0.1)+($S625*6)+($T625*-2)</f>
        <v>0</v>
      </c>
      <c r="W625" s="7" t="e">
        <f>$P625/$H$33</f>
        <v>#DIV/0!</v>
      </c>
      <c r="X625" s="7" t="e">
        <f>$N625/$M625</f>
        <v>#DIV/0!</v>
      </c>
      <c r="Y625" s="7" t="e">
        <f>$R625/$Q625</f>
        <v>#DIV/0!</v>
      </c>
      <c r="Z625" s="7" t="e">
        <f>$I625/$H625</f>
        <v>#DIV/0!</v>
      </c>
      <c r="AA625" s="7" t="e">
        <f>$K625/$H625</f>
        <v>#DIV/0!</v>
      </c>
      <c r="AB625" s="7">
        <f>(Admin!$C$3*$K625)+(Admin!$C$4*$J625)+(Admin!$C$5*$L625)+(Admin!$C$6*$T625)+(Admin!$C$7*$Q625)+(Admin!$C$8*$M625)+(Admin!$C$9*$N625)+(Admin!$C$10*$O625)+(Admin!$C$11*$R625)+(Admin!$C$12*$S625)+(Admin!$C$13*$U625)</f>
        <v>0</v>
      </c>
    </row>
    <row r="626" spans="1:28" x14ac:dyDescent="0.25">
      <c r="A626" s="6" t="s">
        <v>1380</v>
      </c>
      <c r="B626" s="6" t="s">
        <v>42</v>
      </c>
      <c r="C626" s="6">
        <v>25</v>
      </c>
      <c r="D626" s="6">
        <v>2</v>
      </c>
      <c r="E626" s="6" t="s">
        <v>1381</v>
      </c>
      <c r="F626" s="6" t="s">
        <v>1343</v>
      </c>
      <c r="G626" s="6">
        <v>0</v>
      </c>
      <c r="H626" s="6">
        <v>0</v>
      </c>
      <c r="I626" s="6">
        <v>0</v>
      </c>
      <c r="J626" s="6">
        <v>0</v>
      </c>
      <c r="K626" s="6">
        <v>0</v>
      </c>
      <c r="L626" s="6">
        <v>0</v>
      </c>
      <c r="M626" s="6">
        <v>0</v>
      </c>
      <c r="N626" s="6">
        <v>0</v>
      </c>
      <c r="O626" s="6">
        <v>0</v>
      </c>
      <c r="P626" s="6">
        <v>0</v>
      </c>
      <c r="Q626" s="6">
        <v>0</v>
      </c>
      <c r="R626" s="6">
        <v>0</v>
      </c>
      <c r="S626" s="6">
        <v>0</v>
      </c>
      <c r="T626" s="6">
        <v>0</v>
      </c>
      <c r="U626" s="6">
        <v>0</v>
      </c>
      <c r="V626" s="6">
        <f>($J626*0.04)+($K626*4)+($L626*-2)+($N626*0.1)+($O626*6)+($Q626)+($R626*0.1)+($S626*6)+($T626*-2)</f>
        <v>0</v>
      </c>
      <c r="W626" s="6" t="e">
        <f>$P626/$H$33</f>
        <v>#DIV/0!</v>
      </c>
      <c r="X626" s="6" t="e">
        <f>$N626/$M626</f>
        <v>#DIV/0!</v>
      </c>
      <c r="Y626" s="6" t="e">
        <f>$R626/$Q626</f>
        <v>#DIV/0!</v>
      </c>
      <c r="Z626" s="6" t="e">
        <f>$I626/$H626</f>
        <v>#DIV/0!</v>
      </c>
      <c r="AA626" s="6" t="e">
        <f>$K626/$H626</f>
        <v>#DIV/0!</v>
      </c>
      <c r="AB626" s="6">
        <f>(Admin!$C$3*$K626)+(Admin!$C$4*$J626)+(Admin!$C$5*$L626)+(Admin!$C$6*$T626)+(Admin!$C$7*$Q626)+(Admin!$C$8*$M626)+(Admin!$C$9*$N626)+(Admin!$C$10*$O626)+(Admin!$C$11*$R626)+(Admin!$C$12*$S626)+(Admin!$C$13*$U626)</f>
        <v>0</v>
      </c>
    </row>
    <row r="627" spans="1:28" x14ac:dyDescent="0.25">
      <c r="A627" s="7" t="s">
        <v>1382</v>
      </c>
      <c r="B627" s="7" t="s">
        <v>42</v>
      </c>
      <c r="C627" s="7">
        <v>25</v>
      </c>
      <c r="D627" s="7">
        <v>0</v>
      </c>
      <c r="E627" s="7" t="s">
        <v>1040</v>
      </c>
      <c r="F627" s="7" t="s">
        <v>1343</v>
      </c>
      <c r="G627" s="7">
        <v>0</v>
      </c>
      <c r="H627" s="7">
        <v>0</v>
      </c>
      <c r="I627" s="7">
        <v>0</v>
      </c>
      <c r="J627" s="7">
        <v>0</v>
      </c>
      <c r="K627" s="7">
        <v>0</v>
      </c>
      <c r="L627" s="7">
        <v>0</v>
      </c>
      <c r="M627" s="7">
        <v>0</v>
      </c>
      <c r="N627" s="7">
        <v>0</v>
      </c>
      <c r="O627" s="7">
        <v>0</v>
      </c>
      <c r="P627" s="7">
        <v>0</v>
      </c>
      <c r="Q627" s="7">
        <v>0</v>
      </c>
      <c r="R627" s="7">
        <v>0</v>
      </c>
      <c r="S627" s="7">
        <v>0</v>
      </c>
      <c r="T627" s="7">
        <v>0</v>
      </c>
      <c r="U627" s="7">
        <v>0</v>
      </c>
      <c r="V627" s="7">
        <f>($J627*0.04)+($K627*4)+($L627*-2)+($N627*0.1)+($O627*6)+($Q627)+($R627*0.1)+($S627*6)+($T627*-2)</f>
        <v>0</v>
      </c>
      <c r="W627" s="7" t="e">
        <f>$P627/$H$33</f>
        <v>#DIV/0!</v>
      </c>
      <c r="X627" s="7" t="e">
        <f>$N627/$M627</f>
        <v>#DIV/0!</v>
      </c>
      <c r="Y627" s="7" t="e">
        <f>$R627/$Q627</f>
        <v>#DIV/0!</v>
      </c>
      <c r="Z627" s="7" t="e">
        <f>$I627/$H627</f>
        <v>#DIV/0!</v>
      </c>
      <c r="AA627" s="7" t="e">
        <f>$K627/$H627</f>
        <v>#DIV/0!</v>
      </c>
      <c r="AB627" s="7">
        <f>(Admin!$C$3*$K627)+(Admin!$C$4*$J627)+(Admin!$C$5*$L627)+(Admin!$C$6*$T627)+(Admin!$C$7*$Q627)+(Admin!$C$8*$M627)+(Admin!$C$9*$N627)+(Admin!$C$10*$O627)+(Admin!$C$11*$R627)+(Admin!$C$12*$S627)+(Admin!$C$13*$U627)</f>
        <v>0</v>
      </c>
    </row>
    <row r="628" spans="1:28" x14ac:dyDescent="0.25">
      <c r="A628" s="6" t="s">
        <v>1383</v>
      </c>
      <c r="B628" s="6" t="s">
        <v>42</v>
      </c>
      <c r="C628" s="6">
        <v>25</v>
      </c>
      <c r="D628" s="6">
        <v>1</v>
      </c>
      <c r="E628" s="6" t="s">
        <v>338</v>
      </c>
      <c r="F628" s="6" t="s">
        <v>1343</v>
      </c>
      <c r="G628" s="6">
        <v>0</v>
      </c>
      <c r="H628" s="6">
        <v>0</v>
      </c>
      <c r="I628" s="6">
        <v>0</v>
      </c>
      <c r="J628" s="6">
        <v>0</v>
      </c>
      <c r="K628" s="6">
        <v>0</v>
      </c>
      <c r="L628" s="6">
        <v>0</v>
      </c>
      <c r="M628" s="6">
        <v>0</v>
      </c>
      <c r="N628" s="6">
        <v>0</v>
      </c>
      <c r="O628" s="6">
        <v>0</v>
      </c>
      <c r="P628" s="6">
        <v>0</v>
      </c>
      <c r="Q628" s="6">
        <v>0</v>
      </c>
      <c r="R628" s="6">
        <v>0</v>
      </c>
      <c r="S628" s="6">
        <v>0</v>
      </c>
      <c r="T628" s="6">
        <v>0</v>
      </c>
      <c r="U628" s="6">
        <v>0</v>
      </c>
      <c r="V628" s="6">
        <f>($J628*0.04)+($K628*4)+($L628*-2)+($N628*0.1)+($O628*6)+($Q628)+($R628*0.1)+($S628*6)+($T628*-2)</f>
        <v>0</v>
      </c>
      <c r="W628" s="6" t="e">
        <f>$P628/$H$33</f>
        <v>#DIV/0!</v>
      </c>
      <c r="X628" s="6" t="e">
        <f>$N628/$M628</f>
        <v>#DIV/0!</v>
      </c>
      <c r="Y628" s="6" t="e">
        <f>$R628/$Q628</f>
        <v>#DIV/0!</v>
      </c>
      <c r="Z628" s="6" t="e">
        <f>$I628/$H628</f>
        <v>#DIV/0!</v>
      </c>
      <c r="AA628" s="6" t="e">
        <f>$K628/$H628</f>
        <v>#DIV/0!</v>
      </c>
      <c r="AB628" s="6">
        <f>(Admin!$C$3*$K628)+(Admin!$C$4*$J628)+(Admin!$C$5*$L628)+(Admin!$C$6*$T628)+(Admin!$C$7*$Q628)+(Admin!$C$8*$M628)+(Admin!$C$9*$N628)+(Admin!$C$10*$O628)+(Admin!$C$11*$R628)+(Admin!$C$12*$S628)+(Admin!$C$13*$U628)</f>
        <v>0</v>
      </c>
    </row>
    <row r="629" spans="1:28" x14ac:dyDescent="0.25">
      <c r="A629" s="7" t="s">
        <v>1384</v>
      </c>
      <c r="B629" s="7" t="s">
        <v>42</v>
      </c>
      <c r="C629" s="7">
        <v>28</v>
      </c>
      <c r="D629" s="7">
        <v>3</v>
      </c>
      <c r="E629" s="7" t="s">
        <v>1385</v>
      </c>
      <c r="F629" s="7" t="s">
        <v>1343</v>
      </c>
      <c r="G629" s="7">
        <v>0</v>
      </c>
      <c r="H629" s="7">
        <v>0</v>
      </c>
      <c r="I629" s="7">
        <v>0</v>
      </c>
      <c r="J629" s="7">
        <v>0</v>
      </c>
      <c r="K629" s="7">
        <v>0</v>
      </c>
      <c r="L629" s="7">
        <v>0</v>
      </c>
      <c r="M629" s="7">
        <v>0</v>
      </c>
      <c r="N629" s="7">
        <v>0</v>
      </c>
      <c r="O629" s="7">
        <v>0</v>
      </c>
      <c r="P629" s="7">
        <v>0</v>
      </c>
      <c r="Q629" s="7">
        <v>0</v>
      </c>
      <c r="R629" s="7">
        <v>0</v>
      </c>
      <c r="S629" s="7">
        <v>0</v>
      </c>
      <c r="T629" s="7">
        <v>0</v>
      </c>
      <c r="U629" s="7">
        <v>0</v>
      </c>
      <c r="V629" s="7">
        <f>($J629*0.04)+($K629*4)+($L629*-2)+($N629*0.1)+($O629*6)+($Q629)+($R629*0.1)+($S629*6)+($T629*-2)</f>
        <v>0</v>
      </c>
      <c r="W629" s="7" t="e">
        <f>$P629/$H$33</f>
        <v>#DIV/0!</v>
      </c>
      <c r="X629" s="7" t="e">
        <f>$N629/$M629</f>
        <v>#DIV/0!</v>
      </c>
      <c r="Y629" s="7" t="e">
        <f>$R629/$Q629</f>
        <v>#DIV/0!</v>
      </c>
      <c r="Z629" s="7" t="e">
        <f>$I629/$H629</f>
        <v>#DIV/0!</v>
      </c>
      <c r="AA629" s="7" t="e">
        <f>$K629/$H629</f>
        <v>#DIV/0!</v>
      </c>
      <c r="AB629" s="7">
        <f>(Admin!$C$3*$K629)+(Admin!$C$4*$J629)+(Admin!$C$5*$L629)+(Admin!$C$6*$T629)+(Admin!$C$7*$Q629)+(Admin!$C$8*$M629)+(Admin!$C$9*$N629)+(Admin!$C$10*$O629)+(Admin!$C$11*$R629)+(Admin!$C$12*$S629)+(Admin!$C$13*$U629)</f>
        <v>0</v>
      </c>
    </row>
    <row r="630" spans="1:28" x14ac:dyDescent="0.25">
      <c r="A630" s="6" t="s">
        <v>1386</v>
      </c>
      <c r="B630" s="6" t="s">
        <v>42</v>
      </c>
      <c r="C630" s="6">
        <v>29</v>
      </c>
      <c r="D630" s="6">
        <v>8</v>
      </c>
      <c r="E630" s="6" t="s">
        <v>160</v>
      </c>
      <c r="F630" s="6" t="s">
        <v>1343</v>
      </c>
      <c r="G630" s="6">
        <v>0</v>
      </c>
      <c r="H630" s="6">
        <v>0</v>
      </c>
      <c r="I630" s="6">
        <v>0</v>
      </c>
      <c r="J630" s="6">
        <v>0</v>
      </c>
      <c r="K630" s="6">
        <v>0</v>
      </c>
      <c r="L630" s="6">
        <v>0</v>
      </c>
      <c r="M630" s="6">
        <v>0</v>
      </c>
      <c r="N630" s="6">
        <v>0</v>
      </c>
      <c r="O630" s="6">
        <v>0</v>
      </c>
      <c r="P630" s="6">
        <v>0</v>
      </c>
      <c r="Q630" s="6">
        <v>0</v>
      </c>
      <c r="R630" s="6">
        <v>0</v>
      </c>
      <c r="S630" s="6">
        <v>0</v>
      </c>
      <c r="T630" s="6">
        <v>0</v>
      </c>
      <c r="U630" s="6">
        <v>0</v>
      </c>
      <c r="V630" s="6">
        <f>($J630*0.04)+($K630*4)+($L630*-2)+($N630*0.1)+($O630*6)+($Q630)+($R630*0.1)+($S630*6)+($T630*-2)</f>
        <v>0</v>
      </c>
      <c r="W630" s="6" t="e">
        <f>$P630/$H$33</f>
        <v>#DIV/0!</v>
      </c>
      <c r="X630" s="6" t="e">
        <f>$N630/$M630</f>
        <v>#DIV/0!</v>
      </c>
      <c r="Y630" s="6" t="e">
        <f>$R630/$Q630</f>
        <v>#DIV/0!</v>
      </c>
      <c r="Z630" s="6" t="e">
        <f>$I630/$H630</f>
        <v>#DIV/0!</v>
      </c>
      <c r="AA630" s="6" t="e">
        <f>$K630/$H630</f>
        <v>#DIV/0!</v>
      </c>
      <c r="AB630" s="6">
        <f>(Admin!$C$3*$K630)+(Admin!$C$4*$J630)+(Admin!$C$5*$L630)+(Admin!$C$6*$T630)+(Admin!$C$7*$Q630)+(Admin!$C$8*$M630)+(Admin!$C$9*$N630)+(Admin!$C$10*$O630)+(Admin!$C$11*$R630)+(Admin!$C$12*$S630)+(Admin!$C$13*$U630)</f>
        <v>0</v>
      </c>
    </row>
    <row r="631" spans="1:28" x14ac:dyDescent="0.25">
      <c r="A631" s="7" t="s">
        <v>1390</v>
      </c>
      <c r="B631" s="7" t="s">
        <v>37</v>
      </c>
      <c r="C631" s="7">
        <v>29</v>
      </c>
      <c r="D631" s="7">
        <v>7</v>
      </c>
      <c r="E631" s="7" t="s">
        <v>1391</v>
      </c>
      <c r="F631" s="7" t="s">
        <v>1343</v>
      </c>
      <c r="G631" s="7">
        <v>0</v>
      </c>
      <c r="H631" s="7">
        <v>0</v>
      </c>
      <c r="I631" s="7">
        <v>0</v>
      </c>
      <c r="J631" s="7">
        <v>0</v>
      </c>
      <c r="K631" s="7">
        <v>0</v>
      </c>
      <c r="L631" s="7">
        <v>0</v>
      </c>
      <c r="M631" s="7">
        <v>0</v>
      </c>
      <c r="N631" s="7">
        <v>0</v>
      </c>
      <c r="O631" s="7">
        <v>0</v>
      </c>
      <c r="P631" s="7">
        <v>0</v>
      </c>
      <c r="Q631" s="7">
        <v>0</v>
      </c>
      <c r="R631" s="7">
        <v>0</v>
      </c>
      <c r="S631" s="7">
        <v>0</v>
      </c>
      <c r="T631" s="7">
        <v>0</v>
      </c>
      <c r="U631" s="7">
        <v>0</v>
      </c>
      <c r="V631" s="7">
        <f>($J631*0.04)+($K631*4)+($L631*-2)+($N631*0.1)+($O631*6)+($Q631)+($R631*0.1)+($S631*6)+($T631*-2)</f>
        <v>0</v>
      </c>
      <c r="W631" s="7" t="e">
        <f>$P631/$H$33</f>
        <v>#DIV/0!</v>
      </c>
      <c r="X631" s="7" t="e">
        <f>$N631/$M631</f>
        <v>#DIV/0!</v>
      </c>
      <c r="Y631" s="7" t="e">
        <f>$R631/$Q631</f>
        <v>#DIV/0!</v>
      </c>
      <c r="Z631" s="7" t="e">
        <f>$I631/$H631</f>
        <v>#DIV/0!</v>
      </c>
      <c r="AA631" s="7" t="e">
        <f>$K631/$H631</f>
        <v>#DIV/0!</v>
      </c>
      <c r="AB631" s="7">
        <f>(Admin!$C$3*$K631)+(Admin!$C$4*$J631)+(Admin!$C$5*$L631)+(Admin!$C$6*$T631)+(Admin!$C$7*$Q631)+(Admin!$C$8*$M631)+(Admin!$C$9*$N631)+(Admin!$C$10*$O631)+(Admin!$C$11*$R631)+(Admin!$C$12*$S631)+(Admin!$C$13*$U631)</f>
        <v>0</v>
      </c>
    </row>
    <row r="632" spans="1:28" x14ac:dyDescent="0.25">
      <c r="A632" s="6" t="s">
        <v>1392</v>
      </c>
      <c r="B632" s="6" t="s">
        <v>37</v>
      </c>
      <c r="C632" s="6">
        <v>25</v>
      </c>
      <c r="D632" s="6">
        <v>1</v>
      </c>
      <c r="E632" s="6" t="s">
        <v>90</v>
      </c>
      <c r="F632" s="6" t="s">
        <v>1343</v>
      </c>
      <c r="G632" s="6">
        <v>0</v>
      </c>
      <c r="H632" s="6">
        <v>0</v>
      </c>
      <c r="I632" s="6">
        <v>0</v>
      </c>
      <c r="J632" s="6">
        <v>0</v>
      </c>
      <c r="K632" s="6">
        <v>0</v>
      </c>
      <c r="L632" s="6">
        <v>0</v>
      </c>
      <c r="M632" s="6">
        <v>0</v>
      </c>
      <c r="N632" s="6">
        <v>0</v>
      </c>
      <c r="O632" s="6">
        <v>0</v>
      </c>
      <c r="P632" s="6">
        <v>0</v>
      </c>
      <c r="Q632" s="6">
        <v>0</v>
      </c>
      <c r="R632" s="6">
        <v>0</v>
      </c>
      <c r="S632" s="6">
        <v>0</v>
      </c>
      <c r="T632" s="6">
        <v>0</v>
      </c>
      <c r="U632" s="6">
        <v>0</v>
      </c>
      <c r="V632" s="6">
        <f>($J632*0.04)+($K632*4)+($L632*-2)+($N632*0.1)+($O632*6)+($Q632)+($R632*0.1)+($S632*6)+($T632*-2)</f>
        <v>0</v>
      </c>
      <c r="W632" s="6" t="e">
        <f>$P632/$H$33</f>
        <v>#DIV/0!</v>
      </c>
      <c r="X632" s="6" t="e">
        <f>$N632/$M632</f>
        <v>#DIV/0!</v>
      </c>
      <c r="Y632" s="6" t="e">
        <f>$R632/$Q632</f>
        <v>#DIV/0!</v>
      </c>
      <c r="Z632" s="6" t="e">
        <f>$I632/$H632</f>
        <v>#DIV/0!</v>
      </c>
      <c r="AA632" s="6" t="e">
        <f>$K632/$H632</f>
        <v>#DIV/0!</v>
      </c>
      <c r="AB632" s="6">
        <f>(Admin!$C$3*$K632)+(Admin!$C$4*$J632)+(Admin!$C$5*$L632)+(Admin!$C$6*$T632)+(Admin!$C$7*$Q632)+(Admin!$C$8*$M632)+(Admin!$C$9*$N632)+(Admin!$C$10*$O632)+(Admin!$C$11*$R632)+(Admin!$C$12*$S632)+(Admin!$C$13*$U632)</f>
        <v>0</v>
      </c>
    </row>
    <row r="633" spans="1:28" x14ac:dyDescent="0.25">
      <c r="A633" s="7" t="s">
        <v>1393</v>
      </c>
      <c r="B633" s="7" t="s">
        <v>37</v>
      </c>
      <c r="C633" s="7">
        <v>23</v>
      </c>
      <c r="D633" s="7">
        <v>3</v>
      </c>
      <c r="E633" s="7" t="s">
        <v>83</v>
      </c>
      <c r="F633" s="7" t="s">
        <v>1343</v>
      </c>
      <c r="G633" s="7">
        <v>0</v>
      </c>
      <c r="H633" s="7">
        <v>0</v>
      </c>
      <c r="I633" s="7">
        <v>0</v>
      </c>
      <c r="J633" s="7">
        <v>0</v>
      </c>
      <c r="K633" s="7">
        <v>0</v>
      </c>
      <c r="L633" s="7">
        <v>0</v>
      </c>
      <c r="M633" s="7">
        <v>0</v>
      </c>
      <c r="N633" s="7">
        <v>0</v>
      </c>
      <c r="O633" s="7">
        <v>0</v>
      </c>
      <c r="P633" s="7">
        <v>0</v>
      </c>
      <c r="Q633" s="7">
        <v>0</v>
      </c>
      <c r="R633" s="7">
        <v>0</v>
      </c>
      <c r="S633" s="7">
        <v>0</v>
      </c>
      <c r="T633" s="7">
        <v>0</v>
      </c>
      <c r="U633" s="7">
        <v>0</v>
      </c>
      <c r="V633" s="7">
        <f>($J633*0.04)+($K633*4)+($L633*-2)+($N633*0.1)+($O633*6)+($Q633)+($R633*0.1)+($S633*6)+($T633*-2)</f>
        <v>0</v>
      </c>
      <c r="W633" s="7" t="e">
        <f>$P633/$H$33</f>
        <v>#DIV/0!</v>
      </c>
      <c r="X633" s="7" t="e">
        <f>$N633/$M633</f>
        <v>#DIV/0!</v>
      </c>
      <c r="Y633" s="7" t="e">
        <f>$R633/$Q633</f>
        <v>#DIV/0!</v>
      </c>
      <c r="Z633" s="7" t="e">
        <f>$I633/$H633</f>
        <v>#DIV/0!</v>
      </c>
      <c r="AA633" s="7" t="e">
        <f>$K633/$H633</f>
        <v>#DIV/0!</v>
      </c>
      <c r="AB633" s="7">
        <f>(Admin!$C$3*$K633)+(Admin!$C$4*$J633)+(Admin!$C$5*$L633)+(Admin!$C$6*$T633)+(Admin!$C$7*$Q633)+(Admin!$C$8*$M633)+(Admin!$C$9*$N633)+(Admin!$C$10*$O633)+(Admin!$C$11*$R633)+(Admin!$C$12*$S633)+(Admin!$C$13*$U633)</f>
        <v>0</v>
      </c>
    </row>
    <row r="634" spans="1:28" x14ac:dyDescent="0.25">
      <c r="A634" s="6" t="s">
        <v>1394</v>
      </c>
      <c r="B634" s="6" t="s">
        <v>37</v>
      </c>
      <c r="C634" s="6">
        <v>25</v>
      </c>
      <c r="D634" s="6">
        <v>0</v>
      </c>
      <c r="E634" s="6" t="s">
        <v>410</v>
      </c>
      <c r="F634" s="6" t="s">
        <v>1343</v>
      </c>
      <c r="G634" s="6">
        <v>0</v>
      </c>
      <c r="H634" s="6">
        <v>0</v>
      </c>
      <c r="I634" s="6">
        <v>0</v>
      </c>
      <c r="J634" s="6">
        <v>0</v>
      </c>
      <c r="K634" s="6">
        <v>0</v>
      </c>
      <c r="L634" s="6">
        <v>0</v>
      </c>
      <c r="M634" s="6">
        <v>0</v>
      </c>
      <c r="N634" s="6">
        <v>0</v>
      </c>
      <c r="O634" s="6">
        <v>0</v>
      </c>
      <c r="P634" s="6">
        <v>0</v>
      </c>
      <c r="Q634" s="6">
        <v>0</v>
      </c>
      <c r="R634" s="6">
        <v>0</v>
      </c>
      <c r="S634" s="6">
        <v>0</v>
      </c>
      <c r="T634" s="6">
        <v>0</v>
      </c>
      <c r="U634" s="6">
        <v>0</v>
      </c>
      <c r="V634" s="6">
        <f>($J634*0.04)+($K634*4)+($L634*-2)+($N634*0.1)+($O634*6)+($Q634)+($R634*0.1)+($S634*6)+($T634*-2)</f>
        <v>0</v>
      </c>
      <c r="W634" s="6" t="e">
        <f>$P634/$H$33</f>
        <v>#DIV/0!</v>
      </c>
      <c r="X634" s="6" t="e">
        <f>$N634/$M634</f>
        <v>#DIV/0!</v>
      </c>
      <c r="Y634" s="6" t="e">
        <f>$R634/$Q634</f>
        <v>#DIV/0!</v>
      </c>
      <c r="Z634" s="6" t="e">
        <f>$I634/$H634</f>
        <v>#DIV/0!</v>
      </c>
      <c r="AA634" s="6" t="e">
        <f>$K634/$H634</f>
        <v>#DIV/0!</v>
      </c>
      <c r="AB634" s="6">
        <f>(Admin!$C$3*$K634)+(Admin!$C$4*$J634)+(Admin!$C$5*$L634)+(Admin!$C$6*$T634)+(Admin!$C$7*$Q634)+(Admin!$C$8*$M634)+(Admin!$C$9*$N634)+(Admin!$C$10*$O634)+(Admin!$C$11*$R634)+(Admin!$C$12*$S634)+(Admin!$C$13*$U634)</f>
        <v>0</v>
      </c>
    </row>
    <row r="635" spans="1:28" x14ac:dyDescent="0.25">
      <c r="A635" s="7" t="s">
        <v>1413</v>
      </c>
      <c r="B635" s="7" t="s">
        <v>26</v>
      </c>
      <c r="C635" s="7">
        <v>29</v>
      </c>
      <c r="D635" s="7">
        <v>6</v>
      </c>
      <c r="E635" s="7" t="s">
        <v>325</v>
      </c>
      <c r="F635" s="7" t="s">
        <v>1397</v>
      </c>
      <c r="G635" s="7">
        <v>0</v>
      </c>
      <c r="H635" s="7">
        <v>0</v>
      </c>
      <c r="I635" s="7">
        <v>0</v>
      </c>
      <c r="J635" s="7">
        <v>0</v>
      </c>
      <c r="K635" s="7">
        <v>0</v>
      </c>
      <c r="L635" s="7">
        <v>0</v>
      </c>
      <c r="M635" s="7">
        <v>0</v>
      </c>
      <c r="N635" s="7">
        <v>0</v>
      </c>
      <c r="O635" s="7">
        <v>0</v>
      </c>
      <c r="P635" s="7">
        <v>0</v>
      </c>
      <c r="Q635" s="7">
        <v>0</v>
      </c>
      <c r="R635" s="7">
        <v>0</v>
      </c>
      <c r="S635" s="7">
        <v>0</v>
      </c>
      <c r="T635" s="7">
        <v>0</v>
      </c>
      <c r="U635" s="7">
        <v>0</v>
      </c>
      <c r="V635" s="7">
        <f>($J635*0.04)+($K635*4)+($L635*-2)+($N635*0.1)+($O635*6)+($Q635)+($R635*0.1)+($S635*6)+($T635*-2)</f>
        <v>0</v>
      </c>
      <c r="W635" s="7" t="e">
        <f>$P635/$H$33</f>
        <v>#DIV/0!</v>
      </c>
      <c r="X635" s="7" t="e">
        <f>$N635/$M635</f>
        <v>#DIV/0!</v>
      </c>
      <c r="Y635" s="7" t="e">
        <f>$R635/$Q635</f>
        <v>#DIV/0!</v>
      </c>
      <c r="Z635" s="7" t="e">
        <f>$I635/$H635</f>
        <v>#DIV/0!</v>
      </c>
      <c r="AA635" s="7" t="e">
        <f>$K635/$H635</f>
        <v>#DIV/0!</v>
      </c>
      <c r="AB635" s="7">
        <f>(Admin!$C$3*$K635)+(Admin!$C$4*$J635)+(Admin!$C$5*$L635)+(Admin!$C$6*$T635)+(Admin!$C$7*$Q635)+(Admin!$C$8*$M635)+(Admin!$C$9*$N635)+(Admin!$C$10*$O635)+(Admin!$C$11*$R635)+(Admin!$C$12*$S635)+(Admin!$C$13*$U635)</f>
        <v>0</v>
      </c>
    </row>
    <row r="636" spans="1:28" x14ac:dyDescent="0.25">
      <c r="A636" s="6" t="s">
        <v>1415</v>
      </c>
      <c r="B636" s="6" t="s">
        <v>26</v>
      </c>
      <c r="C636" s="6">
        <v>24</v>
      </c>
      <c r="D636" s="6">
        <v>2</v>
      </c>
      <c r="E636" s="6" t="s">
        <v>95</v>
      </c>
      <c r="F636" s="6" t="s">
        <v>1397</v>
      </c>
      <c r="G636" s="6">
        <v>0</v>
      </c>
      <c r="H636" s="6">
        <v>0</v>
      </c>
      <c r="I636" s="6">
        <v>0</v>
      </c>
      <c r="J636" s="6">
        <v>0</v>
      </c>
      <c r="K636" s="6">
        <v>0</v>
      </c>
      <c r="L636" s="6">
        <v>0</v>
      </c>
      <c r="M636" s="6">
        <v>0</v>
      </c>
      <c r="N636" s="6">
        <v>0</v>
      </c>
      <c r="O636" s="6">
        <v>0</v>
      </c>
      <c r="P636" s="6">
        <v>0</v>
      </c>
      <c r="Q636" s="6">
        <v>0</v>
      </c>
      <c r="R636" s="6">
        <v>0</v>
      </c>
      <c r="S636" s="6">
        <v>0</v>
      </c>
      <c r="T636" s="6">
        <v>0</v>
      </c>
      <c r="U636" s="6">
        <v>0</v>
      </c>
      <c r="V636" s="6">
        <f>($J636*0.04)+($K636*4)+($L636*-2)+($N636*0.1)+($O636*6)+($Q636)+($R636*0.1)+($S636*6)+($T636*-2)</f>
        <v>0</v>
      </c>
      <c r="W636" s="6" t="e">
        <f>$P636/$H$33</f>
        <v>#DIV/0!</v>
      </c>
      <c r="X636" s="6" t="e">
        <f>$N636/$M636</f>
        <v>#DIV/0!</v>
      </c>
      <c r="Y636" s="6" t="e">
        <f>$R636/$Q636</f>
        <v>#DIV/0!</v>
      </c>
      <c r="Z636" s="6" t="e">
        <f>$I636/$H636</f>
        <v>#DIV/0!</v>
      </c>
      <c r="AA636" s="6" t="e">
        <f>$K636/$H636</f>
        <v>#DIV/0!</v>
      </c>
      <c r="AB636" s="6">
        <f>(Admin!$C$3*$K636)+(Admin!$C$4*$J636)+(Admin!$C$5*$L636)+(Admin!$C$6*$T636)+(Admin!$C$7*$Q636)+(Admin!$C$8*$M636)+(Admin!$C$9*$N636)+(Admin!$C$10*$O636)+(Admin!$C$11*$R636)+(Admin!$C$12*$S636)+(Admin!$C$13*$U636)</f>
        <v>0</v>
      </c>
    </row>
    <row r="637" spans="1:28" x14ac:dyDescent="0.25">
      <c r="A637" s="7" t="s">
        <v>1418</v>
      </c>
      <c r="B637" s="7" t="s">
        <v>30</v>
      </c>
      <c r="C637" s="7">
        <v>23</v>
      </c>
      <c r="D637" s="7">
        <v>3</v>
      </c>
      <c r="E637" s="7" t="s">
        <v>333</v>
      </c>
      <c r="F637" s="7" t="s">
        <v>1397</v>
      </c>
      <c r="G637" s="7">
        <v>0</v>
      </c>
      <c r="H637" s="7">
        <v>0</v>
      </c>
      <c r="I637" s="7">
        <v>0</v>
      </c>
      <c r="J637" s="7">
        <v>0</v>
      </c>
      <c r="K637" s="7">
        <v>0</v>
      </c>
      <c r="L637" s="7">
        <v>0</v>
      </c>
      <c r="M637" s="7">
        <v>0</v>
      </c>
      <c r="N637" s="7">
        <v>0</v>
      </c>
      <c r="O637" s="7">
        <v>0</v>
      </c>
      <c r="P637" s="7">
        <v>0</v>
      </c>
      <c r="Q637" s="7">
        <v>0</v>
      </c>
      <c r="R637" s="7">
        <v>0</v>
      </c>
      <c r="S637" s="7">
        <v>0</v>
      </c>
      <c r="T637" s="7">
        <v>0</v>
      </c>
      <c r="U637" s="7">
        <v>0</v>
      </c>
      <c r="V637" s="7">
        <f>($J637*0.04)+($K637*4)+($L637*-2)+($N637*0.1)+($O637*6)+($Q637)+($R637*0.1)+($S637*6)+($T637*-2)</f>
        <v>0</v>
      </c>
      <c r="W637" s="7" t="e">
        <f>$P637/$H$33</f>
        <v>#DIV/0!</v>
      </c>
      <c r="X637" s="7" t="e">
        <f>$N637/$M637</f>
        <v>#DIV/0!</v>
      </c>
      <c r="Y637" s="7" t="e">
        <f>$R637/$Q637</f>
        <v>#DIV/0!</v>
      </c>
      <c r="Z637" s="7" t="e">
        <f>$I637/$H637</f>
        <v>#DIV/0!</v>
      </c>
      <c r="AA637" s="7" t="e">
        <f>$K637/$H637</f>
        <v>#DIV/0!</v>
      </c>
      <c r="AB637" s="7">
        <f>(Admin!$C$3*$K637)+(Admin!$C$4*$J637)+(Admin!$C$5*$L637)+(Admin!$C$6*$T637)+(Admin!$C$7*$Q637)+(Admin!$C$8*$M637)+(Admin!$C$9*$N637)+(Admin!$C$10*$O637)+(Admin!$C$11*$R637)+(Admin!$C$12*$S637)+(Admin!$C$13*$U637)</f>
        <v>0</v>
      </c>
    </row>
    <row r="638" spans="1:28" x14ac:dyDescent="0.25">
      <c r="A638" s="6" t="s">
        <v>1419</v>
      </c>
      <c r="B638" s="6" t="s">
        <v>30</v>
      </c>
      <c r="C638" s="6">
        <v>25</v>
      </c>
      <c r="D638" s="6">
        <v>4</v>
      </c>
      <c r="E638" s="6" t="s">
        <v>611</v>
      </c>
      <c r="F638" s="6" t="s">
        <v>1397</v>
      </c>
      <c r="G638" s="6">
        <v>0</v>
      </c>
      <c r="H638" s="6">
        <v>0</v>
      </c>
      <c r="I638" s="6">
        <v>0</v>
      </c>
      <c r="J638" s="6">
        <v>0</v>
      </c>
      <c r="K638" s="6">
        <v>0</v>
      </c>
      <c r="L638" s="6">
        <v>0</v>
      </c>
      <c r="M638" s="6">
        <v>0</v>
      </c>
      <c r="N638" s="6">
        <v>0</v>
      </c>
      <c r="O638" s="6">
        <v>0</v>
      </c>
      <c r="P638" s="6">
        <v>0</v>
      </c>
      <c r="Q638" s="6">
        <v>0</v>
      </c>
      <c r="R638" s="6">
        <v>0</v>
      </c>
      <c r="S638" s="6">
        <v>0</v>
      </c>
      <c r="T638" s="6">
        <v>0</v>
      </c>
      <c r="U638" s="6">
        <v>0</v>
      </c>
      <c r="V638" s="6">
        <f>($J638*0.04)+($K638*4)+($L638*-2)+($N638*0.1)+($O638*6)+($Q638)+($R638*0.1)+($S638*6)+($T638*-2)</f>
        <v>0</v>
      </c>
      <c r="W638" s="6" t="e">
        <f>$P638/$H$33</f>
        <v>#DIV/0!</v>
      </c>
      <c r="X638" s="6" t="e">
        <f>$N638/$M638</f>
        <v>#DIV/0!</v>
      </c>
      <c r="Y638" s="6" t="e">
        <f>$R638/$Q638</f>
        <v>#DIV/0!</v>
      </c>
      <c r="Z638" s="6" t="e">
        <f>$I638/$H638</f>
        <v>#DIV/0!</v>
      </c>
      <c r="AA638" s="6" t="e">
        <f>$K638/$H638</f>
        <v>#DIV/0!</v>
      </c>
      <c r="AB638" s="6">
        <f>(Admin!$C$3*$K638)+(Admin!$C$4*$J638)+(Admin!$C$5*$L638)+(Admin!$C$6*$T638)+(Admin!$C$7*$Q638)+(Admin!$C$8*$M638)+(Admin!$C$9*$N638)+(Admin!$C$10*$O638)+(Admin!$C$11*$R638)+(Admin!$C$12*$S638)+(Admin!$C$13*$U638)</f>
        <v>0</v>
      </c>
    </row>
    <row r="639" spans="1:28" x14ac:dyDescent="0.25">
      <c r="A639" s="7" t="s">
        <v>1420</v>
      </c>
      <c r="B639" s="7" t="s">
        <v>30</v>
      </c>
      <c r="C639" s="7">
        <v>22</v>
      </c>
      <c r="D639" s="7">
        <v>0</v>
      </c>
      <c r="E639" s="7" t="s">
        <v>171</v>
      </c>
      <c r="F639" s="7" t="s">
        <v>1397</v>
      </c>
      <c r="G639" s="7">
        <v>0</v>
      </c>
      <c r="H639" s="7">
        <v>0</v>
      </c>
      <c r="I639" s="7">
        <v>0</v>
      </c>
      <c r="J639" s="7">
        <v>0</v>
      </c>
      <c r="K639" s="7">
        <v>0</v>
      </c>
      <c r="L639" s="7">
        <v>0</v>
      </c>
      <c r="M639" s="7">
        <v>0</v>
      </c>
      <c r="N639" s="7">
        <v>0</v>
      </c>
      <c r="O639" s="7">
        <v>0</v>
      </c>
      <c r="P639" s="7">
        <v>0</v>
      </c>
      <c r="Q639" s="7">
        <v>0</v>
      </c>
      <c r="R639" s="7">
        <v>0</v>
      </c>
      <c r="S639" s="7">
        <v>0</v>
      </c>
      <c r="T639" s="7">
        <v>0</v>
      </c>
      <c r="U639" s="7">
        <v>0</v>
      </c>
      <c r="V639" s="7">
        <f>($J639*0.04)+($K639*4)+($L639*-2)+($N639*0.1)+($O639*6)+($Q639)+($R639*0.1)+($S639*6)+($T639*-2)</f>
        <v>0</v>
      </c>
      <c r="W639" s="7" t="e">
        <f>$P639/$H$33</f>
        <v>#DIV/0!</v>
      </c>
      <c r="X639" s="7" t="e">
        <f>$N639/$M639</f>
        <v>#DIV/0!</v>
      </c>
      <c r="Y639" s="7" t="e">
        <f>$R639/$Q639</f>
        <v>#DIV/0!</v>
      </c>
      <c r="Z639" s="7" t="e">
        <f>$I639/$H639</f>
        <v>#DIV/0!</v>
      </c>
      <c r="AA639" s="7" t="e">
        <f>$K639/$H639</f>
        <v>#DIV/0!</v>
      </c>
      <c r="AB639" s="7">
        <f>(Admin!$C$3*$K639)+(Admin!$C$4*$J639)+(Admin!$C$5*$L639)+(Admin!$C$6*$T639)+(Admin!$C$7*$Q639)+(Admin!$C$8*$M639)+(Admin!$C$9*$N639)+(Admin!$C$10*$O639)+(Admin!$C$11*$R639)+(Admin!$C$12*$S639)+(Admin!$C$13*$U639)</f>
        <v>0</v>
      </c>
    </row>
    <row r="640" spans="1:28" x14ac:dyDescent="0.25">
      <c r="A640" s="6" t="s">
        <v>1421</v>
      </c>
      <c r="B640" s="6" t="s">
        <v>30</v>
      </c>
      <c r="C640" s="6">
        <v>22</v>
      </c>
      <c r="D640" s="6">
        <v>1</v>
      </c>
      <c r="E640" s="6" t="s">
        <v>546</v>
      </c>
      <c r="F640" s="6" t="s">
        <v>1397</v>
      </c>
      <c r="G640" s="6">
        <v>0</v>
      </c>
      <c r="H640" s="6">
        <v>0</v>
      </c>
      <c r="I640" s="6">
        <v>0</v>
      </c>
      <c r="J640" s="6">
        <v>0</v>
      </c>
      <c r="K640" s="6">
        <v>0</v>
      </c>
      <c r="L640" s="6">
        <v>0</v>
      </c>
      <c r="M640" s="6">
        <v>0</v>
      </c>
      <c r="N640" s="6">
        <v>0</v>
      </c>
      <c r="O640" s="6">
        <v>0</v>
      </c>
      <c r="P640" s="6">
        <v>0</v>
      </c>
      <c r="Q640" s="6">
        <v>0</v>
      </c>
      <c r="R640" s="6">
        <v>0</v>
      </c>
      <c r="S640" s="6">
        <v>0</v>
      </c>
      <c r="T640" s="6">
        <v>0</v>
      </c>
      <c r="U640" s="6">
        <v>0</v>
      </c>
      <c r="V640" s="6">
        <f>($J640*0.04)+($K640*4)+($L640*-2)+($N640*0.1)+($O640*6)+($Q640)+($R640*0.1)+($S640*6)+($T640*-2)</f>
        <v>0</v>
      </c>
      <c r="W640" s="6" t="e">
        <f>$P640/$H$33</f>
        <v>#DIV/0!</v>
      </c>
      <c r="X640" s="6" t="e">
        <f>$N640/$M640</f>
        <v>#DIV/0!</v>
      </c>
      <c r="Y640" s="6" t="e">
        <f>$R640/$Q640</f>
        <v>#DIV/0!</v>
      </c>
      <c r="Z640" s="6" t="e">
        <f>$I640/$H640</f>
        <v>#DIV/0!</v>
      </c>
      <c r="AA640" s="6" t="e">
        <f>$K640/$H640</f>
        <v>#DIV/0!</v>
      </c>
      <c r="AB640" s="6">
        <f>(Admin!$C$3*$K640)+(Admin!$C$4*$J640)+(Admin!$C$5*$L640)+(Admin!$C$6*$T640)+(Admin!$C$7*$Q640)+(Admin!$C$8*$M640)+(Admin!$C$9*$N640)+(Admin!$C$10*$O640)+(Admin!$C$11*$R640)+(Admin!$C$12*$S640)+(Admin!$C$13*$U640)</f>
        <v>0</v>
      </c>
    </row>
    <row r="641" spans="1:28" x14ac:dyDescent="0.25">
      <c r="A641" s="7" t="s">
        <v>1424</v>
      </c>
      <c r="B641" s="7" t="s">
        <v>42</v>
      </c>
      <c r="C641" s="7">
        <v>27</v>
      </c>
      <c r="D641" s="7">
        <v>6</v>
      </c>
      <c r="E641" s="7" t="s">
        <v>83</v>
      </c>
      <c r="F641" s="7" t="s">
        <v>1397</v>
      </c>
      <c r="G641" s="7">
        <v>0</v>
      </c>
      <c r="H641" s="7">
        <v>0</v>
      </c>
      <c r="I641" s="7">
        <v>0</v>
      </c>
      <c r="J641" s="7">
        <v>0</v>
      </c>
      <c r="K641" s="7">
        <v>0</v>
      </c>
      <c r="L641" s="7">
        <v>0</v>
      </c>
      <c r="M641" s="7">
        <v>0</v>
      </c>
      <c r="N641" s="7">
        <v>0</v>
      </c>
      <c r="O641" s="7">
        <v>0</v>
      </c>
      <c r="P641" s="7">
        <v>0</v>
      </c>
      <c r="Q641" s="7">
        <v>0</v>
      </c>
      <c r="R641" s="7">
        <v>0</v>
      </c>
      <c r="S641" s="7">
        <v>0</v>
      </c>
      <c r="T641" s="7">
        <v>0</v>
      </c>
      <c r="U641" s="7">
        <v>0</v>
      </c>
      <c r="V641" s="7">
        <f>($J641*0.04)+($K641*4)+($L641*-2)+($N641*0.1)+($O641*6)+($Q641)+($R641*0.1)+($S641*6)+($T641*-2)</f>
        <v>0</v>
      </c>
      <c r="W641" s="7" t="e">
        <f>$P641/$H$33</f>
        <v>#DIV/0!</v>
      </c>
      <c r="X641" s="7" t="e">
        <f>$N641/$M641</f>
        <v>#DIV/0!</v>
      </c>
      <c r="Y641" s="7" t="e">
        <f>$R641/$Q641</f>
        <v>#DIV/0!</v>
      </c>
      <c r="Z641" s="7" t="e">
        <f>$I641/$H641</f>
        <v>#DIV/0!</v>
      </c>
      <c r="AA641" s="7" t="e">
        <f>$K641/$H641</f>
        <v>#DIV/0!</v>
      </c>
      <c r="AB641" s="7">
        <f>(Admin!$C$3*$K641)+(Admin!$C$4*$J641)+(Admin!$C$5*$L641)+(Admin!$C$6*$T641)+(Admin!$C$7*$Q641)+(Admin!$C$8*$M641)+(Admin!$C$9*$N641)+(Admin!$C$10*$O641)+(Admin!$C$11*$R641)+(Admin!$C$12*$S641)+(Admin!$C$13*$U641)</f>
        <v>0</v>
      </c>
    </row>
    <row r="642" spans="1:28" x14ac:dyDescent="0.25">
      <c r="A642" s="6" t="s">
        <v>1425</v>
      </c>
      <c r="B642" s="6" t="s">
        <v>42</v>
      </c>
      <c r="C642" s="6">
        <v>27</v>
      </c>
      <c r="D642" s="6">
        <v>3</v>
      </c>
      <c r="E642" s="6" t="s">
        <v>290</v>
      </c>
      <c r="F642" s="6" t="s">
        <v>1397</v>
      </c>
      <c r="G642" s="6">
        <v>0</v>
      </c>
      <c r="H642" s="6">
        <v>0</v>
      </c>
      <c r="I642" s="6">
        <v>0</v>
      </c>
      <c r="J642" s="6">
        <v>0</v>
      </c>
      <c r="K642" s="6">
        <v>0</v>
      </c>
      <c r="L642" s="6">
        <v>0</v>
      </c>
      <c r="M642" s="6">
        <v>0</v>
      </c>
      <c r="N642" s="6">
        <v>0</v>
      </c>
      <c r="O642" s="6">
        <v>0</v>
      </c>
      <c r="P642" s="6">
        <v>0</v>
      </c>
      <c r="Q642" s="6">
        <v>0</v>
      </c>
      <c r="R642" s="6">
        <v>0</v>
      </c>
      <c r="S642" s="6">
        <v>0</v>
      </c>
      <c r="T642" s="6">
        <v>0</v>
      </c>
      <c r="U642" s="6">
        <v>0</v>
      </c>
      <c r="V642" s="6">
        <f>($J642*0.04)+($K642*4)+($L642*-2)+($N642*0.1)+($O642*6)+($Q642)+($R642*0.1)+($S642*6)+($T642*-2)</f>
        <v>0</v>
      </c>
      <c r="W642" s="6" t="e">
        <f>$P642/$H$33</f>
        <v>#DIV/0!</v>
      </c>
      <c r="X642" s="6" t="e">
        <f>$N642/$M642</f>
        <v>#DIV/0!</v>
      </c>
      <c r="Y642" s="6" t="e">
        <f>$R642/$Q642</f>
        <v>#DIV/0!</v>
      </c>
      <c r="Z642" s="6" t="e">
        <f>$I642/$H642</f>
        <v>#DIV/0!</v>
      </c>
      <c r="AA642" s="6" t="e">
        <f>$K642/$H642</f>
        <v>#DIV/0!</v>
      </c>
      <c r="AB642" s="6">
        <f>(Admin!$C$3*$K642)+(Admin!$C$4*$J642)+(Admin!$C$5*$L642)+(Admin!$C$6*$T642)+(Admin!$C$7*$Q642)+(Admin!$C$8*$M642)+(Admin!$C$9*$N642)+(Admin!$C$10*$O642)+(Admin!$C$11*$R642)+(Admin!$C$12*$S642)+(Admin!$C$13*$U642)</f>
        <v>0</v>
      </c>
    </row>
    <row r="643" spans="1:28" x14ac:dyDescent="0.25">
      <c r="A643" s="7" t="s">
        <v>1426</v>
      </c>
      <c r="B643" s="7" t="s">
        <v>42</v>
      </c>
      <c r="C643" s="7">
        <v>24</v>
      </c>
      <c r="D643" s="7">
        <v>1</v>
      </c>
      <c r="E643" s="7" t="s">
        <v>1427</v>
      </c>
      <c r="F643" s="7" t="s">
        <v>1397</v>
      </c>
      <c r="G643" s="7">
        <v>0</v>
      </c>
      <c r="H643" s="7">
        <v>0</v>
      </c>
      <c r="I643" s="7">
        <v>0</v>
      </c>
      <c r="J643" s="7">
        <v>0</v>
      </c>
      <c r="K643" s="7">
        <v>0</v>
      </c>
      <c r="L643" s="7">
        <v>0</v>
      </c>
      <c r="M643" s="7">
        <v>0</v>
      </c>
      <c r="N643" s="7">
        <v>0</v>
      </c>
      <c r="O643" s="7">
        <v>0</v>
      </c>
      <c r="P643" s="7">
        <v>0</v>
      </c>
      <c r="Q643" s="7">
        <v>0</v>
      </c>
      <c r="R643" s="7">
        <v>0</v>
      </c>
      <c r="S643" s="7">
        <v>0</v>
      </c>
      <c r="T643" s="7">
        <v>0</v>
      </c>
      <c r="U643" s="7">
        <v>0</v>
      </c>
      <c r="V643" s="7">
        <f>($J643*0.04)+($K643*4)+($L643*-2)+($N643*0.1)+($O643*6)+($Q643)+($R643*0.1)+($S643*6)+($T643*-2)</f>
        <v>0</v>
      </c>
      <c r="W643" s="7" t="e">
        <f>$P643/$H$33</f>
        <v>#DIV/0!</v>
      </c>
      <c r="X643" s="7" t="e">
        <f>$N643/$M643</f>
        <v>#DIV/0!</v>
      </c>
      <c r="Y643" s="7" t="e">
        <f>$R643/$Q643</f>
        <v>#DIV/0!</v>
      </c>
      <c r="Z643" s="7" t="e">
        <f>$I643/$H643</f>
        <v>#DIV/0!</v>
      </c>
      <c r="AA643" s="7" t="e">
        <f>$K643/$H643</f>
        <v>#DIV/0!</v>
      </c>
      <c r="AB643" s="7">
        <f>(Admin!$C$3*$K643)+(Admin!$C$4*$J643)+(Admin!$C$5*$L643)+(Admin!$C$6*$T643)+(Admin!$C$7*$Q643)+(Admin!$C$8*$M643)+(Admin!$C$9*$N643)+(Admin!$C$10*$O643)+(Admin!$C$11*$R643)+(Admin!$C$12*$S643)+(Admin!$C$13*$U643)</f>
        <v>0</v>
      </c>
    </row>
    <row r="644" spans="1:28" x14ac:dyDescent="0.25">
      <c r="A644" s="6" t="s">
        <v>1428</v>
      </c>
      <c r="B644" s="6" t="s">
        <v>42</v>
      </c>
      <c r="C644" s="6">
        <v>27</v>
      </c>
      <c r="D644" s="6">
        <v>3</v>
      </c>
      <c r="E644" s="6" t="s">
        <v>520</v>
      </c>
      <c r="F644" s="6" t="s">
        <v>1397</v>
      </c>
      <c r="G644" s="6">
        <v>0</v>
      </c>
      <c r="H644" s="6">
        <v>0</v>
      </c>
      <c r="I644" s="6">
        <v>0</v>
      </c>
      <c r="J644" s="6">
        <v>0</v>
      </c>
      <c r="K644" s="6">
        <v>0</v>
      </c>
      <c r="L644" s="6">
        <v>0</v>
      </c>
      <c r="M644" s="6">
        <v>0</v>
      </c>
      <c r="N644" s="6">
        <v>0</v>
      </c>
      <c r="O644" s="6">
        <v>0</v>
      </c>
      <c r="P644" s="6">
        <v>0</v>
      </c>
      <c r="Q644" s="6">
        <v>0</v>
      </c>
      <c r="R644" s="6">
        <v>0</v>
      </c>
      <c r="S644" s="6">
        <v>0</v>
      </c>
      <c r="T644" s="6">
        <v>0</v>
      </c>
      <c r="U644" s="6">
        <v>0</v>
      </c>
      <c r="V644" s="6">
        <f>($J644*0.04)+($K644*4)+($L644*-2)+($N644*0.1)+($O644*6)+($Q644)+($R644*0.1)+($S644*6)+($T644*-2)</f>
        <v>0</v>
      </c>
      <c r="W644" s="6" t="e">
        <f>$P644/$H$33</f>
        <v>#DIV/0!</v>
      </c>
      <c r="X644" s="6" t="e">
        <f>$N644/$M644</f>
        <v>#DIV/0!</v>
      </c>
      <c r="Y644" s="6" t="e">
        <f>$R644/$Q644</f>
        <v>#DIV/0!</v>
      </c>
      <c r="Z644" s="6" t="e">
        <f>$I644/$H644</f>
        <v>#DIV/0!</v>
      </c>
      <c r="AA644" s="6" t="e">
        <f>$K644/$H644</f>
        <v>#DIV/0!</v>
      </c>
      <c r="AB644" s="6">
        <f>(Admin!$C$3*$K644)+(Admin!$C$4*$J644)+(Admin!$C$5*$L644)+(Admin!$C$6*$T644)+(Admin!$C$7*$Q644)+(Admin!$C$8*$M644)+(Admin!$C$9*$N644)+(Admin!$C$10*$O644)+(Admin!$C$11*$R644)+(Admin!$C$12*$S644)+(Admin!$C$13*$U644)</f>
        <v>0</v>
      </c>
    </row>
    <row r="645" spans="1:28" x14ac:dyDescent="0.25">
      <c r="A645" s="7" t="s">
        <v>1429</v>
      </c>
      <c r="B645" s="7" t="s">
        <v>42</v>
      </c>
      <c r="C645" s="7">
        <v>25</v>
      </c>
      <c r="D645" s="7">
        <v>1</v>
      </c>
      <c r="E645" s="7" t="s">
        <v>1031</v>
      </c>
      <c r="F645" s="7" t="s">
        <v>1397</v>
      </c>
      <c r="G645" s="7">
        <v>0</v>
      </c>
      <c r="H645" s="7">
        <v>0</v>
      </c>
      <c r="I645" s="7">
        <v>0</v>
      </c>
      <c r="J645" s="7">
        <v>0</v>
      </c>
      <c r="K645" s="7">
        <v>0</v>
      </c>
      <c r="L645" s="7">
        <v>0</v>
      </c>
      <c r="M645" s="7">
        <v>0</v>
      </c>
      <c r="N645" s="7">
        <v>0</v>
      </c>
      <c r="O645" s="7">
        <v>0</v>
      </c>
      <c r="P645" s="7">
        <v>0</v>
      </c>
      <c r="Q645" s="7">
        <v>0</v>
      </c>
      <c r="R645" s="7">
        <v>0</v>
      </c>
      <c r="S645" s="7">
        <v>0</v>
      </c>
      <c r="T645" s="7">
        <v>0</v>
      </c>
      <c r="U645" s="7">
        <v>0</v>
      </c>
      <c r="V645" s="7">
        <f>($J645*0.04)+($K645*4)+($L645*-2)+($N645*0.1)+($O645*6)+($Q645)+($R645*0.1)+($S645*6)+($T645*-2)</f>
        <v>0</v>
      </c>
      <c r="W645" s="7" t="e">
        <f>$P645/$H$33</f>
        <v>#DIV/0!</v>
      </c>
      <c r="X645" s="7" t="e">
        <f>$N645/$M645</f>
        <v>#DIV/0!</v>
      </c>
      <c r="Y645" s="7" t="e">
        <f>$R645/$Q645</f>
        <v>#DIV/0!</v>
      </c>
      <c r="Z645" s="7" t="e">
        <f>$I645/$H645</f>
        <v>#DIV/0!</v>
      </c>
      <c r="AA645" s="7" t="e">
        <f>$K645/$H645</f>
        <v>#DIV/0!</v>
      </c>
      <c r="AB645" s="7">
        <f>(Admin!$C$3*$K645)+(Admin!$C$4*$J645)+(Admin!$C$5*$L645)+(Admin!$C$6*$T645)+(Admin!$C$7*$Q645)+(Admin!$C$8*$M645)+(Admin!$C$9*$N645)+(Admin!$C$10*$O645)+(Admin!$C$11*$R645)+(Admin!$C$12*$S645)+(Admin!$C$13*$U645)</f>
        <v>0</v>
      </c>
    </row>
    <row r="646" spans="1:28" x14ac:dyDescent="0.25">
      <c r="A646" s="6" t="s">
        <v>1430</v>
      </c>
      <c r="B646" s="6" t="s">
        <v>42</v>
      </c>
      <c r="C646" s="6">
        <v>23</v>
      </c>
      <c r="D646" s="6">
        <v>1</v>
      </c>
      <c r="E646" s="6" t="s">
        <v>160</v>
      </c>
      <c r="F646" s="6" t="s">
        <v>1397</v>
      </c>
      <c r="G646" s="6">
        <v>0</v>
      </c>
      <c r="H646" s="6">
        <v>0</v>
      </c>
      <c r="I646" s="6">
        <v>0</v>
      </c>
      <c r="J646" s="6">
        <v>0</v>
      </c>
      <c r="K646" s="6">
        <v>0</v>
      </c>
      <c r="L646" s="6">
        <v>0</v>
      </c>
      <c r="M646" s="6">
        <v>0</v>
      </c>
      <c r="N646" s="6">
        <v>0</v>
      </c>
      <c r="O646" s="6">
        <v>0</v>
      </c>
      <c r="P646" s="6">
        <v>0</v>
      </c>
      <c r="Q646" s="6">
        <v>0</v>
      </c>
      <c r="R646" s="6">
        <v>0</v>
      </c>
      <c r="S646" s="6">
        <v>0</v>
      </c>
      <c r="T646" s="6">
        <v>0</v>
      </c>
      <c r="U646" s="6">
        <v>0</v>
      </c>
      <c r="V646" s="6">
        <f>($J646*0.04)+($K646*4)+($L646*-2)+($N646*0.1)+($O646*6)+($Q646)+($R646*0.1)+($S646*6)+($T646*-2)</f>
        <v>0</v>
      </c>
      <c r="W646" s="6" t="e">
        <f>$P646/$H$33</f>
        <v>#DIV/0!</v>
      </c>
      <c r="X646" s="6" t="e">
        <f>$N646/$M646</f>
        <v>#DIV/0!</v>
      </c>
      <c r="Y646" s="6" t="e">
        <f>$R646/$Q646</f>
        <v>#DIV/0!</v>
      </c>
      <c r="Z646" s="6" t="e">
        <f>$I646/$H646</f>
        <v>#DIV/0!</v>
      </c>
      <c r="AA646" s="6" t="e">
        <f>$K646/$H646</f>
        <v>#DIV/0!</v>
      </c>
      <c r="AB646" s="6">
        <f>(Admin!$C$3*$K646)+(Admin!$C$4*$J646)+(Admin!$C$5*$L646)+(Admin!$C$6*$T646)+(Admin!$C$7*$Q646)+(Admin!$C$8*$M646)+(Admin!$C$9*$N646)+(Admin!$C$10*$O646)+(Admin!$C$11*$R646)+(Admin!$C$12*$S646)+(Admin!$C$13*$U646)</f>
        <v>0</v>
      </c>
    </row>
    <row r="647" spans="1:28" x14ac:dyDescent="0.25">
      <c r="A647" s="7" t="s">
        <v>1431</v>
      </c>
      <c r="B647" s="7" t="s">
        <v>42</v>
      </c>
      <c r="C647" s="7">
        <v>28</v>
      </c>
      <c r="D647" s="7">
        <v>6</v>
      </c>
      <c r="E647" s="7" t="s">
        <v>77</v>
      </c>
      <c r="F647" s="7" t="s">
        <v>1397</v>
      </c>
      <c r="G647" s="7">
        <v>0</v>
      </c>
      <c r="H647" s="7">
        <v>0</v>
      </c>
      <c r="I647" s="7">
        <v>0</v>
      </c>
      <c r="J647" s="7">
        <v>0</v>
      </c>
      <c r="K647" s="7">
        <v>0</v>
      </c>
      <c r="L647" s="7">
        <v>0</v>
      </c>
      <c r="M647" s="7">
        <v>0</v>
      </c>
      <c r="N647" s="7">
        <v>0</v>
      </c>
      <c r="O647" s="7">
        <v>0</v>
      </c>
      <c r="P647" s="7">
        <v>0</v>
      </c>
      <c r="Q647" s="7">
        <v>0</v>
      </c>
      <c r="R647" s="7">
        <v>0</v>
      </c>
      <c r="S647" s="7">
        <v>0</v>
      </c>
      <c r="T647" s="7">
        <v>0</v>
      </c>
      <c r="U647" s="7">
        <v>0</v>
      </c>
      <c r="V647" s="7">
        <f>($J647*0.04)+($K647*4)+($L647*-2)+($N647*0.1)+($O647*6)+($Q647)+($R647*0.1)+($S647*6)+($T647*-2)</f>
        <v>0</v>
      </c>
      <c r="W647" s="7" t="e">
        <f>$P647/$H$33</f>
        <v>#DIV/0!</v>
      </c>
      <c r="X647" s="7" t="e">
        <f>$N647/$M647</f>
        <v>#DIV/0!</v>
      </c>
      <c r="Y647" s="7" t="e">
        <f>$R647/$Q647</f>
        <v>#DIV/0!</v>
      </c>
      <c r="Z647" s="7" t="e">
        <f>$I647/$H647</f>
        <v>#DIV/0!</v>
      </c>
      <c r="AA647" s="7" t="e">
        <f>$K647/$H647</f>
        <v>#DIV/0!</v>
      </c>
      <c r="AB647" s="7">
        <f>(Admin!$C$3*$K647)+(Admin!$C$4*$J647)+(Admin!$C$5*$L647)+(Admin!$C$6*$T647)+(Admin!$C$7*$Q647)+(Admin!$C$8*$M647)+(Admin!$C$9*$N647)+(Admin!$C$10*$O647)+(Admin!$C$11*$R647)+(Admin!$C$12*$S647)+(Admin!$C$13*$U647)</f>
        <v>0</v>
      </c>
    </row>
    <row r="648" spans="1:28" x14ac:dyDescent="0.25">
      <c r="A648" s="6" t="s">
        <v>1432</v>
      </c>
      <c r="B648" s="6" t="s">
        <v>42</v>
      </c>
      <c r="C648" s="6">
        <v>23</v>
      </c>
      <c r="D648" s="6">
        <v>0</v>
      </c>
      <c r="E648" s="6" t="s">
        <v>446</v>
      </c>
      <c r="F648" s="6" t="s">
        <v>1397</v>
      </c>
      <c r="G648" s="6">
        <v>0</v>
      </c>
      <c r="H648" s="6">
        <v>0</v>
      </c>
      <c r="I648" s="6">
        <v>0</v>
      </c>
      <c r="J648" s="6">
        <v>0</v>
      </c>
      <c r="K648" s="6">
        <v>0</v>
      </c>
      <c r="L648" s="6">
        <v>0</v>
      </c>
      <c r="M648" s="6">
        <v>0</v>
      </c>
      <c r="N648" s="6">
        <v>0</v>
      </c>
      <c r="O648" s="6">
        <v>0</v>
      </c>
      <c r="P648" s="6">
        <v>0</v>
      </c>
      <c r="Q648" s="6">
        <v>0</v>
      </c>
      <c r="R648" s="6">
        <v>0</v>
      </c>
      <c r="S648" s="6">
        <v>0</v>
      </c>
      <c r="T648" s="6">
        <v>0</v>
      </c>
      <c r="U648" s="6">
        <v>0</v>
      </c>
      <c r="V648" s="6">
        <f>($J648*0.04)+($K648*4)+($L648*-2)+($N648*0.1)+($O648*6)+($Q648)+($R648*0.1)+($S648*6)+($T648*-2)</f>
        <v>0</v>
      </c>
      <c r="W648" s="6" t="e">
        <f>$P648/$H$33</f>
        <v>#DIV/0!</v>
      </c>
      <c r="X648" s="6" t="e">
        <f>$N648/$M648</f>
        <v>#DIV/0!</v>
      </c>
      <c r="Y648" s="6" t="e">
        <f>$R648/$Q648</f>
        <v>#DIV/0!</v>
      </c>
      <c r="Z648" s="6" t="e">
        <f>$I648/$H648</f>
        <v>#DIV/0!</v>
      </c>
      <c r="AA648" s="6" t="e">
        <f>$K648/$H648</f>
        <v>#DIV/0!</v>
      </c>
      <c r="AB648" s="6">
        <f>(Admin!$C$3*$K648)+(Admin!$C$4*$J648)+(Admin!$C$5*$L648)+(Admin!$C$6*$T648)+(Admin!$C$7*$Q648)+(Admin!$C$8*$M648)+(Admin!$C$9*$N648)+(Admin!$C$10*$O648)+(Admin!$C$11*$R648)+(Admin!$C$12*$S648)+(Admin!$C$13*$U648)</f>
        <v>0</v>
      </c>
    </row>
    <row r="649" spans="1:28" x14ac:dyDescent="0.25">
      <c r="A649" s="7" t="s">
        <v>1433</v>
      </c>
      <c r="B649" s="7" t="s">
        <v>42</v>
      </c>
      <c r="C649" s="7">
        <v>25</v>
      </c>
      <c r="D649" s="7">
        <v>4</v>
      </c>
      <c r="E649" s="7" t="s">
        <v>137</v>
      </c>
      <c r="F649" s="7" t="s">
        <v>1397</v>
      </c>
      <c r="G649" s="7">
        <v>0</v>
      </c>
      <c r="H649" s="7">
        <v>0</v>
      </c>
      <c r="I649" s="7">
        <v>0</v>
      </c>
      <c r="J649" s="7">
        <v>0</v>
      </c>
      <c r="K649" s="7">
        <v>0</v>
      </c>
      <c r="L649" s="7">
        <v>0</v>
      </c>
      <c r="M649" s="7">
        <v>0</v>
      </c>
      <c r="N649" s="7">
        <v>0</v>
      </c>
      <c r="O649" s="7">
        <v>0</v>
      </c>
      <c r="P649" s="7">
        <v>0</v>
      </c>
      <c r="Q649" s="7">
        <v>0</v>
      </c>
      <c r="R649" s="7">
        <v>0</v>
      </c>
      <c r="S649" s="7">
        <v>0</v>
      </c>
      <c r="T649" s="7">
        <v>0</v>
      </c>
      <c r="U649" s="7">
        <v>0</v>
      </c>
      <c r="V649" s="7">
        <f>($J649*0.04)+($K649*4)+($L649*-2)+($N649*0.1)+($O649*6)+($Q649)+($R649*0.1)+($S649*6)+($T649*-2)</f>
        <v>0</v>
      </c>
      <c r="W649" s="7" t="e">
        <f>$P649/$H$33</f>
        <v>#DIV/0!</v>
      </c>
      <c r="X649" s="7" t="e">
        <f>$N649/$M649</f>
        <v>#DIV/0!</v>
      </c>
      <c r="Y649" s="7" t="e">
        <f>$R649/$Q649</f>
        <v>#DIV/0!</v>
      </c>
      <c r="Z649" s="7" t="e">
        <f>$I649/$H649</f>
        <v>#DIV/0!</v>
      </c>
      <c r="AA649" s="7" t="e">
        <f>$K649/$H649</f>
        <v>#DIV/0!</v>
      </c>
      <c r="AB649" s="7">
        <f>(Admin!$C$3*$K649)+(Admin!$C$4*$J649)+(Admin!$C$5*$L649)+(Admin!$C$6*$T649)+(Admin!$C$7*$Q649)+(Admin!$C$8*$M649)+(Admin!$C$9*$N649)+(Admin!$C$10*$O649)+(Admin!$C$11*$R649)+(Admin!$C$12*$S649)+(Admin!$C$13*$U649)</f>
        <v>0</v>
      </c>
    </row>
    <row r="650" spans="1:28" x14ac:dyDescent="0.25">
      <c r="A650" s="6" t="s">
        <v>1434</v>
      </c>
      <c r="B650" s="6" t="s">
        <v>42</v>
      </c>
      <c r="C650" s="6">
        <v>26</v>
      </c>
      <c r="D650" s="6">
        <v>1</v>
      </c>
      <c r="E650" s="6" t="s">
        <v>88</v>
      </c>
      <c r="F650" s="6" t="s">
        <v>1397</v>
      </c>
      <c r="G650" s="6">
        <v>0</v>
      </c>
      <c r="H650" s="6">
        <v>0</v>
      </c>
      <c r="I650" s="6">
        <v>0</v>
      </c>
      <c r="J650" s="6">
        <v>0</v>
      </c>
      <c r="K650" s="6">
        <v>0</v>
      </c>
      <c r="L650" s="6">
        <v>0</v>
      </c>
      <c r="M650" s="6">
        <v>0</v>
      </c>
      <c r="N650" s="6">
        <v>0</v>
      </c>
      <c r="O650" s="6">
        <v>0</v>
      </c>
      <c r="P650" s="6">
        <v>0</v>
      </c>
      <c r="Q650" s="6">
        <v>0</v>
      </c>
      <c r="R650" s="6">
        <v>0</v>
      </c>
      <c r="S650" s="6">
        <v>0</v>
      </c>
      <c r="T650" s="6">
        <v>0</v>
      </c>
      <c r="U650" s="6">
        <v>0</v>
      </c>
      <c r="V650" s="6">
        <f>($J650*0.04)+($K650*4)+($L650*-2)+($N650*0.1)+($O650*6)+($Q650)+($R650*0.1)+($S650*6)+($T650*-2)</f>
        <v>0</v>
      </c>
      <c r="W650" s="6" t="e">
        <f>$P650/$H$33</f>
        <v>#DIV/0!</v>
      </c>
      <c r="X650" s="6" t="e">
        <f>$N650/$M650</f>
        <v>#DIV/0!</v>
      </c>
      <c r="Y650" s="6" t="e">
        <f>$R650/$Q650</f>
        <v>#DIV/0!</v>
      </c>
      <c r="Z650" s="6" t="e">
        <f>$I650/$H650</f>
        <v>#DIV/0!</v>
      </c>
      <c r="AA650" s="6" t="e">
        <f>$K650/$H650</f>
        <v>#DIV/0!</v>
      </c>
      <c r="AB650" s="6">
        <f>(Admin!$C$3*$K650)+(Admin!$C$4*$J650)+(Admin!$C$5*$L650)+(Admin!$C$6*$T650)+(Admin!$C$7*$Q650)+(Admin!$C$8*$M650)+(Admin!$C$9*$N650)+(Admin!$C$10*$O650)+(Admin!$C$11*$R650)+(Admin!$C$12*$S650)+(Admin!$C$13*$U650)</f>
        <v>0</v>
      </c>
    </row>
    <row r="651" spans="1:28" x14ac:dyDescent="0.25">
      <c r="A651" s="7" t="s">
        <v>1436</v>
      </c>
      <c r="B651" s="7" t="s">
        <v>37</v>
      </c>
      <c r="C651" s="7">
        <v>25</v>
      </c>
      <c r="D651" s="7">
        <v>3</v>
      </c>
      <c r="E651" s="7" t="s">
        <v>260</v>
      </c>
      <c r="F651" s="7" t="s">
        <v>1397</v>
      </c>
      <c r="G651" s="7">
        <v>0</v>
      </c>
      <c r="H651" s="7">
        <v>0</v>
      </c>
      <c r="I651" s="7">
        <v>0</v>
      </c>
      <c r="J651" s="7">
        <v>0</v>
      </c>
      <c r="K651" s="7">
        <v>0</v>
      </c>
      <c r="L651" s="7">
        <v>0</v>
      </c>
      <c r="M651" s="7">
        <v>0</v>
      </c>
      <c r="N651" s="7">
        <v>0</v>
      </c>
      <c r="O651" s="7">
        <v>0</v>
      </c>
      <c r="P651" s="7">
        <v>0</v>
      </c>
      <c r="Q651" s="7">
        <v>0</v>
      </c>
      <c r="R651" s="7">
        <v>0</v>
      </c>
      <c r="S651" s="7">
        <v>0</v>
      </c>
      <c r="T651" s="7">
        <v>0</v>
      </c>
      <c r="U651" s="7">
        <v>0</v>
      </c>
      <c r="V651" s="7">
        <f>($J651*0.04)+($K651*4)+($L651*-2)+($N651*0.1)+($O651*6)+($Q651)+($R651*0.1)+($S651*6)+($T651*-2)</f>
        <v>0</v>
      </c>
      <c r="W651" s="7" t="e">
        <f>$P651/$H$33</f>
        <v>#DIV/0!</v>
      </c>
      <c r="X651" s="7" t="e">
        <f>$N651/$M651</f>
        <v>#DIV/0!</v>
      </c>
      <c r="Y651" s="7" t="e">
        <f>$R651/$Q651</f>
        <v>#DIV/0!</v>
      </c>
      <c r="Z651" s="7" t="e">
        <f>$I651/$H651</f>
        <v>#DIV/0!</v>
      </c>
      <c r="AA651" s="7" t="e">
        <f>$K651/$H651</f>
        <v>#DIV/0!</v>
      </c>
      <c r="AB651" s="7">
        <f>(Admin!$C$3*$K651)+(Admin!$C$4*$J651)+(Admin!$C$5*$L651)+(Admin!$C$6*$T651)+(Admin!$C$7*$Q651)+(Admin!$C$8*$M651)+(Admin!$C$9*$N651)+(Admin!$C$10*$O651)+(Admin!$C$11*$R651)+(Admin!$C$12*$S651)+(Admin!$C$13*$U651)</f>
        <v>0</v>
      </c>
    </row>
    <row r="652" spans="1:28" x14ac:dyDescent="0.25">
      <c r="A652" s="6" t="s">
        <v>1437</v>
      </c>
      <c r="B652" s="6" t="s">
        <v>37</v>
      </c>
      <c r="C652" s="6">
        <v>23</v>
      </c>
      <c r="D652" s="6">
        <v>0</v>
      </c>
      <c r="E652" s="6" t="s">
        <v>1438</v>
      </c>
      <c r="F652" s="6" t="s">
        <v>1397</v>
      </c>
      <c r="G652" s="6">
        <v>0</v>
      </c>
      <c r="H652" s="6">
        <v>0</v>
      </c>
      <c r="I652" s="6">
        <v>0</v>
      </c>
      <c r="J652" s="6">
        <v>0</v>
      </c>
      <c r="K652" s="6">
        <v>0</v>
      </c>
      <c r="L652" s="6">
        <v>0</v>
      </c>
      <c r="M652" s="6">
        <v>0</v>
      </c>
      <c r="N652" s="6">
        <v>0</v>
      </c>
      <c r="O652" s="6">
        <v>0</v>
      </c>
      <c r="P652" s="6">
        <v>0</v>
      </c>
      <c r="Q652" s="6">
        <v>0</v>
      </c>
      <c r="R652" s="6">
        <v>0</v>
      </c>
      <c r="S652" s="6">
        <v>0</v>
      </c>
      <c r="T652" s="6">
        <v>0</v>
      </c>
      <c r="U652" s="6">
        <v>0</v>
      </c>
      <c r="V652" s="6">
        <f>($J652*0.04)+($K652*4)+($L652*-2)+($N652*0.1)+($O652*6)+($Q652)+($R652*0.1)+($S652*6)+($T652*-2)</f>
        <v>0</v>
      </c>
      <c r="W652" s="6" t="e">
        <f>$P652/$H$33</f>
        <v>#DIV/0!</v>
      </c>
      <c r="X652" s="6" t="e">
        <f>$N652/$M652</f>
        <v>#DIV/0!</v>
      </c>
      <c r="Y652" s="6" t="e">
        <f>$R652/$Q652</f>
        <v>#DIV/0!</v>
      </c>
      <c r="Z652" s="6" t="e">
        <f>$I652/$H652</f>
        <v>#DIV/0!</v>
      </c>
      <c r="AA652" s="6" t="e">
        <f>$K652/$H652</f>
        <v>#DIV/0!</v>
      </c>
      <c r="AB652" s="6">
        <f>(Admin!$C$3*$K652)+(Admin!$C$4*$J652)+(Admin!$C$5*$L652)+(Admin!$C$6*$T652)+(Admin!$C$7*$Q652)+(Admin!$C$8*$M652)+(Admin!$C$9*$N652)+(Admin!$C$10*$O652)+(Admin!$C$11*$R652)+(Admin!$C$12*$S652)+(Admin!$C$13*$U652)</f>
        <v>0</v>
      </c>
    </row>
    <row r="653" spans="1:28" x14ac:dyDescent="0.25">
      <c r="A653" s="7" t="s">
        <v>1440</v>
      </c>
      <c r="B653" s="7" t="s">
        <v>37</v>
      </c>
      <c r="C653" s="7">
        <v>25</v>
      </c>
      <c r="D653" s="7">
        <v>1</v>
      </c>
      <c r="E653" s="7" t="s">
        <v>508</v>
      </c>
      <c r="F653" s="7" t="s">
        <v>1397</v>
      </c>
      <c r="G653" s="7">
        <v>0</v>
      </c>
      <c r="H653" s="7">
        <v>0</v>
      </c>
      <c r="I653" s="7">
        <v>0</v>
      </c>
      <c r="J653" s="7">
        <v>0</v>
      </c>
      <c r="K653" s="7">
        <v>0</v>
      </c>
      <c r="L653" s="7">
        <v>0</v>
      </c>
      <c r="M653" s="7">
        <v>0</v>
      </c>
      <c r="N653" s="7">
        <v>0</v>
      </c>
      <c r="O653" s="7">
        <v>0</v>
      </c>
      <c r="P653" s="7">
        <v>0</v>
      </c>
      <c r="Q653" s="7">
        <v>0</v>
      </c>
      <c r="R653" s="7">
        <v>0</v>
      </c>
      <c r="S653" s="7">
        <v>0</v>
      </c>
      <c r="T653" s="7">
        <v>0</v>
      </c>
      <c r="U653" s="7">
        <v>0</v>
      </c>
      <c r="V653" s="7">
        <f>($J653*0.04)+($K653*4)+($L653*-2)+($N653*0.1)+($O653*6)+($Q653)+($R653*0.1)+($S653*6)+($T653*-2)</f>
        <v>0</v>
      </c>
      <c r="W653" s="7" t="e">
        <f>$P653/$H$33</f>
        <v>#DIV/0!</v>
      </c>
      <c r="X653" s="7" t="e">
        <f>$N653/$M653</f>
        <v>#DIV/0!</v>
      </c>
      <c r="Y653" s="7" t="e">
        <f>$R653/$Q653</f>
        <v>#DIV/0!</v>
      </c>
      <c r="Z653" s="7" t="e">
        <f>$I653/$H653</f>
        <v>#DIV/0!</v>
      </c>
      <c r="AA653" s="7" t="e">
        <f>$K653/$H653</f>
        <v>#DIV/0!</v>
      </c>
      <c r="AB653" s="7">
        <f>(Admin!$C$3*$K653)+(Admin!$C$4*$J653)+(Admin!$C$5*$L653)+(Admin!$C$6*$T653)+(Admin!$C$7*$Q653)+(Admin!$C$8*$M653)+(Admin!$C$9*$N653)+(Admin!$C$10*$O653)+(Admin!$C$11*$R653)+(Admin!$C$12*$S653)+(Admin!$C$13*$U653)</f>
        <v>0</v>
      </c>
    </row>
    <row r="654" spans="1:28" x14ac:dyDescent="0.25">
      <c r="A654" s="6" t="s">
        <v>1441</v>
      </c>
      <c r="B654" s="6" t="s">
        <v>37</v>
      </c>
      <c r="C654" s="6">
        <v>26</v>
      </c>
      <c r="D654" s="6">
        <v>5</v>
      </c>
      <c r="E654" s="6" t="s">
        <v>555</v>
      </c>
      <c r="F654" s="6" t="s">
        <v>1397</v>
      </c>
      <c r="G654" s="6">
        <v>0</v>
      </c>
      <c r="H654" s="6">
        <v>0</v>
      </c>
      <c r="I654" s="6">
        <v>0</v>
      </c>
      <c r="J654" s="6">
        <v>0</v>
      </c>
      <c r="K654" s="6">
        <v>0</v>
      </c>
      <c r="L654" s="6">
        <v>0</v>
      </c>
      <c r="M654" s="6">
        <v>0</v>
      </c>
      <c r="N654" s="6">
        <v>0</v>
      </c>
      <c r="O654" s="6">
        <v>0</v>
      </c>
      <c r="P654" s="6">
        <v>0</v>
      </c>
      <c r="Q654" s="6">
        <v>0</v>
      </c>
      <c r="R654" s="6">
        <v>0</v>
      </c>
      <c r="S654" s="6">
        <v>0</v>
      </c>
      <c r="T654" s="6">
        <v>0</v>
      </c>
      <c r="U654" s="6">
        <v>0</v>
      </c>
      <c r="V654" s="6">
        <f>($J654*0.04)+($K654*4)+($L654*-2)+($N654*0.1)+($O654*6)+($Q654)+($R654*0.1)+($S654*6)+($T654*-2)</f>
        <v>0</v>
      </c>
      <c r="W654" s="6" t="e">
        <f>$P654/$H$33</f>
        <v>#DIV/0!</v>
      </c>
      <c r="X654" s="6" t="e">
        <f>$N654/$M654</f>
        <v>#DIV/0!</v>
      </c>
      <c r="Y654" s="6" t="e">
        <f>$R654/$Q654</f>
        <v>#DIV/0!</v>
      </c>
      <c r="Z654" s="6" t="e">
        <f>$I654/$H654</f>
        <v>#DIV/0!</v>
      </c>
      <c r="AA654" s="6" t="e">
        <f>$K654/$H654</f>
        <v>#DIV/0!</v>
      </c>
      <c r="AB654" s="6">
        <f>(Admin!$C$3*$K654)+(Admin!$C$4*$J654)+(Admin!$C$5*$L654)+(Admin!$C$6*$T654)+(Admin!$C$7*$Q654)+(Admin!$C$8*$M654)+(Admin!$C$9*$N654)+(Admin!$C$10*$O654)+(Admin!$C$11*$R654)+(Admin!$C$12*$S654)+(Admin!$C$13*$U654)</f>
        <v>0</v>
      </c>
    </row>
    <row r="655" spans="1:28" x14ac:dyDescent="0.25">
      <c r="A655" s="7" t="s">
        <v>1458</v>
      </c>
      <c r="B655" s="7" t="s">
        <v>26</v>
      </c>
      <c r="C655" s="7">
        <v>28</v>
      </c>
      <c r="D655" s="7">
        <v>6</v>
      </c>
      <c r="E655" s="7" t="s">
        <v>61</v>
      </c>
      <c r="F655" s="7" t="s">
        <v>1444</v>
      </c>
      <c r="G655" s="7">
        <v>0</v>
      </c>
      <c r="H655" s="7">
        <v>0</v>
      </c>
      <c r="I655" s="7">
        <v>0</v>
      </c>
      <c r="J655" s="7">
        <v>0</v>
      </c>
      <c r="K655" s="7">
        <v>0</v>
      </c>
      <c r="L655" s="7">
        <v>0</v>
      </c>
      <c r="M655" s="7">
        <v>0</v>
      </c>
      <c r="N655" s="7">
        <v>0</v>
      </c>
      <c r="O655" s="7">
        <v>0</v>
      </c>
      <c r="P655" s="7">
        <v>0</v>
      </c>
      <c r="Q655" s="7">
        <v>0</v>
      </c>
      <c r="R655" s="7">
        <v>0</v>
      </c>
      <c r="S655" s="7">
        <v>0</v>
      </c>
      <c r="T655" s="7">
        <v>0</v>
      </c>
      <c r="U655" s="7">
        <v>0</v>
      </c>
      <c r="V655" s="7">
        <f>($J655*0.04)+($K655*4)+($L655*-2)+($N655*0.1)+($O655*6)+($Q655)+($R655*0.1)+($S655*6)+($T655*-2)</f>
        <v>0</v>
      </c>
      <c r="W655" s="7" t="e">
        <f>$P655/$H$33</f>
        <v>#DIV/0!</v>
      </c>
      <c r="X655" s="7" t="e">
        <f>$N655/$M655</f>
        <v>#DIV/0!</v>
      </c>
      <c r="Y655" s="7" t="e">
        <f>$R655/$Q655</f>
        <v>#DIV/0!</v>
      </c>
      <c r="Z655" s="7" t="e">
        <f>$I655/$H655</f>
        <v>#DIV/0!</v>
      </c>
      <c r="AA655" s="7" t="e">
        <f>$K655/$H655</f>
        <v>#DIV/0!</v>
      </c>
      <c r="AB655" s="7">
        <f>(Admin!$C$3*$K655)+(Admin!$C$4*$J655)+(Admin!$C$5*$L655)+(Admin!$C$6*$T655)+(Admin!$C$7*$Q655)+(Admin!$C$8*$M655)+(Admin!$C$9*$N655)+(Admin!$C$10*$O655)+(Admin!$C$11*$R655)+(Admin!$C$12*$S655)+(Admin!$C$13*$U655)</f>
        <v>0</v>
      </c>
    </row>
    <row r="656" spans="1:28" x14ac:dyDescent="0.25">
      <c r="A656" s="6" t="s">
        <v>1459</v>
      </c>
      <c r="B656" s="6" t="s">
        <v>26</v>
      </c>
      <c r="C656" s="6">
        <v>25</v>
      </c>
      <c r="D656" s="6">
        <v>4</v>
      </c>
      <c r="E656" s="6" t="s">
        <v>83</v>
      </c>
      <c r="F656" s="6" t="s">
        <v>1444</v>
      </c>
      <c r="G656" s="6">
        <v>0</v>
      </c>
      <c r="H656" s="6">
        <v>0</v>
      </c>
      <c r="I656" s="6">
        <v>0</v>
      </c>
      <c r="J656" s="6">
        <v>0</v>
      </c>
      <c r="K656" s="6">
        <v>0</v>
      </c>
      <c r="L656" s="6">
        <v>0</v>
      </c>
      <c r="M656" s="6">
        <v>0</v>
      </c>
      <c r="N656" s="6">
        <v>0</v>
      </c>
      <c r="O656" s="6">
        <v>0</v>
      </c>
      <c r="P656" s="6">
        <v>0</v>
      </c>
      <c r="Q656" s="6">
        <v>0</v>
      </c>
      <c r="R656" s="6">
        <v>0</v>
      </c>
      <c r="S656" s="6">
        <v>0</v>
      </c>
      <c r="T656" s="6">
        <v>0</v>
      </c>
      <c r="U656" s="6">
        <v>0</v>
      </c>
      <c r="V656" s="6">
        <f>($J656*0.04)+($K656*4)+($L656*-2)+($N656*0.1)+($O656*6)+($Q656)+($R656*0.1)+($S656*6)+($T656*-2)</f>
        <v>0</v>
      </c>
      <c r="W656" s="6" t="e">
        <f>$P656/$H$33</f>
        <v>#DIV/0!</v>
      </c>
      <c r="X656" s="6" t="e">
        <f>$N656/$M656</f>
        <v>#DIV/0!</v>
      </c>
      <c r="Y656" s="6" t="e">
        <f>$R656/$Q656</f>
        <v>#DIV/0!</v>
      </c>
      <c r="Z656" s="6" t="e">
        <f>$I656/$H656</f>
        <v>#DIV/0!</v>
      </c>
      <c r="AA656" s="6" t="e">
        <f>$K656/$H656</f>
        <v>#DIV/0!</v>
      </c>
      <c r="AB656" s="6">
        <f>(Admin!$C$3*$K656)+(Admin!$C$4*$J656)+(Admin!$C$5*$L656)+(Admin!$C$6*$T656)+(Admin!$C$7*$Q656)+(Admin!$C$8*$M656)+(Admin!$C$9*$N656)+(Admin!$C$10*$O656)+(Admin!$C$11*$R656)+(Admin!$C$12*$S656)+(Admin!$C$13*$U656)</f>
        <v>0</v>
      </c>
    </row>
    <row r="657" spans="1:28" x14ac:dyDescent="0.25">
      <c r="A657" s="7" t="s">
        <v>1460</v>
      </c>
      <c r="B657" s="7" t="s">
        <v>26</v>
      </c>
      <c r="C657" s="7">
        <v>23</v>
      </c>
      <c r="D657" s="7">
        <v>0</v>
      </c>
      <c r="E657" s="7" t="s">
        <v>520</v>
      </c>
      <c r="F657" s="7" t="s">
        <v>1444</v>
      </c>
      <c r="G657" s="7">
        <v>0</v>
      </c>
      <c r="H657" s="7">
        <v>0</v>
      </c>
      <c r="I657" s="7">
        <v>0</v>
      </c>
      <c r="J657" s="7">
        <v>0</v>
      </c>
      <c r="K657" s="7">
        <v>0</v>
      </c>
      <c r="L657" s="7">
        <v>0</v>
      </c>
      <c r="M657" s="7">
        <v>0</v>
      </c>
      <c r="N657" s="7">
        <v>0</v>
      </c>
      <c r="O657" s="7">
        <v>0</v>
      </c>
      <c r="P657" s="7">
        <v>0</v>
      </c>
      <c r="Q657" s="7">
        <v>0</v>
      </c>
      <c r="R657" s="7">
        <v>0</v>
      </c>
      <c r="S657" s="7">
        <v>0</v>
      </c>
      <c r="T657" s="7">
        <v>0</v>
      </c>
      <c r="U657" s="7">
        <v>0</v>
      </c>
      <c r="V657" s="7">
        <f>($J657*0.04)+($K657*4)+($L657*-2)+($N657*0.1)+($O657*6)+($Q657)+($R657*0.1)+($S657*6)+($T657*-2)</f>
        <v>0</v>
      </c>
      <c r="W657" s="7" t="e">
        <f>$P657/$H$33</f>
        <v>#DIV/0!</v>
      </c>
      <c r="X657" s="7" t="e">
        <f>$N657/$M657</f>
        <v>#DIV/0!</v>
      </c>
      <c r="Y657" s="7" t="e">
        <f>$R657/$Q657</f>
        <v>#DIV/0!</v>
      </c>
      <c r="Z657" s="7" t="e">
        <f>$I657/$H657</f>
        <v>#DIV/0!</v>
      </c>
      <c r="AA657" s="7" t="e">
        <f>$K657/$H657</f>
        <v>#DIV/0!</v>
      </c>
      <c r="AB657" s="7">
        <f>(Admin!$C$3*$K657)+(Admin!$C$4*$J657)+(Admin!$C$5*$L657)+(Admin!$C$6*$T657)+(Admin!$C$7*$Q657)+(Admin!$C$8*$M657)+(Admin!$C$9*$N657)+(Admin!$C$10*$O657)+(Admin!$C$11*$R657)+(Admin!$C$12*$S657)+(Admin!$C$13*$U657)</f>
        <v>0</v>
      </c>
    </row>
    <row r="658" spans="1:28" x14ac:dyDescent="0.25">
      <c r="A658" s="6" t="s">
        <v>1462</v>
      </c>
      <c r="B658" s="6" t="s">
        <v>30</v>
      </c>
      <c r="C658" s="6">
        <v>23</v>
      </c>
      <c r="D658" s="6">
        <v>0</v>
      </c>
      <c r="E658" s="6" t="s">
        <v>171</v>
      </c>
      <c r="F658" s="6" t="s">
        <v>1444</v>
      </c>
      <c r="G658" s="6">
        <v>0</v>
      </c>
      <c r="H658" s="6">
        <v>0</v>
      </c>
      <c r="I658" s="6">
        <v>0</v>
      </c>
      <c r="J658" s="6">
        <v>0</v>
      </c>
      <c r="K658" s="6">
        <v>0</v>
      </c>
      <c r="L658" s="6">
        <v>0</v>
      </c>
      <c r="M658" s="6">
        <v>0</v>
      </c>
      <c r="N658" s="6">
        <v>0</v>
      </c>
      <c r="O658" s="6">
        <v>0</v>
      </c>
      <c r="P658" s="6">
        <v>0</v>
      </c>
      <c r="Q658" s="6">
        <v>0</v>
      </c>
      <c r="R658" s="6">
        <v>0</v>
      </c>
      <c r="S658" s="6">
        <v>0</v>
      </c>
      <c r="T658" s="6">
        <v>0</v>
      </c>
      <c r="U658" s="6">
        <v>0</v>
      </c>
      <c r="V658" s="6">
        <f>($J658*0.04)+($K658*4)+($L658*-2)+($N658*0.1)+($O658*6)+($Q658)+($R658*0.1)+($S658*6)+($T658*-2)</f>
        <v>0</v>
      </c>
      <c r="W658" s="6" t="e">
        <f>$P658/$H$33</f>
        <v>#DIV/0!</v>
      </c>
      <c r="X658" s="6" t="e">
        <f>$N658/$M658</f>
        <v>#DIV/0!</v>
      </c>
      <c r="Y658" s="6" t="e">
        <f>$R658/$Q658</f>
        <v>#DIV/0!</v>
      </c>
      <c r="Z658" s="6" t="e">
        <f>$I658/$H658</f>
        <v>#DIV/0!</v>
      </c>
      <c r="AA658" s="6" t="e">
        <f>$K658/$H658</f>
        <v>#DIV/0!</v>
      </c>
      <c r="AB658" s="6">
        <f>(Admin!$C$3*$K658)+(Admin!$C$4*$J658)+(Admin!$C$5*$L658)+(Admin!$C$6*$T658)+(Admin!$C$7*$Q658)+(Admin!$C$8*$M658)+(Admin!$C$9*$N658)+(Admin!$C$10*$O658)+(Admin!$C$11*$R658)+(Admin!$C$12*$S658)+(Admin!$C$13*$U658)</f>
        <v>0</v>
      </c>
    </row>
    <row r="659" spans="1:28" x14ac:dyDescent="0.25">
      <c r="A659" s="7" t="s">
        <v>1464</v>
      </c>
      <c r="B659" s="7" t="s">
        <v>30</v>
      </c>
      <c r="C659" s="7">
        <v>33</v>
      </c>
      <c r="D659" s="7">
        <v>12</v>
      </c>
      <c r="E659" s="7" t="s">
        <v>399</v>
      </c>
      <c r="F659" s="7" t="s">
        <v>1444</v>
      </c>
      <c r="G659" s="7">
        <v>0</v>
      </c>
      <c r="H659" s="7">
        <v>0</v>
      </c>
      <c r="I659" s="7">
        <v>0</v>
      </c>
      <c r="J659" s="7">
        <v>0</v>
      </c>
      <c r="K659" s="7">
        <v>0</v>
      </c>
      <c r="L659" s="7">
        <v>0</v>
      </c>
      <c r="M659" s="7">
        <v>0</v>
      </c>
      <c r="N659" s="7">
        <v>0</v>
      </c>
      <c r="O659" s="7">
        <v>0</v>
      </c>
      <c r="P659" s="7">
        <v>0</v>
      </c>
      <c r="Q659" s="7">
        <v>0</v>
      </c>
      <c r="R659" s="7">
        <v>0</v>
      </c>
      <c r="S659" s="7">
        <v>0</v>
      </c>
      <c r="T659" s="7">
        <v>0</v>
      </c>
      <c r="U659" s="7">
        <v>0</v>
      </c>
      <c r="V659" s="7">
        <f>($J659*0.04)+($K659*4)+($L659*-2)+($N659*0.1)+($O659*6)+($Q659)+($R659*0.1)+($S659*6)+($T659*-2)</f>
        <v>0</v>
      </c>
      <c r="W659" s="7" t="e">
        <f>$P659/$H$33</f>
        <v>#DIV/0!</v>
      </c>
      <c r="X659" s="7" t="e">
        <f>$N659/$M659</f>
        <v>#DIV/0!</v>
      </c>
      <c r="Y659" s="7" t="e">
        <f>$R659/$Q659</f>
        <v>#DIV/0!</v>
      </c>
      <c r="Z659" s="7" t="e">
        <f>$I659/$H659</f>
        <v>#DIV/0!</v>
      </c>
      <c r="AA659" s="7" t="e">
        <f>$K659/$H659</f>
        <v>#DIV/0!</v>
      </c>
      <c r="AB659" s="7">
        <f>(Admin!$C$3*$K659)+(Admin!$C$4*$J659)+(Admin!$C$5*$L659)+(Admin!$C$6*$T659)+(Admin!$C$7*$Q659)+(Admin!$C$8*$M659)+(Admin!$C$9*$N659)+(Admin!$C$10*$O659)+(Admin!$C$11*$R659)+(Admin!$C$12*$S659)+(Admin!$C$13*$U659)</f>
        <v>0</v>
      </c>
    </row>
    <row r="660" spans="1:28" x14ac:dyDescent="0.25">
      <c r="A660" s="6" t="s">
        <v>1465</v>
      </c>
      <c r="B660" s="6" t="s">
        <v>30</v>
      </c>
      <c r="C660" s="6">
        <v>26</v>
      </c>
      <c r="D660" s="6">
        <v>3</v>
      </c>
      <c r="E660" s="6" t="s">
        <v>173</v>
      </c>
      <c r="F660" s="6" t="s">
        <v>1444</v>
      </c>
      <c r="G660" s="6">
        <v>0</v>
      </c>
      <c r="H660" s="6">
        <v>0</v>
      </c>
      <c r="I660" s="6">
        <v>0</v>
      </c>
      <c r="J660" s="6">
        <v>0</v>
      </c>
      <c r="K660" s="6">
        <v>0</v>
      </c>
      <c r="L660" s="6">
        <v>0</v>
      </c>
      <c r="M660" s="6">
        <v>0</v>
      </c>
      <c r="N660" s="6">
        <v>0</v>
      </c>
      <c r="O660" s="6">
        <v>0</v>
      </c>
      <c r="P660" s="6">
        <v>0</v>
      </c>
      <c r="Q660" s="6">
        <v>0</v>
      </c>
      <c r="R660" s="6">
        <v>0</v>
      </c>
      <c r="S660" s="6">
        <v>0</v>
      </c>
      <c r="T660" s="6">
        <v>0</v>
      </c>
      <c r="U660" s="6">
        <v>0</v>
      </c>
      <c r="V660" s="6">
        <f>($J660*0.04)+($K660*4)+($L660*-2)+($N660*0.1)+($O660*6)+($Q660)+($R660*0.1)+($S660*6)+($T660*-2)</f>
        <v>0</v>
      </c>
      <c r="W660" s="6" t="e">
        <f>$P660/$H$33</f>
        <v>#DIV/0!</v>
      </c>
      <c r="X660" s="6" t="e">
        <f>$N660/$M660</f>
        <v>#DIV/0!</v>
      </c>
      <c r="Y660" s="6" t="e">
        <f>$R660/$Q660</f>
        <v>#DIV/0!</v>
      </c>
      <c r="Z660" s="6" t="e">
        <f>$I660/$H660</f>
        <v>#DIV/0!</v>
      </c>
      <c r="AA660" s="6" t="e">
        <f>$K660/$H660</f>
        <v>#DIV/0!</v>
      </c>
      <c r="AB660" s="6">
        <f>(Admin!$C$3*$K660)+(Admin!$C$4*$J660)+(Admin!$C$5*$L660)+(Admin!$C$6*$T660)+(Admin!$C$7*$Q660)+(Admin!$C$8*$M660)+(Admin!$C$9*$N660)+(Admin!$C$10*$O660)+(Admin!$C$11*$R660)+(Admin!$C$12*$S660)+(Admin!$C$13*$U660)</f>
        <v>0</v>
      </c>
    </row>
    <row r="661" spans="1:28" x14ac:dyDescent="0.25">
      <c r="A661" s="7" t="s">
        <v>1466</v>
      </c>
      <c r="B661" s="7" t="s">
        <v>30</v>
      </c>
      <c r="C661" s="7">
        <v>24</v>
      </c>
      <c r="D661" s="7">
        <v>1</v>
      </c>
      <c r="E661" s="7" t="s">
        <v>1391</v>
      </c>
      <c r="F661" s="7" t="s">
        <v>1444</v>
      </c>
      <c r="G661" s="7">
        <v>0</v>
      </c>
      <c r="H661" s="7">
        <v>0</v>
      </c>
      <c r="I661" s="7">
        <v>0</v>
      </c>
      <c r="J661" s="7">
        <v>0</v>
      </c>
      <c r="K661" s="7">
        <v>0</v>
      </c>
      <c r="L661" s="7">
        <v>0</v>
      </c>
      <c r="M661" s="7">
        <v>0</v>
      </c>
      <c r="N661" s="7">
        <v>0</v>
      </c>
      <c r="O661" s="7">
        <v>0</v>
      </c>
      <c r="P661" s="7">
        <v>0</v>
      </c>
      <c r="Q661" s="7">
        <v>0</v>
      </c>
      <c r="R661" s="7">
        <v>0</v>
      </c>
      <c r="S661" s="7">
        <v>0</v>
      </c>
      <c r="T661" s="7">
        <v>0</v>
      </c>
      <c r="U661" s="7">
        <v>0</v>
      </c>
      <c r="V661" s="7">
        <f>($J661*0.04)+($K661*4)+($L661*-2)+($N661*0.1)+($O661*6)+($Q661)+($R661*0.1)+($S661*6)+($T661*-2)</f>
        <v>0</v>
      </c>
      <c r="W661" s="7" t="e">
        <f>$P661/$H$33</f>
        <v>#DIV/0!</v>
      </c>
      <c r="X661" s="7" t="e">
        <f>$N661/$M661</f>
        <v>#DIV/0!</v>
      </c>
      <c r="Y661" s="7" t="e">
        <f>$R661/$Q661</f>
        <v>#DIV/0!</v>
      </c>
      <c r="Z661" s="7" t="e">
        <f>$I661/$H661</f>
        <v>#DIV/0!</v>
      </c>
      <c r="AA661" s="7" t="e">
        <f>$K661/$H661</f>
        <v>#DIV/0!</v>
      </c>
      <c r="AB661" s="7">
        <f>(Admin!$C$3*$K661)+(Admin!$C$4*$J661)+(Admin!$C$5*$L661)+(Admin!$C$6*$T661)+(Admin!$C$7*$Q661)+(Admin!$C$8*$M661)+(Admin!$C$9*$N661)+(Admin!$C$10*$O661)+(Admin!$C$11*$R661)+(Admin!$C$12*$S661)+(Admin!$C$13*$U661)</f>
        <v>0</v>
      </c>
    </row>
    <row r="662" spans="1:28" x14ac:dyDescent="0.25">
      <c r="A662" s="6" t="s">
        <v>1467</v>
      </c>
      <c r="B662" s="6" t="s">
        <v>30</v>
      </c>
      <c r="C662" s="6">
        <v>26</v>
      </c>
      <c r="D662" s="6">
        <v>5</v>
      </c>
      <c r="E662" s="6" t="s">
        <v>546</v>
      </c>
      <c r="F662" s="6" t="s">
        <v>1444</v>
      </c>
      <c r="G662" s="6">
        <v>0</v>
      </c>
      <c r="H662" s="6">
        <v>0</v>
      </c>
      <c r="I662" s="6">
        <v>0</v>
      </c>
      <c r="J662" s="6">
        <v>0</v>
      </c>
      <c r="K662" s="6">
        <v>0</v>
      </c>
      <c r="L662" s="6">
        <v>0</v>
      </c>
      <c r="M662" s="6">
        <v>0</v>
      </c>
      <c r="N662" s="6">
        <v>0</v>
      </c>
      <c r="O662" s="6">
        <v>0</v>
      </c>
      <c r="P662" s="6">
        <v>0</v>
      </c>
      <c r="Q662" s="6">
        <v>0</v>
      </c>
      <c r="R662" s="6">
        <v>0</v>
      </c>
      <c r="S662" s="6">
        <v>0</v>
      </c>
      <c r="T662" s="6">
        <v>0</v>
      </c>
      <c r="U662" s="6">
        <v>0</v>
      </c>
      <c r="V662" s="6">
        <f>($J662*0.04)+($K662*4)+($L662*-2)+($N662*0.1)+($O662*6)+($Q662)+($R662*0.1)+($S662*6)+($T662*-2)</f>
        <v>0</v>
      </c>
      <c r="W662" s="6" t="e">
        <f>$P662/$H$33</f>
        <v>#DIV/0!</v>
      </c>
      <c r="X662" s="6" t="e">
        <f>$N662/$M662</f>
        <v>#DIV/0!</v>
      </c>
      <c r="Y662" s="6" t="e">
        <f>$R662/$Q662</f>
        <v>#DIV/0!</v>
      </c>
      <c r="Z662" s="6" t="e">
        <f>$I662/$H662</f>
        <v>#DIV/0!</v>
      </c>
      <c r="AA662" s="6" t="e">
        <f>$K662/$H662</f>
        <v>#DIV/0!</v>
      </c>
      <c r="AB662" s="6">
        <f>(Admin!$C$3*$K662)+(Admin!$C$4*$J662)+(Admin!$C$5*$L662)+(Admin!$C$6*$T662)+(Admin!$C$7*$Q662)+(Admin!$C$8*$M662)+(Admin!$C$9*$N662)+(Admin!$C$10*$O662)+(Admin!$C$11*$R662)+(Admin!$C$12*$S662)+(Admin!$C$13*$U662)</f>
        <v>0</v>
      </c>
    </row>
    <row r="663" spans="1:28" x14ac:dyDescent="0.25">
      <c r="A663" s="7" t="s">
        <v>1469</v>
      </c>
      <c r="B663" s="7" t="s">
        <v>42</v>
      </c>
      <c r="C663" s="7">
        <v>25</v>
      </c>
      <c r="D663" s="7">
        <v>3</v>
      </c>
      <c r="E663" s="7" t="s">
        <v>611</v>
      </c>
      <c r="F663" s="7" t="s">
        <v>1444</v>
      </c>
      <c r="G663" s="7">
        <v>0</v>
      </c>
      <c r="H663" s="7">
        <v>0</v>
      </c>
      <c r="I663" s="7">
        <v>0</v>
      </c>
      <c r="J663" s="7">
        <v>0</v>
      </c>
      <c r="K663" s="7">
        <v>0</v>
      </c>
      <c r="L663" s="7">
        <v>0</v>
      </c>
      <c r="M663" s="7">
        <v>0</v>
      </c>
      <c r="N663" s="7">
        <v>0</v>
      </c>
      <c r="O663" s="7">
        <v>0</v>
      </c>
      <c r="P663" s="7">
        <v>0</v>
      </c>
      <c r="Q663" s="7">
        <v>0</v>
      </c>
      <c r="R663" s="7">
        <v>0</v>
      </c>
      <c r="S663" s="7">
        <v>0</v>
      </c>
      <c r="T663" s="7">
        <v>0</v>
      </c>
      <c r="U663" s="7">
        <v>0</v>
      </c>
      <c r="V663" s="7">
        <f>($J663*0.04)+($K663*4)+($L663*-2)+($N663*0.1)+($O663*6)+($Q663)+($R663*0.1)+($S663*6)+($T663*-2)</f>
        <v>0</v>
      </c>
      <c r="W663" s="7" t="e">
        <f>$P663/$H$33</f>
        <v>#DIV/0!</v>
      </c>
      <c r="X663" s="7" t="e">
        <f>$N663/$M663</f>
        <v>#DIV/0!</v>
      </c>
      <c r="Y663" s="7" t="e">
        <f>$R663/$Q663</f>
        <v>#DIV/0!</v>
      </c>
      <c r="Z663" s="7" t="e">
        <f>$I663/$H663</f>
        <v>#DIV/0!</v>
      </c>
      <c r="AA663" s="7" t="e">
        <f>$K663/$H663</f>
        <v>#DIV/0!</v>
      </c>
      <c r="AB663" s="7">
        <f>(Admin!$C$3*$K663)+(Admin!$C$4*$J663)+(Admin!$C$5*$L663)+(Admin!$C$6*$T663)+(Admin!$C$7*$Q663)+(Admin!$C$8*$M663)+(Admin!$C$9*$N663)+(Admin!$C$10*$O663)+(Admin!$C$11*$R663)+(Admin!$C$12*$S663)+(Admin!$C$13*$U663)</f>
        <v>0</v>
      </c>
    </row>
    <row r="664" spans="1:28" x14ac:dyDescent="0.25">
      <c r="A664" s="6" t="s">
        <v>1470</v>
      </c>
      <c r="B664" s="6" t="s">
        <v>42</v>
      </c>
      <c r="C664" s="6">
        <v>26</v>
      </c>
      <c r="D664" s="6">
        <v>1</v>
      </c>
      <c r="E664" s="6" t="s">
        <v>139</v>
      </c>
      <c r="F664" s="6" t="s">
        <v>1444</v>
      </c>
      <c r="G664" s="6">
        <v>0</v>
      </c>
      <c r="H664" s="6">
        <v>0</v>
      </c>
      <c r="I664" s="6">
        <v>0</v>
      </c>
      <c r="J664" s="6">
        <v>0</v>
      </c>
      <c r="K664" s="6">
        <v>0</v>
      </c>
      <c r="L664" s="6">
        <v>0</v>
      </c>
      <c r="M664" s="6">
        <v>0</v>
      </c>
      <c r="N664" s="6">
        <v>0</v>
      </c>
      <c r="O664" s="6">
        <v>0</v>
      </c>
      <c r="P664" s="6">
        <v>0</v>
      </c>
      <c r="Q664" s="6">
        <v>0</v>
      </c>
      <c r="R664" s="6">
        <v>0</v>
      </c>
      <c r="S664" s="6">
        <v>0</v>
      </c>
      <c r="T664" s="6">
        <v>0</v>
      </c>
      <c r="U664" s="6">
        <v>0</v>
      </c>
      <c r="V664" s="6">
        <f>($J664*0.04)+($K664*4)+($L664*-2)+($N664*0.1)+($O664*6)+($Q664)+($R664*0.1)+($S664*6)+($T664*-2)</f>
        <v>0</v>
      </c>
      <c r="W664" s="6" t="e">
        <f>$P664/$H$33</f>
        <v>#DIV/0!</v>
      </c>
      <c r="X664" s="6" t="e">
        <f>$N664/$M664</f>
        <v>#DIV/0!</v>
      </c>
      <c r="Y664" s="6" t="e">
        <f>$R664/$Q664</f>
        <v>#DIV/0!</v>
      </c>
      <c r="Z664" s="6" t="e">
        <f>$I664/$H664</f>
        <v>#DIV/0!</v>
      </c>
      <c r="AA664" s="6" t="e">
        <f>$K664/$H664</f>
        <v>#DIV/0!</v>
      </c>
      <c r="AB664" s="6">
        <f>(Admin!$C$3*$K664)+(Admin!$C$4*$J664)+(Admin!$C$5*$L664)+(Admin!$C$6*$T664)+(Admin!$C$7*$Q664)+(Admin!$C$8*$M664)+(Admin!$C$9*$N664)+(Admin!$C$10*$O664)+(Admin!$C$11*$R664)+(Admin!$C$12*$S664)+(Admin!$C$13*$U664)</f>
        <v>0</v>
      </c>
    </row>
    <row r="665" spans="1:28" x14ac:dyDescent="0.25">
      <c r="A665" s="7" t="s">
        <v>1471</v>
      </c>
      <c r="B665" s="7" t="s">
        <v>42</v>
      </c>
      <c r="C665" s="7">
        <v>25</v>
      </c>
      <c r="D665" s="7">
        <v>1</v>
      </c>
      <c r="E665" s="7" t="s">
        <v>269</v>
      </c>
      <c r="F665" s="7" t="s">
        <v>1444</v>
      </c>
      <c r="G665" s="7">
        <v>0</v>
      </c>
      <c r="H665" s="7">
        <v>0</v>
      </c>
      <c r="I665" s="7">
        <v>0</v>
      </c>
      <c r="J665" s="7">
        <v>0</v>
      </c>
      <c r="K665" s="7">
        <v>0</v>
      </c>
      <c r="L665" s="7">
        <v>0</v>
      </c>
      <c r="M665" s="7">
        <v>0</v>
      </c>
      <c r="N665" s="7">
        <v>0</v>
      </c>
      <c r="O665" s="7">
        <v>0</v>
      </c>
      <c r="P665" s="7">
        <v>0</v>
      </c>
      <c r="Q665" s="7">
        <v>0</v>
      </c>
      <c r="R665" s="7">
        <v>0</v>
      </c>
      <c r="S665" s="7">
        <v>0</v>
      </c>
      <c r="T665" s="7">
        <v>0</v>
      </c>
      <c r="U665" s="7">
        <v>0</v>
      </c>
      <c r="V665" s="7">
        <f>($J665*0.04)+($K665*4)+($L665*-2)+($N665*0.1)+($O665*6)+($Q665)+($R665*0.1)+($S665*6)+($T665*-2)</f>
        <v>0</v>
      </c>
      <c r="W665" s="7" t="e">
        <f>$P665/$H$33</f>
        <v>#DIV/0!</v>
      </c>
      <c r="X665" s="7" t="e">
        <f>$N665/$M665</f>
        <v>#DIV/0!</v>
      </c>
      <c r="Y665" s="7" t="e">
        <f>$R665/$Q665</f>
        <v>#DIV/0!</v>
      </c>
      <c r="Z665" s="7" t="e">
        <f>$I665/$H665</f>
        <v>#DIV/0!</v>
      </c>
      <c r="AA665" s="7" t="e">
        <f>$K665/$H665</f>
        <v>#DIV/0!</v>
      </c>
      <c r="AB665" s="7">
        <f>(Admin!$C$3*$K665)+(Admin!$C$4*$J665)+(Admin!$C$5*$L665)+(Admin!$C$6*$T665)+(Admin!$C$7*$Q665)+(Admin!$C$8*$M665)+(Admin!$C$9*$N665)+(Admin!$C$10*$O665)+(Admin!$C$11*$R665)+(Admin!$C$12*$S665)+(Admin!$C$13*$U665)</f>
        <v>0</v>
      </c>
    </row>
    <row r="666" spans="1:28" x14ac:dyDescent="0.25">
      <c r="A666" s="6" t="s">
        <v>1472</v>
      </c>
      <c r="B666" s="6" t="s">
        <v>42</v>
      </c>
      <c r="C666" s="6">
        <v>26</v>
      </c>
      <c r="D666" s="6">
        <v>2</v>
      </c>
      <c r="E666" s="6" t="s">
        <v>199</v>
      </c>
      <c r="F666" s="6" t="s">
        <v>1444</v>
      </c>
      <c r="G666" s="6">
        <v>0</v>
      </c>
      <c r="H666" s="6">
        <v>0</v>
      </c>
      <c r="I666" s="6">
        <v>0</v>
      </c>
      <c r="J666" s="6">
        <v>0</v>
      </c>
      <c r="K666" s="6">
        <v>0</v>
      </c>
      <c r="L666" s="6">
        <v>0</v>
      </c>
      <c r="M666" s="6">
        <v>0</v>
      </c>
      <c r="N666" s="6">
        <v>0</v>
      </c>
      <c r="O666" s="6">
        <v>0</v>
      </c>
      <c r="P666" s="6">
        <v>0</v>
      </c>
      <c r="Q666" s="6">
        <v>0</v>
      </c>
      <c r="R666" s="6">
        <v>0</v>
      </c>
      <c r="S666" s="6">
        <v>0</v>
      </c>
      <c r="T666" s="6">
        <v>0</v>
      </c>
      <c r="U666" s="6">
        <v>0</v>
      </c>
      <c r="V666" s="6">
        <f>($J666*0.04)+($K666*4)+($L666*-2)+($N666*0.1)+($O666*6)+($Q666)+($R666*0.1)+($S666*6)+($T666*-2)</f>
        <v>0</v>
      </c>
      <c r="W666" s="6" t="e">
        <f>$P666/$H$33</f>
        <v>#DIV/0!</v>
      </c>
      <c r="X666" s="6" t="e">
        <f>$N666/$M666</f>
        <v>#DIV/0!</v>
      </c>
      <c r="Y666" s="6" t="e">
        <f>$R666/$Q666</f>
        <v>#DIV/0!</v>
      </c>
      <c r="Z666" s="6" t="e">
        <f>$I666/$H666</f>
        <v>#DIV/0!</v>
      </c>
      <c r="AA666" s="6" t="e">
        <f>$K666/$H666</f>
        <v>#DIV/0!</v>
      </c>
      <c r="AB666" s="6">
        <f>(Admin!$C$3*$K666)+(Admin!$C$4*$J666)+(Admin!$C$5*$L666)+(Admin!$C$6*$T666)+(Admin!$C$7*$Q666)+(Admin!$C$8*$M666)+(Admin!$C$9*$N666)+(Admin!$C$10*$O666)+(Admin!$C$11*$R666)+(Admin!$C$12*$S666)+(Admin!$C$13*$U666)</f>
        <v>0</v>
      </c>
    </row>
    <row r="667" spans="1:28" x14ac:dyDescent="0.25">
      <c r="A667" s="7" t="s">
        <v>1473</v>
      </c>
      <c r="B667" s="7" t="s">
        <v>42</v>
      </c>
      <c r="C667" s="7">
        <v>28</v>
      </c>
      <c r="D667" s="7">
        <v>5</v>
      </c>
      <c r="E667" s="7" t="s">
        <v>173</v>
      </c>
      <c r="F667" s="7" t="s">
        <v>1444</v>
      </c>
      <c r="G667" s="7">
        <v>0</v>
      </c>
      <c r="H667" s="7">
        <v>0</v>
      </c>
      <c r="I667" s="7">
        <v>0</v>
      </c>
      <c r="J667" s="7">
        <v>0</v>
      </c>
      <c r="K667" s="7">
        <v>0</v>
      </c>
      <c r="L667" s="7">
        <v>0</v>
      </c>
      <c r="M667" s="7">
        <v>0</v>
      </c>
      <c r="N667" s="7">
        <v>0</v>
      </c>
      <c r="O667" s="7">
        <v>0</v>
      </c>
      <c r="P667" s="7">
        <v>0</v>
      </c>
      <c r="Q667" s="7">
        <v>0</v>
      </c>
      <c r="R667" s="7">
        <v>0</v>
      </c>
      <c r="S667" s="7">
        <v>0</v>
      </c>
      <c r="T667" s="7">
        <v>0</v>
      </c>
      <c r="U667" s="7">
        <v>0</v>
      </c>
      <c r="V667" s="7">
        <f>($J667*0.04)+($K667*4)+($L667*-2)+($N667*0.1)+($O667*6)+($Q667)+($R667*0.1)+($S667*6)+($T667*-2)</f>
        <v>0</v>
      </c>
      <c r="W667" s="7" t="e">
        <f>$P667/$H$33</f>
        <v>#DIV/0!</v>
      </c>
      <c r="X667" s="7" t="e">
        <f>$N667/$M667</f>
        <v>#DIV/0!</v>
      </c>
      <c r="Y667" s="7" t="e">
        <f>$R667/$Q667</f>
        <v>#DIV/0!</v>
      </c>
      <c r="Z667" s="7" t="e">
        <f>$I667/$H667</f>
        <v>#DIV/0!</v>
      </c>
      <c r="AA667" s="7" t="e">
        <f>$K667/$H667</f>
        <v>#DIV/0!</v>
      </c>
      <c r="AB667" s="7">
        <f>(Admin!$C$3*$K667)+(Admin!$C$4*$J667)+(Admin!$C$5*$L667)+(Admin!$C$6*$T667)+(Admin!$C$7*$Q667)+(Admin!$C$8*$M667)+(Admin!$C$9*$N667)+(Admin!$C$10*$O667)+(Admin!$C$11*$R667)+(Admin!$C$12*$S667)+(Admin!$C$13*$U667)</f>
        <v>0</v>
      </c>
    </row>
    <row r="668" spans="1:28" x14ac:dyDescent="0.25">
      <c r="A668" s="6" t="s">
        <v>1474</v>
      </c>
      <c r="B668" s="6" t="s">
        <v>42</v>
      </c>
      <c r="C668" s="6">
        <v>24</v>
      </c>
      <c r="D668" s="6">
        <v>1</v>
      </c>
      <c r="E668" s="6" t="s">
        <v>333</v>
      </c>
      <c r="F668" s="6" t="s">
        <v>1444</v>
      </c>
      <c r="G668" s="6">
        <v>0</v>
      </c>
      <c r="H668" s="6">
        <v>0</v>
      </c>
      <c r="I668" s="6">
        <v>0</v>
      </c>
      <c r="J668" s="6">
        <v>0</v>
      </c>
      <c r="K668" s="6">
        <v>0</v>
      </c>
      <c r="L668" s="6">
        <v>0</v>
      </c>
      <c r="M668" s="6">
        <v>0</v>
      </c>
      <c r="N668" s="6">
        <v>0</v>
      </c>
      <c r="O668" s="6">
        <v>0</v>
      </c>
      <c r="P668" s="6">
        <v>0</v>
      </c>
      <c r="Q668" s="6">
        <v>0</v>
      </c>
      <c r="R668" s="6">
        <v>0</v>
      </c>
      <c r="S668" s="6">
        <v>0</v>
      </c>
      <c r="T668" s="6">
        <v>0</v>
      </c>
      <c r="U668" s="6">
        <v>0</v>
      </c>
      <c r="V668" s="6">
        <f>($J668*0.04)+($K668*4)+($L668*-2)+($N668*0.1)+($O668*6)+($Q668)+($R668*0.1)+($S668*6)+($T668*-2)</f>
        <v>0</v>
      </c>
      <c r="W668" s="6" t="e">
        <f>$P668/$H$33</f>
        <v>#DIV/0!</v>
      </c>
      <c r="X668" s="6" t="e">
        <f>$N668/$M668</f>
        <v>#DIV/0!</v>
      </c>
      <c r="Y668" s="6" t="e">
        <f>$R668/$Q668</f>
        <v>#DIV/0!</v>
      </c>
      <c r="Z668" s="6" t="e">
        <f>$I668/$H668</f>
        <v>#DIV/0!</v>
      </c>
      <c r="AA668" s="6" t="e">
        <f>$K668/$H668</f>
        <v>#DIV/0!</v>
      </c>
      <c r="AB668" s="6">
        <f>(Admin!$C$3*$K668)+(Admin!$C$4*$J668)+(Admin!$C$5*$L668)+(Admin!$C$6*$T668)+(Admin!$C$7*$Q668)+(Admin!$C$8*$M668)+(Admin!$C$9*$N668)+(Admin!$C$10*$O668)+(Admin!$C$11*$R668)+(Admin!$C$12*$S668)+(Admin!$C$13*$U668)</f>
        <v>0</v>
      </c>
    </row>
    <row r="669" spans="1:28" x14ac:dyDescent="0.25">
      <c r="A669" s="7" t="s">
        <v>1475</v>
      </c>
      <c r="B669" s="7" t="s">
        <v>42</v>
      </c>
      <c r="C669" s="7">
        <v>27</v>
      </c>
      <c r="D669" s="7">
        <v>6</v>
      </c>
      <c r="E669" s="7" t="s">
        <v>151</v>
      </c>
      <c r="F669" s="7" t="s">
        <v>1444</v>
      </c>
      <c r="G669" s="7">
        <v>0</v>
      </c>
      <c r="H669" s="7">
        <v>0</v>
      </c>
      <c r="I669" s="7">
        <v>0</v>
      </c>
      <c r="J669" s="7">
        <v>0</v>
      </c>
      <c r="K669" s="7">
        <v>0</v>
      </c>
      <c r="L669" s="7">
        <v>0</v>
      </c>
      <c r="M669" s="7">
        <v>0</v>
      </c>
      <c r="N669" s="7">
        <v>0</v>
      </c>
      <c r="O669" s="7">
        <v>0</v>
      </c>
      <c r="P669" s="7">
        <v>0</v>
      </c>
      <c r="Q669" s="7">
        <v>0</v>
      </c>
      <c r="R669" s="7">
        <v>0</v>
      </c>
      <c r="S669" s="7">
        <v>0</v>
      </c>
      <c r="T669" s="7">
        <v>0</v>
      </c>
      <c r="U669" s="7">
        <v>0</v>
      </c>
      <c r="V669" s="7">
        <f>($J669*0.04)+($K669*4)+($L669*-2)+($N669*0.1)+($O669*6)+($Q669)+($R669*0.1)+($S669*6)+($T669*-2)</f>
        <v>0</v>
      </c>
      <c r="W669" s="7" t="e">
        <f>$P669/$H$33</f>
        <v>#DIV/0!</v>
      </c>
      <c r="X669" s="7" t="e">
        <f>$N669/$M669</f>
        <v>#DIV/0!</v>
      </c>
      <c r="Y669" s="7" t="e">
        <f>$R669/$Q669</f>
        <v>#DIV/0!</v>
      </c>
      <c r="Z669" s="7" t="e">
        <f>$I669/$H669</f>
        <v>#DIV/0!</v>
      </c>
      <c r="AA669" s="7" t="e">
        <f>$K669/$H669</f>
        <v>#DIV/0!</v>
      </c>
      <c r="AB669" s="7">
        <f>(Admin!$C$3*$K669)+(Admin!$C$4*$J669)+(Admin!$C$5*$L669)+(Admin!$C$6*$T669)+(Admin!$C$7*$Q669)+(Admin!$C$8*$M669)+(Admin!$C$9*$N669)+(Admin!$C$10*$O669)+(Admin!$C$11*$R669)+(Admin!$C$12*$S669)+(Admin!$C$13*$U669)</f>
        <v>0</v>
      </c>
    </row>
    <row r="670" spans="1:28" x14ac:dyDescent="0.25">
      <c r="A670" s="6" t="s">
        <v>1477</v>
      </c>
      <c r="B670" s="6" t="s">
        <v>42</v>
      </c>
      <c r="C670" s="6">
        <v>26</v>
      </c>
      <c r="D670" s="6">
        <v>5</v>
      </c>
      <c r="E670" s="6" t="s">
        <v>267</v>
      </c>
      <c r="F670" s="6" t="s">
        <v>1444</v>
      </c>
      <c r="G670" s="6">
        <v>0</v>
      </c>
      <c r="H670" s="6">
        <v>0</v>
      </c>
      <c r="I670" s="6">
        <v>0</v>
      </c>
      <c r="J670" s="6">
        <v>0</v>
      </c>
      <c r="K670" s="6">
        <v>0</v>
      </c>
      <c r="L670" s="6">
        <v>0</v>
      </c>
      <c r="M670" s="6">
        <v>0</v>
      </c>
      <c r="N670" s="6">
        <v>0</v>
      </c>
      <c r="O670" s="6">
        <v>0</v>
      </c>
      <c r="P670" s="6">
        <v>0</v>
      </c>
      <c r="Q670" s="6">
        <v>0</v>
      </c>
      <c r="R670" s="6">
        <v>0</v>
      </c>
      <c r="S670" s="6">
        <v>0</v>
      </c>
      <c r="T670" s="6">
        <v>0</v>
      </c>
      <c r="U670" s="6">
        <v>0</v>
      </c>
      <c r="V670" s="6">
        <f>($J670*0.04)+($K670*4)+($L670*-2)+($N670*0.1)+($O670*6)+($Q670)+($R670*0.1)+($S670*6)+($T670*-2)</f>
        <v>0</v>
      </c>
      <c r="W670" s="6" t="e">
        <f>$P670/$H$33</f>
        <v>#DIV/0!</v>
      </c>
      <c r="X670" s="6" t="e">
        <f>$N670/$M670</f>
        <v>#DIV/0!</v>
      </c>
      <c r="Y670" s="6" t="e">
        <f>$R670/$Q670</f>
        <v>#DIV/0!</v>
      </c>
      <c r="Z670" s="6" t="e">
        <f>$I670/$H670</f>
        <v>#DIV/0!</v>
      </c>
      <c r="AA670" s="6" t="e">
        <f>$K670/$H670</f>
        <v>#DIV/0!</v>
      </c>
      <c r="AB670" s="6">
        <f>(Admin!$C$3*$K670)+(Admin!$C$4*$J670)+(Admin!$C$5*$L670)+(Admin!$C$6*$T670)+(Admin!$C$7*$Q670)+(Admin!$C$8*$M670)+(Admin!$C$9*$N670)+(Admin!$C$10*$O670)+(Admin!$C$11*$R670)+(Admin!$C$12*$S670)+(Admin!$C$13*$U670)</f>
        <v>0</v>
      </c>
    </row>
    <row r="671" spans="1:28" x14ac:dyDescent="0.25">
      <c r="A671" s="7" t="s">
        <v>1478</v>
      </c>
      <c r="B671" s="7" t="s">
        <v>42</v>
      </c>
      <c r="C671" s="7">
        <v>24</v>
      </c>
      <c r="D671" s="7">
        <v>1</v>
      </c>
      <c r="E671" s="7" t="s">
        <v>162</v>
      </c>
      <c r="F671" s="7" t="s">
        <v>1444</v>
      </c>
      <c r="G671" s="7">
        <v>0</v>
      </c>
      <c r="H671" s="7">
        <v>0</v>
      </c>
      <c r="I671" s="7">
        <v>0</v>
      </c>
      <c r="J671" s="7">
        <v>0</v>
      </c>
      <c r="K671" s="7">
        <v>0</v>
      </c>
      <c r="L671" s="7">
        <v>0</v>
      </c>
      <c r="M671" s="7">
        <v>0</v>
      </c>
      <c r="N671" s="7">
        <v>0</v>
      </c>
      <c r="O671" s="7">
        <v>0</v>
      </c>
      <c r="P671" s="7">
        <v>0</v>
      </c>
      <c r="Q671" s="7">
        <v>0</v>
      </c>
      <c r="R671" s="7">
        <v>0</v>
      </c>
      <c r="S671" s="7">
        <v>0</v>
      </c>
      <c r="T671" s="7">
        <v>0</v>
      </c>
      <c r="U671" s="7">
        <v>0</v>
      </c>
      <c r="V671" s="7">
        <f>($J671*0.04)+($K671*4)+($L671*-2)+($N671*0.1)+($O671*6)+($Q671)+($R671*0.1)+($S671*6)+($T671*-2)</f>
        <v>0</v>
      </c>
      <c r="W671" s="7" t="e">
        <f>$P671/$H$33</f>
        <v>#DIV/0!</v>
      </c>
      <c r="X671" s="7" t="e">
        <f>$N671/$M671</f>
        <v>#DIV/0!</v>
      </c>
      <c r="Y671" s="7" t="e">
        <f>$R671/$Q671</f>
        <v>#DIV/0!</v>
      </c>
      <c r="Z671" s="7" t="e">
        <f>$I671/$H671</f>
        <v>#DIV/0!</v>
      </c>
      <c r="AA671" s="7" t="e">
        <f>$K671/$H671</f>
        <v>#DIV/0!</v>
      </c>
      <c r="AB671" s="7">
        <f>(Admin!$C$3*$K671)+(Admin!$C$4*$J671)+(Admin!$C$5*$L671)+(Admin!$C$6*$T671)+(Admin!$C$7*$Q671)+(Admin!$C$8*$M671)+(Admin!$C$9*$N671)+(Admin!$C$10*$O671)+(Admin!$C$11*$R671)+(Admin!$C$12*$S671)+(Admin!$C$13*$U671)</f>
        <v>0</v>
      </c>
    </row>
    <row r="672" spans="1:28" x14ac:dyDescent="0.25">
      <c r="A672" s="6" t="s">
        <v>1481</v>
      </c>
      <c r="B672" s="6" t="s">
        <v>37</v>
      </c>
      <c r="C672" s="6">
        <v>25</v>
      </c>
      <c r="D672" s="6">
        <v>3</v>
      </c>
      <c r="E672" s="6" t="s">
        <v>127</v>
      </c>
      <c r="F672" s="6" t="s">
        <v>1444</v>
      </c>
      <c r="G672" s="6">
        <v>0</v>
      </c>
      <c r="H672" s="6">
        <v>0</v>
      </c>
      <c r="I672" s="6">
        <v>0</v>
      </c>
      <c r="J672" s="6">
        <v>0</v>
      </c>
      <c r="K672" s="6">
        <v>0</v>
      </c>
      <c r="L672" s="6">
        <v>0</v>
      </c>
      <c r="M672" s="6">
        <v>0</v>
      </c>
      <c r="N672" s="6">
        <v>0</v>
      </c>
      <c r="O672" s="6">
        <v>0</v>
      </c>
      <c r="P672" s="6">
        <v>0</v>
      </c>
      <c r="Q672" s="6">
        <v>0</v>
      </c>
      <c r="R672" s="6">
        <v>0</v>
      </c>
      <c r="S672" s="6">
        <v>0</v>
      </c>
      <c r="T672" s="6">
        <v>0</v>
      </c>
      <c r="U672" s="6">
        <v>0</v>
      </c>
      <c r="V672" s="6">
        <f>($J672*0.04)+($K672*4)+($L672*-2)+($N672*0.1)+($O672*6)+($Q672)+($R672*0.1)+($S672*6)+($T672*-2)</f>
        <v>0</v>
      </c>
      <c r="W672" s="6" t="e">
        <f>$P672/$H$33</f>
        <v>#DIV/0!</v>
      </c>
      <c r="X672" s="6" t="e">
        <f>$N672/$M672</f>
        <v>#DIV/0!</v>
      </c>
      <c r="Y672" s="6" t="e">
        <f>$R672/$Q672</f>
        <v>#DIV/0!</v>
      </c>
      <c r="Z672" s="6" t="e">
        <f>$I672/$H672</f>
        <v>#DIV/0!</v>
      </c>
      <c r="AA672" s="6" t="e">
        <f>$K672/$H672</f>
        <v>#DIV/0!</v>
      </c>
      <c r="AB672" s="6">
        <f>(Admin!$C$3*$K672)+(Admin!$C$4*$J672)+(Admin!$C$5*$L672)+(Admin!$C$6*$T672)+(Admin!$C$7*$Q672)+(Admin!$C$8*$M672)+(Admin!$C$9*$N672)+(Admin!$C$10*$O672)+(Admin!$C$11*$R672)+(Admin!$C$12*$S672)+(Admin!$C$13*$U672)</f>
        <v>0</v>
      </c>
    </row>
    <row r="673" spans="1:28" x14ac:dyDescent="0.25">
      <c r="A673" s="7" t="s">
        <v>1482</v>
      </c>
      <c r="B673" s="7" t="s">
        <v>37</v>
      </c>
      <c r="C673" s="7">
        <v>32</v>
      </c>
      <c r="D673" s="7">
        <v>9</v>
      </c>
      <c r="E673" s="7" t="s">
        <v>1483</v>
      </c>
      <c r="F673" s="7" t="s">
        <v>1444</v>
      </c>
      <c r="G673" s="7">
        <v>0</v>
      </c>
      <c r="H673" s="7">
        <v>0</v>
      </c>
      <c r="I673" s="7">
        <v>0</v>
      </c>
      <c r="J673" s="7">
        <v>0</v>
      </c>
      <c r="K673" s="7">
        <v>0</v>
      </c>
      <c r="L673" s="7">
        <v>0</v>
      </c>
      <c r="M673" s="7">
        <v>0</v>
      </c>
      <c r="N673" s="7">
        <v>0</v>
      </c>
      <c r="O673" s="7">
        <v>0</v>
      </c>
      <c r="P673" s="7">
        <v>0</v>
      </c>
      <c r="Q673" s="7">
        <v>0</v>
      </c>
      <c r="R673" s="7">
        <v>0</v>
      </c>
      <c r="S673" s="7">
        <v>0</v>
      </c>
      <c r="T673" s="7">
        <v>0</v>
      </c>
      <c r="U673" s="7">
        <v>0</v>
      </c>
      <c r="V673" s="7">
        <f>($J673*0.04)+($K673*4)+($L673*-2)+($N673*0.1)+($O673*6)+($Q673)+($R673*0.1)+($S673*6)+($T673*-2)</f>
        <v>0</v>
      </c>
      <c r="W673" s="7" t="e">
        <f>$P673/$H$33</f>
        <v>#DIV/0!</v>
      </c>
      <c r="X673" s="7" t="e">
        <f>$N673/$M673</f>
        <v>#DIV/0!</v>
      </c>
      <c r="Y673" s="7" t="e">
        <f>$R673/$Q673</f>
        <v>#DIV/0!</v>
      </c>
      <c r="Z673" s="7" t="e">
        <f>$I673/$H673</f>
        <v>#DIV/0!</v>
      </c>
      <c r="AA673" s="7" t="e">
        <f>$K673/$H673</f>
        <v>#DIV/0!</v>
      </c>
      <c r="AB673" s="7">
        <f>(Admin!$C$3*$K673)+(Admin!$C$4*$J673)+(Admin!$C$5*$L673)+(Admin!$C$6*$T673)+(Admin!$C$7*$Q673)+(Admin!$C$8*$M673)+(Admin!$C$9*$N673)+(Admin!$C$10*$O673)+(Admin!$C$11*$R673)+(Admin!$C$12*$S673)+(Admin!$C$13*$U673)</f>
        <v>0</v>
      </c>
    </row>
    <row r="674" spans="1:28" x14ac:dyDescent="0.25">
      <c r="A674" s="6" t="s">
        <v>1484</v>
      </c>
      <c r="B674" s="6" t="s">
        <v>37</v>
      </c>
      <c r="C674" s="6">
        <v>28</v>
      </c>
      <c r="D674" s="6">
        <v>5</v>
      </c>
      <c r="E674" s="6" t="s">
        <v>127</v>
      </c>
      <c r="F674" s="6" t="s">
        <v>1444</v>
      </c>
      <c r="G674" s="6">
        <v>0</v>
      </c>
      <c r="H674" s="6">
        <v>0</v>
      </c>
      <c r="I674" s="6">
        <v>0</v>
      </c>
      <c r="J674" s="6">
        <v>0</v>
      </c>
      <c r="K674" s="6">
        <v>0</v>
      </c>
      <c r="L674" s="6">
        <v>0</v>
      </c>
      <c r="M674" s="6">
        <v>0</v>
      </c>
      <c r="N674" s="6">
        <v>0</v>
      </c>
      <c r="O674" s="6">
        <v>0</v>
      </c>
      <c r="P674" s="6">
        <v>0</v>
      </c>
      <c r="Q674" s="6">
        <v>0</v>
      </c>
      <c r="R674" s="6">
        <v>0</v>
      </c>
      <c r="S674" s="6">
        <v>0</v>
      </c>
      <c r="T674" s="6">
        <v>0</v>
      </c>
      <c r="U674" s="6">
        <v>0</v>
      </c>
      <c r="V674" s="6">
        <f>($J674*0.04)+($K674*4)+($L674*-2)+($N674*0.1)+($O674*6)+($Q674)+($R674*0.1)+($S674*6)+($T674*-2)</f>
        <v>0</v>
      </c>
      <c r="W674" s="6" t="e">
        <f>$P674/$H$33</f>
        <v>#DIV/0!</v>
      </c>
      <c r="X674" s="6" t="e">
        <f>$N674/$M674</f>
        <v>#DIV/0!</v>
      </c>
      <c r="Y674" s="6" t="e">
        <f>$R674/$Q674</f>
        <v>#DIV/0!</v>
      </c>
      <c r="Z674" s="6" t="e">
        <f>$I674/$H674</f>
        <v>#DIV/0!</v>
      </c>
      <c r="AA674" s="6" t="e">
        <f>$K674/$H674</f>
        <v>#DIV/0!</v>
      </c>
      <c r="AB674" s="6">
        <f>(Admin!$C$3*$K674)+(Admin!$C$4*$J674)+(Admin!$C$5*$L674)+(Admin!$C$6*$T674)+(Admin!$C$7*$Q674)+(Admin!$C$8*$M674)+(Admin!$C$9*$N674)+(Admin!$C$10*$O674)+(Admin!$C$11*$R674)+(Admin!$C$12*$S674)+(Admin!$C$13*$U674)</f>
        <v>0</v>
      </c>
    </row>
    <row r="675" spans="1:28" x14ac:dyDescent="0.25">
      <c r="A675" s="7" t="s">
        <v>1485</v>
      </c>
      <c r="B675" s="7" t="s">
        <v>37</v>
      </c>
      <c r="C675" s="7">
        <v>22</v>
      </c>
      <c r="D675" s="7">
        <v>2</v>
      </c>
      <c r="E675" s="7" t="s">
        <v>171</v>
      </c>
      <c r="F675" s="7" t="s">
        <v>1444</v>
      </c>
      <c r="G675" s="7">
        <v>0</v>
      </c>
      <c r="H675" s="7">
        <v>0</v>
      </c>
      <c r="I675" s="7">
        <v>0</v>
      </c>
      <c r="J675" s="7">
        <v>0</v>
      </c>
      <c r="K675" s="7">
        <v>0</v>
      </c>
      <c r="L675" s="7">
        <v>0</v>
      </c>
      <c r="M675" s="7">
        <v>0</v>
      </c>
      <c r="N675" s="7">
        <v>0</v>
      </c>
      <c r="O675" s="7">
        <v>0</v>
      </c>
      <c r="P675" s="7">
        <v>0</v>
      </c>
      <c r="Q675" s="7">
        <v>0</v>
      </c>
      <c r="R675" s="7">
        <v>0</v>
      </c>
      <c r="S675" s="7">
        <v>0</v>
      </c>
      <c r="T675" s="7">
        <v>0</v>
      </c>
      <c r="U675" s="7">
        <v>0</v>
      </c>
      <c r="V675" s="7">
        <f>($J675*0.04)+($K675*4)+($L675*-2)+($N675*0.1)+($O675*6)+($Q675)+($R675*0.1)+($S675*6)+($T675*-2)</f>
        <v>0</v>
      </c>
      <c r="W675" s="7" t="e">
        <f>$P675/$H$33</f>
        <v>#DIV/0!</v>
      </c>
      <c r="X675" s="7" t="e">
        <f>$N675/$M675</f>
        <v>#DIV/0!</v>
      </c>
      <c r="Y675" s="7" t="e">
        <f>$R675/$Q675</f>
        <v>#DIV/0!</v>
      </c>
      <c r="Z675" s="7" t="e">
        <f>$I675/$H675</f>
        <v>#DIV/0!</v>
      </c>
      <c r="AA675" s="7" t="e">
        <f>$K675/$H675</f>
        <v>#DIV/0!</v>
      </c>
      <c r="AB675" s="7">
        <f>(Admin!$C$3*$K675)+(Admin!$C$4*$J675)+(Admin!$C$5*$L675)+(Admin!$C$6*$T675)+(Admin!$C$7*$Q675)+(Admin!$C$8*$M675)+(Admin!$C$9*$N675)+(Admin!$C$10*$O675)+(Admin!$C$11*$R675)+(Admin!$C$12*$S675)+(Admin!$C$13*$U675)</f>
        <v>0</v>
      </c>
    </row>
    <row r="676" spans="1:28" x14ac:dyDescent="0.25">
      <c r="A676" s="6" t="s">
        <v>1502</v>
      </c>
      <c r="B676" s="6" t="s">
        <v>26</v>
      </c>
      <c r="C676" s="6">
        <v>23</v>
      </c>
      <c r="D676" s="6">
        <v>3</v>
      </c>
      <c r="E676" s="6" t="s">
        <v>65</v>
      </c>
      <c r="F676" s="6" t="s">
        <v>1488</v>
      </c>
      <c r="G676" s="6">
        <v>0</v>
      </c>
      <c r="H676" s="6">
        <v>0</v>
      </c>
      <c r="I676" s="6">
        <v>0</v>
      </c>
      <c r="J676" s="6">
        <v>0</v>
      </c>
      <c r="K676" s="6">
        <v>0</v>
      </c>
      <c r="L676" s="6">
        <v>0</v>
      </c>
      <c r="M676" s="6">
        <v>0</v>
      </c>
      <c r="N676" s="6">
        <v>0</v>
      </c>
      <c r="O676" s="6">
        <v>0</v>
      </c>
      <c r="P676" s="6">
        <v>0</v>
      </c>
      <c r="Q676" s="6">
        <v>0</v>
      </c>
      <c r="R676" s="6">
        <v>0</v>
      </c>
      <c r="S676" s="6">
        <v>0</v>
      </c>
      <c r="T676" s="6">
        <v>0</v>
      </c>
      <c r="U676" s="6">
        <v>0</v>
      </c>
      <c r="V676" s="6">
        <f>($J676*0.04)+($K676*4)+($L676*-2)+($N676*0.1)+($O676*6)+($Q676)+($R676*0.1)+($S676*6)+($T676*-2)</f>
        <v>0</v>
      </c>
      <c r="W676" s="6" t="e">
        <f>$P676/$H$33</f>
        <v>#DIV/0!</v>
      </c>
      <c r="X676" s="6" t="e">
        <f>$N676/$M676</f>
        <v>#DIV/0!</v>
      </c>
      <c r="Y676" s="6" t="e">
        <f>$R676/$Q676</f>
        <v>#DIV/0!</v>
      </c>
      <c r="Z676" s="6" t="e">
        <f>$I676/$H676</f>
        <v>#DIV/0!</v>
      </c>
      <c r="AA676" s="6" t="e">
        <f>$K676/$H676</f>
        <v>#DIV/0!</v>
      </c>
      <c r="AB676" s="6">
        <f>(Admin!$C$3*$K676)+(Admin!$C$4*$J676)+(Admin!$C$5*$L676)+(Admin!$C$6*$T676)+(Admin!$C$7*$Q676)+(Admin!$C$8*$M676)+(Admin!$C$9*$N676)+(Admin!$C$10*$O676)+(Admin!$C$11*$R676)+(Admin!$C$12*$S676)+(Admin!$C$13*$U676)</f>
        <v>0</v>
      </c>
    </row>
    <row r="677" spans="1:28" x14ac:dyDescent="0.25">
      <c r="A677" s="7" t="s">
        <v>1505</v>
      </c>
      <c r="B677" s="7" t="s">
        <v>30</v>
      </c>
      <c r="C677" s="7">
        <v>23</v>
      </c>
      <c r="D677" s="7">
        <v>2</v>
      </c>
      <c r="E677" s="7" t="s">
        <v>384</v>
      </c>
      <c r="F677" s="7" t="s">
        <v>1488</v>
      </c>
      <c r="G677" s="7">
        <v>0</v>
      </c>
      <c r="H677" s="7">
        <v>0</v>
      </c>
      <c r="I677" s="7">
        <v>0</v>
      </c>
      <c r="J677" s="7">
        <v>0</v>
      </c>
      <c r="K677" s="7">
        <v>0</v>
      </c>
      <c r="L677" s="7">
        <v>0</v>
      </c>
      <c r="M677" s="7">
        <v>0</v>
      </c>
      <c r="N677" s="7">
        <v>0</v>
      </c>
      <c r="O677" s="7">
        <v>0</v>
      </c>
      <c r="P677" s="7">
        <v>0</v>
      </c>
      <c r="Q677" s="7">
        <v>0</v>
      </c>
      <c r="R677" s="7">
        <v>0</v>
      </c>
      <c r="S677" s="7">
        <v>0</v>
      </c>
      <c r="T677" s="7">
        <v>0</v>
      </c>
      <c r="U677" s="7">
        <v>0</v>
      </c>
      <c r="V677" s="7">
        <f>($J677*0.04)+($K677*4)+($L677*-2)+($N677*0.1)+($O677*6)+($Q677)+($R677*0.1)+($S677*6)+($T677*-2)</f>
        <v>0</v>
      </c>
      <c r="W677" s="7" t="e">
        <f>$P677/$H$33</f>
        <v>#DIV/0!</v>
      </c>
      <c r="X677" s="7" t="e">
        <f>$N677/$M677</f>
        <v>#DIV/0!</v>
      </c>
      <c r="Y677" s="7" t="e">
        <f>$R677/$Q677</f>
        <v>#DIV/0!</v>
      </c>
      <c r="Z677" s="7" t="e">
        <f>$I677/$H677</f>
        <v>#DIV/0!</v>
      </c>
      <c r="AA677" s="7" t="e">
        <f>$K677/$H677</f>
        <v>#DIV/0!</v>
      </c>
      <c r="AB677" s="7">
        <f>(Admin!$C$3*$K677)+(Admin!$C$4*$J677)+(Admin!$C$5*$L677)+(Admin!$C$6*$T677)+(Admin!$C$7*$Q677)+(Admin!$C$8*$M677)+(Admin!$C$9*$N677)+(Admin!$C$10*$O677)+(Admin!$C$11*$R677)+(Admin!$C$12*$S677)+(Admin!$C$13*$U677)</f>
        <v>0</v>
      </c>
    </row>
    <row r="678" spans="1:28" x14ac:dyDescent="0.25">
      <c r="A678" s="6" t="s">
        <v>1506</v>
      </c>
      <c r="B678" s="6" t="s">
        <v>30</v>
      </c>
      <c r="C678" s="6">
        <v>24</v>
      </c>
      <c r="D678" s="6">
        <v>0</v>
      </c>
      <c r="E678" s="6" t="s">
        <v>143</v>
      </c>
      <c r="F678" s="6" t="s">
        <v>1488</v>
      </c>
      <c r="G678" s="6">
        <v>0</v>
      </c>
      <c r="H678" s="6">
        <v>0</v>
      </c>
      <c r="I678" s="6">
        <v>0</v>
      </c>
      <c r="J678" s="6">
        <v>0</v>
      </c>
      <c r="K678" s="6">
        <v>0</v>
      </c>
      <c r="L678" s="6">
        <v>0</v>
      </c>
      <c r="M678" s="6">
        <v>0</v>
      </c>
      <c r="N678" s="6">
        <v>0</v>
      </c>
      <c r="O678" s="6">
        <v>0</v>
      </c>
      <c r="P678" s="6">
        <v>0</v>
      </c>
      <c r="Q678" s="6">
        <v>0</v>
      </c>
      <c r="R678" s="6">
        <v>0</v>
      </c>
      <c r="S678" s="6">
        <v>0</v>
      </c>
      <c r="T678" s="6">
        <v>0</v>
      </c>
      <c r="U678" s="6">
        <v>0</v>
      </c>
      <c r="V678" s="6">
        <f>($J678*0.04)+($K678*4)+($L678*-2)+($N678*0.1)+($O678*6)+($Q678)+($R678*0.1)+($S678*6)+($T678*-2)</f>
        <v>0</v>
      </c>
      <c r="W678" s="6" t="e">
        <f>$P678/$H$33</f>
        <v>#DIV/0!</v>
      </c>
      <c r="X678" s="6" t="e">
        <f>$N678/$M678</f>
        <v>#DIV/0!</v>
      </c>
      <c r="Y678" s="6" t="e">
        <f>$R678/$Q678</f>
        <v>#DIV/0!</v>
      </c>
      <c r="Z678" s="6" t="e">
        <f>$I678/$H678</f>
        <v>#DIV/0!</v>
      </c>
      <c r="AA678" s="6" t="e">
        <f>$K678/$H678</f>
        <v>#DIV/0!</v>
      </c>
      <c r="AB678" s="6">
        <f>(Admin!$C$3*$K678)+(Admin!$C$4*$J678)+(Admin!$C$5*$L678)+(Admin!$C$6*$T678)+(Admin!$C$7*$Q678)+(Admin!$C$8*$M678)+(Admin!$C$9*$N678)+(Admin!$C$10*$O678)+(Admin!$C$11*$R678)+(Admin!$C$12*$S678)+(Admin!$C$13*$U678)</f>
        <v>0</v>
      </c>
    </row>
    <row r="679" spans="1:28" x14ac:dyDescent="0.25">
      <c r="A679" s="7" t="s">
        <v>1507</v>
      </c>
      <c r="B679" s="7" t="s">
        <v>30</v>
      </c>
      <c r="C679" s="7">
        <v>24</v>
      </c>
      <c r="D679" s="7">
        <v>0</v>
      </c>
      <c r="E679" s="7" t="s">
        <v>522</v>
      </c>
      <c r="F679" s="7" t="s">
        <v>1488</v>
      </c>
      <c r="G679" s="7">
        <v>0</v>
      </c>
      <c r="H679" s="7">
        <v>0</v>
      </c>
      <c r="I679" s="7">
        <v>0</v>
      </c>
      <c r="J679" s="7">
        <v>0</v>
      </c>
      <c r="K679" s="7">
        <v>0</v>
      </c>
      <c r="L679" s="7">
        <v>0</v>
      </c>
      <c r="M679" s="7">
        <v>0</v>
      </c>
      <c r="N679" s="7">
        <v>0</v>
      </c>
      <c r="O679" s="7">
        <v>0</v>
      </c>
      <c r="P679" s="7">
        <v>0</v>
      </c>
      <c r="Q679" s="7">
        <v>0</v>
      </c>
      <c r="R679" s="7">
        <v>0</v>
      </c>
      <c r="S679" s="7">
        <v>0</v>
      </c>
      <c r="T679" s="7">
        <v>0</v>
      </c>
      <c r="U679" s="7">
        <v>0</v>
      </c>
      <c r="V679" s="7">
        <f>($J679*0.04)+($K679*4)+($L679*-2)+($N679*0.1)+($O679*6)+($Q679)+($R679*0.1)+($S679*6)+($T679*-2)</f>
        <v>0</v>
      </c>
      <c r="W679" s="7" t="e">
        <f>$P679/$H$33</f>
        <v>#DIV/0!</v>
      </c>
      <c r="X679" s="7" t="e">
        <f>$N679/$M679</f>
        <v>#DIV/0!</v>
      </c>
      <c r="Y679" s="7" t="e">
        <f>$R679/$Q679</f>
        <v>#DIV/0!</v>
      </c>
      <c r="Z679" s="7" t="e">
        <f>$I679/$H679</f>
        <v>#DIV/0!</v>
      </c>
      <c r="AA679" s="7" t="e">
        <f>$K679/$H679</f>
        <v>#DIV/0!</v>
      </c>
      <c r="AB679" s="7">
        <f>(Admin!$C$3*$K679)+(Admin!$C$4*$J679)+(Admin!$C$5*$L679)+(Admin!$C$6*$T679)+(Admin!$C$7*$Q679)+(Admin!$C$8*$M679)+(Admin!$C$9*$N679)+(Admin!$C$10*$O679)+(Admin!$C$11*$R679)+(Admin!$C$12*$S679)+(Admin!$C$13*$U679)</f>
        <v>0</v>
      </c>
    </row>
    <row r="680" spans="1:28" x14ac:dyDescent="0.25">
      <c r="A680" s="6" t="s">
        <v>1508</v>
      </c>
      <c r="B680" s="6" t="s">
        <v>30</v>
      </c>
      <c r="C680" s="6">
        <v>24</v>
      </c>
      <c r="D680" s="6">
        <v>2</v>
      </c>
      <c r="E680" s="6" t="s">
        <v>171</v>
      </c>
      <c r="F680" s="6" t="s">
        <v>1488</v>
      </c>
      <c r="G680" s="6">
        <v>0</v>
      </c>
      <c r="H680" s="6">
        <v>0</v>
      </c>
      <c r="I680" s="6">
        <v>0</v>
      </c>
      <c r="J680" s="6">
        <v>0</v>
      </c>
      <c r="K680" s="6">
        <v>0</v>
      </c>
      <c r="L680" s="6">
        <v>0</v>
      </c>
      <c r="M680" s="6">
        <v>0</v>
      </c>
      <c r="N680" s="6">
        <v>0</v>
      </c>
      <c r="O680" s="6">
        <v>0</v>
      </c>
      <c r="P680" s="6">
        <v>0</v>
      </c>
      <c r="Q680" s="6">
        <v>0</v>
      </c>
      <c r="R680" s="6">
        <v>0</v>
      </c>
      <c r="S680" s="6">
        <v>0</v>
      </c>
      <c r="T680" s="6">
        <v>0</v>
      </c>
      <c r="U680" s="6">
        <v>0</v>
      </c>
      <c r="V680" s="6">
        <f>($J680*0.04)+($K680*4)+($L680*-2)+($N680*0.1)+($O680*6)+($Q680)+($R680*0.1)+($S680*6)+($T680*-2)</f>
        <v>0</v>
      </c>
      <c r="W680" s="6" t="e">
        <f>$P680/$H$33</f>
        <v>#DIV/0!</v>
      </c>
      <c r="X680" s="6" t="e">
        <f>$N680/$M680</f>
        <v>#DIV/0!</v>
      </c>
      <c r="Y680" s="6" t="e">
        <f>$R680/$Q680</f>
        <v>#DIV/0!</v>
      </c>
      <c r="Z680" s="6" t="e">
        <f>$I680/$H680</f>
        <v>#DIV/0!</v>
      </c>
      <c r="AA680" s="6" t="e">
        <f>$K680/$H680</f>
        <v>#DIV/0!</v>
      </c>
      <c r="AB680" s="6">
        <f>(Admin!$C$3*$K680)+(Admin!$C$4*$J680)+(Admin!$C$5*$L680)+(Admin!$C$6*$T680)+(Admin!$C$7*$Q680)+(Admin!$C$8*$M680)+(Admin!$C$9*$N680)+(Admin!$C$10*$O680)+(Admin!$C$11*$R680)+(Admin!$C$12*$S680)+(Admin!$C$13*$U680)</f>
        <v>0</v>
      </c>
    </row>
    <row r="681" spans="1:28" x14ac:dyDescent="0.25">
      <c r="A681" s="7" t="s">
        <v>1509</v>
      </c>
      <c r="B681" s="7" t="s">
        <v>30</v>
      </c>
      <c r="C681" s="7"/>
      <c r="D681" s="7">
        <v>0</v>
      </c>
      <c r="E681" s="7" t="s">
        <v>873</v>
      </c>
      <c r="F681" s="7" t="s">
        <v>1488</v>
      </c>
      <c r="G681" s="7">
        <v>0</v>
      </c>
      <c r="H681" s="7">
        <v>0</v>
      </c>
      <c r="I681" s="7">
        <v>0</v>
      </c>
      <c r="J681" s="7">
        <v>0</v>
      </c>
      <c r="K681" s="7">
        <v>0</v>
      </c>
      <c r="L681" s="7">
        <v>0</v>
      </c>
      <c r="M681" s="7">
        <v>0</v>
      </c>
      <c r="N681" s="7">
        <v>0</v>
      </c>
      <c r="O681" s="7">
        <v>0</v>
      </c>
      <c r="P681" s="7">
        <v>0</v>
      </c>
      <c r="Q681" s="7">
        <v>0</v>
      </c>
      <c r="R681" s="7">
        <v>0</v>
      </c>
      <c r="S681" s="7">
        <v>0</v>
      </c>
      <c r="T681" s="7">
        <v>0</v>
      </c>
      <c r="U681" s="7">
        <v>0</v>
      </c>
      <c r="V681" s="7">
        <f>($J681*0.04)+($K681*4)+($L681*-2)+($N681*0.1)+($O681*6)+($Q681)+($R681*0.1)+($S681*6)+($T681*-2)</f>
        <v>0</v>
      </c>
      <c r="W681" s="7" t="e">
        <f>$P681/$H$33</f>
        <v>#DIV/0!</v>
      </c>
      <c r="X681" s="7" t="e">
        <f>$N681/$M681</f>
        <v>#DIV/0!</v>
      </c>
      <c r="Y681" s="7" t="e">
        <f>$R681/$Q681</f>
        <v>#DIV/0!</v>
      </c>
      <c r="Z681" s="7" t="e">
        <f>$I681/$H681</f>
        <v>#DIV/0!</v>
      </c>
      <c r="AA681" s="7" t="e">
        <f>$K681/$H681</f>
        <v>#DIV/0!</v>
      </c>
      <c r="AB681" s="7">
        <f>(Admin!$C$3*$K681)+(Admin!$C$4*$J681)+(Admin!$C$5*$L681)+(Admin!$C$6*$T681)+(Admin!$C$7*$Q681)+(Admin!$C$8*$M681)+(Admin!$C$9*$N681)+(Admin!$C$10*$O681)+(Admin!$C$11*$R681)+(Admin!$C$12*$S681)+(Admin!$C$13*$U681)</f>
        <v>0</v>
      </c>
    </row>
    <row r="682" spans="1:28" x14ac:dyDescent="0.25">
      <c r="A682" s="6" t="s">
        <v>1511</v>
      </c>
      <c r="B682" s="6" t="s">
        <v>42</v>
      </c>
      <c r="C682" s="6">
        <v>26</v>
      </c>
      <c r="D682" s="6">
        <v>2</v>
      </c>
      <c r="E682" s="6" t="s">
        <v>384</v>
      </c>
      <c r="F682" s="6" t="s">
        <v>1488</v>
      </c>
      <c r="G682" s="6">
        <v>0</v>
      </c>
      <c r="H682" s="6">
        <v>0</v>
      </c>
      <c r="I682" s="6">
        <v>0</v>
      </c>
      <c r="J682" s="6">
        <v>0</v>
      </c>
      <c r="K682" s="6">
        <v>0</v>
      </c>
      <c r="L682" s="6">
        <v>0</v>
      </c>
      <c r="M682" s="6">
        <v>0</v>
      </c>
      <c r="N682" s="6">
        <v>0</v>
      </c>
      <c r="O682" s="6">
        <v>0</v>
      </c>
      <c r="P682" s="6">
        <v>0</v>
      </c>
      <c r="Q682" s="6">
        <v>0</v>
      </c>
      <c r="R682" s="6">
        <v>0</v>
      </c>
      <c r="S682" s="6">
        <v>0</v>
      </c>
      <c r="T682" s="6">
        <v>0</v>
      </c>
      <c r="U682" s="6">
        <v>0</v>
      </c>
      <c r="V682" s="6">
        <f>($J682*0.04)+($K682*4)+($L682*-2)+($N682*0.1)+($O682*6)+($Q682)+($R682*0.1)+($S682*6)+($T682*-2)</f>
        <v>0</v>
      </c>
      <c r="W682" s="6" t="e">
        <f>$P682/$H$33</f>
        <v>#DIV/0!</v>
      </c>
      <c r="X682" s="6" t="e">
        <f>$N682/$M682</f>
        <v>#DIV/0!</v>
      </c>
      <c r="Y682" s="6" t="e">
        <f>$R682/$Q682</f>
        <v>#DIV/0!</v>
      </c>
      <c r="Z682" s="6" t="e">
        <f>$I682/$H682</f>
        <v>#DIV/0!</v>
      </c>
      <c r="AA682" s="6" t="e">
        <f>$K682/$H682</f>
        <v>#DIV/0!</v>
      </c>
      <c r="AB682" s="6">
        <f>(Admin!$C$3*$K682)+(Admin!$C$4*$J682)+(Admin!$C$5*$L682)+(Admin!$C$6*$T682)+(Admin!$C$7*$Q682)+(Admin!$C$8*$M682)+(Admin!$C$9*$N682)+(Admin!$C$10*$O682)+(Admin!$C$11*$R682)+(Admin!$C$12*$S682)+(Admin!$C$13*$U682)</f>
        <v>0</v>
      </c>
    </row>
    <row r="683" spans="1:28" x14ac:dyDescent="0.25">
      <c r="A683" s="7" t="s">
        <v>1512</v>
      </c>
      <c r="B683" s="7" t="s">
        <v>42</v>
      </c>
      <c r="C683" s="7">
        <v>27</v>
      </c>
      <c r="D683" s="7">
        <v>4</v>
      </c>
      <c r="E683" s="7" t="s">
        <v>931</v>
      </c>
      <c r="F683" s="7" t="s">
        <v>1488</v>
      </c>
      <c r="G683" s="7">
        <v>0</v>
      </c>
      <c r="H683" s="7">
        <v>0</v>
      </c>
      <c r="I683" s="7">
        <v>0</v>
      </c>
      <c r="J683" s="7">
        <v>0</v>
      </c>
      <c r="K683" s="7">
        <v>0</v>
      </c>
      <c r="L683" s="7">
        <v>0</v>
      </c>
      <c r="M683" s="7">
        <v>0</v>
      </c>
      <c r="N683" s="7">
        <v>0</v>
      </c>
      <c r="O683" s="7">
        <v>0</v>
      </c>
      <c r="P683" s="7">
        <v>0</v>
      </c>
      <c r="Q683" s="7">
        <v>0</v>
      </c>
      <c r="R683" s="7">
        <v>0</v>
      </c>
      <c r="S683" s="7">
        <v>0</v>
      </c>
      <c r="T683" s="7">
        <v>0</v>
      </c>
      <c r="U683" s="7">
        <v>0</v>
      </c>
      <c r="V683" s="7">
        <f>($J683*0.04)+($K683*4)+($L683*-2)+($N683*0.1)+($O683*6)+($Q683)+($R683*0.1)+($S683*6)+($T683*-2)</f>
        <v>0</v>
      </c>
      <c r="W683" s="7" t="e">
        <f>$P683/$H$33</f>
        <v>#DIV/0!</v>
      </c>
      <c r="X683" s="7" t="e">
        <f>$N683/$M683</f>
        <v>#DIV/0!</v>
      </c>
      <c r="Y683" s="7" t="e">
        <f>$R683/$Q683</f>
        <v>#DIV/0!</v>
      </c>
      <c r="Z683" s="7" t="e">
        <f>$I683/$H683</f>
        <v>#DIV/0!</v>
      </c>
      <c r="AA683" s="7" t="e">
        <f>$K683/$H683</f>
        <v>#DIV/0!</v>
      </c>
      <c r="AB683" s="7">
        <f>(Admin!$C$3*$K683)+(Admin!$C$4*$J683)+(Admin!$C$5*$L683)+(Admin!$C$6*$T683)+(Admin!$C$7*$Q683)+(Admin!$C$8*$M683)+(Admin!$C$9*$N683)+(Admin!$C$10*$O683)+(Admin!$C$11*$R683)+(Admin!$C$12*$S683)+(Admin!$C$13*$U683)</f>
        <v>0</v>
      </c>
    </row>
    <row r="684" spans="1:28" x14ac:dyDescent="0.25">
      <c r="A684" s="6" t="s">
        <v>1513</v>
      </c>
      <c r="B684" s="6" t="s">
        <v>42</v>
      </c>
      <c r="C684" s="6">
        <v>23</v>
      </c>
      <c r="D684" s="6">
        <v>0</v>
      </c>
      <c r="E684" s="6" t="s">
        <v>1514</v>
      </c>
      <c r="F684" s="6" t="s">
        <v>1488</v>
      </c>
      <c r="G684" s="6">
        <v>0</v>
      </c>
      <c r="H684" s="6">
        <v>0</v>
      </c>
      <c r="I684" s="6">
        <v>0</v>
      </c>
      <c r="J684" s="6">
        <v>0</v>
      </c>
      <c r="K684" s="6">
        <v>0</v>
      </c>
      <c r="L684" s="6">
        <v>0</v>
      </c>
      <c r="M684" s="6">
        <v>0</v>
      </c>
      <c r="N684" s="6">
        <v>0</v>
      </c>
      <c r="O684" s="6">
        <v>0</v>
      </c>
      <c r="P684" s="6">
        <v>0</v>
      </c>
      <c r="Q684" s="6">
        <v>0</v>
      </c>
      <c r="R684" s="6">
        <v>0</v>
      </c>
      <c r="S684" s="6">
        <v>0</v>
      </c>
      <c r="T684" s="6">
        <v>0</v>
      </c>
      <c r="U684" s="6">
        <v>0</v>
      </c>
      <c r="V684" s="6">
        <f>($J684*0.04)+($K684*4)+($L684*-2)+($N684*0.1)+($O684*6)+($Q684)+($R684*0.1)+($S684*6)+($T684*-2)</f>
        <v>0</v>
      </c>
      <c r="W684" s="6" t="e">
        <f>$P684/$H$33</f>
        <v>#DIV/0!</v>
      </c>
      <c r="X684" s="6" t="e">
        <f>$N684/$M684</f>
        <v>#DIV/0!</v>
      </c>
      <c r="Y684" s="6" t="e">
        <f>$R684/$Q684</f>
        <v>#DIV/0!</v>
      </c>
      <c r="Z684" s="6" t="e">
        <f>$I684/$H684</f>
        <v>#DIV/0!</v>
      </c>
      <c r="AA684" s="6" t="e">
        <f>$K684/$H684</f>
        <v>#DIV/0!</v>
      </c>
      <c r="AB684" s="6">
        <f>(Admin!$C$3*$K684)+(Admin!$C$4*$J684)+(Admin!$C$5*$L684)+(Admin!$C$6*$T684)+(Admin!$C$7*$Q684)+(Admin!$C$8*$M684)+(Admin!$C$9*$N684)+(Admin!$C$10*$O684)+(Admin!$C$11*$R684)+(Admin!$C$12*$S684)+(Admin!$C$13*$U684)</f>
        <v>0</v>
      </c>
    </row>
    <row r="685" spans="1:28" x14ac:dyDescent="0.25">
      <c r="A685" s="7" t="s">
        <v>1515</v>
      </c>
      <c r="B685" s="7" t="s">
        <v>42</v>
      </c>
      <c r="C685" s="7">
        <v>31</v>
      </c>
      <c r="D685" s="7">
        <v>10</v>
      </c>
      <c r="E685" s="7" t="s">
        <v>557</v>
      </c>
      <c r="F685" s="7" t="s">
        <v>1488</v>
      </c>
      <c r="G685" s="7">
        <v>0</v>
      </c>
      <c r="H685" s="7">
        <v>0</v>
      </c>
      <c r="I685" s="7">
        <v>0</v>
      </c>
      <c r="J685" s="7">
        <v>0</v>
      </c>
      <c r="K685" s="7">
        <v>0</v>
      </c>
      <c r="L685" s="7">
        <v>0</v>
      </c>
      <c r="M685" s="7">
        <v>0</v>
      </c>
      <c r="N685" s="7">
        <v>0</v>
      </c>
      <c r="O685" s="7">
        <v>0</v>
      </c>
      <c r="P685" s="7">
        <v>0</v>
      </c>
      <c r="Q685" s="7">
        <v>0</v>
      </c>
      <c r="R685" s="7">
        <v>0</v>
      </c>
      <c r="S685" s="7">
        <v>0</v>
      </c>
      <c r="T685" s="7">
        <v>0</v>
      </c>
      <c r="U685" s="7">
        <v>0</v>
      </c>
      <c r="V685" s="7">
        <f>($J685*0.04)+($K685*4)+($L685*-2)+($N685*0.1)+($O685*6)+($Q685)+($R685*0.1)+($S685*6)+($T685*-2)</f>
        <v>0</v>
      </c>
      <c r="W685" s="7" t="e">
        <f>$P685/$H$33</f>
        <v>#DIV/0!</v>
      </c>
      <c r="X685" s="7" t="e">
        <f>$N685/$M685</f>
        <v>#DIV/0!</v>
      </c>
      <c r="Y685" s="7" t="e">
        <f>$R685/$Q685</f>
        <v>#DIV/0!</v>
      </c>
      <c r="Z685" s="7" t="e">
        <f>$I685/$H685</f>
        <v>#DIV/0!</v>
      </c>
      <c r="AA685" s="7" t="e">
        <f>$K685/$H685</f>
        <v>#DIV/0!</v>
      </c>
      <c r="AB685" s="7">
        <f>(Admin!$C$3*$K685)+(Admin!$C$4*$J685)+(Admin!$C$5*$L685)+(Admin!$C$6*$T685)+(Admin!$C$7*$Q685)+(Admin!$C$8*$M685)+(Admin!$C$9*$N685)+(Admin!$C$10*$O685)+(Admin!$C$11*$R685)+(Admin!$C$12*$S685)+(Admin!$C$13*$U685)</f>
        <v>0</v>
      </c>
    </row>
    <row r="686" spans="1:28" x14ac:dyDescent="0.25">
      <c r="A686" s="6" t="s">
        <v>1517</v>
      </c>
      <c r="B686" s="6" t="s">
        <v>42</v>
      </c>
      <c r="C686" s="6">
        <v>25</v>
      </c>
      <c r="D686" s="6">
        <v>1</v>
      </c>
      <c r="E686" s="6" t="s">
        <v>1518</v>
      </c>
      <c r="F686" s="6" t="s">
        <v>1488</v>
      </c>
      <c r="G686" s="6">
        <v>0</v>
      </c>
      <c r="H686" s="6">
        <v>0</v>
      </c>
      <c r="I686" s="6">
        <v>0</v>
      </c>
      <c r="J686" s="6">
        <v>0</v>
      </c>
      <c r="K686" s="6">
        <v>0</v>
      </c>
      <c r="L686" s="6">
        <v>0</v>
      </c>
      <c r="M686" s="6">
        <v>0</v>
      </c>
      <c r="N686" s="6">
        <v>0</v>
      </c>
      <c r="O686" s="6">
        <v>0</v>
      </c>
      <c r="P686" s="6">
        <v>0</v>
      </c>
      <c r="Q686" s="6">
        <v>0</v>
      </c>
      <c r="R686" s="6">
        <v>0</v>
      </c>
      <c r="S686" s="6">
        <v>0</v>
      </c>
      <c r="T686" s="6">
        <v>0</v>
      </c>
      <c r="U686" s="6">
        <v>0</v>
      </c>
      <c r="V686" s="6">
        <f>($J686*0.04)+($K686*4)+($L686*-2)+($N686*0.1)+($O686*6)+($Q686)+($R686*0.1)+($S686*6)+($T686*-2)</f>
        <v>0</v>
      </c>
      <c r="W686" s="6" t="e">
        <f>$P686/$H$33</f>
        <v>#DIV/0!</v>
      </c>
      <c r="X686" s="6" t="e">
        <f>$N686/$M686</f>
        <v>#DIV/0!</v>
      </c>
      <c r="Y686" s="6" t="e">
        <f>$R686/$Q686</f>
        <v>#DIV/0!</v>
      </c>
      <c r="Z686" s="6" t="e">
        <f>$I686/$H686</f>
        <v>#DIV/0!</v>
      </c>
      <c r="AA686" s="6" t="e">
        <f>$K686/$H686</f>
        <v>#DIV/0!</v>
      </c>
      <c r="AB686" s="6">
        <f>(Admin!$C$3*$K686)+(Admin!$C$4*$J686)+(Admin!$C$5*$L686)+(Admin!$C$6*$T686)+(Admin!$C$7*$Q686)+(Admin!$C$8*$M686)+(Admin!$C$9*$N686)+(Admin!$C$10*$O686)+(Admin!$C$11*$R686)+(Admin!$C$12*$S686)+(Admin!$C$13*$U686)</f>
        <v>0</v>
      </c>
    </row>
    <row r="687" spans="1:28" x14ac:dyDescent="0.25">
      <c r="A687" s="7" t="s">
        <v>1519</v>
      </c>
      <c r="B687" s="7" t="s">
        <v>42</v>
      </c>
      <c r="C687" s="7">
        <v>25</v>
      </c>
      <c r="D687" s="7">
        <v>5</v>
      </c>
      <c r="E687" s="7" t="s">
        <v>75</v>
      </c>
      <c r="F687" s="7" t="s">
        <v>1488</v>
      </c>
      <c r="G687" s="7">
        <v>0</v>
      </c>
      <c r="H687" s="7">
        <v>0</v>
      </c>
      <c r="I687" s="7">
        <v>0</v>
      </c>
      <c r="J687" s="7">
        <v>0</v>
      </c>
      <c r="K687" s="7">
        <v>0</v>
      </c>
      <c r="L687" s="7">
        <v>0</v>
      </c>
      <c r="M687" s="7">
        <v>0</v>
      </c>
      <c r="N687" s="7">
        <v>0</v>
      </c>
      <c r="O687" s="7">
        <v>0</v>
      </c>
      <c r="P687" s="7">
        <v>0</v>
      </c>
      <c r="Q687" s="7">
        <v>0</v>
      </c>
      <c r="R687" s="7">
        <v>0</v>
      </c>
      <c r="S687" s="7">
        <v>0</v>
      </c>
      <c r="T687" s="7">
        <v>0</v>
      </c>
      <c r="U687" s="7">
        <v>0</v>
      </c>
      <c r="V687" s="7">
        <f>($J687*0.04)+($K687*4)+($L687*-2)+($N687*0.1)+($O687*6)+($Q687)+($R687*0.1)+($S687*6)+($T687*-2)</f>
        <v>0</v>
      </c>
      <c r="W687" s="7" t="e">
        <f>$P687/$H$33</f>
        <v>#DIV/0!</v>
      </c>
      <c r="X687" s="7" t="e">
        <f>$N687/$M687</f>
        <v>#DIV/0!</v>
      </c>
      <c r="Y687" s="7" t="e">
        <f>$R687/$Q687</f>
        <v>#DIV/0!</v>
      </c>
      <c r="Z687" s="7" t="e">
        <f>$I687/$H687</f>
        <v>#DIV/0!</v>
      </c>
      <c r="AA687" s="7" t="e">
        <f>$K687/$H687</f>
        <v>#DIV/0!</v>
      </c>
      <c r="AB687" s="7">
        <f>(Admin!$C$3*$K687)+(Admin!$C$4*$J687)+(Admin!$C$5*$L687)+(Admin!$C$6*$T687)+(Admin!$C$7*$Q687)+(Admin!$C$8*$M687)+(Admin!$C$9*$N687)+(Admin!$C$10*$O687)+(Admin!$C$11*$R687)+(Admin!$C$12*$S687)+(Admin!$C$13*$U687)</f>
        <v>0</v>
      </c>
    </row>
    <row r="688" spans="1:28" x14ac:dyDescent="0.25">
      <c r="A688" s="6" t="s">
        <v>1520</v>
      </c>
      <c r="B688" s="6" t="s">
        <v>42</v>
      </c>
      <c r="C688" s="6">
        <v>26</v>
      </c>
      <c r="D688" s="6">
        <v>2</v>
      </c>
      <c r="E688" s="6" t="s">
        <v>325</v>
      </c>
      <c r="F688" s="6" t="s">
        <v>1488</v>
      </c>
      <c r="G688" s="6">
        <v>0</v>
      </c>
      <c r="H688" s="6">
        <v>0</v>
      </c>
      <c r="I688" s="6">
        <v>0</v>
      </c>
      <c r="J688" s="6">
        <v>0</v>
      </c>
      <c r="K688" s="6">
        <v>0</v>
      </c>
      <c r="L688" s="6">
        <v>0</v>
      </c>
      <c r="M688" s="6">
        <v>0</v>
      </c>
      <c r="N688" s="6">
        <v>0</v>
      </c>
      <c r="O688" s="6">
        <v>0</v>
      </c>
      <c r="P688" s="6">
        <v>0</v>
      </c>
      <c r="Q688" s="6">
        <v>0</v>
      </c>
      <c r="R688" s="6">
        <v>0</v>
      </c>
      <c r="S688" s="6">
        <v>0</v>
      </c>
      <c r="T688" s="6">
        <v>0</v>
      </c>
      <c r="U688" s="6">
        <v>0</v>
      </c>
      <c r="V688" s="6">
        <f>($J688*0.04)+($K688*4)+($L688*-2)+($N688*0.1)+($O688*6)+($Q688)+($R688*0.1)+($S688*6)+($T688*-2)</f>
        <v>0</v>
      </c>
      <c r="W688" s="6" t="e">
        <f>$P688/$H$33</f>
        <v>#DIV/0!</v>
      </c>
      <c r="X688" s="6" t="e">
        <f>$N688/$M688</f>
        <v>#DIV/0!</v>
      </c>
      <c r="Y688" s="6" t="e">
        <f>$R688/$Q688</f>
        <v>#DIV/0!</v>
      </c>
      <c r="Z688" s="6" t="e">
        <f>$I688/$H688</f>
        <v>#DIV/0!</v>
      </c>
      <c r="AA688" s="6" t="e">
        <f>$K688/$H688</f>
        <v>#DIV/0!</v>
      </c>
      <c r="AB688" s="6">
        <f>(Admin!$C$3*$K688)+(Admin!$C$4*$J688)+(Admin!$C$5*$L688)+(Admin!$C$6*$T688)+(Admin!$C$7*$Q688)+(Admin!$C$8*$M688)+(Admin!$C$9*$N688)+(Admin!$C$10*$O688)+(Admin!$C$11*$R688)+(Admin!$C$12*$S688)+(Admin!$C$13*$U688)</f>
        <v>0</v>
      </c>
    </row>
    <row r="689" spans="1:28" x14ac:dyDescent="0.25">
      <c r="A689" s="7" t="s">
        <v>1521</v>
      </c>
      <c r="B689" s="7" t="s">
        <v>42</v>
      </c>
      <c r="C689" s="7">
        <v>22</v>
      </c>
      <c r="D689" s="7">
        <v>2</v>
      </c>
      <c r="E689" s="7" t="s">
        <v>83</v>
      </c>
      <c r="F689" s="7" t="s">
        <v>1488</v>
      </c>
      <c r="G689" s="7">
        <v>0</v>
      </c>
      <c r="H689" s="7">
        <v>0</v>
      </c>
      <c r="I689" s="7">
        <v>0</v>
      </c>
      <c r="J689" s="7">
        <v>0</v>
      </c>
      <c r="K689" s="7">
        <v>0</v>
      </c>
      <c r="L689" s="7">
        <v>0</v>
      </c>
      <c r="M689" s="7">
        <v>0</v>
      </c>
      <c r="N689" s="7">
        <v>0</v>
      </c>
      <c r="O689" s="7">
        <v>0</v>
      </c>
      <c r="P689" s="7">
        <v>0</v>
      </c>
      <c r="Q689" s="7">
        <v>0</v>
      </c>
      <c r="R689" s="7">
        <v>0</v>
      </c>
      <c r="S689" s="7">
        <v>0</v>
      </c>
      <c r="T689" s="7">
        <v>0</v>
      </c>
      <c r="U689" s="7">
        <v>0</v>
      </c>
      <c r="V689" s="7">
        <f>($J689*0.04)+($K689*4)+($L689*-2)+($N689*0.1)+($O689*6)+($Q689)+($R689*0.1)+($S689*6)+($T689*-2)</f>
        <v>0</v>
      </c>
      <c r="W689" s="7" t="e">
        <f>$P689/$H$33</f>
        <v>#DIV/0!</v>
      </c>
      <c r="X689" s="7" t="e">
        <f>$N689/$M689</f>
        <v>#DIV/0!</v>
      </c>
      <c r="Y689" s="7" t="e">
        <f>$R689/$Q689</f>
        <v>#DIV/0!</v>
      </c>
      <c r="Z689" s="7" t="e">
        <f>$I689/$H689</f>
        <v>#DIV/0!</v>
      </c>
      <c r="AA689" s="7" t="e">
        <f>$K689/$H689</f>
        <v>#DIV/0!</v>
      </c>
      <c r="AB689" s="7">
        <f>(Admin!$C$3*$K689)+(Admin!$C$4*$J689)+(Admin!$C$5*$L689)+(Admin!$C$6*$T689)+(Admin!$C$7*$Q689)+(Admin!$C$8*$M689)+(Admin!$C$9*$N689)+(Admin!$C$10*$O689)+(Admin!$C$11*$R689)+(Admin!$C$12*$S689)+(Admin!$C$13*$U689)</f>
        <v>0</v>
      </c>
    </row>
    <row r="690" spans="1:28" x14ac:dyDescent="0.25">
      <c r="A690" s="6" t="s">
        <v>1522</v>
      </c>
      <c r="B690" s="6" t="s">
        <v>42</v>
      </c>
      <c r="C690" s="6">
        <v>25</v>
      </c>
      <c r="D690" s="6">
        <v>2</v>
      </c>
      <c r="E690" s="6" t="s">
        <v>127</v>
      </c>
      <c r="F690" s="6" t="s">
        <v>1488</v>
      </c>
      <c r="G690" s="6">
        <v>0</v>
      </c>
      <c r="H690" s="6">
        <v>0</v>
      </c>
      <c r="I690" s="6">
        <v>0</v>
      </c>
      <c r="J690" s="6">
        <v>0</v>
      </c>
      <c r="K690" s="6">
        <v>0</v>
      </c>
      <c r="L690" s="6">
        <v>0</v>
      </c>
      <c r="M690" s="6">
        <v>0</v>
      </c>
      <c r="N690" s="6">
        <v>0</v>
      </c>
      <c r="O690" s="6">
        <v>0</v>
      </c>
      <c r="P690" s="6">
        <v>0</v>
      </c>
      <c r="Q690" s="6">
        <v>0</v>
      </c>
      <c r="R690" s="6">
        <v>0</v>
      </c>
      <c r="S690" s="6">
        <v>0</v>
      </c>
      <c r="T690" s="6">
        <v>0</v>
      </c>
      <c r="U690" s="6">
        <v>0</v>
      </c>
      <c r="V690" s="6">
        <f>($J690*0.04)+($K690*4)+($L690*-2)+($N690*0.1)+($O690*6)+($Q690)+($R690*0.1)+($S690*6)+($T690*-2)</f>
        <v>0</v>
      </c>
      <c r="W690" s="6" t="e">
        <f>$P690/$H$33</f>
        <v>#DIV/0!</v>
      </c>
      <c r="X690" s="6" t="e">
        <f>$N690/$M690</f>
        <v>#DIV/0!</v>
      </c>
      <c r="Y690" s="6" t="e">
        <f>$R690/$Q690</f>
        <v>#DIV/0!</v>
      </c>
      <c r="Z690" s="6" t="e">
        <f>$I690/$H690</f>
        <v>#DIV/0!</v>
      </c>
      <c r="AA690" s="6" t="e">
        <f>$K690/$H690</f>
        <v>#DIV/0!</v>
      </c>
      <c r="AB690" s="6">
        <f>(Admin!$C$3*$K690)+(Admin!$C$4*$J690)+(Admin!$C$5*$L690)+(Admin!$C$6*$T690)+(Admin!$C$7*$Q690)+(Admin!$C$8*$M690)+(Admin!$C$9*$N690)+(Admin!$C$10*$O690)+(Admin!$C$11*$R690)+(Admin!$C$12*$S690)+(Admin!$C$13*$U690)</f>
        <v>0</v>
      </c>
    </row>
    <row r="691" spans="1:28" x14ac:dyDescent="0.25">
      <c r="A691" s="7" t="s">
        <v>1523</v>
      </c>
      <c r="B691" s="7" t="s">
        <v>42</v>
      </c>
      <c r="C691" s="7">
        <v>24</v>
      </c>
      <c r="D691" s="7">
        <v>0</v>
      </c>
      <c r="E691" s="7" t="s">
        <v>399</v>
      </c>
      <c r="F691" s="7" t="s">
        <v>1488</v>
      </c>
      <c r="G691" s="7">
        <v>0</v>
      </c>
      <c r="H691" s="7">
        <v>0</v>
      </c>
      <c r="I691" s="7">
        <v>0</v>
      </c>
      <c r="J691" s="7">
        <v>0</v>
      </c>
      <c r="K691" s="7">
        <v>0</v>
      </c>
      <c r="L691" s="7">
        <v>0</v>
      </c>
      <c r="M691" s="7">
        <v>0</v>
      </c>
      <c r="N691" s="7">
        <v>0</v>
      </c>
      <c r="O691" s="7">
        <v>0</v>
      </c>
      <c r="P691" s="7">
        <v>0</v>
      </c>
      <c r="Q691" s="7">
        <v>0</v>
      </c>
      <c r="R691" s="7">
        <v>0</v>
      </c>
      <c r="S691" s="7">
        <v>0</v>
      </c>
      <c r="T691" s="7">
        <v>0</v>
      </c>
      <c r="U691" s="7">
        <v>0</v>
      </c>
      <c r="V691" s="7">
        <f>($J691*0.04)+($K691*4)+($L691*-2)+($N691*0.1)+($O691*6)+($Q691)+($R691*0.1)+($S691*6)+($T691*-2)</f>
        <v>0</v>
      </c>
      <c r="W691" s="7" t="e">
        <f>$P691/$H$33</f>
        <v>#DIV/0!</v>
      </c>
      <c r="X691" s="7" t="e">
        <f>$N691/$M691</f>
        <v>#DIV/0!</v>
      </c>
      <c r="Y691" s="7" t="e">
        <f>$R691/$Q691</f>
        <v>#DIV/0!</v>
      </c>
      <c r="Z691" s="7" t="e">
        <f>$I691/$H691</f>
        <v>#DIV/0!</v>
      </c>
      <c r="AA691" s="7" t="e">
        <f>$K691/$H691</f>
        <v>#DIV/0!</v>
      </c>
      <c r="AB691" s="7">
        <f>(Admin!$C$3*$K691)+(Admin!$C$4*$J691)+(Admin!$C$5*$L691)+(Admin!$C$6*$T691)+(Admin!$C$7*$Q691)+(Admin!$C$8*$M691)+(Admin!$C$9*$N691)+(Admin!$C$10*$O691)+(Admin!$C$11*$R691)+(Admin!$C$12*$S691)+(Admin!$C$13*$U691)</f>
        <v>0</v>
      </c>
    </row>
    <row r="692" spans="1:28" x14ac:dyDescent="0.25">
      <c r="A692" s="6" t="s">
        <v>1524</v>
      </c>
      <c r="B692" s="6" t="s">
        <v>42</v>
      </c>
      <c r="C692" s="6">
        <v>27</v>
      </c>
      <c r="D692" s="6">
        <v>1</v>
      </c>
      <c r="E692" s="6" t="s">
        <v>1072</v>
      </c>
      <c r="F692" s="6" t="s">
        <v>1488</v>
      </c>
      <c r="G692" s="6">
        <v>0</v>
      </c>
      <c r="H692" s="6">
        <v>0</v>
      </c>
      <c r="I692" s="6">
        <v>0</v>
      </c>
      <c r="J692" s="6">
        <v>0</v>
      </c>
      <c r="K692" s="6">
        <v>0</v>
      </c>
      <c r="L692" s="6">
        <v>0</v>
      </c>
      <c r="M692" s="6">
        <v>0</v>
      </c>
      <c r="N692" s="6">
        <v>0</v>
      </c>
      <c r="O692" s="6">
        <v>0</v>
      </c>
      <c r="P692" s="6">
        <v>0</v>
      </c>
      <c r="Q692" s="6">
        <v>0</v>
      </c>
      <c r="R692" s="6">
        <v>0</v>
      </c>
      <c r="S692" s="6">
        <v>0</v>
      </c>
      <c r="T692" s="6">
        <v>0</v>
      </c>
      <c r="U692" s="6">
        <v>0</v>
      </c>
      <c r="V692" s="6">
        <f>($J692*0.04)+($K692*4)+($L692*-2)+($N692*0.1)+($O692*6)+($Q692)+($R692*0.1)+($S692*6)+($T692*-2)</f>
        <v>0</v>
      </c>
      <c r="W692" s="6" t="e">
        <f>$P692/$H$33</f>
        <v>#DIV/0!</v>
      </c>
      <c r="X692" s="6" t="e">
        <f>$N692/$M692</f>
        <v>#DIV/0!</v>
      </c>
      <c r="Y692" s="6" t="e">
        <f>$R692/$Q692</f>
        <v>#DIV/0!</v>
      </c>
      <c r="Z692" s="6" t="e">
        <f>$I692/$H692</f>
        <v>#DIV/0!</v>
      </c>
      <c r="AA692" s="6" t="e">
        <f>$K692/$H692</f>
        <v>#DIV/0!</v>
      </c>
      <c r="AB692" s="6">
        <f>(Admin!$C$3*$K692)+(Admin!$C$4*$J692)+(Admin!$C$5*$L692)+(Admin!$C$6*$T692)+(Admin!$C$7*$Q692)+(Admin!$C$8*$M692)+(Admin!$C$9*$N692)+(Admin!$C$10*$O692)+(Admin!$C$11*$R692)+(Admin!$C$12*$S692)+(Admin!$C$13*$U692)</f>
        <v>0</v>
      </c>
    </row>
    <row r="693" spans="1:28" x14ac:dyDescent="0.25">
      <c r="A693" s="7" t="s">
        <v>1527</v>
      </c>
      <c r="B693" s="7" t="s">
        <v>37</v>
      </c>
      <c r="C693" s="7">
        <v>22</v>
      </c>
      <c r="D693" s="7">
        <v>0</v>
      </c>
      <c r="E693" s="7" t="s">
        <v>443</v>
      </c>
      <c r="F693" s="7" t="s">
        <v>1488</v>
      </c>
      <c r="G693" s="7">
        <v>0</v>
      </c>
      <c r="H693" s="7">
        <v>0</v>
      </c>
      <c r="I693" s="7">
        <v>0</v>
      </c>
      <c r="J693" s="7">
        <v>0</v>
      </c>
      <c r="K693" s="7">
        <v>0</v>
      </c>
      <c r="L693" s="7">
        <v>0</v>
      </c>
      <c r="M693" s="7">
        <v>0</v>
      </c>
      <c r="N693" s="7">
        <v>0</v>
      </c>
      <c r="O693" s="7">
        <v>0</v>
      </c>
      <c r="P693" s="7">
        <v>0</v>
      </c>
      <c r="Q693" s="7">
        <v>0</v>
      </c>
      <c r="R693" s="7">
        <v>0</v>
      </c>
      <c r="S693" s="7">
        <v>0</v>
      </c>
      <c r="T693" s="7">
        <v>0</v>
      </c>
      <c r="U693" s="7">
        <v>0</v>
      </c>
      <c r="V693" s="7">
        <f>($J693*0.04)+($K693*4)+($L693*-2)+($N693*0.1)+($O693*6)+($Q693)+($R693*0.1)+($S693*6)+($T693*-2)</f>
        <v>0</v>
      </c>
      <c r="W693" s="7" t="e">
        <f>$P693/$H$33</f>
        <v>#DIV/0!</v>
      </c>
      <c r="X693" s="7" t="e">
        <f>$N693/$M693</f>
        <v>#DIV/0!</v>
      </c>
      <c r="Y693" s="7" t="e">
        <f>$R693/$Q693</f>
        <v>#DIV/0!</v>
      </c>
      <c r="Z693" s="7" t="e">
        <f>$I693/$H693</f>
        <v>#DIV/0!</v>
      </c>
      <c r="AA693" s="7" t="e">
        <f>$K693/$H693</f>
        <v>#DIV/0!</v>
      </c>
      <c r="AB693" s="7">
        <f>(Admin!$C$3*$K693)+(Admin!$C$4*$J693)+(Admin!$C$5*$L693)+(Admin!$C$6*$T693)+(Admin!$C$7*$Q693)+(Admin!$C$8*$M693)+(Admin!$C$9*$N693)+(Admin!$C$10*$O693)+(Admin!$C$11*$R693)+(Admin!$C$12*$S693)+(Admin!$C$13*$U693)</f>
        <v>0</v>
      </c>
    </row>
    <row r="694" spans="1:28" x14ac:dyDescent="0.25">
      <c r="A694" s="6" t="s">
        <v>1528</v>
      </c>
      <c r="B694" s="6" t="s">
        <v>37</v>
      </c>
      <c r="C694" s="6">
        <v>30</v>
      </c>
      <c r="D694" s="6">
        <v>7</v>
      </c>
      <c r="E694" s="6" t="s">
        <v>552</v>
      </c>
      <c r="F694" s="6" t="s">
        <v>1488</v>
      </c>
      <c r="G694" s="6">
        <v>0</v>
      </c>
      <c r="H694" s="6">
        <v>0</v>
      </c>
      <c r="I694" s="6">
        <v>0</v>
      </c>
      <c r="J694" s="6">
        <v>0</v>
      </c>
      <c r="K694" s="6">
        <v>0</v>
      </c>
      <c r="L694" s="6">
        <v>0</v>
      </c>
      <c r="M694" s="6">
        <v>0</v>
      </c>
      <c r="N694" s="6">
        <v>0</v>
      </c>
      <c r="O694" s="6">
        <v>0</v>
      </c>
      <c r="P694" s="6">
        <v>0</v>
      </c>
      <c r="Q694" s="6">
        <v>0</v>
      </c>
      <c r="R694" s="6">
        <v>0</v>
      </c>
      <c r="S694" s="6">
        <v>0</v>
      </c>
      <c r="T694" s="6">
        <v>0</v>
      </c>
      <c r="U694" s="6">
        <v>0</v>
      </c>
      <c r="V694" s="6">
        <f>($J694*0.04)+($K694*4)+($L694*-2)+($N694*0.1)+($O694*6)+($Q694)+($R694*0.1)+($S694*6)+($T694*-2)</f>
        <v>0</v>
      </c>
      <c r="W694" s="6" t="e">
        <f>$P694/$H$33</f>
        <v>#DIV/0!</v>
      </c>
      <c r="X694" s="6" t="e">
        <f>$N694/$M694</f>
        <v>#DIV/0!</v>
      </c>
      <c r="Y694" s="6" t="e">
        <f>$R694/$Q694</f>
        <v>#DIV/0!</v>
      </c>
      <c r="Z694" s="6" t="e">
        <f>$I694/$H694</f>
        <v>#DIV/0!</v>
      </c>
      <c r="AA694" s="6" t="e">
        <f>$K694/$H694</f>
        <v>#DIV/0!</v>
      </c>
      <c r="AB694" s="6">
        <f>(Admin!$C$3*$K694)+(Admin!$C$4*$J694)+(Admin!$C$5*$L694)+(Admin!$C$6*$T694)+(Admin!$C$7*$Q694)+(Admin!$C$8*$M694)+(Admin!$C$9*$N694)+(Admin!$C$10*$O694)+(Admin!$C$11*$R694)+(Admin!$C$12*$S694)+(Admin!$C$13*$U694)</f>
        <v>0</v>
      </c>
    </row>
    <row r="695" spans="1:28" x14ac:dyDescent="0.25">
      <c r="A695" s="7" t="s">
        <v>1530</v>
      </c>
      <c r="B695" s="7" t="s">
        <v>37</v>
      </c>
      <c r="C695" s="7">
        <v>27</v>
      </c>
      <c r="D695" s="7">
        <v>2</v>
      </c>
      <c r="E695" s="7" t="s">
        <v>269</v>
      </c>
      <c r="F695" s="7" t="s">
        <v>1488</v>
      </c>
      <c r="G695" s="7">
        <v>0</v>
      </c>
      <c r="H695" s="7">
        <v>0</v>
      </c>
      <c r="I695" s="7">
        <v>0</v>
      </c>
      <c r="J695" s="7">
        <v>0</v>
      </c>
      <c r="K695" s="7">
        <v>0</v>
      </c>
      <c r="L695" s="7">
        <v>0</v>
      </c>
      <c r="M695" s="7">
        <v>0</v>
      </c>
      <c r="N695" s="7">
        <v>0</v>
      </c>
      <c r="O695" s="7">
        <v>0</v>
      </c>
      <c r="P695" s="7">
        <v>0</v>
      </c>
      <c r="Q695" s="7">
        <v>0</v>
      </c>
      <c r="R695" s="7">
        <v>0</v>
      </c>
      <c r="S695" s="7">
        <v>0</v>
      </c>
      <c r="T695" s="7">
        <v>0</v>
      </c>
      <c r="U695" s="7">
        <v>0</v>
      </c>
      <c r="V695" s="7">
        <f>($J695*0.04)+($K695*4)+($L695*-2)+($N695*0.1)+($O695*6)+($Q695)+($R695*0.1)+($S695*6)+($T695*-2)</f>
        <v>0</v>
      </c>
      <c r="W695" s="7" t="e">
        <f>$P695/$H$33</f>
        <v>#DIV/0!</v>
      </c>
      <c r="X695" s="7" t="e">
        <f>$N695/$M695</f>
        <v>#DIV/0!</v>
      </c>
      <c r="Y695" s="7" t="e">
        <f>$R695/$Q695</f>
        <v>#DIV/0!</v>
      </c>
      <c r="Z695" s="7" t="e">
        <f>$I695/$H695</f>
        <v>#DIV/0!</v>
      </c>
      <c r="AA695" s="7" t="e">
        <f>$K695/$H695</f>
        <v>#DIV/0!</v>
      </c>
      <c r="AB695" s="7">
        <f>(Admin!$C$3*$K695)+(Admin!$C$4*$J695)+(Admin!$C$5*$L695)+(Admin!$C$6*$T695)+(Admin!$C$7*$Q695)+(Admin!$C$8*$M695)+(Admin!$C$9*$N695)+(Admin!$C$10*$O695)+(Admin!$C$11*$R695)+(Admin!$C$12*$S695)+(Admin!$C$13*$U695)</f>
        <v>0</v>
      </c>
    </row>
    <row r="696" spans="1:28" x14ac:dyDescent="0.25">
      <c r="A696" s="6" t="s">
        <v>1531</v>
      </c>
      <c r="B696" s="6" t="s">
        <v>37</v>
      </c>
      <c r="C696" s="6">
        <v>25</v>
      </c>
      <c r="D696" s="6">
        <v>2</v>
      </c>
      <c r="E696" s="6" t="s">
        <v>75</v>
      </c>
      <c r="F696" s="6" t="s">
        <v>1488</v>
      </c>
      <c r="G696" s="6">
        <v>0</v>
      </c>
      <c r="H696" s="6">
        <v>0</v>
      </c>
      <c r="I696" s="6">
        <v>0</v>
      </c>
      <c r="J696" s="6">
        <v>0</v>
      </c>
      <c r="K696" s="6">
        <v>0</v>
      </c>
      <c r="L696" s="6">
        <v>0</v>
      </c>
      <c r="M696" s="6">
        <v>0</v>
      </c>
      <c r="N696" s="6">
        <v>0</v>
      </c>
      <c r="O696" s="6">
        <v>0</v>
      </c>
      <c r="P696" s="6">
        <v>0</v>
      </c>
      <c r="Q696" s="6">
        <v>0</v>
      </c>
      <c r="R696" s="6">
        <v>0</v>
      </c>
      <c r="S696" s="6">
        <v>0</v>
      </c>
      <c r="T696" s="6">
        <v>0</v>
      </c>
      <c r="U696" s="6">
        <v>0</v>
      </c>
      <c r="V696" s="6">
        <f>($J696*0.04)+($K696*4)+($L696*-2)+($N696*0.1)+($O696*6)+($Q696)+($R696*0.1)+($S696*6)+($T696*-2)</f>
        <v>0</v>
      </c>
      <c r="W696" s="6" t="e">
        <f>$P696/$H$33</f>
        <v>#DIV/0!</v>
      </c>
      <c r="X696" s="6" t="e">
        <f>$N696/$M696</f>
        <v>#DIV/0!</v>
      </c>
      <c r="Y696" s="6" t="e">
        <f>$R696/$Q696</f>
        <v>#DIV/0!</v>
      </c>
      <c r="Z696" s="6" t="e">
        <f>$I696/$H696</f>
        <v>#DIV/0!</v>
      </c>
      <c r="AA696" s="6" t="e">
        <f>$K696/$H696</f>
        <v>#DIV/0!</v>
      </c>
      <c r="AB696" s="6">
        <f>(Admin!$C$3*$K696)+(Admin!$C$4*$J696)+(Admin!$C$5*$L696)+(Admin!$C$6*$T696)+(Admin!$C$7*$Q696)+(Admin!$C$8*$M696)+(Admin!$C$9*$N696)+(Admin!$C$10*$O696)+(Admin!$C$11*$R696)+(Admin!$C$12*$S696)+(Admin!$C$13*$U696)</f>
        <v>0</v>
      </c>
    </row>
    <row r="697" spans="1:28" x14ac:dyDescent="0.25">
      <c r="A697" s="7" t="s">
        <v>1551</v>
      </c>
      <c r="B697" s="7" t="s">
        <v>26</v>
      </c>
      <c r="C697" s="7">
        <v>31</v>
      </c>
      <c r="D697" s="7">
        <v>8</v>
      </c>
      <c r="E697" s="7" t="s">
        <v>346</v>
      </c>
      <c r="F697" s="7" t="s">
        <v>1534</v>
      </c>
      <c r="G697" s="7">
        <v>0</v>
      </c>
      <c r="H697" s="7">
        <v>0</v>
      </c>
      <c r="I697" s="7">
        <v>0</v>
      </c>
      <c r="J697" s="7">
        <v>0</v>
      </c>
      <c r="K697" s="7">
        <v>0</v>
      </c>
      <c r="L697" s="7">
        <v>0</v>
      </c>
      <c r="M697" s="7">
        <v>0</v>
      </c>
      <c r="N697" s="7">
        <v>0</v>
      </c>
      <c r="O697" s="7">
        <v>0</v>
      </c>
      <c r="P697" s="7">
        <v>0</v>
      </c>
      <c r="Q697" s="7">
        <v>0</v>
      </c>
      <c r="R697" s="7">
        <v>0</v>
      </c>
      <c r="S697" s="7">
        <v>0</v>
      </c>
      <c r="T697" s="7">
        <v>0</v>
      </c>
      <c r="U697" s="7">
        <v>0</v>
      </c>
      <c r="V697" s="7">
        <f>($J697*0.04)+($K697*4)+($L697*-2)+($N697*0.1)+($O697*6)+($Q697)+($R697*0.1)+($S697*6)+($T697*-2)</f>
        <v>0</v>
      </c>
      <c r="W697" s="7" t="e">
        <f>$P697/$H$33</f>
        <v>#DIV/0!</v>
      </c>
      <c r="X697" s="7" t="e">
        <f>$N697/$M697</f>
        <v>#DIV/0!</v>
      </c>
      <c r="Y697" s="7" t="e">
        <f>$R697/$Q697</f>
        <v>#DIV/0!</v>
      </c>
      <c r="Z697" s="7" t="e">
        <f>$I697/$H697</f>
        <v>#DIV/0!</v>
      </c>
      <c r="AA697" s="7" t="e">
        <f>$K697/$H697</f>
        <v>#DIV/0!</v>
      </c>
      <c r="AB697" s="7">
        <f>(Admin!$C$3*$K697)+(Admin!$C$4*$J697)+(Admin!$C$5*$L697)+(Admin!$C$6*$T697)+(Admin!$C$7*$Q697)+(Admin!$C$8*$M697)+(Admin!$C$9*$N697)+(Admin!$C$10*$O697)+(Admin!$C$11*$R697)+(Admin!$C$12*$S697)+(Admin!$C$13*$U697)</f>
        <v>0</v>
      </c>
    </row>
    <row r="698" spans="1:28" x14ac:dyDescent="0.25">
      <c r="A698" s="6" t="s">
        <v>1552</v>
      </c>
      <c r="B698" s="6" t="s">
        <v>26</v>
      </c>
      <c r="C698" s="6">
        <v>29</v>
      </c>
      <c r="D698" s="6">
        <v>8</v>
      </c>
      <c r="E698" s="6" t="s">
        <v>399</v>
      </c>
      <c r="F698" s="6" t="s">
        <v>1534</v>
      </c>
      <c r="G698" s="6">
        <v>0</v>
      </c>
      <c r="H698" s="6">
        <v>0</v>
      </c>
      <c r="I698" s="6">
        <v>0</v>
      </c>
      <c r="J698" s="6">
        <v>0</v>
      </c>
      <c r="K698" s="6">
        <v>0</v>
      </c>
      <c r="L698" s="6">
        <v>0</v>
      </c>
      <c r="M698" s="6">
        <v>0</v>
      </c>
      <c r="N698" s="6">
        <v>0</v>
      </c>
      <c r="O698" s="6">
        <v>0</v>
      </c>
      <c r="P698" s="6">
        <v>0</v>
      </c>
      <c r="Q698" s="6">
        <v>0</v>
      </c>
      <c r="R698" s="6">
        <v>0</v>
      </c>
      <c r="S698" s="6">
        <v>0</v>
      </c>
      <c r="T698" s="6">
        <v>0</v>
      </c>
      <c r="U698" s="6">
        <v>0</v>
      </c>
      <c r="V698" s="6">
        <f>($J698*0.04)+($K698*4)+($L698*-2)+($N698*0.1)+($O698*6)+($Q698)+($R698*0.1)+($S698*6)+($T698*-2)</f>
        <v>0</v>
      </c>
      <c r="W698" s="6" t="e">
        <f>$P698/$H$33</f>
        <v>#DIV/0!</v>
      </c>
      <c r="X698" s="6" t="e">
        <f>$N698/$M698</f>
        <v>#DIV/0!</v>
      </c>
      <c r="Y698" s="6" t="e">
        <f>$R698/$Q698</f>
        <v>#DIV/0!</v>
      </c>
      <c r="Z698" s="6" t="e">
        <f>$I698/$H698</f>
        <v>#DIV/0!</v>
      </c>
      <c r="AA698" s="6" t="e">
        <f>$K698/$H698</f>
        <v>#DIV/0!</v>
      </c>
      <c r="AB698" s="6">
        <f>(Admin!$C$3*$K698)+(Admin!$C$4*$J698)+(Admin!$C$5*$L698)+(Admin!$C$6*$T698)+(Admin!$C$7*$Q698)+(Admin!$C$8*$M698)+(Admin!$C$9*$N698)+(Admin!$C$10*$O698)+(Admin!$C$11*$R698)+(Admin!$C$12*$S698)+(Admin!$C$13*$U698)</f>
        <v>0</v>
      </c>
    </row>
    <row r="699" spans="1:28" x14ac:dyDescent="0.25">
      <c r="A699" s="7" t="s">
        <v>1553</v>
      </c>
      <c r="B699" s="7" t="s">
        <v>26</v>
      </c>
      <c r="C699" s="7">
        <v>24</v>
      </c>
      <c r="D699" s="7">
        <v>0</v>
      </c>
      <c r="E699" s="7" t="s">
        <v>462</v>
      </c>
      <c r="F699" s="7" t="s">
        <v>1534</v>
      </c>
      <c r="G699" s="7">
        <v>0</v>
      </c>
      <c r="H699" s="7">
        <v>0</v>
      </c>
      <c r="I699" s="7">
        <v>0</v>
      </c>
      <c r="J699" s="7">
        <v>0</v>
      </c>
      <c r="K699" s="7">
        <v>0</v>
      </c>
      <c r="L699" s="7">
        <v>0</v>
      </c>
      <c r="M699" s="7">
        <v>0</v>
      </c>
      <c r="N699" s="7">
        <v>0</v>
      </c>
      <c r="O699" s="7">
        <v>0</v>
      </c>
      <c r="P699" s="7">
        <v>0</v>
      </c>
      <c r="Q699" s="7">
        <v>0</v>
      </c>
      <c r="R699" s="7">
        <v>0</v>
      </c>
      <c r="S699" s="7">
        <v>0</v>
      </c>
      <c r="T699" s="7">
        <v>0</v>
      </c>
      <c r="U699" s="7">
        <v>0</v>
      </c>
      <c r="V699" s="7">
        <f>($J699*0.04)+($K699*4)+($L699*-2)+($N699*0.1)+($O699*6)+($Q699)+($R699*0.1)+($S699*6)+($T699*-2)</f>
        <v>0</v>
      </c>
      <c r="W699" s="7" t="e">
        <f>$P699/$H$33</f>
        <v>#DIV/0!</v>
      </c>
      <c r="X699" s="7" t="e">
        <f>$N699/$M699</f>
        <v>#DIV/0!</v>
      </c>
      <c r="Y699" s="7" t="e">
        <f>$R699/$Q699</f>
        <v>#DIV/0!</v>
      </c>
      <c r="Z699" s="7" t="e">
        <f>$I699/$H699</f>
        <v>#DIV/0!</v>
      </c>
      <c r="AA699" s="7" t="e">
        <f>$K699/$H699</f>
        <v>#DIV/0!</v>
      </c>
      <c r="AB699" s="7">
        <f>(Admin!$C$3*$K699)+(Admin!$C$4*$J699)+(Admin!$C$5*$L699)+(Admin!$C$6*$T699)+(Admin!$C$7*$Q699)+(Admin!$C$8*$M699)+(Admin!$C$9*$N699)+(Admin!$C$10*$O699)+(Admin!$C$11*$R699)+(Admin!$C$12*$S699)+(Admin!$C$13*$U699)</f>
        <v>0</v>
      </c>
    </row>
    <row r="700" spans="1:28" x14ac:dyDescent="0.25">
      <c r="A700" s="6" t="s">
        <v>1555</v>
      </c>
      <c r="B700" s="6" t="s">
        <v>30</v>
      </c>
      <c r="C700" s="6">
        <v>24</v>
      </c>
      <c r="D700" s="6">
        <v>0</v>
      </c>
      <c r="E700" s="6" t="s">
        <v>199</v>
      </c>
      <c r="F700" s="6" t="s">
        <v>1534</v>
      </c>
      <c r="G700" s="6">
        <v>0</v>
      </c>
      <c r="H700" s="6">
        <v>0</v>
      </c>
      <c r="I700" s="6">
        <v>0</v>
      </c>
      <c r="J700" s="6">
        <v>0</v>
      </c>
      <c r="K700" s="6">
        <v>0</v>
      </c>
      <c r="L700" s="6">
        <v>0</v>
      </c>
      <c r="M700" s="6">
        <v>0</v>
      </c>
      <c r="N700" s="6">
        <v>0</v>
      </c>
      <c r="O700" s="6">
        <v>0</v>
      </c>
      <c r="P700" s="6">
        <v>0</v>
      </c>
      <c r="Q700" s="6">
        <v>0</v>
      </c>
      <c r="R700" s="6">
        <v>0</v>
      </c>
      <c r="S700" s="6">
        <v>0</v>
      </c>
      <c r="T700" s="6">
        <v>0</v>
      </c>
      <c r="U700" s="6">
        <v>0</v>
      </c>
      <c r="V700" s="6">
        <f>($J700*0.04)+($K700*4)+($L700*-2)+($N700*0.1)+($O700*6)+($Q700)+($R700*0.1)+($S700*6)+($T700*-2)</f>
        <v>0</v>
      </c>
      <c r="W700" s="6" t="e">
        <f>$P700/$H$33</f>
        <v>#DIV/0!</v>
      </c>
      <c r="X700" s="6" t="e">
        <f>$N700/$M700</f>
        <v>#DIV/0!</v>
      </c>
      <c r="Y700" s="6" t="e">
        <f>$R700/$Q700</f>
        <v>#DIV/0!</v>
      </c>
      <c r="Z700" s="6" t="e">
        <f>$I700/$H700</f>
        <v>#DIV/0!</v>
      </c>
      <c r="AA700" s="6" t="e">
        <f>$K700/$H700</f>
        <v>#DIV/0!</v>
      </c>
      <c r="AB700" s="6">
        <f>(Admin!$C$3*$K700)+(Admin!$C$4*$J700)+(Admin!$C$5*$L700)+(Admin!$C$6*$T700)+(Admin!$C$7*$Q700)+(Admin!$C$8*$M700)+(Admin!$C$9*$N700)+(Admin!$C$10*$O700)+(Admin!$C$11*$R700)+(Admin!$C$12*$S700)+(Admin!$C$13*$U700)</f>
        <v>0</v>
      </c>
    </row>
    <row r="701" spans="1:28" x14ac:dyDescent="0.25">
      <c r="A701" s="7" t="s">
        <v>1556</v>
      </c>
      <c r="B701" s="7" t="s">
        <v>30</v>
      </c>
      <c r="C701" s="7">
        <v>25</v>
      </c>
      <c r="D701" s="7">
        <v>3</v>
      </c>
      <c r="E701" s="7" t="s">
        <v>508</v>
      </c>
      <c r="F701" s="7" t="s">
        <v>1534</v>
      </c>
      <c r="G701" s="7">
        <v>0</v>
      </c>
      <c r="H701" s="7">
        <v>0</v>
      </c>
      <c r="I701" s="7">
        <v>0</v>
      </c>
      <c r="J701" s="7">
        <v>0</v>
      </c>
      <c r="K701" s="7">
        <v>0</v>
      </c>
      <c r="L701" s="7">
        <v>0</v>
      </c>
      <c r="M701" s="7">
        <v>0</v>
      </c>
      <c r="N701" s="7">
        <v>0</v>
      </c>
      <c r="O701" s="7">
        <v>0</v>
      </c>
      <c r="P701" s="7">
        <v>0</v>
      </c>
      <c r="Q701" s="7">
        <v>0</v>
      </c>
      <c r="R701" s="7">
        <v>0</v>
      </c>
      <c r="S701" s="7">
        <v>0</v>
      </c>
      <c r="T701" s="7">
        <v>0</v>
      </c>
      <c r="U701" s="7">
        <v>0</v>
      </c>
      <c r="V701" s="7">
        <f>($J701*0.04)+($K701*4)+($L701*-2)+($N701*0.1)+($O701*6)+($Q701)+($R701*0.1)+($S701*6)+($T701*-2)</f>
        <v>0</v>
      </c>
      <c r="W701" s="7" t="e">
        <f>$P701/$H$33</f>
        <v>#DIV/0!</v>
      </c>
      <c r="X701" s="7" t="e">
        <f>$N701/$M701</f>
        <v>#DIV/0!</v>
      </c>
      <c r="Y701" s="7" t="e">
        <f>$R701/$Q701</f>
        <v>#DIV/0!</v>
      </c>
      <c r="Z701" s="7" t="e">
        <f>$I701/$H701</f>
        <v>#DIV/0!</v>
      </c>
      <c r="AA701" s="7" t="e">
        <f>$K701/$H701</f>
        <v>#DIV/0!</v>
      </c>
      <c r="AB701" s="7">
        <f>(Admin!$C$3*$K701)+(Admin!$C$4*$J701)+(Admin!$C$5*$L701)+(Admin!$C$6*$T701)+(Admin!$C$7*$Q701)+(Admin!$C$8*$M701)+(Admin!$C$9*$N701)+(Admin!$C$10*$O701)+(Admin!$C$11*$R701)+(Admin!$C$12*$S701)+(Admin!$C$13*$U701)</f>
        <v>0</v>
      </c>
    </row>
    <row r="702" spans="1:28" x14ac:dyDescent="0.25">
      <c r="A702" s="6" t="s">
        <v>1558</v>
      </c>
      <c r="B702" s="6" t="s">
        <v>30</v>
      </c>
      <c r="C702" s="6">
        <v>26</v>
      </c>
      <c r="D702" s="6">
        <v>4</v>
      </c>
      <c r="E702" s="6" t="s">
        <v>583</v>
      </c>
      <c r="F702" s="6" t="s">
        <v>1534</v>
      </c>
      <c r="G702" s="6">
        <v>0</v>
      </c>
      <c r="H702" s="6">
        <v>0</v>
      </c>
      <c r="I702" s="6">
        <v>0</v>
      </c>
      <c r="J702" s="6">
        <v>0</v>
      </c>
      <c r="K702" s="6">
        <v>0</v>
      </c>
      <c r="L702" s="6">
        <v>0</v>
      </c>
      <c r="M702" s="6">
        <v>0</v>
      </c>
      <c r="N702" s="6">
        <v>0</v>
      </c>
      <c r="O702" s="6">
        <v>0</v>
      </c>
      <c r="P702" s="6">
        <v>0</v>
      </c>
      <c r="Q702" s="6">
        <v>0</v>
      </c>
      <c r="R702" s="6">
        <v>0</v>
      </c>
      <c r="S702" s="6">
        <v>0</v>
      </c>
      <c r="T702" s="6">
        <v>0</v>
      </c>
      <c r="U702" s="6">
        <v>0</v>
      </c>
      <c r="V702" s="6">
        <f>($J702*0.04)+($K702*4)+($L702*-2)+($N702*0.1)+($O702*6)+($Q702)+($R702*0.1)+($S702*6)+($T702*-2)</f>
        <v>0</v>
      </c>
      <c r="W702" s="6" t="e">
        <f>$P702/$H$33</f>
        <v>#DIV/0!</v>
      </c>
      <c r="X702" s="6" t="e">
        <f>$N702/$M702</f>
        <v>#DIV/0!</v>
      </c>
      <c r="Y702" s="6" t="e">
        <f>$R702/$Q702</f>
        <v>#DIV/0!</v>
      </c>
      <c r="Z702" s="6" t="e">
        <f>$I702/$H702</f>
        <v>#DIV/0!</v>
      </c>
      <c r="AA702" s="6" t="e">
        <f>$K702/$H702</f>
        <v>#DIV/0!</v>
      </c>
      <c r="AB702" s="6">
        <f>(Admin!$C$3*$K702)+(Admin!$C$4*$J702)+(Admin!$C$5*$L702)+(Admin!$C$6*$T702)+(Admin!$C$7*$Q702)+(Admin!$C$8*$M702)+(Admin!$C$9*$N702)+(Admin!$C$10*$O702)+(Admin!$C$11*$R702)+(Admin!$C$12*$S702)+(Admin!$C$13*$U702)</f>
        <v>0</v>
      </c>
    </row>
    <row r="703" spans="1:28" x14ac:dyDescent="0.25">
      <c r="A703" s="7" t="s">
        <v>1559</v>
      </c>
      <c r="B703" s="7" t="s">
        <v>30</v>
      </c>
      <c r="C703" s="7">
        <v>24</v>
      </c>
      <c r="D703" s="7">
        <v>0</v>
      </c>
      <c r="E703" s="7" t="s">
        <v>555</v>
      </c>
      <c r="F703" s="7" t="s">
        <v>1534</v>
      </c>
      <c r="G703" s="7">
        <v>0</v>
      </c>
      <c r="H703" s="7">
        <v>0</v>
      </c>
      <c r="I703" s="7">
        <v>0</v>
      </c>
      <c r="J703" s="7">
        <v>0</v>
      </c>
      <c r="K703" s="7">
        <v>0</v>
      </c>
      <c r="L703" s="7">
        <v>0</v>
      </c>
      <c r="M703" s="7">
        <v>0</v>
      </c>
      <c r="N703" s="7">
        <v>0</v>
      </c>
      <c r="O703" s="7">
        <v>0</v>
      </c>
      <c r="P703" s="7">
        <v>0</v>
      </c>
      <c r="Q703" s="7">
        <v>0</v>
      </c>
      <c r="R703" s="7">
        <v>0</v>
      </c>
      <c r="S703" s="7">
        <v>0</v>
      </c>
      <c r="T703" s="7">
        <v>0</v>
      </c>
      <c r="U703" s="7">
        <v>0</v>
      </c>
      <c r="V703" s="7">
        <f>($J703*0.04)+($K703*4)+($L703*-2)+($N703*0.1)+($O703*6)+($Q703)+($R703*0.1)+($S703*6)+($T703*-2)</f>
        <v>0</v>
      </c>
      <c r="W703" s="7" t="e">
        <f>$P703/$H$33</f>
        <v>#DIV/0!</v>
      </c>
      <c r="X703" s="7" t="e">
        <f>$N703/$M703</f>
        <v>#DIV/0!</v>
      </c>
      <c r="Y703" s="7" t="e">
        <f>$R703/$Q703</f>
        <v>#DIV/0!</v>
      </c>
      <c r="Z703" s="7" t="e">
        <f>$I703/$H703</f>
        <v>#DIV/0!</v>
      </c>
      <c r="AA703" s="7" t="e">
        <f>$K703/$H703</f>
        <v>#DIV/0!</v>
      </c>
      <c r="AB703" s="7">
        <f>(Admin!$C$3*$K703)+(Admin!$C$4*$J703)+(Admin!$C$5*$L703)+(Admin!$C$6*$T703)+(Admin!$C$7*$Q703)+(Admin!$C$8*$M703)+(Admin!$C$9*$N703)+(Admin!$C$10*$O703)+(Admin!$C$11*$R703)+(Admin!$C$12*$S703)+(Admin!$C$13*$U703)</f>
        <v>0</v>
      </c>
    </row>
    <row r="704" spans="1:28" x14ac:dyDescent="0.25">
      <c r="A704" s="6" t="s">
        <v>1561</v>
      </c>
      <c r="B704" s="6" t="s">
        <v>42</v>
      </c>
      <c r="C704" s="6">
        <v>26</v>
      </c>
      <c r="D704" s="6">
        <v>5</v>
      </c>
      <c r="E704" s="6" t="s">
        <v>284</v>
      </c>
      <c r="F704" s="6" t="s">
        <v>1534</v>
      </c>
      <c r="G704" s="6">
        <v>0</v>
      </c>
      <c r="H704" s="6">
        <v>0</v>
      </c>
      <c r="I704" s="6">
        <v>0</v>
      </c>
      <c r="J704" s="6">
        <v>0</v>
      </c>
      <c r="K704" s="6">
        <v>0</v>
      </c>
      <c r="L704" s="6">
        <v>0</v>
      </c>
      <c r="M704" s="6">
        <v>0</v>
      </c>
      <c r="N704" s="6">
        <v>0</v>
      </c>
      <c r="O704" s="6">
        <v>0</v>
      </c>
      <c r="P704" s="6">
        <v>0</v>
      </c>
      <c r="Q704" s="6">
        <v>0</v>
      </c>
      <c r="R704" s="6">
        <v>0</v>
      </c>
      <c r="S704" s="6">
        <v>0</v>
      </c>
      <c r="T704" s="6">
        <v>0</v>
      </c>
      <c r="U704" s="6">
        <v>0</v>
      </c>
      <c r="V704" s="6">
        <f>($J704*0.04)+($K704*4)+($L704*-2)+($N704*0.1)+($O704*6)+($Q704)+($R704*0.1)+($S704*6)+($T704*-2)</f>
        <v>0</v>
      </c>
      <c r="W704" s="6" t="e">
        <f>$P704/$H$33</f>
        <v>#DIV/0!</v>
      </c>
      <c r="X704" s="6" t="e">
        <f>$N704/$M704</f>
        <v>#DIV/0!</v>
      </c>
      <c r="Y704" s="6" t="e">
        <f>$R704/$Q704</f>
        <v>#DIV/0!</v>
      </c>
      <c r="Z704" s="6" t="e">
        <f>$I704/$H704</f>
        <v>#DIV/0!</v>
      </c>
      <c r="AA704" s="6" t="e">
        <f>$K704/$H704</f>
        <v>#DIV/0!</v>
      </c>
      <c r="AB704" s="6">
        <f>(Admin!$C$3*$K704)+(Admin!$C$4*$J704)+(Admin!$C$5*$L704)+(Admin!$C$6*$T704)+(Admin!$C$7*$Q704)+(Admin!$C$8*$M704)+(Admin!$C$9*$N704)+(Admin!$C$10*$O704)+(Admin!$C$11*$R704)+(Admin!$C$12*$S704)+(Admin!$C$13*$U704)</f>
        <v>0</v>
      </c>
    </row>
    <row r="705" spans="1:28" x14ac:dyDescent="0.25">
      <c r="A705" s="7" t="s">
        <v>1562</v>
      </c>
      <c r="B705" s="7" t="s">
        <v>42</v>
      </c>
      <c r="C705" s="7">
        <v>24</v>
      </c>
      <c r="D705" s="7">
        <v>2</v>
      </c>
      <c r="E705" s="7" t="s">
        <v>443</v>
      </c>
      <c r="F705" s="7" t="s">
        <v>1534</v>
      </c>
      <c r="G705" s="7">
        <v>0</v>
      </c>
      <c r="H705" s="7">
        <v>0</v>
      </c>
      <c r="I705" s="7">
        <v>0</v>
      </c>
      <c r="J705" s="7">
        <v>0</v>
      </c>
      <c r="K705" s="7">
        <v>0</v>
      </c>
      <c r="L705" s="7">
        <v>0</v>
      </c>
      <c r="M705" s="7">
        <v>0</v>
      </c>
      <c r="N705" s="7">
        <v>0</v>
      </c>
      <c r="O705" s="7">
        <v>0</v>
      </c>
      <c r="P705" s="7">
        <v>0</v>
      </c>
      <c r="Q705" s="7">
        <v>0</v>
      </c>
      <c r="R705" s="7">
        <v>0</v>
      </c>
      <c r="S705" s="7">
        <v>0</v>
      </c>
      <c r="T705" s="7">
        <v>0</v>
      </c>
      <c r="U705" s="7">
        <v>0</v>
      </c>
      <c r="V705" s="7">
        <f>($J705*0.04)+($K705*4)+($L705*-2)+($N705*0.1)+($O705*6)+($Q705)+($R705*0.1)+($S705*6)+($T705*-2)</f>
        <v>0</v>
      </c>
      <c r="W705" s="7" t="e">
        <f>$P705/$H$33</f>
        <v>#DIV/0!</v>
      </c>
      <c r="X705" s="7" t="e">
        <f>$N705/$M705</f>
        <v>#DIV/0!</v>
      </c>
      <c r="Y705" s="7" t="e">
        <f>$R705/$Q705</f>
        <v>#DIV/0!</v>
      </c>
      <c r="Z705" s="7" t="e">
        <f>$I705/$H705</f>
        <v>#DIV/0!</v>
      </c>
      <c r="AA705" s="7" t="e">
        <f>$K705/$H705</f>
        <v>#DIV/0!</v>
      </c>
      <c r="AB705" s="7">
        <f>(Admin!$C$3*$K705)+(Admin!$C$4*$J705)+(Admin!$C$5*$L705)+(Admin!$C$6*$T705)+(Admin!$C$7*$Q705)+(Admin!$C$8*$M705)+(Admin!$C$9*$N705)+(Admin!$C$10*$O705)+(Admin!$C$11*$R705)+(Admin!$C$12*$S705)+(Admin!$C$13*$U705)</f>
        <v>0</v>
      </c>
    </row>
    <row r="706" spans="1:28" x14ac:dyDescent="0.25">
      <c r="A706" s="6" t="s">
        <v>1563</v>
      </c>
      <c r="B706" s="6" t="s">
        <v>42</v>
      </c>
      <c r="C706" s="6">
        <v>31</v>
      </c>
      <c r="D706" s="6">
        <v>10</v>
      </c>
      <c r="E706" s="6" t="s">
        <v>171</v>
      </c>
      <c r="F706" s="6" t="s">
        <v>1534</v>
      </c>
      <c r="G706" s="6">
        <v>0</v>
      </c>
      <c r="H706" s="6">
        <v>0</v>
      </c>
      <c r="I706" s="6">
        <v>0</v>
      </c>
      <c r="J706" s="6">
        <v>0</v>
      </c>
      <c r="K706" s="6">
        <v>0</v>
      </c>
      <c r="L706" s="6">
        <v>0</v>
      </c>
      <c r="M706" s="6">
        <v>0</v>
      </c>
      <c r="N706" s="6">
        <v>0</v>
      </c>
      <c r="O706" s="6">
        <v>0</v>
      </c>
      <c r="P706" s="6">
        <v>0</v>
      </c>
      <c r="Q706" s="6">
        <v>0</v>
      </c>
      <c r="R706" s="6">
        <v>0</v>
      </c>
      <c r="S706" s="6">
        <v>0</v>
      </c>
      <c r="T706" s="6">
        <v>0</v>
      </c>
      <c r="U706" s="6">
        <v>0</v>
      </c>
      <c r="V706" s="6">
        <f>($J706*0.04)+($K706*4)+($L706*-2)+($N706*0.1)+($O706*6)+($Q706)+($R706*0.1)+($S706*6)+($T706*-2)</f>
        <v>0</v>
      </c>
      <c r="W706" s="6" t="e">
        <f>$P706/$H$33</f>
        <v>#DIV/0!</v>
      </c>
      <c r="X706" s="6" t="e">
        <f>$N706/$M706</f>
        <v>#DIV/0!</v>
      </c>
      <c r="Y706" s="6" t="e">
        <f>$R706/$Q706</f>
        <v>#DIV/0!</v>
      </c>
      <c r="Z706" s="6" t="e">
        <f>$I706/$H706</f>
        <v>#DIV/0!</v>
      </c>
      <c r="AA706" s="6" t="e">
        <f>$K706/$H706</f>
        <v>#DIV/0!</v>
      </c>
      <c r="AB706" s="6">
        <f>(Admin!$C$3*$K706)+(Admin!$C$4*$J706)+(Admin!$C$5*$L706)+(Admin!$C$6*$T706)+(Admin!$C$7*$Q706)+(Admin!$C$8*$M706)+(Admin!$C$9*$N706)+(Admin!$C$10*$O706)+(Admin!$C$11*$R706)+(Admin!$C$12*$S706)+(Admin!$C$13*$U706)</f>
        <v>0</v>
      </c>
    </row>
    <row r="707" spans="1:28" x14ac:dyDescent="0.25">
      <c r="A707" s="7" t="s">
        <v>1564</v>
      </c>
      <c r="B707" s="7" t="s">
        <v>42</v>
      </c>
      <c r="C707" s="7">
        <v>23</v>
      </c>
      <c r="D707" s="7">
        <v>0</v>
      </c>
      <c r="E707" s="7" t="s">
        <v>470</v>
      </c>
      <c r="F707" s="7" t="s">
        <v>1534</v>
      </c>
      <c r="G707" s="7">
        <v>0</v>
      </c>
      <c r="H707" s="7">
        <v>0</v>
      </c>
      <c r="I707" s="7">
        <v>0</v>
      </c>
      <c r="J707" s="7">
        <v>0</v>
      </c>
      <c r="K707" s="7">
        <v>0</v>
      </c>
      <c r="L707" s="7">
        <v>0</v>
      </c>
      <c r="M707" s="7">
        <v>0</v>
      </c>
      <c r="N707" s="7">
        <v>0</v>
      </c>
      <c r="O707" s="7">
        <v>0</v>
      </c>
      <c r="P707" s="7">
        <v>0</v>
      </c>
      <c r="Q707" s="7">
        <v>0</v>
      </c>
      <c r="R707" s="7">
        <v>0</v>
      </c>
      <c r="S707" s="7">
        <v>0</v>
      </c>
      <c r="T707" s="7">
        <v>0</v>
      </c>
      <c r="U707" s="7">
        <v>0</v>
      </c>
      <c r="V707" s="7">
        <f>($J707*0.04)+($K707*4)+($L707*-2)+($N707*0.1)+($O707*6)+($Q707)+($R707*0.1)+($S707*6)+($T707*-2)</f>
        <v>0</v>
      </c>
      <c r="W707" s="7" t="e">
        <f>$P707/$H$33</f>
        <v>#DIV/0!</v>
      </c>
      <c r="X707" s="7" t="e">
        <f>$N707/$M707</f>
        <v>#DIV/0!</v>
      </c>
      <c r="Y707" s="7" t="e">
        <f>$R707/$Q707</f>
        <v>#DIV/0!</v>
      </c>
      <c r="Z707" s="7" t="e">
        <f>$I707/$H707</f>
        <v>#DIV/0!</v>
      </c>
      <c r="AA707" s="7" t="e">
        <f>$K707/$H707</f>
        <v>#DIV/0!</v>
      </c>
      <c r="AB707" s="7">
        <f>(Admin!$C$3*$K707)+(Admin!$C$4*$J707)+(Admin!$C$5*$L707)+(Admin!$C$6*$T707)+(Admin!$C$7*$Q707)+(Admin!$C$8*$M707)+(Admin!$C$9*$N707)+(Admin!$C$10*$O707)+(Admin!$C$11*$R707)+(Admin!$C$12*$S707)+(Admin!$C$13*$U707)</f>
        <v>0</v>
      </c>
    </row>
    <row r="708" spans="1:28" x14ac:dyDescent="0.25">
      <c r="A708" s="6" t="s">
        <v>1565</v>
      </c>
      <c r="B708" s="6" t="s">
        <v>42</v>
      </c>
      <c r="C708" s="6">
        <v>26</v>
      </c>
      <c r="D708" s="6">
        <v>3</v>
      </c>
      <c r="E708" s="6" t="s">
        <v>284</v>
      </c>
      <c r="F708" s="6" t="s">
        <v>1534</v>
      </c>
      <c r="G708" s="6">
        <v>0</v>
      </c>
      <c r="H708" s="6">
        <v>0</v>
      </c>
      <c r="I708" s="6">
        <v>0</v>
      </c>
      <c r="J708" s="6">
        <v>0</v>
      </c>
      <c r="K708" s="6">
        <v>0</v>
      </c>
      <c r="L708" s="6">
        <v>0</v>
      </c>
      <c r="M708" s="6">
        <v>0</v>
      </c>
      <c r="N708" s="6">
        <v>0</v>
      </c>
      <c r="O708" s="6">
        <v>0</v>
      </c>
      <c r="P708" s="6">
        <v>0</v>
      </c>
      <c r="Q708" s="6">
        <v>0</v>
      </c>
      <c r="R708" s="6">
        <v>0</v>
      </c>
      <c r="S708" s="6">
        <v>0</v>
      </c>
      <c r="T708" s="6">
        <v>0</v>
      </c>
      <c r="U708" s="6">
        <v>0</v>
      </c>
      <c r="V708" s="6">
        <f>($J708*0.04)+($K708*4)+($L708*-2)+($N708*0.1)+($O708*6)+($Q708)+($R708*0.1)+($S708*6)+($T708*-2)</f>
        <v>0</v>
      </c>
      <c r="W708" s="6" t="e">
        <f>$P708/$H$33</f>
        <v>#DIV/0!</v>
      </c>
      <c r="X708" s="6" t="e">
        <f>$N708/$M708</f>
        <v>#DIV/0!</v>
      </c>
      <c r="Y708" s="6" t="e">
        <f>$R708/$Q708</f>
        <v>#DIV/0!</v>
      </c>
      <c r="Z708" s="6" t="e">
        <f>$I708/$H708</f>
        <v>#DIV/0!</v>
      </c>
      <c r="AA708" s="6" t="e">
        <f>$K708/$H708</f>
        <v>#DIV/0!</v>
      </c>
      <c r="AB708" s="6">
        <f>(Admin!$C$3*$K708)+(Admin!$C$4*$J708)+(Admin!$C$5*$L708)+(Admin!$C$6*$T708)+(Admin!$C$7*$Q708)+(Admin!$C$8*$M708)+(Admin!$C$9*$N708)+(Admin!$C$10*$O708)+(Admin!$C$11*$R708)+(Admin!$C$12*$S708)+(Admin!$C$13*$U708)</f>
        <v>0</v>
      </c>
    </row>
    <row r="709" spans="1:28" x14ac:dyDescent="0.25">
      <c r="A709" s="7" t="s">
        <v>1566</v>
      </c>
      <c r="B709" s="7" t="s">
        <v>42</v>
      </c>
      <c r="C709" s="7">
        <v>25</v>
      </c>
      <c r="D709" s="7">
        <v>3</v>
      </c>
      <c r="E709" s="7" t="s">
        <v>260</v>
      </c>
      <c r="F709" s="7" t="s">
        <v>1534</v>
      </c>
      <c r="G709" s="7">
        <v>0</v>
      </c>
      <c r="H709" s="7">
        <v>0</v>
      </c>
      <c r="I709" s="7">
        <v>0</v>
      </c>
      <c r="J709" s="7">
        <v>0</v>
      </c>
      <c r="K709" s="7">
        <v>0</v>
      </c>
      <c r="L709" s="7">
        <v>0</v>
      </c>
      <c r="M709" s="7">
        <v>0</v>
      </c>
      <c r="N709" s="7">
        <v>0</v>
      </c>
      <c r="O709" s="7">
        <v>0</v>
      </c>
      <c r="P709" s="7">
        <v>0</v>
      </c>
      <c r="Q709" s="7">
        <v>0</v>
      </c>
      <c r="R709" s="7">
        <v>0</v>
      </c>
      <c r="S709" s="7">
        <v>0</v>
      </c>
      <c r="T709" s="7">
        <v>0</v>
      </c>
      <c r="U709" s="7">
        <v>0</v>
      </c>
      <c r="V709" s="7">
        <f>($J709*0.04)+($K709*4)+($L709*-2)+($N709*0.1)+($O709*6)+($Q709)+($R709*0.1)+($S709*6)+($T709*-2)</f>
        <v>0</v>
      </c>
      <c r="W709" s="7" t="e">
        <f>$P709/$H$33</f>
        <v>#DIV/0!</v>
      </c>
      <c r="X709" s="7" t="e">
        <f>$N709/$M709</f>
        <v>#DIV/0!</v>
      </c>
      <c r="Y709" s="7" t="e">
        <f>$R709/$Q709</f>
        <v>#DIV/0!</v>
      </c>
      <c r="Z709" s="7" t="e">
        <f>$I709/$H709</f>
        <v>#DIV/0!</v>
      </c>
      <c r="AA709" s="7" t="e">
        <f>$K709/$H709</f>
        <v>#DIV/0!</v>
      </c>
      <c r="AB709" s="7">
        <f>(Admin!$C$3*$K709)+(Admin!$C$4*$J709)+(Admin!$C$5*$L709)+(Admin!$C$6*$T709)+(Admin!$C$7*$Q709)+(Admin!$C$8*$M709)+(Admin!$C$9*$N709)+(Admin!$C$10*$O709)+(Admin!$C$11*$R709)+(Admin!$C$12*$S709)+(Admin!$C$13*$U709)</f>
        <v>0</v>
      </c>
    </row>
    <row r="710" spans="1:28" x14ac:dyDescent="0.25">
      <c r="A710" s="6" t="s">
        <v>1567</v>
      </c>
      <c r="B710" s="6" t="s">
        <v>42</v>
      </c>
      <c r="C710" s="6">
        <v>27</v>
      </c>
      <c r="D710" s="6">
        <v>4</v>
      </c>
      <c r="E710" s="6" t="s">
        <v>399</v>
      </c>
      <c r="F710" s="6" t="s">
        <v>1534</v>
      </c>
      <c r="G710" s="6">
        <v>0</v>
      </c>
      <c r="H710" s="6">
        <v>0</v>
      </c>
      <c r="I710" s="6">
        <v>0</v>
      </c>
      <c r="J710" s="6">
        <v>0</v>
      </c>
      <c r="K710" s="6">
        <v>0</v>
      </c>
      <c r="L710" s="6">
        <v>0</v>
      </c>
      <c r="M710" s="6">
        <v>0</v>
      </c>
      <c r="N710" s="6">
        <v>0</v>
      </c>
      <c r="O710" s="6">
        <v>0</v>
      </c>
      <c r="P710" s="6">
        <v>0</v>
      </c>
      <c r="Q710" s="6">
        <v>0</v>
      </c>
      <c r="R710" s="6">
        <v>0</v>
      </c>
      <c r="S710" s="6">
        <v>0</v>
      </c>
      <c r="T710" s="6">
        <v>0</v>
      </c>
      <c r="U710" s="6">
        <v>0</v>
      </c>
      <c r="V710" s="6">
        <f>($J710*0.04)+($K710*4)+($L710*-2)+($N710*0.1)+($O710*6)+($Q710)+($R710*0.1)+($S710*6)+($T710*-2)</f>
        <v>0</v>
      </c>
      <c r="W710" s="6" t="e">
        <f>$P710/$H$33</f>
        <v>#DIV/0!</v>
      </c>
      <c r="X710" s="6" t="e">
        <f>$N710/$M710</f>
        <v>#DIV/0!</v>
      </c>
      <c r="Y710" s="6" t="e">
        <f>$R710/$Q710</f>
        <v>#DIV/0!</v>
      </c>
      <c r="Z710" s="6" t="e">
        <f>$I710/$H710</f>
        <v>#DIV/0!</v>
      </c>
      <c r="AA710" s="6" t="e">
        <f>$K710/$H710</f>
        <v>#DIV/0!</v>
      </c>
      <c r="AB710" s="6">
        <f>(Admin!$C$3*$K710)+(Admin!$C$4*$J710)+(Admin!$C$5*$L710)+(Admin!$C$6*$T710)+(Admin!$C$7*$Q710)+(Admin!$C$8*$M710)+(Admin!$C$9*$N710)+(Admin!$C$10*$O710)+(Admin!$C$11*$R710)+(Admin!$C$12*$S710)+(Admin!$C$13*$U710)</f>
        <v>0</v>
      </c>
    </row>
    <row r="711" spans="1:28" x14ac:dyDescent="0.25">
      <c r="A711" s="7" t="s">
        <v>1568</v>
      </c>
      <c r="B711" s="7" t="s">
        <v>42</v>
      </c>
      <c r="C711" s="7">
        <v>26</v>
      </c>
      <c r="D711" s="7">
        <v>1</v>
      </c>
      <c r="E711" s="7" t="s">
        <v>167</v>
      </c>
      <c r="F711" s="7" t="s">
        <v>1534</v>
      </c>
      <c r="G711" s="7">
        <v>0</v>
      </c>
      <c r="H711" s="7">
        <v>0</v>
      </c>
      <c r="I711" s="7">
        <v>0</v>
      </c>
      <c r="J711" s="7">
        <v>0</v>
      </c>
      <c r="K711" s="7">
        <v>0</v>
      </c>
      <c r="L711" s="7">
        <v>0</v>
      </c>
      <c r="M711" s="7">
        <v>0</v>
      </c>
      <c r="N711" s="7">
        <v>0</v>
      </c>
      <c r="O711" s="7">
        <v>0</v>
      </c>
      <c r="P711" s="7">
        <v>0</v>
      </c>
      <c r="Q711" s="7">
        <v>0</v>
      </c>
      <c r="R711" s="7">
        <v>0</v>
      </c>
      <c r="S711" s="7">
        <v>0</v>
      </c>
      <c r="T711" s="7">
        <v>0</v>
      </c>
      <c r="U711" s="7">
        <v>0</v>
      </c>
      <c r="V711" s="7">
        <f>($J711*0.04)+($K711*4)+($L711*-2)+($N711*0.1)+($O711*6)+($Q711)+($R711*0.1)+($S711*6)+($T711*-2)</f>
        <v>0</v>
      </c>
      <c r="W711" s="7" t="e">
        <f>$P711/$H$33</f>
        <v>#DIV/0!</v>
      </c>
      <c r="X711" s="7" t="e">
        <f>$N711/$M711</f>
        <v>#DIV/0!</v>
      </c>
      <c r="Y711" s="7" t="e">
        <f>$R711/$Q711</f>
        <v>#DIV/0!</v>
      </c>
      <c r="Z711" s="7" t="e">
        <f>$I711/$H711</f>
        <v>#DIV/0!</v>
      </c>
      <c r="AA711" s="7" t="e">
        <f>$K711/$H711</f>
        <v>#DIV/0!</v>
      </c>
      <c r="AB711" s="7">
        <f>(Admin!$C$3*$K711)+(Admin!$C$4*$J711)+(Admin!$C$5*$L711)+(Admin!$C$6*$T711)+(Admin!$C$7*$Q711)+(Admin!$C$8*$M711)+(Admin!$C$9*$N711)+(Admin!$C$10*$O711)+(Admin!$C$11*$R711)+(Admin!$C$12*$S711)+(Admin!$C$13*$U711)</f>
        <v>0</v>
      </c>
    </row>
    <row r="712" spans="1:28" x14ac:dyDescent="0.25">
      <c r="A712" s="6" t="s">
        <v>1569</v>
      </c>
      <c r="B712" s="6" t="s">
        <v>42</v>
      </c>
      <c r="C712" s="6">
        <v>24</v>
      </c>
      <c r="D712" s="6">
        <v>0</v>
      </c>
      <c r="E712" s="6" t="s">
        <v>1518</v>
      </c>
      <c r="F712" s="6" t="s">
        <v>1534</v>
      </c>
      <c r="G712" s="6">
        <v>0</v>
      </c>
      <c r="H712" s="6">
        <v>0</v>
      </c>
      <c r="I712" s="6">
        <v>0</v>
      </c>
      <c r="J712" s="6">
        <v>0</v>
      </c>
      <c r="K712" s="6">
        <v>0</v>
      </c>
      <c r="L712" s="6">
        <v>0</v>
      </c>
      <c r="M712" s="6">
        <v>0</v>
      </c>
      <c r="N712" s="6">
        <v>0</v>
      </c>
      <c r="O712" s="6">
        <v>0</v>
      </c>
      <c r="P712" s="6">
        <v>0</v>
      </c>
      <c r="Q712" s="6">
        <v>0</v>
      </c>
      <c r="R712" s="6">
        <v>0</v>
      </c>
      <c r="S712" s="6">
        <v>0</v>
      </c>
      <c r="T712" s="6">
        <v>0</v>
      </c>
      <c r="U712" s="6">
        <v>0</v>
      </c>
      <c r="V712" s="6">
        <f>($J712*0.04)+($K712*4)+($L712*-2)+($N712*0.1)+($O712*6)+($Q712)+($R712*0.1)+($S712*6)+($T712*-2)</f>
        <v>0</v>
      </c>
      <c r="W712" s="6" t="e">
        <f>$P712/$H$33</f>
        <v>#DIV/0!</v>
      </c>
      <c r="X712" s="6" t="e">
        <f>$N712/$M712</f>
        <v>#DIV/0!</v>
      </c>
      <c r="Y712" s="6" t="e">
        <f>$R712/$Q712</f>
        <v>#DIV/0!</v>
      </c>
      <c r="Z712" s="6" t="e">
        <f>$I712/$H712</f>
        <v>#DIV/0!</v>
      </c>
      <c r="AA712" s="6" t="e">
        <f>$K712/$H712</f>
        <v>#DIV/0!</v>
      </c>
      <c r="AB712" s="6">
        <f>(Admin!$C$3*$K712)+(Admin!$C$4*$J712)+(Admin!$C$5*$L712)+(Admin!$C$6*$T712)+(Admin!$C$7*$Q712)+(Admin!$C$8*$M712)+(Admin!$C$9*$N712)+(Admin!$C$10*$O712)+(Admin!$C$11*$R712)+(Admin!$C$12*$S712)+(Admin!$C$13*$U712)</f>
        <v>0</v>
      </c>
    </row>
    <row r="713" spans="1:28" x14ac:dyDescent="0.25">
      <c r="A713" s="7" t="s">
        <v>1570</v>
      </c>
      <c r="B713" s="7" t="s">
        <v>42</v>
      </c>
      <c r="C713" s="7">
        <v>23</v>
      </c>
      <c r="D713" s="7">
        <v>0</v>
      </c>
      <c r="E713" s="7" t="s">
        <v>173</v>
      </c>
      <c r="F713" s="7" t="s">
        <v>1534</v>
      </c>
      <c r="G713" s="7">
        <v>0</v>
      </c>
      <c r="H713" s="7">
        <v>0</v>
      </c>
      <c r="I713" s="7">
        <v>0</v>
      </c>
      <c r="J713" s="7">
        <v>0</v>
      </c>
      <c r="K713" s="7">
        <v>0</v>
      </c>
      <c r="L713" s="7">
        <v>0</v>
      </c>
      <c r="M713" s="7">
        <v>0</v>
      </c>
      <c r="N713" s="7">
        <v>0</v>
      </c>
      <c r="O713" s="7">
        <v>0</v>
      </c>
      <c r="P713" s="7">
        <v>0</v>
      </c>
      <c r="Q713" s="7">
        <v>0</v>
      </c>
      <c r="R713" s="7">
        <v>0</v>
      </c>
      <c r="S713" s="7">
        <v>0</v>
      </c>
      <c r="T713" s="7">
        <v>0</v>
      </c>
      <c r="U713" s="7">
        <v>0</v>
      </c>
      <c r="V713" s="7">
        <f>($J713*0.04)+($K713*4)+($L713*-2)+($N713*0.1)+($O713*6)+($Q713)+($R713*0.1)+($S713*6)+($T713*-2)</f>
        <v>0</v>
      </c>
      <c r="W713" s="7" t="e">
        <f>$P713/$H$33</f>
        <v>#DIV/0!</v>
      </c>
      <c r="X713" s="7" t="e">
        <f>$N713/$M713</f>
        <v>#DIV/0!</v>
      </c>
      <c r="Y713" s="7" t="e">
        <f>$R713/$Q713</f>
        <v>#DIV/0!</v>
      </c>
      <c r="Z713" s="7" t="e">
        <f>$I713/$H713</f>
        <v>#DIV/0!</v>
      </c>
      <c r="AA713" s="7" t="e">
        <f>$K713/$H713</f>
        <v>#DIV/0!</v>
      </c>
      <c r="AB713" s="7">
        <f>(Admin!$C$3*$K713)+(Admin!$C$4*$J713)+(Admin!$C$5*$L713)+(Admin!$C$6*$T713)+(Admin!$C$7*$Q713)+(Admin!$C$8*$M713)+(Admin!$C$9*$N713)+(Admin!$C$10*$O713)+(Admin!$C$11*$R713)+(Admin!$C$12*$S713)+(Admin!$C$13*$U713)</f>
        <v>0</v>
      </c>
    </row>
    <row r="714" spans="1:28" x14ac:dyDescent="0.25">
      <c r="A714" s="6" t="s">
        <v>1572</v>
      </c>
      <c r="B714" s="6" t="s">
        <v>42</v>
      </c>
      <c r="C714" s="6">
        <v>30</v>
      </c>
      <c r="D714" s="6">
        <v>7</v>
      </c>
      <c r="E714" s="6" t="s">
        <v>1031</v>
      </c>
      <c r="F714" s="6" t="s">
        <v>1534</v>
      </c>
      <c r="G714" s="6">
        <v>0</v>
      </c>
      <c r="H714" s="6">
        <v>0</v>
      </c>
      <c r="I714" s="6">
        <v>0</v>
      </c>
      <c r="J714" s="6">
        <v>0</v>
      </c>
      <c r="K714" s="6">
        <v>0</v>
      </c>
      <c r="L714" s="6">
        <v>0</v>
      </c>
      <c r="M714" s="6">
        <v>0</v>
      </c>
      <c r="N714" s="6">
        <v>0</v>
      </c>
      <c r="O714" s="6">
        <v>0</v>
      </c>
      <c r="P714" s="6">
        <v>0</v>
      </c>
      <c r="Q714" s="6">
        <v>0</v>
      </c>
      <c r="R714" s="6">
        <v>0</v>
      </c>
      <c r="S714" s="6">
        <v>0</v>
      </c>
      <c r="T714" s="6">
        <v>0</v>
      </c>
      <c r="U714" s="6">
        <v>0</v>
      </c>
      <c r="V714" s="6">
        <f>($J714*0.04)+($K714*4)+($L714*-2)+($N714*0.1)+($O714*6)+($Q714)+($R714*0.1)+($S714*6)+($T714*-2)</f>
        <v>0</v>
      </c>
      <c r="W714" s="6" t="e">
        <f>$P714/$H$33</f>
        <v>#DIV/0!</v>
      </c>
      <c r="X714" s="6" t="e">
        <f>$N714/$M714</f>
        <v>#DIV/0!</v>
      </c>
      <c r="Y714" s="6" t="e">
        <f>$R714/$Q714</f>
        <v>#DIV/0!</v>
      </c>
      <c r="Z714" s="6" t="e">
        <f>$I714/$H714</f>
        <v>#DIV/0!</v>
      </c>
      <c r="AA714" s="6" t="e">
        <f>$K714/$H714</f>
        <v>#DIV/0!</v>
      </c>
      <c r="AB714" s="6">
        <f>(Admin!$C$3*$K714)+(Admin!$C$4*$J714)+(Admin!$C$5*$L714)+(Admin!$C$6*$T714)+(Admin!$C$7*$Q714)+(Admin!$C$8*$M714)+(Admin!$C$9*$N714)+(Admin!$C$10*$O714)+(Admin!$C$11*$R714)+(Admin!$C$12*$S714)+(Admin!$C$13*$U714)</f>
        <v>0</v>
      </c>
    </row>
    <row r="715" spans="1:28" x14ac:dyDescent="0.25">
      <c r="A715" s="7" t="s">
        <v>1575</v>
      </c>
      <c r="B715" s="7" t="s">
        <v>37</v>
      </c>
      <c r="C715" s="7">
        <v>24</v>
      </c>
      <c r="D715" s="7">
        <v>2</v>
      </c>
      <c r="E715" s="7" t="s">
        <v>137</v>
      </c>
      <c r="F715" s="7" t="s">
        <v>1534</v>
      </c>
      <c r="G715" s="7">
        <v>0</v>
      </c>
      <c r="H715" s="7">
        <v>0</v>
      </c>
      <c r="I715" s="7">
        <v>0</v>
      </c>
      <c r="J715" s="7">
        <v>0</v>
      </c>
      <c r="K715" s="7">
        <v>0</v>
      </c>
      <c r="L715" s="7">
        <v>0</v>
      </c>
      <c r="M715" s="7">
        <v>0</v>
      </c>
      <c r="N715" s="7">
        <v>0</v>
      </c>
      <c r="O715" s="7">
        <v>0</v>
      </c>
      <c r="P715" s="7">
        <v>0</v>
      </c>
      <c r="Q715" s="7">
        <v>0</v>
      </c>
      <c r="R715" s="7">
        <v>0</v>
      </c>
      <c r="S715" s="7">
        <v>0</v>
      </c>
      <c r="T715" s="7">
        <v>0</v>
      </c>
      <c r="U715" s="7">
        <v>0</v>
      </c>
      <c r="V715" s="7">
        <f>($J715*0.04)+($K715*4)+($L715*-2)+($N715*0.1)+($O715*6)+($Q715)+($R715*0.1)+($S715*6)+($T715*-2)</f>
        <v>0</v>
      </c>
      <c r="W715" s="7" t="e">
        <f>$P715/$H$33</f>
        <v>#DIV/0!</v>
      </c>
      <c r="X715" s="7" t="e">
        <f>$N715/$M715</f>
        <v>#DIV/0!</v>
      </c>
      <c r="Y715" s="7" t="e">
        <f>$R715/$Q715</f>
        <v>#DIV/0!</v>
      </c>
      <c r="Z715" s="7" t="e">
        <f>$I715/$H715</f>
        <v>#DIV/0!</v>
      </c>
      <c r="AA715" s="7" t="e">
        <f>$K715/$H715</f>
        <v>#DIV/0!</v>
      </c>
      <c r="AB715" s="7">
        <f>(Admin!$C$3*$K715)+(Admin!$C$4*$J715)+(Admin!$C$5*$L715)+(Admin!$C$6*$T715)+(Admin!$C$7*$Q715)+(Admin!$C$8*$M715)+(Admin!$C$9*$N715)+(Admin!$C$10*$O715)+(Admin!$C$11*$R715)+(Admin!$C$12*$S715)+(Admin!$C$13*$U715)</f>
        <v>0</v>
      </c>
    </row>
    <row r="716" spans="1:28" x14ac:dyDescent="0.25">
      <c r="A716" s="6" t="s">
        <v>1576</v>
      </c>
      <c r="B716" s="6" t="s">
        <v>37</v>
      </c>
      <c r="C716" s="6">
        <v>24</v>
      </c>
      <c r="D716" s="6">
        <v>0</v>
      </c>
      <c r="E716" s="6" t="s">
        <v>1577</v>
      </c>
      <c r="F716" s="6" t="s">
        <v>1534</v>
      </c>
      <c r="G716" s="6">
        <v>0</v>
      </c>
      <c r="H716" s="6">
        <v>0</v>
      </c>
      <c r="I716" s="6">
        <v>0</v>
      </c>
      <c r="J716" s="6">
        <v>0</v>
      </c>
      <c r="K716" s="6">
        <v>0</v>
      </c>
      <c r="L716" s="6">
        <v>0</v>
      </c>
      <c r="M716" s="6">
        <v>0</v>
      </c>
      <c r="N716" s="6">
        <v>0</v>
      </c>
      <c r="O716" s="6">
        <v>0</v>
      </c>
      <c r="P716" s="6">
        <v>0</v>
      </c>
      <c r="Q716" s="6">
        <v>0</v>
      </c>
      <c r="R716" s="6">
        <v>0</v>
      </c>
      <c r="S716" s="6">
        <v>0</v>
      </c>
      <c r="T716" s="6">
        <v>0</v>
      </c>
      <c r="U716" s="6">
        <v>0</v>
      </c>
      <c r="V716" s="6">
        <f>($J716*0.04)+($K716*4)+($L716*-2)+($N716*0.1)+($O716*6)+($Q716)+($R716*0.1)+($S716*6)+($T716*-2)</f>
        <v>0</v>
      </c>
      <c r="W716" s="6" t="e">
        <f>$P716/$H$33</f>
        <v>#DIV/0!</v>
      </c>
      <c r="X716" s="6" t="e">
        <f>$N716/$M716</f>
        <v>#DIV/0!</v>
      </c>
      <c r="Y716" s="6" t="e">
        <f>$R716/$Q716</f>
        <v>#DIV/0!</v>
      </c>
      <c r="Z716" s="6" t="e">
        <f>$I716/$H716</f>
        <v>#DIV/0!</v>
      </c>
      <c r="AA716" s="6" t="e">
        <f>$K716/$H716</f>
        <v>#DIV/0!</v>
      </c>
      <c r="AB716" s="6">
        <f>(Admin!$C$3*$K716)+(Admin!$C$4*$J716)+(Admin!$C$5*$L716)+(Admin!$C$6*$T716)+(Admin!$C$7*$Q716)+(Admin!$C$8*$M716)+(Admin!$C$9*$N716)+(Admin!$C$10*$O716)+(Admin!$C$11*$R716)+(Admin!$C$12*$S716)+(Admin!$C$13*$U716)</f>
        <v>0</v>
      </c>
    </row>
    <row r="717" spans="1:28" x14ac:dyDescent="0.25">
      <c r="A717" s="7" t="s">
        <v>1578</v>
      </c>
      <c r="B717" s="7" t="s">
        <v>37</v>
      </c>
      <c r="C717" s="7">
        <v>30</v>
      </c>
      <c r="D717" s="7">
        <v>7</v>
      </c>
      <c r="E717" s="7" t="s">
        <v>1579</v>
      </c>
      <c r="F717" s="7" t="s">
        <v>1534</v>
      </c>
      <c r="G717" s="7">
        <v>0</v>
      </c>
      <c r="H717" s="7">
        <v>0</v>
      </c>
      <c r="I717" s="7">
        <v>0</v>
      </c>
      <c r="J717" s="7">
        <v>0</v>
      </c>
      <c r="K717" s="7">
        <v>0</v>
      </c>
      <c r="L717" s="7">
        <v>0</v>
      </c>
      <c r="M717" s="7">
        <v>0</v>
      </c>
      <c r="N717" s="7">
        <v>0</v>
      </c>
      <c r="O717" s="7">
        <v>0</v>
      </c>
      <c r="P717" s="7">
        <v>0</v>
      </c>
      <c r="Q717" s="7">
        <v>0</v>
      </c>
      <c r="R717" s="7">
        <v>0</v>
      </c>
      <c r="S717" s="7">
        <v>0</v>
      </c>
      <c r="T717" s="7">
        <v>0</v>
      </c>
      <c r="U717" s="7">
        <v>0</v>
      </c>
      <c r="V717" s="7">
        <f>($J717*0.04)+($K717*4)+($L717*-2)+($N717*0.1)+($O717*6)+($Q717)+($R717*0.1)+($S717*6)+($T717*-2)</f>
        <v>0</v>
      </c>
      <c r="W717" s="7" t="e">
        <f>$P717/$H$33</f>
        <v>#DIV/0!</v>
      </c>
      <c r="X717" s="7" t="e">
        <f>$N717/$M717</f>
        <v>#DIV/0!</v>
      </c>
      <c r="Y717" s="7" t="e">
        <f>$R717/$Q717</f>
        <v>#DIV/0!</v>
      </c>
      <c r="Z717" s="7" t="e">
        <f>$I717/$H717</f>
        <v>#DIV/0!</v>
      </c>
      <c r="AA717" s="7" t="e">
        <f>$K717/$H717</f>
        <v>#DIV/0!</v>
      </c>
      <c r="AB717" s="7">
        <f>(Admin!$C$3*$K717)+(Admin!$C$4*$J717)+(Admin!$C$5*$L717)+(Admin!$C$6*$T717)+(Admin!$C$7*$Q717)+(Admin!$C$8*$M717)+(Admin!$C$9*$N717)+(Admin!$C$10*$O717)+(Admin!$C$11*$R717)+(Admin!$C$12*$S717)+(Admin!$C$13*$U717)</f>
        <v>0</v>
      </c>
    </row>
    <row r="718" spans="1:28" x14ac:dyDescent="0.25">
      <c r="A718" s="6" t="s">
        <v>1580</v>
      </c>
      <c r="B718" s="6" t="s">
        <v>37</v>
      </c>
      <c r="C718" s="6">
        <v>33</v>
      </c>
      <c r="D718" s="6">
        <v>10</v>
      </c>
      <c r="E718" s="6" t="s">
        <v>317</v>
      </c>
      <c r="F718" s="6" t="s">
        <v>1534</v>
      </c>
      <c r="G718" s="6">
        <v>0</v>
      </c>
      <c r="H718" s="6">
        <v>0</v>
      </c>
      <c r="I718" s="6">
        <v>0</v>
      </c>
      <c r="J718" s="6">
        <v>0</v>
      </c>
      <c r="K718" s="6">
        <v>0</v>
      </c>
      <c r="L718" s="6">
        <v>0</v>
      </c>
      <c r="M718" s="6">
        <v>0</v>
      </c>
      <c r="N718" s="6">
        <v>0</v>
      </c>
      <c r="O718" s="6">
        <v>0</v>
      </c>
      <c r="P718" s="6">
        <v>0</v>
      </c>
      <c r="Q718" s="6">
        <v>0</v>
      </c>
      <c r="R718" s="6">
        <v>0</v>
      </c>
      <c r="S718" s="6">
        <v>0</v>
      </c>
      <c r="T718" s="6">
        <v>0</v>
      </c>
      <c r="U718" s="6">
        <v>0</v>
      </c>
      <c r="V718" s="6">
        <f>($J718*0.04)+($K718*4)+($L718*-2)+($N718*0.1)+($O718*6)+($Q718)+($R718*0.1)+($S718*6)+($T718*-2)</f>
        <v>0</v>
      </c>
      <c r="W718" s="6" t="e">
        <f>$P718/$H$33</f>
        <v>#DIV/0!</v>
      </c>
      <c r="X718" s="6" t="e">
        <f>$N718/$M718</f>
        <v>#DIV/0!</v>
      </c>
      <c r="Y718" s="6" t="e">
        <f>$R718/$Q718</f>
        <v>#DIV/0!</v>
      </c>
      <c r="Z718" s="6" t="e">
        <f>$I718/$H718</f>
        <v>#DIV/0!</v>
      </c>
      <c r="AA718" s="6" t="e">
        <f>$K718/$H718</f>
        <v>#DIV/0!</v>
      </c>
      <c r="AB718" s="6">
        <f>(Admin!$C$3*$K718)+(Admin!$C$4*$J718)+(Admin!$C$5*$L718)+(Admin!$C$6*$T718)+(Admin!$C$7*$Q718)+(Admin!$C$8*$M718)+(Admin!$C$9*$N718)+(Admin!$C$10*$O718)+(Admin!$C$11*$R718)+(Admin!$C$12*$S718)+(Admin!$C$13*$U718)</f>
        <v>0</v>
      </c>
    </row>
    <row r="719" spans="1:28" x14ac:dyDescent="0.25">
      <c r="A719" s="7" t="s">
        <v>1581</v>
      </c>
      <c r="B719" s="7" t="s">
        <v>37</v>
      </c>
      <c r="C719" s="7">
        <v>25</v>
      </c>
      <c r="D719" s="7">
        <v>2</v>
      </c>
      <c r="E719" s="7" t="s">
        <v>392</v>
      </c>
      <c r="F719" s="7" t="s">
        <v>1534</v>
      </c>
      <c r="G719" s="7">
        <v>0</v>
      </c>
      <c r="H719" s="7">
        <v>0</v>
      </c>
      <c r="I719" s="7">
        <v>0</v>
      </c>
      <c r="J719" s="7">
        <v>0</v>
      </c>
      <c r="K719" s="7">
        <v>0</v>
      </c>
      <c r="L719" s="7">
        <v>0</v>
      </c>
      <c r="M719" s="7">
        <v>0</v>
      </c>
      <c r="N719" s="7">
        <v>0</v>
      </c>
      <c r="O719" s="7">
        <v>0</v>
      </c>
      <c r="P719" s="7">
        <v>0</v>
      </c>
      <c r="Q719" s="7">
        <v>0</v>
      </c>
      <c r="R719" s="7">
        <v>0</v>
      </c>
      <c r="S719" s="7">
        <v>0</v>
      </c>
      <c r="T719" s="7">
        <v>0</v>
      </c>
      <c r="U719" s="7">
        <v>0</v>
      </c>
      <c r="V719" s="7">
        <f>($J719*0.04)+($K719*4)+($L719*-2)+($N719*0.1)+($O719*6)+($Q719)+($R719*0.1)+($S719*6)+($T719*-2)</f>
        <v>0</v>
      </c>
      <c r="W719" s="7" t="e">
        <f>$P719/$H$33</f>
        <v>#DIV/0!</v>
      </c>
      <c r="X719" s="7" t="e">
        <f>$N719/$M719</f>
        <v>#DIV/0!</v>
      </c>
      <c r="Y719" s="7" t="e">
        <f>$R719/$Q719</f>
        <v>#DIV/0!</v>
      </c>
      <c r="Z719" s="7" t="e">
        <f>$I719/$H719</f>
        <v>#DIV/0!</v>
      </c>
      <c r="AA719" s="7" t="e">
        <f>$K719/$H719</f>
        <v>#DIV/0!</v>
      </c>
      <c r="AB719" s="7">
        <f>(Admin!$C$3*$K719)+(Admin!$C$4*$J719)+(Admin!$C$5*$L719)+(Admin!$C$6*$T719)+(Admin!$C$7*$Q719)+(Admin!$C$8*$M719)+(Admin!$C$9*$N719)+(Admin!$C$10*$O719)+(Admin!$C$11*$R719)+(Admin!$C$12*$S719)+(Admin!$C$13*$U719)</f>
        <v>0</v>
      </c>
    </row>
    <row r="720" spans="1:28" x14ac:dyDescent="0.25">
      <c r="A720" s="6" t="s">
        <v>1599</v>
      </c>
      <c r="B720" s="6" t="s">
        <v>26</v>
      </c>
      <c r="C720" s="6">
        <v>24</v>
      </c>
      <c r="D720" s="6">
        <v>0</v>
      </c>
      <c r="E720" s="6" t="s">
        <v>466</v>
      </c>
      <c r="F720" s="6" t="s">
        <v>1584</v>
      </c>
      <c r="G720" s="6">
        <v>0</v>
      </c>
      <c r="H720" s="6">
        <v>0</v>
      </c>
      <c r="I720" s="6">
        <v>0</v>
      </c>
      <c r="J720" s="6">
        <v>0</v>
      </c>
      <c r="K720" s="6">
        <v>0</v>
      </c>
      <c r="L720" s="6">
        <v>0</v>
      </c>
      <c r="M720" s="6">
        <v>0</v>
      </c>
      <c r="N720" s="6">
        <v>0</v>
      </c>
      <c r="O720" s="6">
        <v>0</v>
      </c>
      <c r="P720" s="6">
        <v>0</v>
      </c>
      <c r="Q720" s="6">
        <v>0</v>
      </c>
      <c r="R720" s="6">
        <v>0</v>
      </c>
      <c r="S720" s="6">
        <v>0</v>
      </c>
      <c r="T720" s="6">
        <v>0</v>
      </c>
      <c r="U720" s="6">
        <v>0</v>
      </c>
      <c r="V720" s="6">
        <f>($J720*0.04)+($K720*4)+($L720*-2)+($N720*0.1)+($O720*6)+($Q720)+($R720*0.1)+($S720*6)+($T720*-2)</f>
        <v>0</v>
      </c>
      <c r="W720" s="6" t="e">
        <f>$P720/$H$33</f>
        <v>#DIV/0!</v>
      </c>
      <c r="X720" s="6" t="e">
        <f>$N720/$M720</f>
        <v>#DIV/0!</v>
      </c>
      <c r="Y720" s="6" t="e">
        <f>$R720/$Q720</f>
        <v>#DIV/0!</v>
      </c>
      <c r="Z720" s="6" t="e">
        <f>$I720/$H720</f>
        <v>#DIV/0!</v>
      </c>
      <c r="AA720" s="6" t="e">
        <f>$K720/$H720</f>
        <v>#DIV/0!</v>
      </c>
      <c r="AB720" s="6">
        <f>(Admin!$C$3*$K720)+(Admin!$C$4*$J720)+(Admin!$C$5*$L720)+(Admin!$C$6*$T720)+(Admin!$C$7*$Q720)+(Admin!$C$8*$M720)+(Admin!$C$9*$N720)+(Admin!$C$10*$O720)+(Admin!$C$11*$R720)+(Admin!$C$12*$S720)+(Admin!$C$13*$U720)</f>
        <v>0</v>
      </c>
    </row>
    <row r="721" spans="1:28" x14ac:dyDescent="0.25">
      <c r="A721" s="7" t="s">
        <v>1601</v>
      </c>
      <c r="B721" s="7" t="s">
        <v>26</v>
      </c>
      <c r="C721" s="7">
        <v>26</v>
      </c>
      <c r="D721" s="7">
        <v>4</v>
      </c>
      <c r="E721" s="7" t="s">
        <v>173</v>
      </c>
      <c r="F721" s="7" t="s">
        <v>1584</v>
      </c>
      <c r="G721" s="7">
        <v>0</v>
      </c>
      <c r="H721" s="7">
        <v>0</v>
      </c>
      <c r="I721" s="7">
        <v>0</v>
      </c>
      <c r="J721" s="7">
        <v>0</v>
      </c>
      <c r="K721" s="7">
        <v>0</v>
      </c>
      <c r="L721" s="7">
        <v>0</v>
      </c>
      <c r="M721" s="7">
        <v>0</v>
      </c>
      <c r="N721" s="7">
        <v>0</v>
      </c>
      <c r="O721" s="7">
        <v>0</v>
      </c>
      <c r="P721" s="7">
        <v>0</v>
      </c>
      <c r="Q721" s="7">
        <v>0</v>
      </c>
      <c r="R721" s="7">
        <v>0</v>
      </c>
      <c r="S721" s="7">
        <v>0</v>
      </c>
      <c r="T721" s="7">
        <v>0</v>
      </c>
      <c r="U721" s="7">
        <v>0</v>
      </c>
      <c r="V721" s="7">
        <f>($J721*0.04)+($K721*4)+($L721*-2)+($N721*0.1)+($O721*6)+($Q721)+($R721*0.1)+($S721*6)+($T721*-2)</f>
        <v>0</v>
      </c>
      <c r="W721" s="7" t="e">
        <f>$P721/$H$33</f>
        <v>#DIV/0!</v>
      </c>
      <c r="X721" s="7" t="e">
        <f>$N721/$M721</f>
        <v>#DIV/0!</v>
      </c>
      <c r="Y721" s="7" t="e">
        <f>$R721/$Q721</f>
        <v>#DIV/0!</v>
      </c>
      <c r="Z721" s="7" t="e">
        <f>$I721/$H721</f>
        <v>#DIV/0!</v>
      </c>
      <c r="AA721" s="7" t="e">
        <f>$K721/$H721</f>
        <v>#DIV/0!</v>
      </c>
      <c r="AB721" s="7">
        <f>(Admin!$C$3*$K721)+(Admin!$C$4*$J721)+(Admin!$C$5*$L721)+(Admin!$C$6*$T721)+(Admin!$C$7*$Q721)+(Admin!$C$8*$M721)+(Admin!$C$9*$N721)+(Admin!$C$10*$O721)+(Admin!$C$11*$R721)+(Admin!$C$12*$S721)+(Admin!$C$13*$U721)</f>
        <v>0</v>
      </c>
    </row>
    <row r="722" spans="1:28" x14ac:dyDescent="0.25">
      <c r="A722" s="6" t="s">
        <v>1603</v>
      </c>
      <c r="B722" s="6" t="s">
        <v>30</v>
      </c>
      <c r="C722" s="6">
        <v>28</v>
      </c>
      <c r="D722" s="6">
        <v>7</v>
      </c>
      <c r="E722" s="6" t="s">
        <v>1604</v>
      </c>
      <c r="F722" s="6" t="s">
        <v>1584</v>
      </c>
      <c r="G722" s="6">
        <v>0</v>
      </c>
      <c r="H722" s="6">
        <v>0</v>
      </c>
      <c r="I722" s="6">
        <v>0</v>
      </c>
      <c r="J722" s="6">
        <v>0</v>
      </c>
      <c r="K722" s="6">
        <v>0</v>
      </c>
      <c r="L722" s="6">
        <v>0</v>
      </c>
      <c r="M722" s="6">
        <v>0</v>
      </c>
      <c r="N722" s="6">
        <v>0</v>
      </c>
      <c r="O722" s="6">
        <v>0</v>
      </c>
      <c r="P722" s="6">
        <v>0</v>
      </c>
      <c r="Q722" s="6">
        <v>0</v>
      </c>
      <c r="R722" s="6">
        <v>0</v>
      </c>
      <c r="S722" s="6">
        <v>0</v>
      </c>
      <c r="T722" s="6">
        <v>0</v>
      </c>
      <c r="U722" s="6">
        <v>0</v>
      </c>
      <c r="V722" s="6">
        <f>($J722*0.04)+($K722*4)+($L722*-2)+($N722*0.1)+($O722*6)+($Q722)+($R722*0.1)+($S722*6)+($T722*-2)</f>
        <v>0</v>
      </c>
      <c r="W722" s="6" t="e">
        <f>$P722/$H$33</f>
        <v>#DIV/0!</v>
      </c>
      <c r="X722" s="6" t="e">
        <f>$N722/$M722</f>
        <v>#DIV/0!</v>
      </c>
      <c r="Y722" s="6" t="e">
        <f>$R722/$Q722</f>
        <v>#DIV/0!</v>
      </c>
      <c r="Z722" s="6" t="e">
        <f>$I722/$H722</f>
        <v>#DIV/0!</v>
      </c>
      <c r="AA722" s="6" t="e">
        <f>$K722/$H722</f>
        <v>#DIV/0!</v>
      </c>
      <c r="AB722" s="6">
        <f>(Admin!$C$3*$K722)+(Admin!$C$4*$J722)+(Admin!$C$5*$L722)+(Admin!$C$6*$T722)+(Admin!$C$7*$Q722)+(Admin!$C$8*$M722)+(Admin!$C$9*$N722)+(Admin!$C$10*$O722)+(Admin!$C$11*$R722)+(Admin!$C$12*$S722)+(Admin!$C$13*$U722)</f>
        <v>0</v>
      </c>
    </row>
    <row r="723" spans="1:28" x14ac:dyDescent="0.25">
      <c r="A723" s="7" t="s">
        <v>1605</v>
      </c>
      <c r="B723" s="7" t="s">
        <v>30</v>
      </c>
      <c r="C723" s="7">
        <v>21</v>
      </c>
      <c r="D723" s="7">
        <v>0</v>
      </c>
      <c r="E723" s="7" t="s">
        <v>552</v>
      </c>
      <c r="F723" s="7" t="s">
        <v>1584</v>
      </c>
      <c r="G723" s="7">
        <v>0</v>
      </c>
      <c r="H723" s="7">
        <v>0</v>
      </c>
      <c r="I723" s="7">
        <v>0</v>
      </c>
      <c r="J723" s="7">
        <v>0</v>
      </c>
      <c r="K723" s="7">
        <v>0</v>
      </c>
      <c r="L723" s="7">
        <v>0</v>
      </c>
      <c r="M723" s="7">
        <v>0</v>
      </c>
      <c r="N723" s="7">
        <v>0</v>
      </c>
      <c r="O723" s="7">
        <v>0</v>
      </c>
      <c r="P723" s="7">
        <v>0</v>
      </c>
      <c r="Q723" s="7">
        <v>0</v>
      </c>
      <c r="R723" s="7">
        <v>0</v>
      </c>
      <c r="S723" s="7">
        <v>0</v>
      </c>
      <c r="T723" s="7">
        <v>0</v>
      </c>
      <c r="U723" s="7">
        <v>0</v>
      </c>
      <c r="V723" s="7">
        <f>($J723*0.04)+($K723*4)+($L723*-2)+($N723*0.1)+($O723*6)+($Q723)+($R723*0.1)+($S723*6)+($T723*-2)</f>
        <v>0</v>
      </c>
      <c r="W723" s="7" t="e">
        <f>$P723/$H$33</f>
        <v>#DIV/0!</v>
      </c>
      <c r="X723" s="7" t="e">
        <f>$N723/$M723</f>
        <v>#DIV/0!</v>
      </c>
      <c r="Y723" s="7" t="e">
        <f>$R723/$Q723</f>
        <v>#DIV/0!</v>
      </c>
      <c r="Z723" s="7" t="e">
        <f>$I723/$H723</f>
        <v>#DIV/0!</v>
      </c>
      <c r="AA723" s="7" t="e">
        <f>$K723/$H723</f>
        <v>#DIV/0!</v>
      </c>
      <c r="AB723" s="7">
        <f>(Admin!$C$3*$K723)+(Admin!$C$4*$J723)+(Admin!$C$5*$L723)+(Admin!$C$6*$T723)+(Admin!$C$7*$Q723)+(Admin!$C$8*$M723)+(Admin!$C$9*$N723)+(Admin!$C$10*$O723)+(Admin!$C$11*$R723)+(Admin!$C$12*$S723)+(Admin!$C$13*$U723)</f>
        <v>0</v>
      </c>
    </row>
    <row r="724" spans="1:28" x14ac:dyDescent="0.25">
      <c r="A724" s="6" t="s">
        <v>1606</v>
      </c>
      <c r="B724" s="6" t="s">
        <v>30</v>
      </c>
      <c r="C724" s="6">
        <v>24</v>
      </c>
      <c r="D724" s="6">
        <v>0</v>
      </c>
      <c r="E724" s="6" t="s">
        <v>145</v>
      </c>
      <c r="F724" s="6" t="s">
        <v>1584</v>
      </c>
      <c r="G724" s="6">
        <v>0</v>
      </c>
      <c r="H724" s="6">
        <v>0</v>
      </c>
      <c r="I724" s="6">
        <v>0</v>
      </c>
      <c r="J724" s="6">
        <v>0</v>
      </c>
      <c r="K724" s="6">
        <v>0</v>
      </c>
      <c r="L724" s="6">
        <v>0</v>
      </c>
      <c r="M724" s="6">
        <v>0</v>
      </c>
      <c r="N724" s="6">
        <v>0</v>
      </c>
      <c r="O724" s="6">
        <v>0</v>
      </c>
      <c r="P724" s="6">
        <v>0</v>
      </c>
      <c r="Q724" s="6">
        <v>0</v>
      </c>
      <c r="R724" s="6">
        <v>0</v>
      </c>
      <c r="S724" s="6">
        <v>0</v>
      </c>
      <c r="T724" s="6">
        <v>0</v>
      </c>
      <c r="U724" s="6">
        <v>0</v>
      </c>
      <c r="V724" s="6">
        <f>($J724*0.04)+($K724*4)+($L724*-2)+($N724*0.1)+($O724*6)+($Q724)+($R724*0.1)+($S724*6)+($T724*-2)</f>
        <v>0</v>
      </c>
      <c r="W724" s="6" t="e">
        <f>$P724/$H$33</f>
        <v>#DIV/0!</v>
      </c>
      <c r="X724" s="6" t="e">
        <f>$N724/$M724</f>
        <v>#DIV/0!</v>
      </c>
      <c r="Y724" s="6" t="e">
        <f>$R724/$Q724</f>
        <v>#DIV/0!</v>
      </c>
      <c r="Z724" s="6" t="e">
        <f>$I724/$H724</f>
        <v>#DIV/0!</v>
      </c>
      <c r="AA724" s="6" t="e">
        <f>$K724/$H724</f>
        <v>#DIV/0!</v>
      </c>
      <c r="AB724" s="6">
        <f>(Admin!$C$3*$K724)+(Admin!$C$4*$J724)+(Admin!$C$5*$L724)+(Admin!$C$6*$T724)+(Admin!$C$7*$Q724)+(Admin!$C$8*$M724)+(Admin!$C$9*$N724)+(Admin!$C$10*$O724)+(Admin!$C$11*$R724)+(Admin!$C$12*$S724)+(Admin!$C$13*$U724)</f>
        <v>0</v>
      </c>
    </row>
    <row r="725" spans="1:28" x14ac:dyDescent="0.25">
      <c r="A725" s="7" t="s">
        <v>1607</v>
      </c>
      <c r="B725" s="7" t="s">
        <v>30</v>
      </c>
      <c r="C725" s="7">
        <v>22</v>
      </c>
      <c r="D725" s="7">
        <v>2</v>
      </c>
      <c r="E725" s="7" t="s">
        <v>1181</v>
      </c>
      <c r="F725" s="7" t="s">
        <v>1584</v>
      </c>
      <c r="G725" s="7">
        <v>0</v>
      </c>
      <c r="H725" s="7">
        <v>0</v>
      </c>
      <c r="I725" s="7">
        <v>0</v>
      </c>
      <c r="J725" s="7">
        <v>0</v>
      </c>
      <c r="K725" s="7">
        <v>0</v>
      </c>
      <c r="L725" s="7">
        <v>0</v>
      </c>
      <c r="M725" s="7">
        <v>0</v>
      </c>
      <c r="N725" s="7">
        <v>0</v>
      </c>
      <c r="O725" s="7">
        <v>0</v>
      </c>
      <c r="P725" s="7">
        <v>0</v>
      </c>
      <c r="Q725" s="7">
        <v>0</v>
      </c>
      <c r="R725" s="7">
        <v>0</v>
      </c>
      <c r="S725" s="7">
        <v>0</v>
      </c>
      <c r="T725" s="7">
        <v>0</v>
      </c>
      <c r="U725" s="7">
        <v>0</v>
      </c>
      <c r="V725" s="7">
        <f>($J725*0.04)+($K725*4)+($L725*-2)+($N725*0.1)+($O725*6)+($Q725)+($R725*0.1)+($S725*6)+($T725*-2)</f>
        <v>0</v>
      </c>
      <c r="W725" s="7" t="e">
        <f>$P725/$H$33</f>
        <v>#DIV/0!</v>
      </c>
      <c r="X725" s="7" t="e">
        <f>$N725/$M725</f>
        <v>#DIV/0!</v>
      </c>
      <c r="Y725" s="7" t="e">
        <f>$R725/$Q725</f>
        <v>#DIV/0!</v>
      </c>
      <c r="Z725" s="7" t="e">
        <f>$I725/$H725</f>
        <v>#DIV/0!</v>
      </c>
      <c r="AA725" s="7" t="e">
        <f>$K725/$H725</f>
        <v>#DIV/0!</v>
      </c>
      <c r="AB725" s="7">
        <f>(Admin!$C$3*$K725)+(Admin!$C$4*$J725)+(Admin!$C$5*$L725)+(Admin!$C$6*$T725)+(Admin!$C$7*$Q725)+(Admin!$C$8*$M725)+(Admin!$C$9*$N725)+(Admin!$C$10*$O725)+(Admin!$C$11*$R725)+(Admin!$C$12*$S725)+(Admin!$C$13*$U725)</f>
        <v>0</v>
      </c>
    </row>
    <row r="726" spans="1:28" x14ac:dyDescent="0.25">
      <c r="A726" s="6" t="s">
        <v>1611</v>
      </c>
      <c r="B726" s="6" t="s">
        <v>42</v>
      </c>
      <c r="C726" s="6">
        <v>28</v>
      </c>
      <c r="D726" s="6">
        <v>8</v>
      </c>
      <c r="E726" s="6" t="s">
        <v>79</v>
      </c>
      <c r="F726" s="6" t="s">
        <v>1584</v>
      </c>
      <c r="G726" s="6">
        <v>0</v>
      </c>
      <c r="H726" s="6">
        <v>0</v>
      </c>
      <c r="I726" s="6">
        <v>0</v>
      </c>
      <c r="J726" s="6">
        <v>0</v>
      </c>
      <c r="K726" s="6">
        <v>0</v>
      </c>
      <c r="L726" s="6">
        <v>0</v>
      </c>
      <c r="M726" s="6">
        <v>0</v>
      </c>
      <c r="N726" s="6">
        <v>0</v>
      </c>
      <c r="O726" s="6">
        <v>0</v>
      </c>
      <c r="P726" s="6">
        <v>0</v>
      </c>
      <c r="Q726" s="6">
        <v>0</v>
      </c>
      <c r="R726" s="6">
        <v>0</v>
      </c>
      <c r="S726" s="6">
        <v>0</v>
      </c>
      <c r="T726" s="6">
        <v>0</v>
      </c>
      <c r="U726" s="6">
        <v>0</v>
      </c>
      <c r="V726" s="6">
        <f>($J726*0.04)+($K726*4)+($L726*-2)+($N726*0.1)+($O726*6)+($Q726)+($R726*0.1)+($S726*6)+($T726*-2)</f>
        <v>0</v>
      </c>
      <c r="W726" s="6" t="e">
        <f>$P726/$H$33</f>
        <v>#DIV/0!</v>
      </c>
      <c r="X726" s="6" t="e">
        <f>$N726/$M726</f>
        <v>#DIV/0!</v>
      </c>
      <c r="Y726" s="6" t="e">
        <f>$R726/$Q726</f>
        <v>#DIV/0!</v>
      </c>
      <c r="Z726" s="6" t="e">
        <f>$I726/$H726</f>
        <v>#DIV/0!</v>
      </c>
      <c r="AA726" s="6" t="e">
        <f>$K726/$H726</f>
        <v>#DIV/0!</v>
      </c>
      <c r="AB726" s="6">
        <f>(Admin!$C$3*$K726)+(Admin!$C$4*$J726)+(Admin!$C$5*$L726)+(Admin!$C$6*$T726)+(Admin!$C$7*$Q726)+(Admin!$C$8*$M726)+(Admin!$C$9*$N726)+(Admin!$C$10*$O726)+(Admin!$C$11*$R726)+(Admin!$C$12*$S726)+(Admin!$C$13*$U726)</f>
        <v>0</v>
      </c>
    </row>
    <row r="727" spans="1:28" x14ac:dyDescent="0.25">
      <c r="A727" s="7" t="s">
        <v>1612</v>
      </c>
      <c r="B727" s="7" t="s">
        <v>42</v>
      </c>
      <c r="C727" s="7">
        <v>23</v>
      </c>
      <c r="D727" s="7">
        <v>2</v>
      </c>
      <c r="E727" s="7" t="s">
        <v>269</v>
      </c>
      <c r="F727" s="7" t="s">
        <v>1584</v>
      </c>
      <c r="G727" s="7">
        <v>0</v>
      </c>
      <c r="H727" s="7">
        <v>0</v>
      </c>
      <c r="I727" s="7">
        <v>0</v>
      </c>
      <c r="J727" s="7">
        <v>0</v>
      </c>
      <c r="K727" s="7">
        <v>0</v>
      </c>
      <c r="L727" s="7">
        <v>0</v>
      </c>
      <c r="M727" s="7">
        <v>0</v>
      </c>
      <c r="N727" s="7">
        <v>0</v>
      </c>
      <c r="O727" s="7">
        <v>0</v>
      </c>
      <c r="P727" s="7">
        <v>0</v>
      </c>
      <c r="Q727" s="7">
        <v>0</v>
      </c>
      <c r="R727" s="7">
        <v>0</v>
      </c>
      <c r="S727" s="7">
        <v>0</v>
      </c>
      <c r="T727" s="7">
        <v>0</v>
      </c>
      <c r="U727" s="7">
        <v>0</v>
      </c>
      <c r="V727" s="7">
        <f>($J727*0.04)+($K727*4)+($L727*-2)+($N727*0.1)+($O727*6)+($Q727)+($R727*0.1)+($S727*6)+($T727*-2)</f>
        <v>0</v>
      </c>
      <c r="W727" s="7" t="e">
        <f>$P727/$H$33</f>
        <v>#DIV/0!</v>
      </c>
      <c r="X727" s="7" t="e">
        <f>$N727/$M727</f>
        <v>#DIV/0!</v>
      </c>
      <c r="Y727" s="7" t="e">
        <f>$R727/$Q727</f>
        <v>#DIV/0!</v>
      </c>
      <c r="Z727" s="7" t="e">
        <f>$I727/$H727</f>
        <v>#DIV/0!</v>
      </c>
      <c r="AA727" s="7" t="e">
        <f>$K727/$H727</f>
        <v>#DIV/0!</v>
      </c>
      <c r="AB727" s="7">
        <f>(Admin!$C$3*$K727)+(Admin!$C$4*$J727)+(Admin!$C$5*$L727)+(Admin!$C$6*$T727)+(Admin!$C$7*$Q727)+(Admin!$C$8*$M727)+(Admin!$C$9*$N727)+(Admin!$C$10*$O727)+(Admin!$C$11*$R727)+(Admin!$C$12*$S727)+(Admin!$C$13*$U727)</f>
        <v>0</v>
      </c>
    </row>
    <row r="728" spans="1:28" x14ac:dyDescent="0.25">
      <c r="A728" s="6" t="s">
        <v>1613</v>
      </c>
      <c r="B728" s="6" t="s">
        <v>42</v>
      </c>
      <c r="C728" s="6">
        <v>22</v>
      </c>
      <c r="D728" s="6">
        <v>0</v>
      </c>
      <c r="E728" s="6" t="s">
        <v>1614</v>
      </c>
      <c r="F728" s="6" t="s">
        <v>1584</v>
      </c>
      <c r="G728" s="6">
        <v>0</v>
      </c>
      <c r="H728" s="6">
        <v>0</v>
      </c>
      <c r="I728" s="6">
        <v>0</v>
      </c>
      <c r="J728" s="6">
        <v>0</v>
      </c>
      <c r="K728" s="6">
        <v>0</v>
      </c>
      <c r="L728" s="6">
        <v>0</v>
      </c>
      <c r="M728" s="6">
        <v>0</v>
      </c>
      <c r="N728" s="6">
        <v>0</v>
      </c>
      <c r="O728" s="6">
        <v>0</v>
      </c>
      <c r="P728" s="6">
        <v>0</v>
      </c>
      <c r="Q728" s="6">
        <v>0</v>
      </c>
      <c r="R728" s="6">
        <v>0</v>
      </c>
      <c r="S728" s="6">
        <v>0</v>
      </c>
      <c r="T728" s="6">
        <v>0</v>
      </c>
      <c r="U728" s="6">
        <v>0</v>
      </c>
      <c r="V728" s="6">
        <f>($J728*0.04)+($K728*4)+($L728*-2)+($N728*0.1)+($O728*6)+($Q728)+($R728*0.1)+($S728*6)+($T728*-2)</f>
        <v>0</v>
      </c>
      <c r="W728" s="6" t="e">
        <f>$P728/$H$33</f>
        <v>#DIV/0!</v>
      </c>
      <c r="X728" s="6" t="e">
        <f>$N728/$M728</f>
        <v>#DIV/0!</v>
      </c>
      <c r="Y728" s="6" t="e">
        <f>$R728/$Q728</f>
        <v>#DIV/0!</v>
      </c>
      <c r="Z728" s="6" t="e">
        <f>$I728/$H728</f>
        <v>#DIV/0!</v>
      </c>
      <c r="AA728" s="6" t="e">
        <f>$K728/$H728</f>
        <v>#DIV/0!</v>
      </c>
      <c r="AB728" s="6">
        <f>(Admin!$C$3*$K728)+(Admin!$C$4*$J728)+(Admin!$C$5*$L728)+(Admin!$C$6*$T728)+(Admin!$C$7*$Q728)+(Admin!$C$8*$M728)+(Admin!$C$9*$N728)+(Admin!$C$10*$O728)+(Admin!$C$11*$R728)+(Admin!$C$12*$S728)+(Admin!$C$13*$U728)</f>
        <v>0</v>
      </c>
    </row>
    <row r="729" spans="1:28" x14ac:dyDescent="0.25">
      <c r="A729" s="7" t="s">
        <v>1615</v>
      </c>
      <c r="B729" s="7" t="s">
        <v>42</v>
      </c>
      <c r="C729" s="7">
        <v>24</v>
      </c>
      <c r="D729" s="7">
        <v>1</v>
      </c>
      <c r="E729" s="7" t="s">
        <v>141</v>
      </c>
      <c r="F729" s="7" t="s">
        <v>1584</v>
      </c>
      <c r="G729" s="7">
        <v>0</v>
      </c>
      <c r="H729" s="7">
        <v>0</v>
      </c>
      <c r="I729" s="7">
        <v>0</v>
      </c>
      <c r="J729" s="7">
        <v>0</v>
      </c>
      <c r="K729" s="7">
        <v>0</v>
      </c>
      <c r="L729" s="7">
        <v>0</v>
      </c>
      <c r="M729" s="7">
        <v>0</v>
      </c>
      <c r="N729" s="7">
        <v>0</v>
      </c>
      <c r="O729" s="7">
        <v>0</v>
      </c>
      <c r="P729" s="7">
        <v>0</v>
      </c>
      <c r="Q729" s="7">
        <v>0</v>
      </c>
      <c r="R729" s="7">
        <v>0</v>
      </c>
      <c r="S729" s="7">
        <v>0</v>
      </c>
      <c r="T729" s="7">
        <v>0</v>
      </c>
      <c r="U729" s="7">
        <v>0</v>
      </c>
      <c r="V729" s="7">
        <f>($J729*0.04)+($K729*4)+($L729*-2)+($N729*0.1)+($O729*6)+($Q729)+($R729*0.1)+($S729*6)+($T729*-2)</f>
        <v>0</v>
      </c>
      <c r="W729" s="7" t="e">
        <f>$P729/$H$33</f>
        <v>#DIV/0!</v>
      </c>
      <c r="X729" s="7" t="e">
        <f>$N729/$M729</f>
        <v>#DIV/0!</v>
      </c>
      <c r="Y729" s="7" t="e">
        <f>$R729/$Q729</f>
        <v>#DIV/0!</v>
      </c>
      <c r="Z729" s="7" t="e">
        <f>$I729/$H729</f>
        <v>#DIV/0!</v>
      </c>
      <c r="AA729" s="7" t="e">
        <f>$K729/$H729</f>
        <v>#DIV/0!</v>
      </c>
      <c r="AB729" s="7">
        <f>(Admin!$C$3*$K729)+(Admin!$C$4*$J729)+(Admin!$C$5*$L729)+(Admin!$C$6*$T729)+(Admin!$C$7*$Q729)+(Admin!$C$8*$M729)+(Admin!$C$9*$N729)+(Admin!$C$10*$O729)+(Admin!$C$11*$R729)+(Admin!$C$12*$S729)+(Admin!$C$13*$U729)</f>
        <v>0</v>
      </c>
    </row>
    <row r="730" spans="1:28" x14ac:dyDescent="0.25">
      <c r="A730" s="6" t="s">
        <v>1616</v>
      </c>
      <c r="B730" s="6" t="s">
        <v>42</v>
      </c>
      <c r="C730" s="6">
        <v>25</v>
      </c>
      <c r="D730" s="6">
        <v>0</v>
      </c>
      <c r="E730" s="6" t="s">
        <v>267</v>
      </c>
      <c r="F730" s="6" t="s">
        <v>1584</v>
      </c>
      <c r="G730" s="6">
        <v>0</v>
      </c>
      <c r="H730" s="6">
        <v>0</v>
      </c>
      <c r="I730" s="6">
        <v>0</v>
      </c>
      <c r="J730" s="6">
        <v>0</v>
      </c>
      <c r="K730" s="6">
        <v>0</v>
      </c>
      <c r="L730" s="6">
        <v>0</v>
      </c>
      <c r="M730" s="6">
        <v>0</v>
      </c>
      <c r="N730" s="6">
        <v>0</v>
      </c>
      <c r="O730" s="6">
        <v>0</v>
      </c>
      <c r="P730" s="6">
        <v>0</v>
      </c>
      <c r="Q730" s="6">
        <v>0</v>
      </c>
      <c r="R730" s="6">
        <v>0</v>
      </c>
      <c r="S730" s="6">
        <v>0</v>
      </c>
      <c r="T730" s="6">
        <v>0</v>
      </c>
      <c r="U730" s="6">
        <v>0</v>
      </c>
      <c r="V730" s="6">
        <f>($J730*0.04)+($K730*4)+($L730*-2)+($N730*0.1)+($O730*6)+($Q730)+($R730*0.1)+($S730*6)+($T730*-2)</f>
        <v>0</v>
      </c>
      <c r="W730" s="6" t="e">
        <f>$P730/$H$33</f>
        <v>#DIV/0!</v>
      </c>
      <c r="X730" s="6" t="e">
        <f>$N730/$M730</f>
        <v>#DIV/0!</v>
      </c>
      <c r="Y730" s="6" t="e">
        <f>$R730/$Q730</f>
        <v>#DIV/0!</v>
      </c>
      <c r="Z730" s="6" t="e">
        <f>$I730/$H730</f>
        <v>#DIV/0!</v>
      </c>
      <c r="AA730" s="6" t="e">
        <f>$K730/$H730</f>
        <v>#DIV/0!</v>
      </c>
      <c r="AB730" s="6">
        <f>(Admin!$C$3*$K730)+(Admin!$C$4*$J730)+(Admin!$C$5*$L730)+(Admin!$C$6*$T730)+(Admin!$C$7*$Q730)+(Admin!$C$8*$M730)+(Admin!$C$9*$N730)+(Admin!$C$10*$O730)+(Admin!$C$11*$R730)+(Admin!$C$12*$S730)+(Admin!$C$13*$U730)</f>
        <v>0</v>
      </c>
    </row>
    <row r="731" spans="1:28" x14ac:dyDescent="0.25">
      <c r="A731" s="7" t="s">
        <v>1617</v>
      </c>
      <c r="B731" s="7" t="s">
        <v>42</v>
      </c>
      <c r="C731" s="7">
        <v>24</v>
      </c>
      <c r="D731" s="7">
        <v>0</v>
      </c>
      <c r="E731" s="7" t="s">
        <v>149</v>
      </c>
      <c r="F731" s="7" t="s">
        <v>1584</v>
      </c>
      <c r="G731" s="7">
        <v>0</v>
      </c>
      <c r="H731" s="7">
        <v>0</v>
      </c>
      <c r="I731" s="7">
        <v>0</v>
      </c>
      <c r="J731" s="7">
        <v>0</v>
      </c>
      <c r="K731" s="7">
        <v>0</v>
      </c>
      <c r="L731" s="7">
        <v>0</v>
      </c>
      <c r="M731" s="7">
        <v>0</v>
      </c>
      <c r="N731" s="7">
        <v>0</v>
      </c>
      <c r="O731" s="7">
        <v>0</v>
      </c>
      <c r="P731" s="7">
        <v>0</v>
      </c>
      <c r="Q731" s="7">
        <v>0</v>
      </c>
      <c r="R731" s="7">
        <v>0</v>
      </c>
      <c r="S731" s="7">
        <v>0</v>
      </c>
      <c r="T731" s="7">
        <v>0</v>
      </c>
      <c r="U731" s="7">
        <v>0</v>
      </c>
      <c r="V731" s="7">
        <f>($J731*0.04)+($K731*4)+($L731*-2)+($N731*0.1)+($O731*6)+($Q731)+($R731*0.1)+($S731*6)+($T731*-2)</f>
        <v>0</v>
      </c>
      <c r="W731" s="7" t="e">
        <f>$P731/$H$33</f>
        <v>#DIV/0!</v>
      </c>
      <c r="X731" s="7" t="e">
        <f>$N731/$M731</f>
        <v>#DIV/0!</v>
      </c>
      <c r="Y731" s="7" t="e">
        <f>$R731/$Q731</f>
        <v>#DIV/0!</v>
      </c>
      <c r="Z731" s="7" t="e">
        <f>$I731/$H731</f>
        <v>#DIV/0!</v>
      </c>
      <c r="AA731" s="7" t="e">
        <f>$K731/$H731</f>
        <v>#DIV/0!</v>
      </c>
      <c r="AB731" s="7">
        <f>(Admin!$C$3*$K731)+(Admin!$C$4*$J731)+(Admin!$C$5*$L731)+(Admin!$C$6*$T731)+(Admin!$C$7*$Q731)+(Admin!$C$8*$M731)+(Admin!$C$9*$N731)+(Admin!$C$10*$O731)+(Admin!$C$11*$R731)+(Admin!$C$12*$S731)+(Admin!$C$13*$U731)</f>
        <v>0</v>
      </c>
    </row>
    <row r="732" spans="1:28" x14ac:dyDescent="0.25">
      <c r="A732" s="6" t="s">
        <v>1618</v>
      </c>
      <c r="B732" s="6" t="s">
        <v>42</v>
      </c>
      <c r="C732" s="6">
        <v>22</v>
      </c>
      <c r="D732" s="6">
        <v>0</v>
      </c>
      <c r="E732" s="6" t="s">
        <v>77</v>
      </c>
      <c r="F732" s="6" t="s">
        <v>1584</v>
      </c>
      <c r="G732" s="6">
        <v>0</v>
      </c>
      <c r="H732" s="6">
        <v>0</v>
      </c>
      <c r="I732" s="6">
        <v>0</v>
      </c>
      <c r="J732" s="6">
        <v>0</v>
      </c>
      <c r="K732" s="6">
        <v>0</v>
      </c>
      <c r="L732" s="6">
        <v>0</v>
      </c>
      <c r="M732" s="6">
        <v>0</v>
      </c>
      <c r="N732" s="6">
        <v>0</v>
      </c>
      <c r="O732" s="6">
        <v>0</v>
      </c>
      <c r="P732" s="6">
        <v>0</v>
      </c>
      <c r="Q732" s="6">
        <v>0</v>
      </c>
      <c r="R732" s="6">
        <v>0</v>
      </c>
      <c r="S732" s="6">
        <v>0</v>
      </c>
      <c r="T732" s="6">
        <v>0</v>
      </c>
      <c r="U732" s="6">
        <v>0</v>
      </c>
      <c r="V732" s="6">
        <f>($J732*0.04)+($K732*4)+($L732*-2)+($N732*0.1)+($O732*6)+($Q732)+($R732*0.1)+($S732*6)+($T732*-2)</f>
        <v>0</v>
      </c>
      <c r="W732" s="6" t="e">
        <f>$P732/$H$33</f>
        <v>#DIV/0!</v>
      </c>
      <c r="X732" s="6" t="e">
        <f>$N732/$M732</f>
        <v>#DIV/0!</v>
      </c>
      <c r="Y732" s="6" t="e">
        <f>$R732/$Q732</f>
        <v>#DIV/0!</v>
      </c>
      <c r="Z732" s="6" t="e">
        <f>$I732/$H732</f>
        <v>#DIV/0!</v>
      </c>
      <c r="AA732" s="6" t="e">
        <f>$K732/$H732</f>
        <v>#DIV/0!</v>
      </c>
      <c r="AB732" s="6">
        <f>(Admin!$C$3*$K732)+(Admin!$C$4*$J732)+(Admin!$C$5*$L732)+(Admin!$C$6*$T732)+(Admin!$C$7*$Q732)+(Admin!$C$8*$M732)+(Admin!$C$9*$N732)+(Admin!$C$10*$O732)+(Admin!$C$11*$R732)+(Admin!$C$12*$S732)+(Admin!$C$13*$U732)</f>
        <v>0</v>
      </c>
    </row>
    <row r="733" spans="1:28" x14ac:dyDescent="0.25">
      <c r="A733" s="7" t="s">
        <v>1619</v>
      </c>
      <c r="B733" s="7" t="s">
        <v>42</v>
      </c>
      <c r="C733" s="7">
        <v>24</v>
      </c>
      <c r="D733" s="7">
        <v>1</v>
      </c>
      <c r="E733" s="7" t="s">
        <v>1577</v>
      </c>
      <c r="F733" s="7" t="s">
        <v>1584</v>
      </c>
      <c r="G733" s="7">
        <v>0</v>
      </c>
      <c r="H733" s="7">
        <v>0</v>
      </c>
      <c r="I733" s="7">
        <v>0</v>
      </c>
      <c r="J733" s="7">
        <v>0</v>
      </c>
      <c r="K733" s="7">
        <v>0</v>
      </c>
      <c r="L733" s="7">
        <v>0</v>
      </c>
      <c r="M733" s="7">
        <v>0</v>
      </c>
      <c r="N733" s="7">
        <v>0</v>
      </c>
      <c r="O733" s="7">
        <v>0</v>
      </c>
      <c r="P733" s="7">
        <v>0</v>
      </c>
      <c r="Q733" s="7">
        <v>0</v>
      </c>
      <c r="R733" s="7">
        <v>0</v>
      </c>
      <c r="S733" s="7">
        <v>0</v>
      </c>
      <c r="T733" s="7">
        <v>0</v>
      </c>
      <c r="U733" s="7">
        <v>0</v>
      </c>
      <c r="V733" s="7">
        <f>($J733*0.04)+($K733*4)+($L733*-2)+($N733*0.1)+($O733*6)+($Q733)+($R733*0.1)+($S733*6)+($T733*-2)</f>
        <v>0</v>
      </c>
      <c r="W733" s="7" t="e">
        <f>$P733/$H$33</f>
        <v>#DIV/0!</v>
      </c>
      <c r="X733" s="7" t="e">
        <f>$N733/$M733</f>
        <v>#DIV/0!</v>
      </c>
      <c r="Y733" s="7" t="e">
        <f>$R733/$Q733</f>
        <v>#DIV/0!</v>
      </c>
      <c r="Z733" s="7" t="e">
        <f>$I733/$H733</f>
        <v>#DIV/0!</v>
      </c>
      <c r="AA733" s="7" t="e">
        <f>$K733/$H733</f>
        <v>#DIV/0!</v>
      </c>
      <c r="AB733" s="7">
        <f>(Admin!$C$3*$K733)+(Admin!$C$4*$J733)+(Admin!$C$5*$L733)+(Admin!$C$6*$T733)+(Admin!$C$7*$Q733)+(Admin!$C$8*$M733)+(Admin!$C$9*$N733)+(Admin!$C$10*$O733)+(Admin!$C$11*$R733)+(Admin!$C$12*$S733)+(Admin!$C$13*$U733)</f>
        <v>0</v>
      </c>
    </row>
    <row r="734" spans="1:28" x14ac:dyDescent="0.25">
      <c r="A734" s="6" t="s">
        <v>1620</v>
      </c>
      <c r="B734" s="6" t="s">
        <v>42</v>
      </c>
      <c r="C734" s="6">
        <v>23</v>
      </c>
      <c r="D734" s="6">
        <v>2</v>
      </c>
      <c r="E734" s="6" t="s">
        <v>104</v>
      </c>
      <c r="F734" s="6" t="s">
        <v>1584</v>
      </c>
      <c r="G734" s="6">
        <v>0</v>
      </c>
      <c r="H734" s="6">
        <v>0</v>
      </c>
      <c r="I734" s="6">
        <v>0</v>
      </c>
      <c r="J734" s="6">
        <v>0</v>
      </c>
      <c r="K734" s="6">
        <v>0</v>
      </c>
      <c r="L734" s="6">
        <v>0</v>
      </c>
      <c r="M734" s="6">
        <v>0</v>
      </c>
      <c r="N734" s="6">
        <v>0</v>
      </c>
      <c r="O734" s="6">
        <v>0</v>
      </c>
      <c r="P734" s="6">
        <v>0</v>
      </c>
      <c r="Q734" s="6">
        <v>0</v>
      </c>
      <c r="R734" s="6">
        <v>0</v>
      </c>
      <c r="S734" s="6">
        <v>0</v>
      </c>
      <c r="T734" s="6">
        <v>0</v>
      </c>
      <c r="U734" s="6">
        <v>0</v>
      </c>
      <c r="V734" s="6">
        <f>($J734*0.04)+($K734*4)+($L734*-2)+($N734*0.1)+($O734*6)+($Q734)+($R734*0.1)+($S734*6)+($T734*-2)</f>
        <v>0</v>
      </c>
      <c r="W734" s="6" t="e">
        <f>$P734/$H$33</f>
        <v>#DIV/0!</v>
      </c>
      <c r="X734" s="6" t="e">
        <f>$N734/$M734</f>
        <v>#DIV/0!</v>
      </c>
      <c r="Y734" s="6" t="e">
        <f>$R734/$Q734</f>
        <v>#DIV/0!</v>
      </c>
      <c r="Z734" s="6" t="e">
        <f>$I734/$H734</f>
        <v>#DIV/0!</v>
      </c>
      <c r="AA734" s="6" t="e">
        <f>$K734/$H734</f>
        <v>#DIV/0!</v>
      </c>
      <c r="AB734" s="6">
        <f>(Admin!$C$3*$K734)+(Admin!$C$4*$J734)+(Admin!$C$5*$L734)+(Admin!$C$6*$T734)+(Admin!$C$7*$Q734)+(Admin!$C$8*$M734)+(Admin!$C$9*$N734)+(Admin!$C$10*$O734)+(Admin!$C$11*$R734)+(Admin!$C$12*$S734)+(Admin!$C$13*$U734)</f>
        <v>0</v>
      </c>
    </row>
    <row r="735" spans="1:28" x14ac:dyDescent="0.25">
      <c r="A735" s="7" t="s">
        <v>1621</v>
      </c>
      <c r="B735" s="7" t="s">
        <v>42</v>
      </c>
      <c r="C735" s="7">
        <v>31</v>
      </c>
      <c r="D735" s="7">
        <v>9</v>
      </c>
      <c r="E735" s="7" t="s">
        <v>57</v>
      </c>
      <c r="F735" s="7" t="s">
        <v>1584</v>
      </c>
      <c r="G735" s="7">
        <v>0</v>
      </c>
      <c r="H735" s="7">
        <v>0</v>
      </c>
      <c r="I735" s="7">
        <v>0</v>
      </c>
      <c r="J735" s="7">
        <v>0</v>
      </c>
      <c r="K735" s="7">
        <v>0</v>
      </c>
      <c r="L735" s="7">
        <v>0</v>
      </c>
      <c r="M735" s="7">
        <v>0</v>
      </c>
      <c r="N735" s="7">
        <v>0</v>
      </c>
      <c r="O735" s="7">
        <v>0</v>
      </c>
      <c r="P735" s="7">
        <v>0</v>
      </c>
      <c r="Q735" s="7">
        <v>0</v>
      </c>
      <c r="R735" s="7">
        <v>0</v>
      </c>
      <c r="S735" s="7">
        <v>0</v>
      </c>
      <c r="T735" s="7">
        <v>0</v>
      </c>
      <c r="U735" s="7">
        <v>0</v>
      </c>
      <c r="V735" s="7">
        <f>($J735*0.04)+($K735*4)+($L735*-2)+($N735*0.1)+($O735*6)+($Q735)+($R735*0.1)+($S735*6)+($T735*-2)</f>
        <v>0</v>
      </c>
      <c r="W735" s="7" t="e">
        <f>$P735/$H$33</f>
        <v>#DIV/0!</v>
      </c>
      <c r="X735" s="7" t="e">
        <f>$N735/$M735</f>
        <v>#DIV/0!</v>
      </c>
      <c r="Y735" s="7" t="e">
        <f>$R735/$Q735</f>
        <v>#DIV/0!</v>
      </c>
      <c r="Z735" s="7" t="e">
        <f>$I735/$H735</f>
        <v>#DIV/0!</v>
      </c>
      <c r="AA735" s="7" t="e">
        <f>$K735/$H735</f>
        <v>#DIV/0!</v>
      </c>
      <c r="AB735" s="7">
        <f>(Admin!$C$3*$K735)+(Admin!$C$4*$J735)+(Admin!$C$5*$L735)+(Admin!$C$6*$T735)+(Admin!$C$7*$Q735)+(Admin!$C$8*$M735)+(Admin!$C$9*$N735)+(Admin!$C$10*$O735)+(Admin!$C$11*$R735)+(Admin!$C$12*$S735)+(Admin!$C$13*$U735)</f>
        <v>0</v>
      </c>
    </row>
    <row r="736" spans="1:28" x14ac:dyDescent="0.25">
      <c r="A736" s="6" t="s">
        <v>1622</v>
      </c>
      <c r="B736" s="6" t="s">
        <v>42</v>
      </c>
      <c r="C736" s="6">
        <v>28</v>
      </c>
      <c r="D736" s="6">
        <v>3</v>
      </c>
      <c r="E736" s="6" t="s">
        <v>329</v>
      </c>
      <c r="F736" s="6" t="s">
        <v>1584</v>
      </c>
      <c r="G736" s="6">
        <v>0</v>
      </c>
      <c r="H736" s="6">
        <v>0</v>
      </c>
      <c r="I736" s="6">
        <v>0</v>
      </c>
      <c r="J736" s="6">
        <v>0</v>
      </c>
      <c r="K736" s="6">
        <v>0</v>
      </c>
      <c r="L736" s="6">
        <v>0</v>
      </c>
      <c r="M736" s="6">
        <v>0</v>
      </c>
      <c r="N736" s="6">
        <v>0</v>
      </c>
      <c r="O736" s="6">
        <v>0</v>
      </c>
      <c r="P736" s="6">
        <v>0</v>
      </c>
      <c r="Q736" s="6">
        <v>0</v>
      </c>
      <c r="R736" s="6">
        <v>0</v>
      </c>
      <c r="S736" s="6">
        <v>0</v>
      </c>
      <c r="T736" s="6">
        <v>0</v>
      </c>
      <c r="U736" s="6">
        <v>0</v>
      </c>
      <c r="V736" s="6">
        <f>($J736*0.04)+($K736*4)+($L736*-2)+($N736*0.1)+($O736*6)+($Q736)+($R736*0.1)+($S736*6)+($T736*-2)</f>
        <v>0</v>
      </c>
      <c r="W736" s="6" t="e">
        <f>$P736/$H$33</f>
        <v>#DIV/0!</v>
      </c>
      <c r="X736" s="6" t="e">
        <f>$N736/$M736</f>
        <v>#DIV/0!</v>
      </c>
      <c r="Y736" s="6" t="e">
        <f>$R736/$Q736</f>
        <v>#DIV/0!</v>
      </c>
      <c r="Z736" s="6" t="e">
        <f>$I736/$H736</f>
        <v>#DIV/0!</v>
      </c>
      <c r="AA736" s="6" t="e">
        <f>$K736/$H736</f>
        <v>#DIV/0!</v>
      </c>
      <c r="AB736" s="6">
        <f>(Admin!$C$3*$K736)+(Admin!$C$4*$J736)+(Admin!$C$5*$L736)+(Admin!$C$6*$T736)+(Admin!$C$7*$Q736)+(Admin!$C$8*$M736)+(Admin!$C$9*$N736)+(Admin!$C$10*$O736)+(Admin!$C$11*$R736)+(Admin!$C$12*$S736)+(Admin!$C$13*$U736)</f>
        <v>0</v>
      </c>
    </row>
    <row r="737" spans="1:28" x14ac:dyDescent="0.25">
      <c r="A737" s="7" t="s">
        <v>1625</v>
      </c>
      <c r="B737" s="7" t="s">
        <v>37</v>
      </c>
      <c r="C737" s="7">
        <v>27</v>
      </c>
      <c r="D737" s="7">
        <v>1</v>
      </c>
      <c r="E737" s="7" t="s">
        <v>456</v>
      </c>
      <c r="F737" s="7" t="s">
        <v>1584</v>
      </c>
      <c r="G737" s="7">
        <v>0</v>
      </c>
      <c r="H737" s="7">
        <v>0</v>
      </c>
      <c r="I737" s="7">
        <v>0</v>
      </c>
      <c r="J737" s="7">
        <v>0</v>
      </c>
      <c r="K737" s="7">
        <v>0</v>
      </c>
      <c r="L737" s="7">
        <v>0</v>
      </c>
      <c r="M737" s="7">
        <v>0</v>
      </c>
      <c r="N737" s="7">
        <v>0</v>
      </c>
      <c r="O737" s="7">
        <v>0</v>
      </c>
      <c r="P737" s="7">
        <v>0</v>
      </c>
      <c r="Q737" s="7">
        <v>0</v>
      </c>
      <c r="R737" s="7">
        <v>0</v>
      </c>
      <c r="S737" s="7">
        <v>0</v>
      </c>
      <c r="T737" s="7">
        <v>0</v>
      </c>
      <c r="U737" s="7">
        <v>0</v>
      </c>
      <c r="V737" s="7">
        <f>($J737*0.04)+($K737*4)+($L737*-2)+($N737*0.1)+($O737*6)+($Q737)+($R737*0.1)+($S737*6)+($T737*-2)</f>
        <v>0</v>
      </c>
      <c r="W737" s="7" t="e">
        <f>$P737/$H$33</f>
        <v>#DIV/0!</v>
      </c>
      <c r="X737" s="7" t="e">
        <f>$N737/$M737</f>
        <v>#DIV/0!</v>
      </c>
      <c r="Y737" s="7" t="e">
        <f>$R737/$Q737</f>
        <v>#DIV/0!</v>
      </c>
      <c r="Z737" s="7" t="e">
        <f>$I737/$H737</f>
        <v>#DIV/0!</v>
      </c>
      <c r="AA737" s="7" t="e">
        <f>$K737/$H737</f>
        <v>#DIV/0!</v>
      </c>
      <c r="AB737" s="7">
        <f>(Admin!$C$3*$K737)+(Admin!$C$4*$J737)+(Admin!$C$5*$L737)+(Admin!$C$6*$T737)+(Admin!$C$7*$Q737)+(Admin!$C$8*$M737)+(Admin!$C$9*$N737)+(Admin!$C$10*$O737)+(Admin!$C$11*$R737)+(Admin!$C$12*$S737)+(Admin!$C$13*$U737)</f>
        <v>0</v>
      </c>
    </row>
    <row r="738" spans="1:28" x14ac:dyDescent="0.25">
      <c r="A738" s="6" t="s">
        <v>1626</v>
      </c>
      <c r="B738" s="6" t="s">
        <v>37</v>
      </c>
      <c r="C738" s="6">
        <v>24</v>
      </c>
      <c r="D738" s="6">
        <v>0</v>
      </c>
      <c r="E738" s="6" t="s">
        <v>77</v>
      </c>
      <c r="F738" s="6" t="s">
        <v>1584</v>
      </c>
      <c r="G738" s="6">
        <v>0</v>
      </c>
      <c r="H738" s="6">
        <v>0</v>
      </c>
      <c r="I738" s="6">
        <v>0</v>
      </c>
      <c r="J738" s="6">
        <v>0</v>
      </c>
      <c r="K738" s="6">
        <v>0</v>
      </c>
      <c r="L738" s="6">
        <v>0</v>
      </c>
      <c r="M738" s="6">
        <v>0</v>
      </c>
      <c r="N738" s="6">
        <v>0</v>
      </c>
      <c r="O738" s="6">
        <v>0</v>
      </c>
      <c r="P738" s="6">
        <v>0</v>
      </c>
      <c r="Q738" s="6">
        <v>0</v>
      </c>
      <c r="R738" s="6">
        <v>0</v>
      </c>
      <c r="S738" s="6">
        <v>0</v>
      </c>
      <c r="T738" s="6">
        <v>0</v>
      </c>
      <c r="U738" s="6">
        <v>0</v>
      </c>
      <c r="V738" s="6">
        <f>($J738*0.04)+($K738*4)+($L738*-2)+($N738*0.1)+($O738*6)+($Q738)+($R738*0.1)+($S738*6)+($T738*-2)</f>
        <v>0</v>
      </c>
      <c r="W738" s="6" t="e">
        <f>$P738/$H$33</f>
        <v>#DIV/0!</v>
      </c>
      <c r="X738" s="6" t="e">
        <f>$N738/$M738</f>
        <v>#DIV/0!</v>
      </c>
      <c r="Y738" s="6" t="e">
        <f>$R738/$Q738</f>
        <v>#DIV/0!</v>
      </c>
      <c r="Z738" s="6" t="e">
        <f>$I738/$H738</f>
        <v>#DIV/0!</v>
      </c>
      <c r="AA738" s="6" t="e">
        <f>$K738/$H738</f>
        <v>#DIV/0!</v>
      </c>
      <c r="AB738" s="6">
        <f>(Admin!$C$3*$K738)+(Admin!$C$4*$J738)+(Admin!$C$5*$L738)+(Admin!$C$6*$T738)+(Admin!$C$7*$Q738)+(Admin!$C$8*$M738)+(Admin!$C$9*$N738)+(Admin!$C$10*$O738)+(Admin!$C$11*$R738)+(Admin!$C$12*$S738)+(Admin!$C$13*$U738)</f>
        <v>0</v>
      </c>
    </row>
    <row r="739" spans="1:28" x14ac:dyDescent="0.25">
      <c r="A739" s="7" t="s">
        <v>1627</v>
      </c>
      <c r="B739" s="7" t="s">
        <v>37</v>
      </c>
      <c r="C739" s="7">
        <v>24</v>
      </c>
      <c r="D739" s="7">
        <v>2</v>
      </c>
      <c r="E739" s="7" t="s">
        <v>164</v>
      </c>
      <c r="F739" s="7" t="s">
        <v>1584</v>
      </c>
      <c r="G739" s="7">
        <v>0</v>
      </c>
      <c r="H739" s="7">
        <v>0</v>
      </c>
      <c r="I739" s="7">
        <v>0</v>
      </c>
      <c r="J739" s="7">
        <v>0</v>
      </c>
      <c r="K739" s="7">
        <v>0</v>
      </c>
      <c r="L739" s="7">
        <v>0</v>
      </c>
      <c r="M739" s="7">
        <v>0</v>
      </c>
      <c r="N739" s="7">
        <v>0</v>
      </c>
      <c r="O739" s="7">
        <v>0</v>
      </c>
      <c r="P739" s="7">
        <v>0</v>
      </c>
      <c r="Q739" s="7">
        <v>0</v>
      </c>
      <c r="R739" s="7">
        <v>0</v>
      </c>
      <c r="S739" s="7">
        <v>0</v>
      </c>
      <c r="T739" s="7">
        <v>0</v>
      </c>
      <c r="U739" s="7">
        <v>0</v>
      </c>
      <c r="V739" s="7">
        <f>($J739*0.04)+($K739*4)+($L739*-2)+($N739*0.1)+($O739*6)+($Q739)+($R739*0.1)+($S739*6)+($T739*-2)</f>
        <v>0</v>
      </c>
      <c r="W739" s="7" t="e">
        <f>$P739/$H$33</f>
        <v>#DIV/0!</v>
      </c>
      <c r="X739" s="7" t="e">
        <f>$N739/$M739</f>
        <v>#DIV/0!</v>
      </c>
      <c r="Y739" s="7" t="e">
        <f>$R739/$Q739</f>
        <v>#DIV/0!</v>
      </c>
      <c r="Z739" s="7" t="e">
        <f>$I739/$H739</f>
        <v>#DIV/0!</v>
      </c>
      <c r="AA739" s="7" t="e">
        <f>$K739/$H739</f>
        <v>#DIV/0!</v>
      </c>
      <c r="AB739" s="7">
        <f>(Admin!$C$3*$K739)+(Admin!$C$4*$J739)+(Admin!$C$5*$L739)+(Admin!$C$6*$T739)+(Admin!$C$7*$Q739)+(Admin!$C$8*$M739)+(Admin!$C$9*$N739)+(Admin!$C$10*$O739)+(Admin!$C$11*$R739)+(Admin!$C$12*$S739)+(Admin!$C$13*$U739)</f>
        <v>0</v>
      </c>
    </row>
    <row r="740" spans="1:28" x14ac:dyDescent="0.25">
      <c r="A740" s="6" t="s">
        <v>1628</v>
      </c>
      <c r="B740" s="6" t="s">
        <v>37</v>
      </c>
      <c r="C740" s="6">
        <v>26</v>
      </c>
      <c r="D740" s="6">
        <v>3</v>
      </c>
      <c r="E740" s="6" t="s">
        <v>214</v>
      </c>
      <c r="F740" s="6" t="s">
        <v>1584</v>
      </c>
      <c r="G740" s="6">
        <v>0</v>
      </c>
      <c r="H740" s="6">
        <v>0</v>
      </c>
      <c r="I740" s="6">
        <v>0</v>
      </c>
      <c r="J740" s="6">
        <v>0</v>
      </c>
      <c r="K740" s="6">
        <v>0</v>
      </c>
      <c r="L740" s="6">
        <v>0</v>
      </c>
      <c r="M740" s="6">
        <v>0</v>
      </c>
      <c r="N740" s="6">
        <v>0</v>
      </c>
      <c r="O740" s="6">
        <v>0</v>
      </c>
      <c r="P740" s="6">
        <v>0</v>
      </c>
      <c r="Q740" s="6">
        <v>0</v>
      </c>
      <c r="R740" s="6">
        <v>0</v>
      </c>
      <c r="S740" s="6">
        <v>0</v>
      </c>
      <c r="T740" s="6">
        <v>0</v>
      </c>
      <c r="U740" s="6">
        <v>0</v>
      </c>
      <c r="V740" s="6">
        <f>($J740*0.04)+($K740*4)+($L740*-2)+($N740*0.1)+($O740*6)+($Q740)+($R740*0.1)+($S740*6)+($T740*-2)</f>
        <v>0</v>
      </c>
      <c r="W740" s="6" t="e">
        <f>$P740/$H$33</f>
        <v>#DIV/0!</v>
      </c>
      <c r="X740" s="6" t="e">
        <f>$N740/$M740</f>
        <v>#DIV/0!</v>
      </c>
      <c r="Y740" s="6" t="e">
        <f>$R740/$Q740</f>
        <v>#DIV/0!</v>
      </c>
      <c r="Z740" s="6" t="e">
        <f>$I740/$H740</f>
        <v>#DIV/0!</v>
      </c>
      <c r="AA740" s="6" t="e">
        <f>$K740/$H740</f>
        <v>#DIV/0!</v>
      </c>
      <c r="AB740" s="6">
        <f>(Admin!$C$3*$K740)+(Admin!$C$4*$J740)+(Admin!$C$5*$L740)+(Admin!$C$6*$T740)+(Admin!$C$7*$Q740)+(Admin!$C$8*$M740)+(Admin!$C$9*$N740)+(Admin!$C$10*$O740)+(Admin!$C$11*$R740)+(Admin!$C$12*$S740)+(Admin!$C$13*$U740)</f>
        <v>0</v>
      </c>
    </row>
    <row r="741" spans="1:28" x14ac:dyDescent="0.25">
      <c r="A741" s="7" t="s">
        <v>1630</v>
      </c>
      <c r="B741" s="7" t="s">
        <v>37</v>
      </c>
      <c r="C741" s="7">
        <v>25</v>
      </c>
      <c r="D741" s="7">
        <v>1</v>
      </c>
      <c r="E741" s="7" t="s">
        <v>466</v>
      </c>
      <c r="F741" s="7" t="s">
        <v>1584</v>
      </c>
      <c r="G741" s="7">
        <v>0</v>
      </c>
      <c r="H741" s="7">
        <v>0</v>
      </c>
      <c r="I741" s="7">
        <v>0</v>
      </c>
      <c r="J741" s="7">
        <v>0</v>
      </c>
      <c r="K741" s="7">
        <v>0</v>
      </c>
      <c r="L741" s="7">
        <v>0</v>
      </c>
      <c r="M741" s="7">
        <v>0</v>
      </c>
      <c r="N741" s="7">
        <v>0</v>
      </c>
      <c r="O741" s="7">
        <v>0</v>
      </c>
      <c r="P741" s="7">
        <v>0</v>
      </c>
      <c r="Q741" s="7">
        <v>0</v>
      </c>
      <c r="R741" s="7">
        <v>0</v>
      </c>
      <c r="S741" s="7">
        <v>0</v>
      </c>
      <c r="T741" s="7">
        <v>0</v>
      </c>
      <c r="U741" s="7">
        <v>0</v>
      </c>
      <c r="V741" s="7">
        <f>($J741*0.04)+($K741*4)+($L741*-2)+($N741*0.1)+($O741*6)+($Q741)+($R741*0.1)+($S741*6)+($T741*-2)</f>
        <v>0</v>
      </c>
      <c r="W741" s="7" t="e">
        <f>$P741/$H$33</f>
        <v>#DIV/0!</v>
      </c>
      <c r="X741" s="7" t="e">
        <f>$N741/$M741</f>
        <v>#DIV/0!</v>
      </c>
      <c r="Y741" s="7" t="e">
        <f>$R741/$Q741</f>
        <v>#DIV/0!</v>
      </c>
      <c r="Z741" s="7" t="e">
        <f>$I741/$H741</f>
        <v>#DIV/0!</v>
      </c>
      <c r="AA741" s="7" t="e">
        <f>$K741/$H741</f>
        <v>#DIV/0!</v>
      </c>
      <c r="AB741" s="7">
        <f>(Admin!$C$3*$K741)+(Admin!$C$4*$J741)+(Admin!$C$5*$L741)+(Admin!$C$6*$T741)+(Admin!$C$7*$Q741)+(Admin!$C$8*$M741)+(Admin!$C$9*$N741)+(Admin!$C$10*$O741)+(Admin!$C$11*$R741)+(Admin!$C$12*$S741)+(Admin!$C$13*$U741)</f>
        <v>0</v>
      </c>
    </row>
    <row r="742" spans="1:28" x14ac:dyDescent="0.25">
      <c r="A742" s="6" t="s">
        <v>1651</v>
      </c>
      <c r="B742" s="6" t="s">
        <v>26</v>
      </c>
      <c r="C742" s="6">
        <v>29</v>
      </c>
      <c r="D742" s="6">
        <v>7</v>
      </c>
      <c r="E742" s="6" t="s">
        <v>167</v>
      </c>
      <c r="F742" s="6" t="s">
        <v>1633</v>
      </c>
      <c r="G742" s="6">
        <v>0</v>
      </c>
      <c r="H742" s="6">
        <v>0</v>
      </c>
      <c r="I742" s="6">
        <v>0</v>
      </c>
      <c r="J742" s="6">
        <v>0</v>
      </c>
      <c r="K742" s="6">
        <v>0</v>
      </c>
      <c r="L742" s="6">
        <v>0</v>
      </c>
      <c r="M742" s="6">
        <v>0</v>
      </c>
      <c r="N742" s="6">
        <v>0</v>
      </c>
      <c r="O742" s="6">
        <v>0</v>
      </c>
      <c r="P742" s="6">
        <v>0</v>
      </c>
      <c r="Q742" s="6">
        <v>0</v>
      </c>
      <c r="R742" s="6">
        <v>0</v>
      </c>
      <c r="S742" s="6">
        <v>0</v>
      </c>
      <c r="T742" s="6">
        <v>0</v>
      </c>
      <c r="U742" s="6">
        <v>0</v>
      </c>
      <c r="V742" s="6">
        <f>($J742*0.04)+($K742*4)+($L742*-2)+($N742*0.1)+($O742*6)+($Q742)+($R742*0.1)+($S742*6)+($T742*-2)</f>
        <v>0</v>
      </c>
      <c r="W742" s="6" t="e">
        <f>$P742/$H$33</f>
        <v>#DIV/0!</v>
      </c>
      <c r="X742" s="6" t="e">
        <f>$N742/$M742</f>
        <v>#DIV/0!</v>
      </c>
      <c r="Y742" s="6" t="e">
        <f>$R742/$Q742</f>
        <v>#DIV/0!</v>
      </c>
      <c r="Z742" s="6" t="e">
        <f>$I742/$H742</f>
        <v>#DIV/0!</v>
      </c>
      <c r="AA742" s="6" t="e">
        <f>$K742/$H742</f>
        <v>#DIV/0!</v>
      </c>
      <c r="AB742" s="6">
        <f>(Admin!$C$3*$K742)+(Admin!$C$4*$J742)+(Admin!$C$5*$L742)+(Admin!$C$6*$T742)+(Admin!$C$7*$Q742)+(Admin!$C$8*$M742)+(Admin!$C$9*$N742)+(Admin!$C$10*$O742)+(Admin!$C$11*$R742)+(Admin!$C$12*$S742)+(Admin!$C$13*$U742)</f>
        <v>0</v>
      </c>
    </row>
    <row r="743" spans="1:28" x14ac:dyDescent="0.25">
      <c r="A743" s="7" t="s">
        <v>1653</v>
      </c>
      <c r="B743" s="7" t="s">
        <v>30</v>
      </c>
      <c r="C743" s="7">
        <v>23</v>
      </c>
      <c r="D743" s="7">
        <v>3</v>
      </c>
      <c r="E743" s="7" t="s">
        <v>1654</v>
      </c>
      <c r="F743" s="7" t="s">
        <v>1633</v>
      </c>
      <c r="G743" s="7">
        <v>0</v>
      </c>
      <c r="H743" s="7">
        <v>0</v>
      </c>
      <c r="I743" s="7">
        <v>0</v>
      </c>
      <c r="J743" s="7">
        <v>0</v>
      </c>
      <c r="K743" s="7">
        <v>0</v>
      </c>
      <c r="L743" s="7">
        <v>0</v>
      </c>
      <c r="M743" s="7">
        <v>0</v>
      </c>
      <c r="N743" s="7">
        <v>0</v>
      </c>
      <c r="O743" s="7">
        <v>0</v>
      </c>
      <c r="P743" s="7">
        <v>0</v>
      </c>
      <c r="Q743" s="7">
        <v>0</v>
      </c>
      <c r="R743" s="7">
        <v>0</v>
      </c>
      <c r="S743" s="7">
        <v>0</v>
      </c>
      <c r="T743" s="7">
        <v>0</v>
      </c>
      <c r="U743" s="7">
        <v>0</v>
      </c>
      <c r="V743" s="7">
        <f>($J743*0.04)+($K743*4)+($L743*-2)+($N743*0.1)+($O743*6)+($Q743)+($R743*0.1)+($S743*6)+($T743*-2)</f>
        <v>0</v>
      </c>
      <c r="W743" s="7" t="e">
        <f>$P743/$H$33</f>
        <v>#DIV/0!</v>
      </c>
      <c r="X743" s="7" t="e">
        <f>$N743/$M743</f>
        <v>#DIV/0!</v>
      </c>
      <c r="Y743" s="7" t="e">
        <f>$R743/$Q743</f>
        <v>#DIV/0!</v>
      </c>
      <c r="Z743" s="7" t="e">
        <f>$I743/$H743</f>
        <v>#DIV/0!</v>
      </c>
      <c r="AA743" s="7" t="e">
        <f>$K743/$H743</f>
        <v>#DIV/0!</v>
      </c>
      <c r="AB743" s="7">
        <f>(Admin!$C$3*$K743)+(Admin!$C$4*$J743)+(Admin!$C$5*$L743)+(Admin!$C$6*$T743)+(Admin!$C$7*$Q743)+(Admin!$C$8*$M743)+(Admin!$C$9*$N743)+(Admin!$C$10*$O743)+(Admin!$C$11*$R743)+(Admin!$C$12*$S743)+(Admin!$C$13*$U743)</f>
        <v>0</v>
      </c>
    </row>
    <row r="744" spans="1:28" x14ac:dyDescent="0.25">
      <c r="A744" s="6" t="s">
        <v>1655</v>
      </c>
      <c r="B744" s="6" t="s">
        <v>30</v>
      </c>
      <c r="C744" s="6">
        <v>24</v>
      </c>
      <c r="D744" s="6">
        <v>3</v>
      </c>
      <c r="E744" s="6" t="s">
        <v>443</v>
      </c>
      <c r="F744" s="6" t="s">
        <v>1633</v>
      </c>
      <c r="G744" s="6">
        <v>0</v>
      </c>
      <c r="H744" s="6">
        <v>0</v>
      </c>
      <c r="I744" s="6">
        <v>0</v>
      </c>
      <c r="J744" s="6">
        <v>0</v>
      </c>
      <c r="K744" s="6">
        <v>0</v>
      </c>
      <c r="L744" s="6">
        <v>0</v>
      </c>
      <c r="M744" s="6">
        <v>0</v>
      </c>
      <c r="N744" s="6">
        <v>0</v>
      </c>
      <c r="O744" s="6">
        <v>0</v>
      </c>
      <c r="P744" s="6">
        <v>0</v>
      </c>
      <c r="Q744" s="6">
        <v>0</v>
      </c>
      <c r="R744" s="6">
        <v>0</v>
      </c>
      <c r="S744" s="6">
        <v>0</v>
      </c>
      <c r="T744" s="6">
        <v>0</v>
      </c>
      <c r="U744" s="6">
        <v>0</v>
      </c>
      <c r="V744" s="6">
        <f>($J744*0.04)+($K744*4)+($L744*-2)+($N744*0.1)+($O744*6)+($Q744)+($R744*0.1)+($S744*6)+($T744*-2)</f>
        <v>0</v>
      </c>
      <c r="W744" s="6" t="e">
        <f>$P744/$H$33</f>
        <v>#DIV/0!</v>
      </c>
      <c r="X744" s="6" t="e">
        <f>$N744/$M744</f>
        <v>#DIV/0!</v>
      </c>
      <c r="Y744" s="6" t="e">
        <f>$R744/$Q744</f>
        <v>#DIV/0!</v>
      </c>
      <c r="Z744" s="6" t="e">
        <f>$I744/$H744</f>
        <v>#DIV/0!</v>
      </c>
      <c r="AA744" s="6" t="e">
        <f>$K744/$H744</f>
        <v>#DIV/0!</v>
      </c>
      <c r="AB744" s="6">
        <f>(Admin!$C$3*$K744)+(Admin!$C$4*$J744)+(Admin!$C$5*$L744)+(Admin!$C$6*$T744)+(Admin!$C$7*$Q744)+(Admin!$C$8*$M744)+(Admin!$C$9*$N744)+(Admin!$C$10*$O744)+(Admin!$C$11*$R744)+(Admin!$C$12*$S744)+(Admin!$C$13*$U744)</f>
        <v>0</v>
      </c>
    </row>
    <row r="745" spans="1:28" x14ac:dyDescent="0.25">
      <c r="A745" s="7" t="s">
        <v>1657</v>
      </c>
      <c r="B745" s="7" t="s">
        <v>30</v>
      </c>
      <c r="C745" s="7">
        <v>23</v>
      </c>
      <c r="D745" s="7">
        <v>0</v>
      </c>
      <c r="E745" s="7" t="s">
        <v>399</v>
      </c>
      <c r="F745" s="7" t="s">
        <v>1633</v>
      </c>
      <c r="G745" s="7">
        <v>0</v>
      </c>
      <c r="H745" s="7">
        <v>0</v>
      </c>
      <c r="I745" s="7">
        <v>0</v>
      </c>
      <c r="J745" s="7">
        <v>0</v>
      </c>
      <c r="K745" s="7">
        <v>0</v>
      </c>
      <c r="L745" s="7">
        <v>0</v>
      </c>
      <c r="M745" s="7">
        <v>0</v>
      </c>
      <c r="N745" s="7">
        <v>0</v>
      </c>
      <c r="O745" s="7">
        <v>0</v>
      </c>
      <c r="P745" s="7">
        <v>0</v>
      </c>
      <c r="Q745" s="7">
        <v>0</v>
      </c>
      <c r="R745" s="7">
        <v>0</v>
      </c>
      <c r="S745" s="7">
        <v>0</v>
      </c>
      <c r="T745" s="7">
        <v>0</v>
      </c>
      <c r="U745" s="7">
        <v>0</v>
      </c>
      <c r="V745" s="7">
        <f>($J745*0.04)+($K745*4)+($L745*-2)+($N745*0.1)+($O745*6)+($Q745)+($R745*0.1)+($S745*6)+($T745*-2)</f>
        <v>0</v>
      </c>
      <c r="W745" s="7" t="e">
        <f>$P745/$H$33</f>
        <v>#DIV/0!</v>
      </c>
      <c r="X745" s="7" t="e">
        <f>$N745/$M745</f>
        <v>#DIV/0!</v>
      </c>
      <c r="Y745" s="7" t="e">
        <f>$R745/$Q745</f>
        <v>#DIV/0!</v>
      </c>
      <c r="Z745" s="7" t="e">
        <f>$I745/$H745</f>
        <v>#DIV/0!</v>
      </c>
      <c r="AA745" s="7" t="e">
        <f>$K745/$H745</f>
        <v>#DIV/0!</v>
      </c>
      <c r="AB745" s="7">
        <f>(Admin!$C$3*$K745)+(Admin!$C$4*$J745)+(Admin!$C$5*$L745)+(Admin!$C$6*$T745)+(Admin!$C$7*$Q745)+(Admin!$C$8*$M745)+(Admin!$C$9*$N745)+(Admin!$C$10*$O745)+(Admin!$C$11*$R745)+(Admin!$C$12*$S745)+(Admin!$C$13*$U745)</f>
        <v>0</v>
      </c>
    </row>
    <row r="746" spans="1:28" x14ac:dyDescent="0.25">
      <c r="A746" s="6" t="s">
        <v>1659</v>
      </c>
      <c r="B746" s="6" t="s">
        <v>42</v>
      </c>
      <c r="C746" s="6">
        <v>29</v>
      </c>
      <c r="D746" s="6">
        <v>9</v>
      </c>
      <c r="E746" s="6" t="s">
        <v>67</v>
      </c>
      <c r="F746" s="6" t="s">
        <v>1633</v>
      </c>
      <c r="G746" s="6">
        <v>0</v>
      </c>
      <c r="H746" s="6">
        <v>0</v>
      </c>
      <c r="I746" s="6">
        <v>0</v>
      </c>
      <c r="J746" s="6">
        <v>0</v>
      </c>
      <c r="K746" s="6">
        <v>0</v>
      </c>
      <c r="L746" s="6">
        <v>0</v>
      </c>
      <c r="M746" s="6">
        <v>0</v>
      </c>
      <c r="N746" s="6">
        <v>0</v>
      </c>
      <c r="O746" s="6">
        <v>0</v>
      </c>
      <c r="P746" s="6">
        <v>0</v>
      </c>
      <c r="Q746" s="6">
        <v>0</v>
      </c>
      <c r="R746" s="6">
        <v>0</v>
      </c>
      <c r="S746" s="6">
        <v>0</v>
      </c>
      <c r="T746" s="6">
        <v>0</v>
      </c>
      <c r="U746" s="6">
        <v>0</v>
      </c>
      <c r="V746" s="6">
        <f>($J746*0.04)+($K746*4)+($L746*-2)+($N746*0.1)+($O746*6)+($Q746)+($R746*0.1)+($S746*6)+($T746*-2)</f>
        <v>0</v>
      </c>
      <c r="W746" s="6" t="e">
        <f>$P746/$H$33</f>
        <v>#DIV/0!</v>
      </c>
      <c r="X746" s="6" t="e">
        <f>$N746/$M746</f>
        <v>#DIV/0!</v>
      </c>
      <c r="Y746" s="6" t="e">
        <f>$R746/$Q746</f>
        <v>#DIV/0!</v>
      </c>
      <c r="Z746" s="6" t="e">
        <f>$I746/$H746</f>
        <v>#DIV/0!</v>
      </c>
      <c r="AA746" s="6" t="e">
        <f>$K746/$H746</f>
        <v>#DIV/0!</v>
      </c>
      <c r="AB746" s="6">
        <f>(Admin!$C$3*$K746)+(Admin!$C$4*$J746)+(Admin!$C$5*$L746)+(Admin!$C$6*$T746)+(Admin!$C$7*$Q746)+(Admin!$C$8*$M746)+(Admin!$C$9*$N746)+(Admin!$C$10*$O746)+(Admin!$C$11*$R746)+(Admin!$C$12*$S746)+(Admin!$C$13*$U746)</f>
        <v>0</v>
      </c>
    </row>
    <row r="747" spans="1:28" x14ac:dyDescent="0.25">
      <c r="A747" s="7" t="s">
        <v>1660</v>
      </c>
      <c r="B747" s="7" t="s">
        <v>42</v>
      </c>
      <c r="C747" s="7">
        <v>24</v>
      </c>
      <c r="D747" s="7">
        <v>3</v>
      </c>
      <c r="E747" s="7" t="s">
        <v>346</v>
      </c>
      <c r="F747" s="7" t="s">
        <v>1633</v>
      </c>
      <c r="G747" s="7">
        <v>0</v>
      </c>
      <c r="H747" s="7">
        <v>0</v>
      </c>
      <c r="I747" s="7">
        <v>0</v>
      </c>
      <c r="J747" s="7">
        <v>0</v>
      </c>
      <c r="K747" s="7">
        <v>0</v>
      </c>
      <c r="L747" s="7">
        <v>0</v>
      </c>
      <c r="M747" s="7">
        <v>0</v>
      </c>
      <c r="N747" s="7">
        <v>0</v>
      </c>
      <c r="O747" s="7">
        <v>0</v>
      </c>
      <c r="P747" s="7">
        <v>0</v>
      </c>
      <c r="Q747" s="7">
        <v>0</v>
      </c>
      <c r="R747" s="7">
        <v>0</v>
      </c>
      <c r="S747" s="7">
        <v>0</v>
      </c>
      <c r="T747" s="7">
        <v>0</v>
      </c>
      <c r="U747" s="7">
        <v>0</v>
      </c>
      <c r="V747" s="7">
        <f>($J747*0.04)+($K747*4)+($L747*-2)+($N747*0.1)+($O747*6)+($Q747)+($R747*0.1)+($S747*6)+($T747*-2)</f>
        <v>0</v>
      </c>
      <c r="W747" s="7" t="e">
        <f>$P747/$H$33</f>
        <v>#DIV/0!</v>
      </c>
      <c r="X747" s="7" t="e">
        <f>$N747/$M747</f>
        <v>#DIV/0!</v>
      </c>
      <c r="Y747" s="7" t="e">
        <f>$R747/$Q747</f>
        <v>#DIV/0!</v>
      </c>
      <c r="Z747" s="7" t="e">
        <f>$I747/$H747</f>
        <v>#DIV/0!</v>
      </c>
      <c r="AA747" s="7" t="e">
        <f>$K747/$H747</f>
        <v>#DIV/0!</v>
      </c>
      <c r="AB747" s="7">
        <f>(Admin!$C$3*$K747)+(Admin!$C$4*$J747)+(Admin!$C$5*$L747)+(Admin!$C$6*$T747)+(Admin!$C$7*$Q747)+(Admin!$C$8*$M747)+(Admin!$C$9*$N747)+(Admin!$C$10*$O747)+(Admin!$C$11*$R747)+(Admin!$C$12*$S747)+(Admin!$C$13*$U747)</f>
        <v>0</v>
      </c>
    </row>
    <row r="748" spans="1:28" x14ac:dyDescent="0.25">
      <c r="A748" s="6" t="s">
        <v>1661</v>
      </c>
      <c r="B748" s="6" t="s">
        <v>42</v>
      </c>
      <c r="C748" s="6">
        <v>25</v>
      </c>
      <c r="D748" s="6">
        <v>2</v>
      </c>
      <c r="E748" s="6" t="s">
        <v>1026</v>
      </c>
      <c r="F748" s="6" t="s">
        <v>1633</v>
      </c>
      <c r="G748" s="6">
        <v>0</v>
      </c>
      <c r="H748" s="6">
        <v>0</v>
      </c>
      <c r="I748" s="6">
        <v>0</v>
      </c>
      <c r="J748" s="6">
        <v>0</v>
      </c>
      <c r="K748" s="6">
        <v>0</v>
      </c>
      <c r="L748" s="6">
        <v>0</v>
      </c>
      <c r="M748" s="6">
        <v>0</v>
      </c>
      <c r="N748" s="6">
        <v>0</v>
      </c>
      <c r="O748" s="6">
        <v>0</v>
      </c>
      <c r="P748" s="6">
        <v>0</v>
      </c>
      <c r="Q748" s="6">
        <v>0</v>
      </c>
      <c r="R748" s="6">
        <v>0</v>
      </c>
      <c r="S748" s="6">
        <v>0</v>
      </c>
      <c r="T748" s="6">
        <v>0</v>
      </c>
      <c r="U748" s="6">
        <v>0</v>
      </c>
      <c r="V748" s="6">
        <f>($J748*0.04)+($K748*4)+($L748*-2)+($N748*0.1)+($O748*6)+($Q748)+($R748*0.1)+($S748*6)+($T748*-2)</f>
        <v>0</v>
      </c>
      <c r="W748" s="6" t="e">
        <f>$P748/$H$33</f>
        <v>#DIV/0!</v>
      </c>
      <c r="X748" s="6" t="e">
        <f>$N748/$M748</f>
        <v>#DIV/0!</v>
      </c>
      <c r="Y748" s="6" t="e">
        <f>$R748/$Q748</f>
        <v>#DIV/0!</v>
      </c>
      <c r="Z748" s="6" t="e">
        <f>$I748/$H748</f>
        <v>#DIV/0!</v>
      </c>
      <c r="AA748" s="6" t="e">
        <f>$K748/$H748</f>
        <v>#DIV/0!</v>
      </c>
      <c r="AB748" s="6">
        <f>(Admin!$C$3*$K748)+(Admin!$C$4*$J748)+(Admin!$C$5*$L748)+(Admin!$C$6*$T748)+(Admin!$C$7*$Q748)+(Admin!$C$8*$M748)+(Admin!$C$9*$N748)+(Admin!$C$10*$O748)+(Admin!$C$11*$R748)+(Admin!$C$12*$S748)+(Admin!$C$13*$U748)</f>
        <v>0</v>
      </c>
    </row>
    <row r="749" spans="1:28" x14ac:dyDescent="0.25">
      <c r="A749" s="7" t="s">
        <v>1662</v>
      </c>
      <c r="B749" s="7" t="s">
        <v>42</v>
      </c>
      <c r="C749" s="7">
        <v>24</v>
      </c>
      <c r="D749" s="7">
        <v>1</v>
      </c>
      <c r="E749" s="7" t="s">
        <v>238</v>
      </c>
      <c r="F749" s="7" t="s">
        <v>1633</v>
      </c>
      <c r="G749" s="7">
        <v>0</v>
      </c>
      <c r="H749" s="7">
        <v>0</v>
      </c>
      <c r="I749" s="7">
        <v>0</v>
      </c>
      <c r="J749" s="7">
        <v>0</v>
      </c>
      <c r="K749" s="7">
        <v>0</v>
      </c>
      <c r="L749" s="7">
        <v>0</v>
      </c>
      <c r="M749" s="7">
        <v>0</v>
      </c>
      <c r="N749" s="7">
        <v>0</v>
      </c>
      <c r="O749" s="7">
        <v>0</v>
      </c>
      <c r="P749" s="7">
        <v>0</v>
      </c>
      <c r="Q749" s="7">
        <v>0</v>
      </c>
      <c r="R749" s="7">
        <v>0</v>
      </c>
      <c r="S749" s="7">
        <v>0</v>
      </c>
      <c r="T749" s="7">
        <v>0</v>
      </c>
      <c r="U749" s="7">
        <v>0</v>
      </c>
      <c r="V749" s="7">
        <f>($J749*0.04)+($K749*4)+($L749*-2)+($N749*0.1)+($O749*6)+($Q749)+($R749*0.1)+($S749*6)+($T749*-2)</f>
        <v>0</v>
      </c>
      <c r="W749" s="7" t="e">
        <f>$P749/$H$33</f>
        <v>#DIV/0!</v>
      </c>
      <c r="X749" s="7" t="e">
        <f>$N749/$M749</f>
        <v>#DIV/0!</v>
      </c>
      <c r="Y749" s="7" t="e">
        <f>$R749/$Q749</f>
        <v>#DIV/0!</v>
      </c>
      <c r="Z749" s="7" t="e">
        <f>$I749/$H749</f>
        <v>#DIV/0!</v>
      </c>
      <c r="AA749" s="7" t="e">
        <f>$K749/$H749</f>
        <v>#DIV/0!</v>
      </c>
      <c r="AB749" s="7">
        <f>(Admin!$C$3*$K749)+(Admin!$C$4*$J749)+(Admin!$C$5*$L749)+(Admin!$C$6*$T749)+(Admin!$C$7*$Q749)+(Admin!$C$8*$M749)+(Admin!$C$9*$N749)+(Admin!$C$10*$O749)+(Admin!$C$11*$R749)+(Admin!$C$12*$S749)+(Admin!$C$13*$U749)</f>
        <v>0</v>
      </c>
    </row>
    <row r="750" spans="1:28" x14ac:dyDescent="0.25">
      <c r="A750" s="6" t="s">
        <v>1664</v>
      </c>
      <c r="B750" s="6" t="s">
        <v>42</v>
      </c>
      <c r="C750" s="6">
        <v>24</v>
      </c>
      <c r="D750" s="6">
        <v>0</v>
      </c>
      <c r="E750" s="6" t="s">
        <v>162</v>
      </c>
      <c r="F750" s="6" t="s">
        <v>1633</v>
      </c>
      <c r="G750" s="6">
        <v>0</v>
      </c>
      <c r="H750" s="6">
        <v>0</v>
      </c>
      <c r="I750" s="6">
        <v>0</v>
      </c>
      <c r="J750" s="6">
        <v>0</v>
      </c>
      <c r="K750" s="6">
        <v>0</v>
      </c>
      <c r="L750" s="6">
        <v>0</v>
      </c>
      <c r="M750" s="6">
        <v>0</v>
      </c>
      <c r="N750" s="6">
        <v>0</v>
      </c>
      <c r="O750" s="6">
        <v>0</v>
      </c>
      <c r="P750" s="6">
        <v>0</v>
      </c>
      <c r="Q750" s="6">
        <v>0</v>
      </c>
      <c r="R750" s="6">
        <v>0</v>
      </c>
      <c r="S750" s="6">
        <v>0</v>
      </c>
      <c r="T750" s="6">
        <v>0</v>
      </c>
      <c r="U750" s="6">
        <v>0</v>
      </c>
      <c r="V750" s="6">
        <f>($J750*0.04)+($K750*4)+($L750*-2)+($N750*0.1)+($O750*6)+($Q750)+($R750*0.1)+($S750*6)+($T750*-2)</f>
        <v>0</v>
      </c>
      <c r="W750" s="6" t="e">
        <f>$P750/$H$33</f>
        <v>#DIV/0!</v>
      </c>
      <c r="X750" s="6" t="e">
        <f>$N750/$M750</f>
        <v>#DIV/0!</v>
      </c>
      <c r="Y750" s="6" t="e">
        <f>$R750/$Q750</f>
        <v>#DIV/0!</v>
      </c>
      <c r="Z750" s="6" t="e">
        <f>$I750/$H750</f>
        <v>#DIV/0!</v>
      </c>
      <c r="AA750" s="6" t="e">
        <f>$K750/$H750</f>
        <v>#DIV/0!</v>
      </c>
      <c r="AB750" s="6">
        <f>(Admin!$C$3*$K750)+(Admin!$C$4*$J750)+(Admin!$C$5*$L750)+(Admin!$C$6*$T750)+(Admin!$C$7*$Q750)+(Admin!$C$8*$M750)+(Admin!$C$9*$N750)+(Admin!$C$10*$O750)+(Admin!$C$11*$R750)+(Admin!$C$12*$S750)+(Admin!$C$13*$U750)</f>
        <v>0</v>
      </c>
    </row>
    <row r="751" spans="1:28" x14ac:dyDescent="0.25">
      <c r="A751" s="7" t="s">
        <v>1665</v>
      </c>
      <c r="B751" s="7" t="s">
        <v>42</v>
      </c>
      <c r="C751" s="7">
        <v>24</v>
      </c>
      <c r="D751" s="7">
        <v>2</v>
      </c>
      <c r="E751" s="7" t="s">
        <v>171</v>
      </c>
      <c r="F751" s="7" t="s">
        <v>1633</v>
      </c>
      <c r="G751" s="7">
        <v>0</v>
      </c>
      <c r="H751" s="7">
        <v>0</v>
      </c>
      <c r="I751" s="7">
        <v>0</v>
      </c>
      <c r="J751" s="7">
        <v>0</v>
      </c>
      <c r="K751" s="7">
        <v>0</v>
      </c>
      <c r="L751" s="7">
        <v>0</v>
      </c>
      <c r="M751" s="7">
        <v>0</v>
      </c>
      <c r="N751" s="7">
        <v>0</v>
      </c>
      <c r="O751" s="7">
        <v>0</v>
      </c>
      <c r="P751" s="7">
        <v>0</v>
      </c>
      <c r="Q751" s="7">
        <v>0</v>
      </c>
      <c r="R751" s="7">
        <v>0</v>
      </c>
      <c r="S751" s="7">
        <v>0</v>
      </c>
      <c r="T751" s="7">
        <v>0</v>
      </c>
      <c r="U751" s="7">
        <v>0</v>
      </c>
      <c r="V751" s="7">
        <f>($J751*0.04)+($K751*4)+($L751*-2)+($N751*0.1)+($O751*6)+($Q751)+($R751*0.1)+($S751*6)+($T751*-2)</f>
        <v>0</v>
      </c>
      <c r="W751" s="7" t="e">
        <f>$P751/$H$33</f>
        <v>#DIV/0!</v>
      </c>
      <c r="X751" s="7" t="e">
        <f>$N751/$M751</f>
        <v>#DIV/0!</v>
      </c>
      <c r="Y751" s="7" t="e">
        <f>$R751/$Q751</f>
        <v>#DIV/0!</v>
      </c>
      <c r="Z751" s="7" t="e">
        <f>$I751/$H751</f>
        <v>#DIV/0!</v>
      </c>
      <c r="AA751" s="7" t="e">
        <f>$K751/$H751</f>
        <v>#DIV/0!</v>
      </c>
      <c r="AB751" s="7">
        <f>(Admin!$C$3*$K751)+(Admin!$C$4*$J751)+(Admin!$C$5*$L751)+(Admin!$C$6*$T751)+(Admin!$C$7*$Q751)+(Admin!$C$8*$M751)+(Admin!$C$9*$N751)+(Admin!$C$10*$O751)+(Admin!$C$11*$R751)+(Admin!$C$12*$S751)+(Admin!$C$13*$U751)</f>
        <v>0</v>
      </c>
    </row>
    <row r="752" spans="1:28" x14ac:dyDescent="0.25">
      <c r="A752" s="6" t="s">
        <v>1666</v>
      </c>
      <c r="B752" s="6" t="s">
        <v>42</v>
      </c>
      <c r="C752" s="6">
        <v>25</v>
      </c>
      <c r="D752" s="6">
        <v>2</v>
      </c>
      <c r="E752" s="6" t="s">
        <v>1667</v>
      </c>
      <c r="F752" s="6" t="s">
        <v>1633</v>
      </c>
      <c r="G752" s="6">
        <v>0</v>
      </c>
      <c r="H752" s="6">
        <v>0</v>
      </c>
      <c r="I752" s="6">
        <v>0</v>
      </c>
      <c r="J752" s="6">
        <v>0</v>
      </c>
      <c r="K752" s="6">
        <v>0</v>
      </c>
      <c r="L752" s="6">
        <v>0</v>
      </c>
      <c r="M752" s="6">
        <v>0</v>
      </c>
      <c r="N752" s="6">
        <v>0</v>
      </c>
      <c r="O752" s="6">
        <v>0</v>
      </c>
      <c r="P752" s="6">
        <v>0</v>
      </c>
      <c r="Q752" s="6">
        <v>0</v>
      </c>
      <c r="R752" s="6">
        <v>0</v>
      </c>
      <c r="S752" s="6">
        <v>0</v>
      </c>
      <c r="T752" s="6">
        <v>0</v>
      </c>
      <c r="U752" s="6">
        <v>0</v>
      </c>
      <c r="V752" s="6">
        <f>($J752*0.04)+($K752*4)+($L752*-2)+($N752*0.1)+($O752*6)+($Q752)+($R752*0.1)+($S752*6)+($T752*-2)</f>
        <v>0</v>
      </c>
      <c r="W752" s="6" t="e">
        <f>$P752/$H$33</f>
        <v>#DIV/0!</v>
      </c>
      <c r="X752" s="6" t="e">
        <f>$N752/$M752</f>
        <v>#DIV/0!</v>
      </c>
      <c r="Y752" s="6" t="e">
        <f>$R752/$Q752</f>
        <v>#DIV/0!</v>
      </c>
      <c r="Z752" s="6" t="e">
        <f>$I752/$H752</f>
        <v>#DIV/0!</v>
      </c>
      <c r="AA752" s="6" t="e">
        <f>$K752/$H752</f>
        <v>#DIV/0!</v>
      </c>
      <c r="AB752" s="6">
        <f>(Admin!$C$3*$K752)+(Admin!$C$4*$J752)+(Admin!$C$5*$L752)+(Admin!$C$6*$T752)+(Admin!$C$7*$Q752)+(Admin!$C$8*$M752)+(Admin!$C$9*$N752)+(Admin!$C$10*$O752)+(Admin!$C$11*$R752)+(Admin!$C$12*$S752)+(Admin!$C$13*$U752)</f>
        <v>0</v>
      </c>
    </row>
    <row r="753" spans="1:28" x14ac:dyDescent="0.25">
      <c r="A753" s="7" t="s">
        <v>1668</v>
      </c>
      <c r="B753" s="7" t="s">
        <v>42</v>
      </c>
      <c r="C753" s="7">
        <v>24</v>
      </c>
      <c r="D753" s="7">
        <v>0</v>
      </c>
      <c r="E753" s="7" t="s">
        <v>608</v>
      </c>
      <c r="F753" s="7" t="s">
        <v>1633</v>
      </c>
      <c r="G753" s="7">
        <v>0</v>
      </c>
      <c r="H753" s="7">
        <v>0</v>
      </c>
      <c r="I753" s="7">
        <v>0</v>
      </c>
      <c r="J753" s="7">
        <v>0</v>
      </c>
      <c r="K753" s="7">
        <v>0</v>
      </c>
      <c r="L753" s="7">
        <v>0</v>
      </c>
      <c r="M753" s="7">
        <v>0</v>
      </c>
      <c r="N753" s="7">
        <v>0</v>
      </c>
      <c r="O753" s="7">
        <v>0</v>
      </c>
      <c r="P753" s="7">
        <v>0</v>
      </c>
      <c r="Q753" s="7">
        <v>0</v>
      </c>
      <c r="R753" s="7">
        <v>0</v>
      </c>
      <c r="S753" s="7">
        <v>0</v>
      </c>
      <c r="T753" s="7">
        <v>0</v>
      </c>
      <c r="U753" s="7">
        <v>0</v>
      </c>
      <c r="V753" s="7">
        <f>($J753*0.04)+($K753*4)+($L753*-2)+($N753*0.1)+($O753*6)+($Q753)+($R753*0.1)+($S753*6)+($T753*-2)</f>
        <v>0</v>
      </c>
      <c r="W753" s="7" t="e">
        <f>$P753/$H$33</f>
        <v>#DIV/0!</v>
      </c>
      <c r="X753" s="7" t="e">
        <f>$N753/$M753</f>
        <v>#DIV/0!</v>
      </c>
      <c r="Y753" s="7" t="e">
        <f>$R753/$Q753</f>
        <v>#DIV/0!</v>
      </c>
      <c r="Z753" s="7" t="e">
        <f>$I753/$H753</f>
        <v>#DIV/0!</v>
      </c>
      <c r="AA753" s="7" t="e">
        <f>$K753/$H753</f>
        <v>#DIV/0!</v>
      </c>
      <c r="AB753" s="7">
        <f>(Admin!$C$3*$K753)+(Admin!$C$4*$J753)+(Admin!$C$5*$L753)+(Admin!$C$6*$T753)+(Admin!$C$7*$Q753)+(Admin!$C$8*$M753)+(Admin!$C$9*$N753)+(Admin!$C$10*$O753)+(Admin!$C$11*$R753)+(Admin!$C$12*$S753)+(Admin!$C$13*$U753)</f>
        <v>0</v>
      </c>
    </row>
    <row r="754" spans="1:28" x14ac:dyDescent="0.25">
      <c r="A754" s="6" t="s">
        <v>1669</v>
      </c>
      <c r="B754" s="6" t="s">
        <v>42</v>
      </c>
      <c r="C754" s="6">
        <v>25</v>
      </c>
      <c r="D754" s="6">
        <v>3</v>
      </c>
      <c r="E754" s="6" t="s">
        <v>384</v>
      </c>
      <c r="F754" s="6" t="s">
        <v>1633</v>
      </c>
      <c r="G754" s="6">
        <v>0</v>
      </c>
      <c r="H754" s="6">
        <v>0</v>
      </c>
      <c r="I754" s="6">
        <v>0</v>
      </c>
      <c r="J754" s="6">
        <v>0</v>
      </c>
      <c r="K754" s="6">
        <v>0</v>
      </c>
      <c r="L754" s="6">
        <v>0</v>
      </c>
      <c r="M754" s="6">
        <v>0</v>
      </c>
      <c r="N754" s="6">
        <v>0</v>
      </c>
      <c r="O754" s="6">
        <v>0</v>
      </c>
      <c r="P754" s="6">
        <v>0</v>
      </c>
      <c r="Q754" s="6">
        <v>0</v>
      </c>
      <c r="R754" s="6">
        <v>0</v>
      </c>
      <c r="S754" s="6">
        <v>0</v>
      </c>
      <c r="T754" s="6">
        <v>0</v>
      </c>
      <c r="U754" s="6">
        <v>0</v>
      </c>
      <c r="V754" s="6">
        <f>($J754*0.04)+($K754*4)+($L754*-2)+($N754*0.1)+($O754*6)+($Q754)+($R754*0.1)+($S754*6)+($T754*-2)</f>
        <v>0</v>
      </c>
      <c r="W754" s="6" t="e">
        <f>$P754/$H$33</f>
        <v>#DIV/0!</v>
      </c>
      <c r="X754" s="6" t="e">
        <f>$N754/$M754</f>
        <v>#DIV/0!</v>
      </c>
      <c r="Y754" s="6" t="e">
        <f>$R754/$Q754</f>
        <v>#DIV/0!</v>
      </c>
      <c r="Z754" s="6" t="e">
        <f>$I754/$H754</f>
        <v>#DIV/0!</v>
      </c>
      <c r="AA754" s="6" t="e">
        <f>$K754/$H754</f>
        <v>#DIV/0!</v>
      </c>
      <c r="AB754" s="6">
        <f>(Admin!$C$3*$K754)+(Admin!$C$4*$J754)+(Admin!$C$5*$L754)+(Admin!$C$6*$T754)+(Admin!$C$7*$Q754)+(Admin!$C$8*$M754)+(Admin!$C$9*$N754)+(Admin!$C$10*$O754)+(Admin!$C$11*$R754)+(Admin!$C$12*$S754)+(Admin!$C$13*$U754)</f>
        <v>0</v>
      </c>
    </row>
    <row r="755" spans="1:28" x14ac:dyDescent="0.25">
      <c r="A755" s="7" t="s">
        <v>1670</v>
      </c>
      <c r="B755" s="7" t="s">
        <v>42</v>
      </c>
      <c r="C755" s="7">
        <v>29</v>
      </c>
      <c r="D755" s="7">
        <v>6</v>
      </c>
      <c r="E755" s="7" t="s">
        <v>137</v>
      </c>
      <c r="F755" s="7" t="s">
        <v>1633</v>
      </c>
      <c r="G755" s="7">
        <v>0</v>
      </c>
      <c r="H755" s="7">
        <v>0</v>
      </c>
      <c r="I755" s="7">
        <v>0</v>
      </c>
      <c r="J755" s="7">
        <v>0</v>
      </c>
      <c r="K755" s="7">
        <v>0</v>
      </c>
      <c r="L755" s="7">
        <v>0</v>
      </c>
      <c r="M755" s="7">
        <v>0</v>
      </c>
      <c r="N755" s="7">
        <v>0</v>
      </c>
      <c r="O755" s="7">
        <v>0</v>
      </c>
      <c r="P755" s="7">
        <v>0</v>
      </c>
      <c r="Q755" s="7">
        <v>0</v>
      </c>
      <c r="R755" s="7">
        <v>0</v>
      </c>
      <c r="S755" s="7">
        <v>0</v>
      </c>
      <c r="T755" s="7">
        <v>0</v>
      </c>
      <c r="U755" s="7">
        <v>0</v>
      </c>
      <c r="V755" s="7">
        <f>($J755*0.04)+($K755*4)+($L755*-2)+($N755*0.1)+($O755*6)+($Q755)+($R755*0.1)+($S755*6)+($T755*-2)</f>
        <v>0</v>
      </c>
      <c r="W755" s="7" t="e">
        <f>$P755/$H$33</f>
        <v>#DIV/0!</v>
      </c>
      <c r="X755" s="7" t="e">
        <f>$N755/$M755</f>
        <v>#DIV/0!</v>
      </c>
      <c r="Y755" s="7" t="e">
        <f>$R755/$Q755</f>
        <v>#DIV/0!</v>
      </c>
      <c r="Z755" s="7" t="e">
        <f>$I755/$H755</f>
        <v>#DIV/0!</v>
      </c>
      <c r="AA755" s="7" t="e">
        <f>$K755/$H755</f>
        <v>#DIV/0!</v>
      </c>
      <c r="AB755" s="7">
        <f>(Admin!$C$3*$K755)+(Admin!$C$4*$J755)+(Admin!$C$5*$L755)+(Admin!$C$6*$T755)+(Admin!$C$7*$Q755)+(Admin!$C$8*$M755)+(Admin!$C$9*$N755)+(Admin!$C$10*$O755)+(Admin!$C$11*$R755)+(Admin!$C$12*$S755)+(Admin!$C$13*$U755)</f>
        <v>0</v>
      </c>
    </row>
    <row r="756" spans="1:28" x14ac:dyDescent="0.25">
      <c r="A756" s="6" t="s">
        <v>1671</v>
      </c>
      <c r="B756" s="6" t="s">
        <v>42</v>
      </c>
      <c r="C756" s="6">
        <v>24</v>
      </c>
      <c r="D756" s="6">
        <v>0</v>
      </c>
      <c r="E756" s="6" t="s">
        <v>667</v>
      </c>
      <c r="F756" s="6" t="s">
        <v>1633</v>
      </c>
      <c r="G756" s="6">
        <v>0</v>
      </c>
      <c r="H756" s="6">
        <v>0</v>
      </c>
      <c r="I756" s="6">
        <v>0</v>
      </c>
      <c r="J756" s="6">
        <v>0</v>
      </c>
      <c r="K756" s="6">
        <v>0</v>
      </c>
      <c r="L756" s="6">
        <v>0</v>
      </c>
      <c r="M756" s="6">
        <v>0</v>
      </c>
      <c r="N756" s="6">
        <v>0</v>
      </c>
      <c r="O756" s="6">
        <v>0</v>
      </c>
      <c r="P756" s="6">
        <v>0</v>
      </c>
      <c r="Q756" s="6">
        <v>0</v>
      </c>
      <c r="R756" s="6">
        <v>0</v>
      </c>
      <c r="S756" s="6">
        <v>0</v>
      </c>
      <c r="T756" s="6">
        <v>0</v>
      </c>
      <c r="U756" s="6">
        <v>0</v>
      </c>
      <c r="V756" s="6">
        <f>($J756*0.04)+($K756*4)+($L756*-2)+($N756*0.1)+($O756*6)+($Q756)+($R756*0.1)+($S756*6)+($T756*-2)</f>
        <v>0</v>
      </c>
      <c r="W756" s="6" t="e">
        <f>$P756/$H$33</f>
        <v>#DIV/0!</v>
      </c>
      <c r="X756" s="6" t="e">
        <f>$N756/$M756</f>
        <v>#DIV/0!</v>
      </c>
      <c r="Y756" s="6" t="e">
        <f>$R756/$Q756</f>
        <v>#DIV/0!</v>
      </c>
      <c r="Z756" s="6" t="e">
        <f>$I756/$H756</f>
        <v>#DIV/0!</v>
      </c>
      <c r="AA756" s="6" t="e">
        <f>$K756/$H756</f>
        <v>#DIV/0!</v>
      </c>
      <c r="AB756" s="6">
        <f>(Admin!$C$3*$K756)+(Admin!$C$4*$J756)+(Admin!$C$5*$L756)+(Admin!$C$6*$T756)+(Admin!$C$7*$Q756)+(Admin!$C$8*$M756)+(Admin!$C$9*$N756)+(Admin!$C$10*$O756)+(Admin!$C$11*$R756)+(Admin!$C$12*$S756)+(Admin!$C$13*$U756)</f>
        <v>0</v>
      </c>
    </row>
    <row r="757" spans="1:28" x14ac:dyDescent="0.25">
      <c r="A757" s="7" t="s">
        <v>1673</v>
      </c>
      <c r="B757" s="7" t="s">
        <v>37</v>
      </c>
      <c r="C757" s="7">
        <v>24</v>
      </c>
      <c r="D757" s="7">
        <v>0</v>
      </c>
      <c r="E757" s="7" t="s">
        <v>220</v>
      </c>
      <c r="F757" s="7" t="s">
        <v>1633</v>
      </c>
      <c r="G757" s="7">
        <v>0</v>
      </c>
      <c r="H757" s="7">
        <v>0</v>
      </c>
      <c r="I757" s="7">
        <v>0</v>
      </c>
      <c r="J757" s="7">
        <v>0</v>
      </c>
      <c r="K757" s="7">
        <v>0</v>
      </c>
      <c r="L757" s="7">
        <v>0</v>
      </c>
      <c r="M757" s="7">
        <v>0</v>
      </c>
      <c r="N757" s="7">
        <v>0</v>
      </c>
      <c r="O757" s="7">
        <v>0</v>
      </c>
      <c r="P757" s="7">
        <v>0</v>
      </c>
      <c r="Q757" s="7">
        <v>0</v>
      </c>
      <c r="R757" s="7">
        <v>0</v>
      </c>
      <c r="S757" s="7">
        <v>0</v>
      </c>
      <c r="T757" s="7">
        <v>0</v>
      </c>
      <c r="U757" s="7">
        <v>0</v>
      </c>
      <c r="V757" s="7">
        <f>($J757*0.04)+($K757*4)+($L757*-2)+($N757*0.1)+($O757*6)+($Q757)+($R757*0.1)+($S757*6)+($T757*-2)</f>
        <v>0</v>
      </c>
      <c r="W757" s="7" t="e">
        <f>$P757/$H$33</f>
        <v>#DIV/0!</v>
      </c>
      <c r="X757" s="7" t="e">
        <f>$N757/$M757</f>
        <v>#DIV/0!</v>
      </c>
      <c r="Y757" s="7" t="e">
        <f>$R757/$Q757</f>
        <v>#DIV/0!</v>
      </c>
      <c r="Z757" s="7" t="e">
        <f>$I757/$H757</f>
        <v>#DIV/0!</v>
      </c>
      <c r="AA757" s="7" t="e">
        <f>$K757/$H757</f>
        <v>#DIV/0!</v>
      </c>
      <c r="AB757" s="7">
        <f>(Admin!$C$3*$K757)+(Admin!$C$4*$J757)+(Admin!$C$5*$L757)+(Admin!$C$6*$T757)+(Admin!$C$7*$Q757)+(Admin!$C$8*$M757)+(Admin!$C$9*$N757)+(Admin!$C$10*$O757)+(Admin!$C$11*$R757)+(Admin!$C$12*$S757)+(Admin!$C$13*$U757)</f>
        <v>0</v>
      </c>
    </row>
    <row r="758" spans="1:28" x14ac:dyDescent="0.25">
      <c r="A758" s="6" t="s">
        <v>1674</v>
      </c>
      <c r="B758" s="6" t="s">
        <v>37</v>
      </c>
      <c r="C758" s="6">
        <v>27</v>
      </c>
      <c r="D758" s="6">
        <v>1</v>
      </c>
      <c r="E758" s="6" t="s">
        <v>149</v>
      </c>
      <c r="F758" s="6" t="s">
        <v>1633</v>
      </c>
      <c r="G758" s="6">
        <v>0</v>
      </c>
      <c r="H758" s="6">
        <v>0</v>
      </c>
      <c r="I758" s="6">
        <v>0</v>
      </c>
      <c r="J758" s="6">
        <v>0</v>
      </c>
      <c r="K758" s="6">
        <v>0</v>
      </c>
      <c r="L758" s="6">
        <v>0</v>
      </c>
      <c r="M758" s="6">
        <v>0</v>
      </c>
      <c r="N758" s="6">
        <v>0</v>
      </c>
      <c r="O758" s="6">
        <v>0</v>
      </c>
      <c r="P758" s="6">
        <v>0</v>
      </c>
      <c r="Q758" s="6">
        <v>0</v>
      </c>
      <c r="R758" s="6">
        <v>0</v>
      </c>
      <c r="S758" s="6">
        <v>0</v>
      </c>
      <c r="T758" s="6">
        <v>0</v>
      </c>
      <c r="U758" s="6">
        <v>0</v>
      </c>
      <c r="V758" s="6">
        <f>($J758*0.04)+($K758*4)+($L758*-2)+($N758*0.1)+($O758*6)+($Q758)+($R758*0.1)+($S758*6)+($T758*-2)</f>
        <v>0</v>
      </c>
      <c r="W758" s="6" t="e">
        <f>$P758/$H$33</f>
        <v>#DIV/0!</v>
      </c>
      <c r="X758" s="6" t="e">
        <f>$N758/$M758</f>
        <v>#DIV/0!</v>
      </c>
      <c r="Y758" s="6" t="e">
        <f>$R758/$Q758</f>
        <v>#DIV/0!</v>
      </c>
      <c r="Z758" s="6" t="e">
        <f>$I758/$H758</f>
        <v>#DIV/0!</v>
      </c>
      <c r="AA758" s="6" t="e">
        <f>$K758/$H758</f>
        <v>#DIV/0!</v>
      </c>
      <c r="AB758" s="6">
        <f>(Admin!$C$3*$K758)+(Admin!$C$4*$J758)+(Admin!$C$5*$L758)+(Admin!$C$6*$T758)+(Admin!$C$7*$Q758)+(Admin!$C$8*$M758)+(Admin!$C$9*$N758)+(Admin!$C$10*$O758)+(Admin!$C$11*$R758)+(Admin!$C$12*$S758)+(Admin!$C$13*$U758)</f>
        <v>0</v>
      </c>
    </row>
    <row r="759" spans="1:28" x14ac:dyDescent="0.25">
      <c r="A759" s="7" t="s">
        <v>1676</v>
      </c>
      <c r="B759" s="7" t="s">
        <v>37</v>
      </c>
      <c r="C759" s="7">
        <v>24</v>
      </c>
      <c r="D759" s="7">
        <v>0</v>
      </c>
      <c r="E759" s="7" t="s">
        <v>338</v>
      </c>
      <c r="F759" s="7" t="s">
        <v>1633</v>
      </c>
      <c r="G759" s="7">
        <v>0</v>
      </c>
      <c r="H759" s="7">
        <v>0</v>
      </c>
      <c r="I759" s="7">
        <v>0</v>
      </c>
      <c r="J759" s="7">
        <v>0</v>
      </c>
      <c r="K759" s="7">
        <v>0</v>
      </c>
      <c r="L759" s="7">
        <v>0</v>
      </c>
      <c r="M759" s="7">
        <v>0</v>
      </c>
      <c r="N759" s="7">
        <v>0</v>
      </c>
      <c r="O759" s="7">
        <v>0</v>
      </c>
      <c r="P759" s="7">
        <v>0</v>
      </c>
      <c r="Q759" s="7">
        <v>0</v>
      </c>
      <c r="R759" s="7">
        <v>0</v>
      </c>
      <c r="S759" s="7">
        <v>0</v>
      </c>
      <c r="T759" s="7">
        <v>0</v>
      </c>
      <c r="U759" s="7">
        <v>0</v>
      </c>
      <c r="V759" s="7">
        <f>($J759*0.04)+($K759*4)+($L759*-2)+($N759*0.1)+($O759*6)+($Q759)+($R759*0.1)+($S759*6)+($T759*-2)</f>
        <v>0</v>
      </c>
      <c r="W759" s="7" t="e">
        <f>$P759/$H$33</f>
        <v>#DIV/0!</v>
      </c>
      <c r="X759" s="7" t="e">
        <f>$N759/$M759</f>
        <v>#DIV/0!</v>
      </c>
      <c r="Y759" s="7" t="e">
        <f>$R759/$Q759</f>
        <v>#DIV/0!</v>
      </c>
      <c r="Z759" s="7" t="e">
        <f>$I759/$H759</f>
        <v>#DIV/0!</v>
      </c>
      <c r="AA759" s="7" t="e">
        <f>$K759/$H759</f>
        <v>#DIV/0!</v>
      </c>
      <c r="AB759" s="7">
        <f>(Admin!$C$3*$K759)+(Admin!$C$4*$J759)+(Admin!$C$5*$L759)+(Admin!$C$6*$T759)+(Admin!$C$7*$Q759)+(Admin!$C$8*$M759)+(Admin!$C$9*$N759)+(Admin!$C$10*$O759)+(Admin!$C$11*$R759)+(Admin!$C$12*$S759)+(Admin!$C$13*$U759)</f>
        <v>0</v>
      </c>
    </row>
    <row r="760" spans="1:28" x14ac:dyDescent="0.25">
      <c r="A760" s="6" t="s">
        <v>1677</v>
      </c>
      <c r="B760" s="6" t="s">
        <v>37</v>
      </c>
      <c r="C760" s="6">
        <v>31</v>
      </c>
      <c r="D760" s="6">
        <v>9</v>
      </c>
      <c r="E760" s="6" t="s">
        <v>83</v>
      </c>
      <c r="F760" s="6" t="s">
        <v>1633</v>
      </c>
      <c r="G760" s="6">
        <v>0</v>
      </c>
      <c r="H760" s="6">
        <v>0</v>
      </c>
      <c r="I760" s="6">
        <v>0</v>
      </c>
      <c r="J760" s="6">
        <v>0</v>
      </c>
      <c r="K760" s="6">
        <v>0</v>
      </c>
      <c r="L760" s="6">
        <v>0</v>
      </c>
      <c r="M760" s="6">
        <v>0</v>
      </c>
      <c r="N760" s="6">
        <v>0</v>
      </c>
      <c r="O760" s="6">
        <v>0</v>
      </c>
      <c r="P760" s="6">
        <v>0</v>
      </c>
      <c r="Q760" s="6">
        <v>0</v>
      </c>
      <c r="R760" s="6">
        <v>0</v>
      </c>
      <c r="S760" s="6">
        <v>0</v>
      </c>
      <c r="T760" s="6">
        <v>0</v>
      </c>
      <c r="U760" s="6">
        <v>0</v>
      </c>
      <c r="V760" s="6">
        <f>($J760*0.04)+($K760*4)+($L760*-2)+($N760*0.1)+($O760*6)+($Q760)+($R760*0.1)+($S760*6)+($T760*-2)</f>
        <v>0</v>
      </c>
      <c r="W760" s="6" t="e">
        <f>$P760/$H$33</f>
        <v>#DIV/0!</v>
      </c>
      <c r="X760" s="6" t="e">
        <f>$N760/$M760</f>
        <v>#DIV/0!</v>
      </c>
      <c r="Y760" s="6" t="e">
        <f>$R760/$Q760</f>
        <v>#DIV/0!</v>
      </c>
      <c r="Z760" s="6" t="e">
        <f>$I760/$H760</f>
        <v>#DIV/0!</v>
      </c>
      <c r="AA760" s="6" t="e">
        <f>$K760/$H760</f>
        <v>#DIV/0!</v>
      </c>
      <c r="AB760" s="6">
        <f>(Admin!$C$3*$K760)+(Admin!$C$4*$J760)+(Admin!$C$5*$L760)+(Admin!$C$6*$T760)+(Admin!$C$7*$Q760)+(Admin!$C$8*$M760)+(Admin!$C$9*$N760)+(Admin!$C$10*$O760)+(Admin!$C$11*$R760)+(Admin!$C$12*$S760)+(Admin!$C$13*$U760)</f>
        <v>0</v>
      </c>
    </row>
    <row r="761" spans="1:28" x14ac:dyDescent="0.25">
      <c r="A761" s="7" t="s">
        <v>1696</v>
      </c>
      <c r="B761" s="7" t="s">
        <v>26</v>
      </c>
      <c r="C761" s="7">
        <v>31</v>
      </c>
      <c r="D761" s="7">
        <v>8</v>
      </c>
      <c r="E761" s="7" t="s">
        <v>1031</v>
      </c>
      <c r="F761" s="7" t="s">
        <v>1680</v>
      </c>
      <c r="G761" s="7">
        <v>0</v>
      </c>
      <c r="H761" s="7">
        <v>0</v>
      </c>
      <c r="I761" s="7">
        <v>0</v>
      </c>
      <c r="J761" s="7">
        <v>0</v>
      </c>
      <c r="K761" s="7">
        <v>0</v>
      </c>
      <c r="L761" s="7">
        <v>0</v>
      </c>
      <c r="M761" s="7">
        <v>0</v>
      </c>
      <c r="N761" s="7">
        <v>0</v>
      </c>
      <c r="O761" s="7">
        <v>0</v>
      </c>
      <c r="P761" s="7">
        <v>0</v>
      </c>
      <c r="Q761" s="7">
        <v>0</v>
      </c>
      <c r="R761" s="7">
        <v>0</v>
      </c>
      <c r="S761" s="7">
        <v>0</v>
      </c>
      <c r="T761" s="7">
        <v>0</v>
      </c>
      <c r="U761" s="7">
        <v>0</v>
      </c>
      <c r="V761" s="7">
        <f>($J761*0.04)+($K761*4)+($L761*-2)+($N761*0.1)+($O761*6)+($Q761)+($R761*0.1)+($S761*6)+($T761*-2)</f>
        <v>0</v>
      </c>
      <c r="W761" s="7" t="e">
        <f>$P761/$H$33</f>
        <v>#DIV/0!</v>
      </c>
      <c r="X761" s="7" t="e">
        <f>$N761/$M761</f>
        <v>#DIV/0!</v>
      </c>
      <c r="Y761" s="7" t="e">
        <f>$R761/$Q761</f>
        <v>#DIV/0!</v>
      </c>
      <c r="Z761" s="7" t="e">
        <f>$I761/$H761</f>
        <v>#DIV/0!</v>
      </c>
      <c r="AA761" s="7" t="e">
        <f>$K761/$H761</f>
        <v>#DIV/0!</v>
      </c>
      <c r="AB761" s="7">
        <f>(Admin!$C$3*$K761)+(Admin!$C$4*$J761)+(Admin!$C$5*$L761)+(Admin!$C$6*$T761)+(Admin!$C$7*$Q761)+(Admin!$C$8*$M761)+(Admin!$C$9*$N761)+(Admin!$C$10*$O761)+(Admin!$C$11*$R761)+(Admin!$C$12*$S761)+(Admin!$C$13*$U761)</f>
        <v>0</v>
      </c>
    </row>
    <row r="762" spans="1:28" x14ac:dyDescent="0.25">
      <c r="A762" s="6" t="s">
        <v>1697</v>
      </c>
      <c r="B762" s="6" t="s">
        <v>26</v>
      </c>
      <c r="C762" s="6">
        <v>25</v>
      </c>
      <c r="D762" s="6">
        <v>0</v>
      </c>
      <c r="E762" s="6" t="s">
        <v>73</v>
      </c>
      <c r="F762" s="6" t="s">
        <v>1680</v>
      </c>
      <c r="G762" s="6">
        <v>0</v>
      </c>
      <c r="H762" s="6">
        <v>0</v>
      </c>
      <c r="I762" s="6">
        <v>0</v>
      </c>
      <c r="J762" s="6">
        <v>0</v>
      </c>
      <c r="K762" s="6">
        <v>0</v>
      </c>
      <c r="L762" s="6">
        <v>0</v>
      </c>
      <c r="M762" s="6">
        <v>0</v>
      </c>
      <c r="N762" s="6">
        <v>0</v>
      </c>
      <c r="O762" s="6">
        <v>0</v>
      </c>
      <c r="P762" s="6">
        <v>0</v>
      </c>
      <c r="Q762" s="6">
        <v>0</v>
      </c>
      <c r="R762" s="6">
        <v>0</v>
      </c>
      <c r="S762" s="6">
        <v>0</v>
      </c>
      <c r="T762" s="6">
        <v>0</v>
      </c>
      <c r="U762" s="6">
        <v>0</v>
      </c>
      <c r="V762" s="6">
        <f>($J762*0.04)+($K762*4)+($L762*-2)+($N762*0.1)+($O762*6)+($Q762)+($R762*0.1)+($S762*6)+($T762*-2)</f>
        <v>0</v>
      </c>
      <c r="W762" s="6" t="e">
        <f>$P762/$H$33</f>
        <v>#DIV/0!</v>
      </c>
      <c r="X762" s="6" t="e">
        <f>$N762/$M762</f>
        <v>#DIV/0!</v>
      </c>
      <c r="Y762" s="6" t="e">
        <f>$R762/$Q762</f>
        <v>#DIV/0!</v>
      </c>
      <c r="Z762" s="6" t="e">
        <f>$I762/$H762</f>
        <v>#DIV/0!</v>
      </c>
      <c r="AA762" s="6" t="e">
        <f>$K762/$H762</f>
        <v>#DIV/0!</v>
      </c>
      <c r="AB762" s="6">
        <f>(Admin!$C$3*$K762)+(Admin!$C$4*$J762)+(Admin!$C$5*$L762)+(Admin!$C$6*$T762)+(Admin!$C$7*$Q762)+(Admin!$C$8*$M762)+(Admin!$C$9*$N762)+(Admin!$C$10*$O762)+(Admin!$C$11*$R762)+(Admin!$C$12*$S762)+(Admin!$C$13*$U762)</f>
        <v>0</v>
      </c>
    </row>
    <row r="763" spans="1:28" x14ac:dyDescent="0.25">
      <c r="A763" s="7" t="s">
        <v>1699</v>
      </c>
      <c r="B763" s="7" t="s">
        <v>30</v>
      </c>
      <c r="C763" s="7">
        <v>29</v>
      </c>
      <c r="D763" s="7">
        <v>8</v>
      </c>
      <c r="E763" s="7" t="s">
        <v>1700</v>
      </c>
      <c r="F763" s="7" t="s">
        <v>1680</v>
      </c>
      <c r="G763" s="7">
        <v>0</v>
      </c>
      <c r="H763" s="7">
        <v>0</v>
      </c>
      <c r="I763" s="7">
        <v>0</v>
      </c>
      <c r="J763" s="7">
        <v>0</v>
      </c>
      <c r="K763" s="7">
        <v>0</v>
      </c>
      <c r="L763" s="7">
        <v>0</v>
      </c>
      <c r="M763" s="7">
        <v>0</v>
      </c>
      <c r="N763" s="7">
        <v>0</v>
      </c>
      <c r="O763" s="7">
        <v>0</v>
      </c>
      <c r="P763" s="7">
        <v>0</v>
      </c>
      <c r="Q763" s="7">
        <v>0</v>
      </c>
      <c r="R763" s="7">
        <v>0</v>
      </c>
      <c r="S763" s="7">
        <v>0</v>
      </c>
      <c r="T763" s="7">
        <v>0</v>
      </c>
      <c r="U763" s="7">
        <v>0</v>
      </c>
      <c r="V763" s="7">
        <f>($J763*0.04)+($K763*4)+($L763*-2)+($N763*0.1)+($O763*6)+($Q763)+($R763*0.1)+($S763*6)+($T763*-2)</f>
        <v>0</v>
      </c>
      <c r="W763" s="7" t="e">
        <f>$P763/$H$33</f>
        <v>#DIV/0!</v>
      </c>
      <c r="X763" s="7" t="e">
        <f>$N763/$M763</f>
        <v>#DIV/0!</v>
      </c>
      <c r="Y763" s="7" t="e">
        <f>$R763/$Q763</f>
        <v>#DIV/0!</v>
      </c>
      <c r="Z763" s="7" t="e">
        <f>$I763/$H763</f>
        <v>#DIV/0!</v>
      </c>
      <c r="AA763" s="7" t="e">
        <f>$K763/$H763</f>
        <v>#DIV/0!</v>
      </c>
      <c r="AB763" s="7">
        <f>(Admin!$C$3*$K763)+(Admin!$C$4*$J763)+(Admin!$C$5*$L763)+(Admin!$C$6*$T763)+(Admin!$C$7*$Q763)+(Admin!$C$8*$M763)+(Admin!$C$9*$N763)+(Admin!$C$10*$O763)+(Admin!$C$11*$R763)+(Admin!$C$12*$S763)+(Admin!$C$13*$U763)</f>
        <v>0</v>
      </c>
    </row>
    <row r="764" spans="1:28" x14ac:dyDescent="0.25">
      <c r="A764" s="6" t="s">
        <v>1701</v>
      </c>
      <c r="B764" s="6" t="s">
        <v>30</v>
      </c>
      <c r="C764" s="6">
        <v>23</v>
      </c>
      <c r="D764" s="6">
        <v>0</v>
      </c>
      <c r="E764" s="6" t="s">
        <v>155</v>
      </c>
      <c r="F764" s="6" t="s">
        <v>1680</v>
      </c>
      <c r="G764" s="6">
        <v>0</v>
      </c>
      <c r="H764" s="6">
        <v>0</v>
      </c>
      <c r="I764" s="6">
        <v>0</v>
      </c>
      <c r="J764" s="6">
        <v>0</v>
      </c>
      <c r="K764" s="6">
        <v>0</v>
      </c>
      <c r="L764" s="6">
        <v>0</v>
      </c>
      <c r="M764" s="6">
        <v>0</v>
      </c>
      <c r="N764" s="6">
        <v>0</v>
      </c>
      <c r="O764" s="6">
        <v>0</v>
      </c>
      <c r="P764" s="6">
        <v>0</v>
      </c>
      <c r="Q764" s="6">
        <v>0</v>
      </c>
      <c r="R764" s="6">
        <v>0</v>
      </c>
      <c r="S764" s="6">
        <v>0</v>
      </c>
      <c r="T764" s="6">
        <v>0</v>
      </c>
      <c r="U764" s="6">
        <v>0</v>
      </c>
      <c r="V764" s="6">
        <f>($J764*0.04)+($K764*4)+($L764*-2)+($N764*0.1)+($O764*6)+($Q764)+($R764*0.1)+($S764*6)+($T764*-2)</f>
        <v>0</v>
      </c>
      <c r="W764" s="6" t="e">
        <f>$P764/$H$33</f>
        <v>#DIV/0!</v>
      </c>
      <c r="X764" s="6" t="e">
        <f>$N764/$M764</f>
        <v>#DIV/0!</v>
      </c>
      <c r="Y764" s="6" t="e">
        <f>$R764/$Q764</f>
        <v>#DIV/0!</v>
      </c>
      <c r="Z764" s="6" t="e">
        <f>$I764/$H764</f>
        <v>#DIV/0!</v>
      </c>
      <c r="AA764" s="6" t="e">
        <f>$K764/$H764</f>
        <v>#DIV/0!</v>
      </c>
      <c r="AB764" s="6">
        <f>(Admin!$C$3*$K764)+(Admin!$C$4*$J764)+(Admin!$C$5*$L764)+(Admin!$C$6*$T764)+(Admin!$C$7*$Q764)+(Admin!$C$8*$M764)+(Admin!$C$9*$N764)+(Admin!$C$10*$O764)+(Admin!$C$11*$R764)+(Admin!$C$12*$S764)+(Admin!$C$13*$U764)</f>
        <v>0</v>
      </c>
    </row>
    <row r="765" spans="1:28" x14ac:dyDescent="0.25">
      <c r="A765" s="7" t="s">
        <v>1702</v>
      </c>
      <c r="B765" s="7" t="s">
        <v>30</v>
      </c>
      <c r="C765" s="7">
        <v>28</v>
      </c>
      <c r="D765" s="7">
        <v>7</v>
      </c>
      <c r="E765" s="7" t="s">
        <v>143</v>
      </c>
      <c r="F765" s="7" t="s">
        <v>1680</v>
      </c>
      <c r="G765" s="7">
        <v>0</v>
      </c>
      <c r="H765" s="7">
        <v>0</v>
      </c>
      <c r="I765" s="7">
        <v>0</v>
      </c>
      <c r="J765" s="7">
        <v>0</v>
      </c>
      <c r="K765" s="7">
        <v>0</v>
      </c>
      <c r="L765" s="7">
        <v>0</v>
      </c>
      <c r="M765" s="7">
        <v>0</v>
      </c>
      <c r="N765" s="7">
        <v>0</v>
      </c>
      <c r="O765" s="7">
        <v>0</v>
      </c>
      <c r="P765" s="7">
        <v>0</v>
      </c>
      <c r="Q765" s="7">
        <v>0</v>
      </c>
      <c r="R765" s="7">
        <v>0</v>
      </c>
      <c r="S765" s="7">
        <v>0</v>
      </c>
      <c r="T765" s="7">
        <v>0</v>
      </c>
      <c r="U765" s="7">
        <v>0</v>
      </c>
      <c r="V765" s="7">
        <f>($J765*0.04)+($K765*4)+($L765*-2)+($N765*0.1)+($O765*6)+($Q765)+($R765*0.1)+($S765*6)+($T765*-2)</f>
        <v>0</v>
      </c>
      <c r="W765" s="7" t="e">
        <f>$P765/$H$33</f>
        <v>#DIV/0!</v>
      </c>
      <c r="X765" s="7" t="e">
        <f>$N765/$M765</f>
        <v>#DIV/0!</v>
      </c>
      <c r="Y765" s="7" t="e">
        <f>$R765/$Q765</f>
        <v>#DIV/0!</v>
      </c>
      <c r="Z765" s="7" t="e">
        <f>$I765/$H765</f>
        <v>#DIV/0!</v>
      </c>
      <c r="AA765" s="7" t="e">
        <f>$K765/$H765</f>
        <v>#DIV/0!</v>
      </c>
      <c r="AB765" s="7">
        <f>(Admin!$C$3*$K765)+(Admin!$C$4*$J765)+(Admin!$C$5*$L765)+(Admin!$C$6*$T765)+(Admin!$C$7*$Q765)+(Admin!$C$8*$M765)+(Admin!$C$9*$N765)+(Admin!$C$10*$O765)+(Admin!$C$11*$R765)+(Admin!$C$12*$S765)+(Admin!$C$13*$U765)</f>
        <v>0</v>
      </c>
    </row>
    <row r="766" spans="1:28" x14ac:dyDescent="0.25">
      <c r="A766" s="6" t="s">
        <v>1704</v>
      </c>
      <c r="B766" s="6" t="s">
        <v>30</v>
      </c>
      <c r="C766" s="6">
        <v>24</v>
      </c>
      <c r="D766" s="6">
        <v>2</v>
      </c>
      <c r="E766" s="6" t="s">
        <v>145</v>
      </c>
      <c r="F766" s="6" t="s">
        <v>1680</v>
      </c>
      <c r="G766" s="6">
        <v>0</v>
      </c>
      <c r="H766" s="6">
        <v>0</v>
      </c>
      <c r="I766" s="6">
        <v>0</v>
      </c>
      <c r="J766" s="6">
        <v>0</v>
      </c>
      <c r="K766" s="6">
        <v>0</v>
      </c>
      <c r="L766" s="6">
        <v>0</v>
      </c>
      <c r="M766" s="6">
        <v>0</v>
      </c>
      <c r="N766" s="6">
        <v>0</v>
      </c>
      <c r="O766" s="6">
        <v>0</v>
      </c>
      <c r="P766" s="6">
        <v>0</v>
      </c>
      <c r="Q766" s="6">
        <v>0</v>
      </c>
      <c r="R766" s="6">
        <v>0</v>
      </c>
      <c r="S766" s="6">
        <v>0</v>
      </c>
      <c r="T766" s="6">
        <v>0</v>
      </c>
      <c r="U766" s="6">
        <v>0</v>
      </c>
      <c r="V766" s="6">
        <f>($J766*0.04)+($K766*4)+($L766*-2)+($N766*0.1)+($O766*6)+($Q766)+($R766*0.1)+($S766*6)+($T766*-2)</f>
        <v>0</v>
      </c>
      <c r="W766" s="6" t="e">
        <f>$P766/$H$33</f>
        <v>#DIV/0!</v>
      </c>
      <c r="X766" s="6" t="e">
        <f>$N766/$M766</f>
        <v>#DIV/0!</v>
      </c>
      <c r="Y766" s="6" t="e">
        <f>$R766/$Q766</f>
        <v>#DIV/0!</v>
      </c>
      <c r="Z766" s="6" t="e">
        <f>$I766/$H766</f>
        <v>#DIV/0!</v>
      </c>
      <c r="AA766" s="6" t="e">
        <f>$K766/$H766</f>
        <v>#DIV/0!</v>
      </c>
      <c r="AB766" s="6">
        <f>(Admin!$C$3*$K766)+(Admin!$C$4*$J766)+(Admin!$C$5*$L766)+(Admin!$C$6*$T766)+(Admin!$C$7*$Q766)+(Admin!$C$8*$M766)+(Admin!$C$9*$N766)+(Admin!$C$10*$O766)+(Admin!$C$11*$R766)+(Admin!$C$12*$S766)+(Admin!$C$13*$U766)</f>
        <v>0</v>
      </c>
    </row>
    <row r="767" spans="1:28" x14ac:dyDescent="0.25">
      <c r="A767" s="7" t="s">
        <v>1706</v>
      </c>
      <c r="B767" s="7" t="s">
        <v>42</v>
      </c>
      <c r="C767" s="7">
        <v>24</v>
      </c>
      <c r="D767" s="7">
        <v>1</v>
      </c>
      <c r="E767" s="7" t="s">
        <v>384</v>
      </c>
      <c r="F767" s="7" t="s">
        <v>1680</v>
      </c>
      <c r="G767" s="7">
        <v>0</v>
      </c>
      <c r="H767" s="7">
        <v>0</v>
      </c>
      <c r="I767" s="7">
        <v>0</v>
      </c>
      <c r="J767" s="7">
        <v>0</v>
      </c>
      <c r="K767" s="7">
        <v>0</v>
      </c>
      <c r="L767" s="7">
        <v>0</v>
      </c>
      <c r="M767" s="7">
        <v>0</v>
      </c>
      <c r="N767" s="7">
        <v>0</v>
      </c>
      <c r="O767" s="7">
        <v>0</v>
      </c>
      <c r="P767" s="7">
        <v>0</v>
      </c>
      <c r="Q767" s="7">
        <v>0</v>
      </c>
      <c r="R767" s="7">
        <v>0</v>
      </c>
      <c r="S767" s="7">
        <v>0</v>
      </c>
      <c r="T767" s="7">
        <v>0</v>
      </c>
      <c r="U767" s="7">
        <v>0</v>
      </c>
      <c r="V767" s="7">
        <f>($J767*0.04)+($K767*4)+($L767*-2)+($N767*0.1)+($O767*6)+($Q767)+($R767*0.1)+($S767*6)+($T767*-2)</f>
        <v>0</v>
      </c>
      <c r="W767" s="7" t="e">
        <f>$P767/$H$33</f>
        <v>#DIV/0!</v>
      </c>
      <c r="X767" s="7" t="e">
        <f>$N767/$M767</f>
        <v>#DIV/0!</v>
      </c>
      <c r="Y767" s="7" t="e">
        <f>$R767/$Q767</f>
        <v>#DIV/0!</v>
      </c>
      <c r="Z767" s="7" t="e">
        <f>$I767/$H767</f>
        <v>#DIV/0!</v>
      </c>
      <c r="AA767" s="7" t="e">
        <f>$K767/$H767</f>
        <v>#DIV/0!</v>
      </c>
      <c r="AB767" s="7">
        <f>(Admin!$C$3*$K767)+(Admin!$C$4*$J767)+(Admin!$C$5*$L767)+(Admin!$C$6*$T767)+(Admin!$C$7*$Q767)+(Admin!$C$8*$M767)+(Admin!$C$9*$N767)+(Admin!$C$10*$O767)+(Admin!$C$11*$R767)+(Admin!$C$12*$S767)+(Admin!$C$13*$U767)</f>
        <v>0</v>
      </c>
    </row>
    <row r="768" spans="1:28" x14ac:dyDescent="0.25">
      <c r="A768" s="6" t="s">
        <v>1707</v>
      </c>
      <c r="B768" s="6" t="s">
        <v>42</v>
      </c>
      <c r="C768" s="6">
        <v>24</v>
      </c>
      <c r="D768" s="6">
        <v>4</v>
      </c>
      <c r="E768" s="6" t="s">
        <v>65</v>
      </c>
      <c r="F768" s="6" t="s">
        <v>1680</v>
      </c>
      <c r="G768" s="6">
        <v>0</v>
      </c>
      <c r="H768" s="6">
        <v>0</v>
      </c>
      <c r="I768" s="6">
        <v>0</v>
      </c>
      <c r="J768" s="6">
        <v>0</v>
      </c>
      <c r="K768" s="6">
        <v>0</v>
      </c>
      <c r="L768" s="6">
        <v>0</v>
      </c>
      <c r="M768" s="6">
        <v>0</v>
      </c>
      <c r="N768" s="6">
        <v>0</v>
      </c>
      <c r="O768" s="6">
        <v>0</v>
      </c>
      <c r="P768" s="6">
        <v>0</v>
      </c>
      <c r="Q768" s="6">
        <v>0</v>
      </c>
      <c r="R768" s="6">
        <v>0</v>
      </c>
      <c r="S768" s="6">
        <v>0</v>
      </c>
      <c r="T768" s="6">
        <v>0</v>
      </c>
      <c r="U768" s="6">
        <v>0</v>
      </c>
      <c r="V768" s="6">
        <f>($J768*0.04)+($K768*4)+($L768*-2)+($N768*0.1)+($O768*6)+($Q768)+($R768*0.1)+($S768*6)+($T768*-2)</f>
        <v>0</v>
      </c>
      <c r="W768" s="6" t="e">
        <f>$P768/$H$33</f>
        <v>#DIV/0!</v>
      </c>
      <c r="X768" s="6" t="e">
        <f>$N768/$M768</f>
        <v>#DIV/0!</v>
      </c>
      <c r="Y768" s="6" t="e">
        <f>$R768/$Q768</f>
        <v>#DIV/0!</v>
      </c>
      <c r="Z768" s="6" t="e">
        <f>$I768/$H768</f>
        <v>#DIV/0!</v>
      </c>
      <c r="AA768" s="6" t="e">
        <f>$K768/$H768</f>
        <v>#DIV/0!</v>
      </c>
      <c r="AB768" s="6">
        <f>(Admin!$C$3*$K768)+(Admin!$C$4*$J768)+(Admin!$C$5*$L768)+(Admin!$C$6*$T768)+(Admin!$C$7*$Q768)+(Admin!$C$8*$M768)+(Admin!$C$9*$N768)+(Admin!$C$10*$O768)+(Admin!$C$11*$R768)+(Admin!$C$12*$S768)+(Admin!$C$13*$U768)</f>
        <v>0</v>
      </c>
    </row>
    <row r="769" spans="1:28" x14ac:dyDescent="0.25">
      <c r="A769" s="7" t="s">
        <v>1708</v>
      </c>
      <c r="B769" s="7" t="s">
        <v>42</v>
      </c>
      <c r="C769" s="7">
        <v>31</v>
      </c>
      <c r="D769" s="7">
        <v>10</v>
      </c>
      <c r="E769" s="7" t="s">
        <v>664</v>
      </c>
      <c r="F769" s="7" t="s">
        <v>1680</v>
      </c>
      <c r="G769" s="7">
        <v>0</v>
      </c>
      <c r="H769" s="7">
        <v>0</v>
      </c>
      <c r="I769" s="7">
        <v>0</v>
      </c>
      <c r="J769" s="7">
        <v>0</v>
      </c>
      <c r="K769" s="7">
        <v>0</v>
      </c>
      <c r="L769" s="7">
        <v>0</v>
      </c>
      <c r="M769" s="7">
        <v>0</v>
      </c>
      <c r="N769" s="7">
        <v>0</v>
      </c>
      <c r="O769" s="7">
        <v>0</v>
      </c>
      <c r="P769" s="7">
        <v>0</v>
      </c>
      <c r="Q769" s="7">
        <v>0</v>
      </c>
      <c r="R769" s="7">
        <v>0</v>
      </c>
      <c r="S769" s="7">
        <v>0</v>
      </c>
      <c r="T769" s="7">
        <v>0</v>
      </c>
      <c r="U769" s="7">
        <v>0</v>
      </c>
      <c r="V769" s="7">
        <f>($J769*0.04)+($K769*4)+($L769*-2)+($N769*0.1)+($O769*6)+($Q769)+($R769*0.1)+($S769*6)+($T769*-2)</f>
        <v>0</v>
      </c>
      <c r="W769" s="7" t="e">
        <f>$P769/$H$33</f>
        <v>#DIV/0!</v>
      </c>
      <c r="X769" s="7" t="e">
        <f>$N769/$M769</f>
        <v>#DIV/0!</v>
      </c>
      <c r="Y769" s="7" t="e">
        <f>$R769/$Q769</f>
        <v>#DIV/0!</v>
      </c>
      <c r="Z769" s="7" t="e">
        <f>$I769/$H769</f>
        <v>#DIV/0!</v>
      </c>
      <c r="AA769" s="7" t="e">
        <f>$K769/$H769</f>
        <v>#DIV/0!</v>
      </c>
      <c r="AB769" s="7">
        <f>(Admin!$C$3*$K769)+(Admin!$C$4*$J769)+(Admin!$C$5*$L769)+(Admin!$C$6*$T769)+(Admin!$C$7*$Q769)+(Admin!$C$8*$M769)+(Admin!$C$9*$N769)+(Admin!$C$10*$O769)+(Admin!$C$11*$R769)+(Admin!$C$12*$S769)+(Admin!$C$13*$U769)</f>
        <v>0</v>
      </c>
    </row>
    <row r="770" spans="1:28" x14ac:dyDescent="0.25">
      <c r="A770" s="6" t="s">
        <v>1709</v>
      </c>
      <c r="B770" s="6" t="s">
        <v>42</v>
      </c>
      <c r="C770" s="6">
        <v>27</v>
      </c>
      <c r="D770" s="6">
        <v>2</v>
      </c>
      <c r="E770" s="6" t="s">
        <v>1710</v>
      </c>
      <c r="F770" s="6" t="s">
        <v>1680</v>
      </c>
      <c r="G770" s="6">
        <v>0</v>
      </c>
      <c r="H770" s="6">
        <v>0</v>
      </c>
      <c r="I770" s="6">
        <v>0</v>
      </c>
      <c r="J770" s="6">
        <v>0</v>
      </c>
      <c r="K770" s="6">
        <v>0</v>
      </c>
      <c r="L770" s="6">
        <v>0</v>
      </c>
      <c r="M770" s="6">
        <v>0</v>
      </c>
      <c r="N770" s="6">
        <v>0</v>
      </c>
      <c r="O770" s="6">
        <v>0</v>
      </c>
      <c r="P770" s="6">
        <v>0</v>
      </c>
      <c r="Q770" s="6">
        <v>0</v>
      </c>
      <c r="R770" s="6">
        <v>0</v>
      </c>
      <c r="S770" s="6">
        <v>0</v>
      </c>
      <c r="T770" s="6">
        <v>0</v>
      </c>
      <c r="U770" s="6">
        <v>0</v>
      </c>
      <c r="V770" s="6">
        <f>($J770*0.04)+($K770*4)+($L770*-2)+($N770*0.1)+($O770*6)+($Q770)+($R770*0.1)+($S770*6)+($T770*-2)</f>
        <v>0</v>
      </c>
      <c r="W770" s="6" t="e">
        <f>$P770/$H$33</f>
        <v>#DIV/0!</v>
      </c>
      <c r="X770" s="6" t="e">
        <f>$N770/$M770</f>
        <v>#DIV/0!</v>
      </c>
      <c r="Y770" s="6" t="e">
        <f>$R770/$Q770</f>
        <v>#DIV/0!</v>
      </c>
      <c r="Z770" s="6" t="e">
        <f>$I770/$H770</f>
        <v>#DIV/0!</v>
      </c>
      <c r="AA770" s="6" t="e">
        <f>$K770/$H770</f>
        <v>#DIV/0!</v>
      </c>
      <c r="AB770" s="6">
        <f>(Admin!$C$3*$K770)+(Admin!$C$4*$J770)+(Admin!$C$5*$L770)+(Admin!$C$6*$T770)+(Admin!$C$7*$Q770)+(Admin!$C$8*$M770)+(Admin!$C$9*$N770)+(Admin!$C$10*$O770)+(Admin!$C$11*$R770)+(Admin!$C$12*$S770)+(Admin!$C$13*$U770)</f>
        <v>0</v>
      </c>
    </row>
    <row r="771" spans="1:28" x14ac:dyDescent="0.25">
      <c r="A771" s="7" t="s">
        <v>1711</v>
      </c>
      <c r="B771" s="7" t="s">
        <v>42</v>
      </c>
      <c r="C771" s="7">
        <v>24</v>
      </c>
      <c r="D771" s="7">
        <v>3</v>
      </c>
      <c r="E771" s="7" t="s">
        <v>79</v>
      </c>
      <c r="F771" s="7" t="s">
        <v>1680</v>
      </c>
      <c r="G771" s="7">
        <v>0</v>
      </c>
      <c r="H771" s="7">
        <v>0</v>
      </c>
      <c r="I771" s="7">
        <v>0</v>
      </c>
      <c r="J771" s="7">
        <v>0</v>
      </c>
      <c r="K771" s="7">
        <v>0</v>
      </c>
      <c r="L771" s="7">
        <v>0</v>
      </c>
      <c r="M771" s="7">
        <v>0</v>
      </c>
      <c r="N771" s="7">
        <v>0</v>
      </c>
      <c r="O771" s="7">
        <v>0</v>
      </c>
      <c r="P771" s="7">
        <v>0</v>
      </c>
      <c r="Q771" s="7">
        <v>0</v>
      </c>
      <c r="R771" s="7">
        <v>0</v>
      </c>
      <c r="S771" s="7">
        <v>0</v>
      </c>
      <c r="T771" s="7">
        <v>0</v>
      </c>
      <c r="U771" s="7">
        <v>0</v>
      </c>
      <c r="V771" s="7">
        <f>($J771*0.04)+($K771*4)+($L771*-2)+($N771*0.1)+($O771*6)+($Q771)+($R771*0.1)+($S771*6)+($T771*-2)</f>
        <v>0</v>
      </c>
      <c r="W771" s="7" t="e">
        <f>$P771/$H$33</f>
        <v>#DIV/0!</v>
      </c>
      <c r="X771" s="7" t="e">
        <f>$N771/$M771</f>
        <v>#DIV/0!</v>
      </c>
      <c r="Y771" s="7" t="e">
        <f>$R771/$Q771</f>
        <v>#DIV/0!</v>
      </c>
      <c r="Z771" s="7" t="e">
        <f>$I771/$H771</f>
        <v>#DIV/0!</v>
      </c>
      <c r="AA771" s="7" t="e">
        <f>$K771/$H771</f>
        <v>#DIV/0!</v>
      </c>
      <c r="AB771" s="7">
        <f>(Admin!$C$3*$K771)+(Admin!$C$4*$J771)+(Admin!$C$5*$L771)+(Admin!$C$6*$T771)+(Admin!$C$7*$Q771)+(Admin!$C$8*$M771)+(Admin!$C$9*$N771)+(Admin!$C$10*$O771)+(Admin!$C$11*$R771)+(Admin!$C$12*$S771)+(Admin!$C$13*$U771)</f>
        <v>0</v>
      </c>
    </row>
    <row r="772" spans="1:28" x14ac:dyDescent="0.25">
      <c r="A772" s="6" t="s">
        <v>1712</v>
      </c>
      <c r="B772" s="6" t="s">
        <v>42</v>
      </c>
      <c r="C772" s="6">
        <v>23</v>
      </c>
      <c r="D772" s="6">
        <v>0</v>
      </c>
      <c r="E772" s="6" t="s">
        <v>883</v>
      </c>
      <c r="F772" s="6" t="s">
        <v>1680</v>
      </c>
      <c r="G772" s="6">
        <v>0</v>
      </c>
      <c r="H772" s="6">
        <v>0</v>
      </c>
      <c r="I772" s="6">
        <v>0</v>
      </c>
      <c r="J772" s="6">
        <v>0</v>
      </c>
      <c r="K772" s="6">
        <v>0</v>
      </c>
      <c r="L772" s="6">
        <v>0</v>
      </c>
      <c r="M772" s="6">
        <v>0</v>
      </c>
      <c r="N772" s="6">
        <v>0</v>
      </c>
      <c r="O772" s="6">
        <v>0</v>
      </c>
      <c r="P772" s="6">
        <v>0</v>
      </c>
      <c r="Q772" s="6">
        <v>0</v>
      </c>
      <c r="R772" s="6">
        <v>0</v>
      </c>
      <c r="S772" s="6">
        <v>0</v>
      </c>
      <c r="T772" s="6">
        <v>0</v>
      </c>
      <c r="U772" s="6">
        <v>0</v>
      </c>
      <c r="V772" s="6">
        <f>($J772*0.04)+($K772*4)+($L772*-2)+($N772*0.1)+($O772*6)+($Q772)+($R772*0.1)+($S772*6)+($T772*-2)</f>
        <v>0</v>
      </c>
      <c r="W772" s="6" t="e">
        <f>$P772/$H$33</f>
        <v>#DIV/0!</v>
      </c>
      <c r="X772" s="6" t="e">
        <f>$N772/$M772</f>
        <v>#DIV/0!</v>
      </c>
      <c r="Y772" s="6" t="e">
        <f>$R772/$Q772</f>
        <v>#DIV/0!</v>
      </c>
      <c r="Z772" s="6" t="e">
        <f>$I772/$H772</f>
        <v>#DIV/0!</v>
      </c>
      <c r="AA772" s="6" t="e">
        <f>$K772/$H772</f>
        <v>#DIV/0!</v>
      </c>
      <c r="AB772" s="6">
        <f>(Admin!$C$3*$K772)+(Admin!$C$4*$J772)+(Admin!$C$5*$L772)+(Admin!$C$6*$T772)+(Admin!$C$7*$Q772)+(Admin!$C$8*$M772)+(Admin!$C$9*$N772)+(Admin!$C$10*$O772)+(Admin!$C$11*$R772)+(Admin!$C$12*$S772)+(Admin!$C$13*$U772)</f>
        <v>0</v>
      </c>
    </row>
    <row r="773" spans="1:28" x14ac:dyDescent="0.25">
      <c r="A773" s="7" t="s">
        <v>1714</v>
      </c>
      <c r="B773" s="7" t="s">
        <v>42</v>
      </c>
      <c r="C773" s="7">
        <v>30</v>
      </c>
      <c r="D773" s="7">
        <v>6</v>
      </c>
      <c r="E773" s="7" t="s">
        <v>557</v>
      </c>
      <c r="F773" s="7" t="s">
        <v>1680</v>
      </c>
      <c r="G773" s="7">
        <v>0</v>
      </c>
      <c r="H773" s="7">
        <v>0</v>
      </c>
      <c r="I773" s="7">
        <v>0</v>
      </c>
      <c r="J773" s="7">
        <v>0</v>
      </c>
      <c r="K773" s="7">
        <v>0</v>
      </c>
      <c r="L773" s="7">
        <v>0</v>
      </c>
      <c r="M773" s="7">
        <v>0</v>
      </c>
      <c r="N773" s="7">
        <v>0</v>
      </c>
      <c r="O773" s="7">
        <v>0</v>
      </c>
      <c r="P773" s="7">
        <v>0</v>
      </c>
      <c r="Q773" s="7">
        <v>0</v>
      </c>
      <c r="R773" s="7">
        <v>0</v>
      </c>
      <c r="S773" s="7">
        <v>0</v>
      </c>
      <c r="T773" s="7">
        <v>0</v>
      </c>
      <c r="U773" s="7">
        <v>0</v>
      </c>
      <c r="V773" s="7">
        <f>($J773*0.04)+($K773*4)+($L773*-2)+($N773*0.1)+($O773*6)+($Q773)+($R773*0.1)+($S773*6)+($T773*-2)</f>
        <v>0</v>
      </c>
      <c r="W773" s="7" t="e">
        <f>$P773/$H$33</f>
        <v>#DIV/0!</v>
      </c>
      <c r="X773" s="7" t="e">
        <f>$N773/$M773</f>
        <v>#DIV/0!</v>
      </c>
      <c r="Y773" s="7" t="e">
        <f>$R773/$Q773</f>
        <v>#DIV/0!</v>
      </c>
      <c r="Z773" s="7" t="e">
        <f>$I773/$H773</f>
        <v>#DIV/0!</v>
      </c>
      <c r="AA773" s="7" t="e">
        <f>$K773/$H773</f>
        <v>#DIV/0!</v>
      </c>
      <c r="AB773" s="7">
        <f>(Admin!$C$3*$K773)+(Admin!$C$4*$J773)+(Admin!$C$5*$L773)+(Admin!$C$6*$T773)+(Admin!$C$7*$Q773)+(Admin!$C$8*$M773)+(Admin!$C$9*$N773)+(Admin!$C$10*$O773)+(Admin!$C$11*$R773)+(Admin!$C$12*$S773)+(Admin!$C$13*$U773)</f>
        <v>0</v>
      </c>
    </row>
    <row r="774" spans="1:28" x14ac:dyDescent="0.25">
      <c r="A774" s="6" t="s">
        <v>1715</v>
      </c>
      <c r="B774" s="6" t="s">
        <v>42</v>
      </c>
      <c r="C774" s="6">
        <v>22</v>
      </c>
      <c r="D774" s="6">
        <v>0</v>
      </c>
      <c r="E774" s="6" t="s">
        <v>171</v>
      </c>
      <c r="F774" s="6" t="s">
        <v>1680</v>
      </c>
      <c r="G774" s="6">
        <v>0</v>
      </c>
      <c r="H774" s="6">
        <v>0</v>
      </c>
      <c r="I774" s="6">
        <v>0</v>
      </c>
      <c r="J774" s="6">
        <v>0</v>
      </c>
      <c r="K774" s="6">
        <v>0</v>
      </c>
      <c r="L774" s="6">
        <v>0</v>
      </c>
      <c r="M774" s="6">
        <v>0</v>
      </c>
      <c r="N774" s="6">
        <v>0</v>
      </c>
      <c r="O774" s="6">
        <v>0</v>
      </c>
      <c r="P774" s="6">
        <v>0</v>
      </c>
      <c r="Q774" s="6">
        <v>0</v>
      </c>
      <c r="R774" s="6">
        <v>0</v>
      </c>
      <c r="S774" s="6">
        <v>0</v>
      </c>
      <c r="T774" s="6">
        <v>0</v>
      </c>
      <c r="U774" s="6">
        <v>0</v>
      </c>
      <c r="V774" s="6">
        <f>($J774*0.04)+($K774*4)+($L774*-2)+($N774*0.1)+($O774*6)+($Q774)+($R774*0.1)+($S774*6)+($T774*-2)</f>
        <v>0</v>
      </c>
      <c r="W774" s="6" t="e">
        <f>$P774/$H$33</f>
        <v>#DIV/0!</v>
      </c>
      <c r="X774" s="6" t="e">
        <f>$N774/$M774</f>
        <v>#DIV/0!</v>
      </c>
      <c r="Y774" s="6" t="e">
        <f>$R774/$Q774</f>
        <v>#DIV/0!</v>
      </c>
      <c r="Z774" s="6" t="e">
        <f>$I774/$H774</f>
        <v>#DIV/0!</v>
      </c>
      <c r="AA774" s="6" t="e">
        <f>$K774/$H774</f>
        <v>#DIV/0!</v>
      </c>
      <c r="AB774" s="6">
        <f>(Admin!$C$3*$K774)+(Admin!$C$4*$J774)+(Admin!$C$5*$L774)+(Admin!$C$6*$T774)+(Admin!$C$7*$Q774)+(Admin!$C$8*$M774)+(Admin!$C$9*$N774)+(Admin!$C$10*$O774)+(Admin!$C$11*$R774)+(Admin!$C$12*$S774)+(Admin!$C$13*$U774)</f>
        <v>0</v>
      </c>
    </row>
    <row r="775" spans="1:28" x14ac:dyDescent="0.25">
      <c r="A775" s="7" t="s">
        <v>1716</v>
      </c>
      <c r="B775" s="7" t="s">
        <v>42</v>
      </c>
      <c r="C775" s="7">
        <v>24</v>
      </c>
      <c r="D775" s="7">
        <v>2</v>
      </c>
      <c r="E775" s="7" t="s">
        <v>79</v>
      </c>
      <c r="F775" s="7" t="s">
        <v>1680</v>
      </c>
      <c r="G775" s="7">
        <v>0</v>
      </c>
      <c r="H775" s="7">
        <v>0</v>
      </c>
      <c r="I775" s="7">
        <v>0</v>
      </c>
      <c r="J775" s="7">
        <v>0</v>
      </c>
      <c r="K775" s="7">
        <v>0</v>
      </c>
      <c r="L775" s="7">
        <v>0</v>
      </c>
      <c r="M775" s="7">
        <v>0</v>
      </c>
      <c r="N775" s="7">
        <v>0</v>
      </c>
      <c r="O775" s="7">
        <v>0</v>
      </c>
      <c r="P775" s="7">
        <v>0</v>
      </c>
      <c r="Q775" s="7">
        <v>0</v>
      </c>
      <c r="R775" s="7">
        <v>0</v>
      </c>
      <c r="S775" s="7">
        <v>0</v>
      </c>
      <c r="T775" s="7">
        <v>0</v>
      </c>
      <c r="U775" s="7">
        <v>0</v>
      </c>
      <c r="V775" s="7">
        <f>($J775*0.04)+($K775*4)+($L775*-2)+($N775*0.1)+($O775*6)+($Q775)+($R775*0.1)+($S775*6)+($T775*-2)</f>
        <v>0</v>
      </c>
      <c r="W775" s="7" t="e">
        <f>$P775/$H$33</f>
        <v>#DIV/0!</v>
      </c>
      <c r="X775" s="7" t="e">
        <f>$N775/$M775</f>
        <v>#DIV/0!</v>
      </c>
      <c r="Y775" s="7" t="e">
        <f>$R775/$Q775</f>
        <v>#DIV/0!</v>
      </c>
      <c r="Z775" s="7" t="e">
        <f>$I775/$H775</f>
        <v>#DIV/0!</v>
      </c>
      <c r="AA775" s="7" t="e">
        <f>$K775/$H775</f>
        <v>#DIV/0!</v>
      </c>
      <c r="AB775" s="7">
        <f>(Admin!$C$3*$K775)+(Admin!$C$4*$J775)+(Admin!$C$5*$L775)+(Admin!$C$6*$T775)+(Admin!$C$7*$Q775)+(Admin!$C$8*$M775)+(Admin!$C$9*$N775)+(Admin!$C$10*$O775)+(Admin!$C$11*$R775)+(Admin!$C$12*$S775)+(Admin!$C$13*$U775)</f>
        <v>0</v>
      </c>
    </row>
    <row r="776" spans="1:28" x14ac:dyDescent="0.25">
      <c r="A776" s="6" t="s">
        <v>1717</v>
      </c>
      <c r="B776" s="6" t="s">
        <v>42</v>
      </c>
      <c r="C776" s="6">
        <v>24</v>
      </c>
      <c r="D776" s="6">
        <v>1</v>
      </c>
      <c r="E776" s="6" t="s">
        <v>95</v>
      </c>
      <c r="F776" s="6" t="s">
        <v>1680</v>
      </c>
      <c r="G776" s="6">
        <v>0</v>
      </c>
      <c r="H776" s="6">
        <v>0</v>
      </c>
      <c r="I776" s="6">
        <v>0</v>
      </c>
      <c r="J776" s="6">
        <v>0</v>
      </c>
      <c r="K776" s="6">
        <v>0</v>
      </c>
      <c r="L776" s="6">
        <v>0</v>
      </c>
      <c r="M776" s="6">
        <v>0</v>
      </c>
      <c r="N776" s="6">
        <v>0</v>
      </c>
      <c r="O776" s="6">
        <v>0</v>
      </c>
      <c r="P776" s="6">
        <v>0</v>
      </c>
      <c r="Q776" s="6">
        <v>0</v>
      </c>
      <c r="R776" s="6">
        <v>0</v>
      </c>
      <c r="S776" s="6">
        <v>0</v>
      </c>
      <c r="T776" s="6">
        <v>0</v>
      </c>
      <c r="U776" s="6">
        <v>0</v>
      </c>
      <c r="V776" s="6">
        <f>($J776*0.04)+($K776*4)+($L776*-2)+($N776*0.1)+($O776*6)+($Q776)+($R776*0.1)+($S776*6)+($T776*-2)</f>
        <v>0</v>
      </c>
      <c r="W776" s="6" t="e">
        <f>$P776/$H$33</f>
        <v>#DIV/0!</v>
      </c>
      <c r="X776" s="6" t="e">
        <f>$N776/$M776</f>
        <v>#DIV/0!</v>
      </c>
      <c r="Y776" s="6" t="e">
        <f>$R776/$Q776</f>
        <v>#DIV/0!</v>
      </c>
      <c r="Z776" s="6" t="e">
        <f>$I776/$H776</f>
        <v>#DIV/0!</v>
      </c>
      <c r="AA776" s="6" t="e">
        <f>$K776/$H776</f>
        <v>#DIV/0!</v>
      </c>
      <c r="AB776" s="6">
        <f>(Admin!$C$3*$K776)+(Admin!$C$4*$J776)+(Admin!$C$5*$L776)+(Admin!$C$6*$T776)+(Admin!$C$7*$Q776)+(Admin!$C$8*$M776)+(Admin!$C$9*$N776)+(Admin!$C$10*$O776)+(Admin!$C$11*$R776)+(Admin!$C$12*$S776)+(Admin!$C$13*$U776)</f>
        <v>0</v>
      </c>
    </row>
    <row r="777" spans="1:28" x14ac:dyDescent="0.25">
      <c r="A777" s="7" t="s">
        <v>1719</v>
      </c>
      <c r="B777" s="7" t="s">
        <v>37</v>
      </c>
      <c r="C777" s="7">
        <v>26</v>
      </c>
      <c r="D777" s="7">
        <v>4</v>
      </c>
      <c r="E777" s="7" t="s">
        <v>143</v>
      </c>
      <c r="F777" s="7" t="s">
        <v>1680</v>
      </c>
      <c r="G777" s="7">
        <v>0</v>
      </c>
      <c r="H777" s="7">
        <v>0</v>
      </c>
      <c r="I777" s="7">
        <v>0</v>
      </c>
      <c r="J777" s="7">
        <v>0</v>
      </c>
      <c r="K777" s="7">
        <v>0</v>
      </c>
      <c r="L777" s="7">
        <v>0</v>
      </c>
      <c r="M777" s="7">
        <v>0</v>
      </c>
      <c r="N777" s="7">
        <v>0</v>
      </c>
      <c r="O777" s="7">
        <v>0</v>
      </c>
      <c r="P777" s="7">
        <v>0</v>
      </c>
      <c r="Q777" s="7">
        <v>0</v>
      </c>
      <c r="R777" s="7">
        <v>0</v>
      </c>
      <c r="S777" s="7">
        <v>0</v>
      </c>
      <c r="T777" s="7">
        <v>0</v>
      </c>
      <c r="U777" s="7">
        <v>0</v>
      </c>
      <c r="V777" s="7">
        <f>($J777*0.04)+($K777*4)+($L777*-2)+($N777*0.1)+($O777*6)+($Q777)+($R777*0.1)+($S777*6)+($T777*-2)</f>
        <v>0</v>
      </c>
      <c r="W777" s="7" t="e">
        <f>$P777/$H$33</f>
        <v>#DIV/0!</v>
      </c>
      <c r="X777" s="7" t="e">
        <f>$N777/$M777</f>
        <v>#DIV/0!</v>
      </c>
      <c r="Y777" s="7" t="e">
        <f>$R777/$Q777</f>
        <v>#DIV/0!</v>
      </c>
      <c r="Z777" s="7" t="e">
        <f>$I777/$H777</f>
        <v>#DIV/0!</v>
      </c>
      <c r="AA777" s="7" t="e">
        <f>$K777/$H777</f>
        <v>#DIV/0!</v>
      </c>
      <c r="AB777" s="7">
        <f>(Admin!$C$3*$K777)+(Admin!$C$4*$J777)+(Admin!$C$5*$L777)+(Admin!$C$6*$T777)+(Admin!$C$7*$Q777)+(Admin!$C$8*$M777)+(Admin!$C$9*$N777)+(Admin!$C$10*$O777)+(Admin!$C$11*$R777)+(Admin!$C$12*$S777)+(Admin!$C$13*$U777)</f>
        <v>0</v>
      </c>
    </row>
    <row r="778" spans="1:28" x14ac:dyDescent="0.25">
      <c r="A778" s="6" t="s">
        <v>1720</v>
      </c>
      <c r="B778" s="6" t="s">
        <v>37</v>
      </c>
      <c r="C778" s="6">
        <v>33</v>
      </c>
      <c r="D778" s="6">
        <v>12</v>
      </c>
      <c r="E778" s="6" t="s">
        <v>95</v>
      </c>
      <c r="F778" s="6" t="s">
        <v>1680</v>
      </c>
      <c r="G778" s="6">
        <v>0</v>
      </c>
      <c r="H778" s="6">
        <v>0</v>
      </c>
      <c r="I778" s="6">
        <v>0</v>
      </c>
      <c r="J778" s="6">
        <v>0</v>
      </c>
      <c r="K778" s="6">
        <v>0</v>
      </c>
      <c r="L778" s="6">
        <v>0</v>
      </c>
      <c r="M778" s="6">
        <v>0</v>
      </c>
      <c r="N778" s="6">
        <v>0</v>
      </c>
      <c r="O778" s="6">
        <v>0</v>
      </c>
      <c r="P778" s="6">
        <v>0</v>
      </c>
      <c r="Q778" s="6">
        <v>0</v>
      </c>
      <c r="R778" s="6">
        <v>0</v>
      </c>
      <c r="S778" s="6">
        <v>0</v>
      </c>
      <c r="T778" s="6">
        <v>0</v>
      </c>
      <c r="U778" s="6">
        <v>0</v>
      </c>
      <c r="V778" s="6">
        <f>($J778*0.04)+($K778*4)+($L778*-2)+($N778*0.1)+($O778*6)+($Q778)+($R778*0.1)+($S778*6)+($T778*-2)</f>
        <v>0</v>
      </c>
      <c r="W778" s="6" t="e">
        <f>$P778/$H$33</f>
        <v>#DIV/0!</v>
      </c>
      <c r="X778" s="6" t="e">
        <f>$N778/$M778</f>
        <v>#DIV/0!</v>
      </c>
      <c r="Y778" s="6" t="e">
        <f>$R778/$Q778</f>
        <v>#DIV/0!</v>
      </c>
      <c r="Z778" s="6" t="e">
        <f>$I778/$H778</f>
        <v>#DIV/0!</v>
      </c>
      <c r="AA778" s="6" t="e">
        <f>$K778/$H778</f>
        <v>#DIV/0!</v>
      </c>
      <c r="AB778" s="6">
        <f>(Admin!$C$3*$K778)+(Admin!$C$4*$J778)+(Admin!$C$5*$L778)+(Admin!$C$6*$T778)+(Admin!$C$7*$Q778)+(Admin!$C$8*$M778)+(Admin!$C$9*$N778)+(Admin!$C$10*$O778)+(Admin!$C$11*$R778)+(Admin!$C$12*$S778)+(Admin!$C$13*$U778)</f>
        <v>0</v>
      </c>
    </row>
    <row r="779" spans="1:28" x14ac:dyDescent="0.25">
      <c r="A779" s="7" t="s">
        <v>1721</v>
      </c>
      <c r="B779" s="7" t="s">
        <v>37</v>
      </c>
      <c r="C779" s="7">
        <v>26</v>
      </c>
      <c r="D779" s="7">
        <v>3</v>
      </c>
      <c r="E779" s="7" t="s">
        <v>131</v>
      </c>
      <c r="F779" s="7" t="s">
        <v>1680</v>
      </c>
      <c r="G779" s="7">
        <v>0</v>
      </c>
      <c r="H779" s="7">
        <v>0</v>
      </c>
      <c r="I779" s="7">
        <v>0</v>
      </c>
      <c r="J779" s="7">
        <v>0</v>
      </c>
      <c r="K779" s="7">
        <v>0</v>
      </c>
      <c r="L779" s="7">
        <v>0</v>
      </c>
      <c r="M779" s="7">
        <v>0</v>
      </c>
      <c r="N779" s="7">
        <v>0</v>
      </c>
      <c r="O779" s="7">
        <v>0</v>
      </c>
      <c r="P779" s="7">
        <v>0</v>
      </c>
      <c r="Q779" s="7">
        <v>0</v>
      </c>
      <c r="R779" s="7">
        <v>0</v>
      </c>
      <c r="S779" s="7">
        <v>0</v>
      </c>
      <c r="T779" s="7">
        <v>0</v>
      </c>
      <c r="U779" s="7">
        <v>0</v>
      </c>
      <c r="V779" s="7">
        <f>($J779*0.04)+($K779*4)+($L779*-2)+($N779*0.1)+($O779*6)+($Q779)+($R779*0.1)+($S779*6)+($T779*-2)</f>
        <v>0</v>
      </c>
      <c r="W779" s="7" t="e">
        <f>$P779/$H$33</f>
        <v>#DIV/0!</v>
      </c>
      <c r="X779" s="7" t="e">
        <f>$N779/$M779</f>
        <v>#DIV/0!</v>
      </c>
      <c r="Y779" s="7" t="e">
        <f>$R779/$Q779</f>
        <v>#DIV/0!</v>
      </c>
      <c r="Z779" s="7" t="e">
        <f>$I779/$H779</f>
        <v>#DIV/0!</v>
      </c>
      <c r="AA779" s="7" t="e">
        <f>$K779/$H779</f>
        <v>#DIV/0!</v>
      </c>
      <c r="AB779" s="7">
        <f>(Admin!$C$3*$K779)+(Admin!$C$4*$J779)+(Admin!$C$5*$L779)+(Admin!$C$6*$T779)+(Admin!$C$7*$Q779)+(Admin!$C$8*$M779)+(Admin!$C$9*$N779)+(Admin!$C$10*$O779)+(Admin!$C$11*$R779)+(Admin!$C$12*$S779)+(Admin!$C$13*$U779)</f>
        <v>0</v>
      </c>
    </row>
    <row r="780" spans="1:28" x14ac:dyDescent="0.25">
      <c r="A780" s="6" t="s">
        <v>1723</v>
      </c>
      <c r="B780" s="6" t="s">
        <v>37</v>
      </c>
      <c r="C780" s="6">
        <v>24</v>
      </c>
      <c r="D780" s="6">
        <v>3</v>
      </c>
      <c r="E780" s="6" t="s">
        <v>396</v>
      </c>
      <c r="F780" s="6" t="s">
        <v>1680</v>
      </c>
      <c r="G780" s="6">
        <v>0</v>
      </c>
      <c r="H780" s="6">
        <v>0</v>
      </c>
      <c r="I780" s="6">
        <v>0</v>
      </c>
      <c r="J780" s="6">
        <v>0</v>
      </c>
      <c r="K780" s="6">
        <v>0</v>
      </c>
      <c r="L780" s="6">
        <v>0</v>
      </c>
      <c r="M780" s="6">
        <v>0</v>
      </c>
      <c r="N780" s="6">
        <v>0</v>
      </c>
      <c r="O780" s="6">
        <v>0</v>
      </c>
      <c r="P780" s="6">
        <v>0</v>
      </c>
      <c r="Q780" s="6">
        <v>0</v>
      </c>
      <c r="R780" s="6">
        <v>0</v>
      </c>
      <c r="S780" s="6">
        <v>0</v>
      </c>
      <c r="T780" s="6">
        <v>0</v>
      </c>
      <c r="U780" s="6">
        <v>0</v>
      </c>
      <c r="V780" s="6">
        <f>($J780*0.04)+($K780*4)+($L780*-2)+($N780*0.1)+($O780*6)+($Q780)+($R780*0.1)+($S780*6)+($T780*-2)</f>
        <v>0</v>
      </c>
      <c r="W780" s="6" t="e">
        <f>$P780/$H$33</f>
        <v>#DIV/0!</v>
      </c>
      <c r="X780" s="6" t="e">
        <f>$N780/$M780</f>
        <v>#DIV/0!</v>
      </c>
      <c r="Y780" s="6" t="e">
        <f>$R780/$Q780</f>
        <v>#DIV/0!</v>
      </c>
      <c r="Z780" s="6" t="e">
        <f>$I780/$H780</f>
        <v>#DIV/0!</v>
      </c>
      <c r="AA780" s="6" t="e">
        <f>$K780/$H780</f>
        <v>#DIV/0!</v>
      </c>
      <c r="AB780" s="6">
        <f>(Admin!$C$3*$K780)+(Admin!$C$4*$J780)+(Admin!$C$5*$L780)+(Admin!$C$6*$T780)+(Admin!$C$7*$Q780)+(Admin!$C$8*$M780)+(Admin!$C$9*$N780)+(Admin!$C$10*$O780)+(Admin!$C$11*$R780)+(Admin!$C$12*$S780)+(Admin!$C$13*$U780)</f>
        <v>0</v>
      </c>
    </row>
    <row r="781" spans="1:28" x14ac:dyDescent="0.25">
      <c r="A781" s="7" t="s">
        <v>1724</v>
      </c>
      <c r="B781" s="7" t="s">
        <v>37</v>
      </c>
      <c r="C781" s="7"/>
      <c r="D781" s="7">
        <v>0</v>
      </c>
      <c r="E781" s="7" t="s">
        <v>384</v>
      </c>
      <c r="F781" s="7" t="s">
        <v>1680</v>
      </c>
      <c r="G781" s="7">
        <v>0</v>
      </c>
      <c r="H781" s="7">
        <v>0</v>
      </c>
      <c r="I781" s="7">
        <v>0</v>
      </c>
      <c r="J781" s="7">
        <v>0</v>
      </c>
      <c r="K781" s="7">
        <v>0</v>
      </c>
      <c r="L781" s="7">
        <v>0</v>
      </c>
      <c r="M781" s="7">
        <v>0</v>
      </c>
      <c r="N781" s="7">
        <v>0</v>
      </c>
      <c r="O781" s="7">
        <v>0</v>
      </c>
      <c r="P781" s="7">
        <v>0</v>
      </c>
      <c r="Q781" s="7">
        <v>0</v>
      </c>
      <c r="R781" s="7">
        <v>0</v>
      </c>
      <c r="S781" s="7">
        <v>0</v>
      </c>
      <c r="T781" s="7">
        <v>0</v>
      </c>
      <c r="U781" s="7">
        <v>0</v>
      </c>
      <c r="V781" s="7">
        <f>($J781*0.04)+($K781*4)+($L781*-2)+($N781*0.1)+($O781*6)+($Q781)+($R781*0.1)+($S781*6)+($T781*-2)</f>
        <v>0</v>
      </c>
      <c r="W781" s="7" t="e">
        <f>$P781/$H$33</f>
        <v>#DIV/0!</v>
      </c>
      <c r="X781" s="7" t="e">
        <f>$N781/$M781</f>
        <v>#DIV/0!</v>
      </c>
      <c r="Y781" s="7" t="e">
        <f>$R781/$Q781</f>
        <v>#DIV/0!</v>
      </c>
      <c r="Z781" s="7" t="e">
        <f>$I781/$H781</f>
        <v>#DIV/0!</v>
      </c>
      <c r="AA781" s="7" t="e">
        <f>$K781/$H781</f>
        <v>#DIV/0!</v>
      </c>
      <c r="AB781" s="7">
        <f>(Admin!$C$3*$K781)+(Admin!$C$4*$J781)+(Admin!$C$5*$L781)+(Admin!$C$6*$T781)+(Admin!$C$7*$Q781)+(Admin!$C$8*$M781)+(Admin!$C$9*$N781)+(Admin!$C$10*$O781)+(Admin!$C$11*$R781)+(Admin!$C$12*$S781)+(Admin!$C$13*$U781)</f>
        <v>0</v>
      </c>
    </row>
  </sheetData>
  <pageMargins left="0.7" right="0.7" top="0.75" bottom="0.75" header="0.3" footer="0.3"/>
  <pageSetup orientation="portrait" horizontalDpi="300"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38</vt:i4>
      </vt:variant>
    </vt:vector>
  </HeadingPairs>
  <TitlesOfParts>
    <vt:vector size="38" baseType="lpstr">
      <vt:lpstr>Admin</vt:lpstr>
      <vt:lpstr>ARI</vt:lpstr>
      <vt:lpstr>ATL</vt:lpstr>
      <vt:lpstr>BAL</vt:lpstr>
      <vt:lpstr>BUF</vt:lpstr>
      <vt:lpstr>CAR</vt:lpstr>
      <vt:lpstr>CHI</vt:lpstr>
      <vt:lpstr>CIN</vt:lpstr>
      <vt:lpstr>CLE</vt:lpstr>
      <vt:lpstr>DAL</vt:lpstr>
      <vt:lpstr>DEN</vt:lpstr>
      <vt:lpstr>DET</vt:lpstr>
      <vt:lpstr>GB</vt:lpstr>
      <vt:lpstr>HOU</vt:lpstr>
      <vt:lpstr>IND</vt:lpstr>
      <vt:lpstr>JAX</vt:lpstr>
      <vt:lpstr>KC</vt:lpstr>
      <vt:lpstr>LAC</vt:lpstr>
      <vt:lpstr>LAR</vt:lpstr>
      <vt:lpstr>LV</vt:lpstr>
      <vt:lpstr>MIA</vt:lpstr>
      <vt:lpstr>MIN</vt:lpstr>
      <vt:lpstr>NE</vt:lpstr>
      <vt:lpstr>NO</vt:lpstr>
      <vt:lpstr>NYG</vt:lpstr>
      <vt:lpstr>NYJ</vt:lpstr>
      <vt:lpstr>PHI</vt:lpstr>
      <vt:lpstr>PIT</vt:lpstr>
      <vt:lpstr>SEA</vt:lpstr>
      <vt:lpstr>SF</vt:lpstr>
      <vt:lpstr>TB</vt:lpstr>
      <vt:lpstr>TEN</vt:lpstr>
      <vt:lpstr>WAS</vt:lpstr>
      <vt:lpstr>Combined_QB</vt:lpstr>
      <vt:lpstr>Combined_RB</vt:lpstr>
      <vt:lpstr>Combined_WR</vt:lpstr>
      <vt:lpstr>Combined_TE</vt:lpstr>
      <vt:lpstr>Overall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2024-08-25T06:22:03Z</dcterms:created>
  <dcterms:modified xsi:type="dcterms:W3CDTF">2024-08-25T06:22:48Z</dcterms:modified>
</cp:coreProperties>
</file>