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vis/Documents/School/R tinkering/custom-projections/Custom-Fantasy-Projections/"/>
    </mc:Choice>
  </mc:AlternateContent>
  <xr:revisionPtr revIDLastSave="0" documentId="13_ncr:1_{56CFB10B-06A4-4B44-9B74-7DF1BEBF290C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combined tables" sheetId="33" r:id="rId1"/>
    <sheet name="ARI" sheetId="1" r:id="rId2"/>
    <sheet name="ATL" sheetId="2" r:id="rId3"/>
    <sheet name="BAL" sheetId="3" r:id="rId4"/>
    <sheet name="BUF" sheetId="4" r:id="rId5"/>
    <sheet name="CAR" sheetId="5" r:id="rId6"/>
    <sheet name="CHI" sheetId="6" r:id="rId7"/>
    <sheet name="CIN" sheetId="7" r:id="rId8"/>
    <sheet name="CLE" sheetId="8" r:id="rId9"/>
    <sheet name="DAL" sheetId="9" r:id="rId10"/>
    <sheet name="DEN" sheetId="10" r:id="rId11"/>
    <sheet name="DET" sheetId="11" r:id="rId12"/>
    <sheet name="GB" sheetId="12" r:id="rId13"/>
    <sheet name="HOU" sheetId="13" r:id="rId14"/>
    <sheet name="IND" sheetId="14" r:id="rId15"/>
    <sheet name="JAX" sheetId="15" r:id="rId16"/>
    <sheet name="KC" sheetId="16" r:id="rId17"/>
    <sheet name="LAC" sheetId="17" r:id="rId18"/>
    <sheet name="LA" sheetId="18" r:id="rId19"/>
    <sheet name="LV" sheetId="19" r:id="rId20"/>
    <sheet name="MIA" sheetId="20" r:id="rId21"/>
    <sheet name="MIN" sheetId="21" r:id="rId22"/>
    <sheet name="NE" sheetId="22" r:id="rId23"/>
    <sheet name="NO" sheetId="23" r:id="rId24"/>
    <sheet name="NYG" sheetId="24" r:id="rId25"/>
    <sheet name="NYJ" sheetId="25" r:id="rId26"/>
    <sheet name="PHI" sheetId="26" r:id="rId27"/>
    <sheet name="PIT" sheetId="27" r:id="rId28"/>
    <sheet name="SEA" sheetId="28" r:id="rId29"/>
    <sheet name="SF" sheetId="29" r:id="rId30"/>
    <sheet name="TB" sheetId="30" r:id="rId31"/>
    <sheet name="TEN" sheetId="31" r:id="rId32"/>
    <sheet name="WAS" sheetId="32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" l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3" i="2"/>
  <c r="W42" i="2"/>
  <c r="W41" i="2"/>
  <c r="W40" i="2"/>
  <c r="W39" i="2"/>
  <c r="W38" i="2"/>
  <c r="W37" i="2"/>
  <c r="W36" i="2"/>
  <c r="L33" i="1"/>
  <c r="K33" i="1"/>
  <c r="J33" i="1"/>
  <c r="H33" i="1"/>
  <c r="I33" i="1" s="1"/>
  <c r="F33" i="1"/>
  <c r="E33" i="1"/>
  <c r="D33" i="1"/>
  <c r="C33" i="1"/>
</calcChain>
</file>

<file path=xl/sharedStrings.xml><?xml version="1.0" encoding="utf-8"?>
<sst xmlns="http://schemas.openxmlformats.org/spreadsheetml/2006/main" count="8027" uniqueCount="1658">
  <si>
    <t>player_name</t>
  </si>
  <si>
    <t>recent_team</t>
  </si>
  <si>
    <t>pos</t>
  </si>
  <si>
    <t>g</t>
  </si>
  <si>
    <t>p_att</t>
  </si>
  <si>
    <t>cmp</t>
  </si>
  <si>
    <t>p_yd</t>
  </si>
  <si>
    <t>p_td</t>
  </si>
  <si>
    <t>int</t>
  </si>
  <si>
    <t>car</t>
  </si>
  <si>
    <t>r_yd</t>
  </si>
  <si>
    <t>r_td</t>
  </si>
  <si>
    <t>tgt</t>
  </si>
  <si>
    <t>rec</t>
  </si>
  <si>
    <t>rec_yd</t>
  </si>
  <si>
    <t>rec_td</t>
  </si>
  <si>
    <t>fmb</t>
  </si>
  <si>
    <t>tp_c</t>
  </si>
  <si>
    <t>f_ppr</t>
  </si>
  <si>
    <t>tgt_share</t>
  </si>
  <si>
    <t>ypc</t>
  </si>
  <si>
    <t>ypr</t>
  </si>
  <si>
    <t>cmp_pct</t>
  </si>
  <si>
    <t>td_rate</t>
  </si>
  <si>
    <t>f_custom</t>
  </si>
  <si>
    <t>C.McCoy</t>
  </si>
  <si>
    <t>ARI</t>
  </si>
  <si>
    <t>QB</t>
  </si>
  <si>
    <t>D.Blough</t>
  </si>
  <si>
    <t>K.Murray</t>
  </si>
  <si>
    <t>T.McSorley</t>
  </si>
  <si>
    <t>C.Clement</t>
  </si>
  <si>
    <t>RB</t>
  </si>
  <si>
    <t>D.Williams</t>
  </si>
  <si>
    <t>E.Benjamin</t>
  </si>
  <si>
    <t>J.Conner</t>
  </si>
  <si>
    <t>K.Ingram</t>
  </si>
  <si>
    <t>T.Williams</t>
  </si>
  <si>
    <t>M.Williams</t>
  </si>
  <si>
    <t>TE</t>
  </si>
  <si>
    <t>S.Anderson</t>
  </si>
  <si>
    <t>T.McBride</t>
  </si>
  <si>
    <t>Z.Ertz</t>
  </si>
  <si>
    <t>A.Baccellia</t>
  </si>
  <si>
    <t>WR</t>
  </si>
  <si>
    <t>A.Green</t>
  </si>
  <si>
    <t>A.Isabella</t>
  </si>
  <si>
    <t>D.Hopkins</t>
  </si>
  <si>
    <t>G.Dortch</t>
  </si>
  <si>
    <t>M.Brown</t>
  </si>
  <si>
    <t>P.Cooper</t>
  </si>
  <si>
    <t>R.Anderson</t>
  </si>
  <si>
    <t>R.Moore</t>
  </si>
  <si>
    <t>team</t>
  </si>
  <si>
    <t>off_yd</t>
  </si>
  <si>
    <t>p_ff</t>
  </si>
  <si>
    <t/>
  </si>
  <si>
    <t>Name</t>
  </si>
  <si>
    <t>POS</t>
  </si>
  <si>
    <t>Age</t>
  </si>
  <si>
    <t>Exp</t>
  </si>
  <si>
    <t>College</t>
  </si>
  <si>
    <t>David Blough</t>
  </si>
  <si>
    <t>Purdue</t>
  </si>
  <si>
    <t>Jeff Driskel</t>
  </si>
  <si>
    <t>Louisiana Tech</t>
  </si>
  <si>
    <t>Colt McCoy</t>
  </si>
  <si>
    <t>Texas</t>
  </si>
  <si>
    <t>Kyler Murray</t>
  </si>
  <si>
    <t>Oklahoma</t>
  </si>
  <si>
    <t>Clayton Tune</t>
  </si>
  <si>
    <t>Houston</t>
  </si>
  <si>
    <t>Corey Clement</t>
  </si>
  <si>
    <t>Wisconsin</t>
  </si>
  <si>
    <t>James Conner</t>
  </si>
  <si>
    <t>Pittsburgh</t>
  </si>
  <si>
    <t>Emari Demercado</t>
  </si>
  <si>
    <t>TCU</t>
  </si>
  <si>
    <t>Keaontay Ingram</t>
  </si>
  <si>
    <t>USC</t>
  </si>
  <si>
    <t>Ty'Son Williams</t>
  </si>
  <si>
    <t>BYU</t>
  </si>
  <si>
    <t>Daniel Arias</t>
  </si>
  <si>
    <t>Colorado</t>
  </si>
  <si>
    <t>Andre Baccellia</t>
  </si>
  <si>
    <t>Washington</t>
  </si>
  <si>
    <t>Marquise Brown</t>
  </si>
  <si>
    <t>Brian Cobbs</t>
  </si>
  <si>
    <t>Utah State</t>
  </si>
  <si>
    <t>Greg Dortch</t>
  </si>
  <si>
    <t>Wake Forest</t>
  </si>
  <si>
    <t>Rondale Moore</t>
  </si>
  <si>
    <t>Zach Pascal</t>
  </si>
  <si>
    <t>Old Dominion</t>
  </si>
  <si>
    <t>Brandon Smith</t>
  </si>
  <si>
    <t>Iowa</t>
  </si>
  <si>
    <t>Michael Wilson</t>
  </si>
  <si>
    <t>Stanford</t>
  </si>
  <si>
    <t>Zach Ertz</t>
  </si>
  <si>
    <t>Joel Honigford</t>
  </si>
  <si>
    <t>Michigan</t>
  </si>
  <si>
    <t>Trey McBride</t>
  </si>
  <si>
    <t>Colorado State</t>
  </si>
  <si>
    <t>Chris Pierce Jr.</t>
  </si>
  <si>
    <t>Vanderbilt</t>
  </si>
  <si>
    <t>Bernhard Seikovits</t>
  </si>
  <si>
    <t>--</t>
  </si>
  <si>
    <t>Noah Togiai</t>
  </si>
  <si>
    <t>Oregon State</t>
  </si>
  <si>
    <t>Blake Whiteheart</t>
  </si>
  <si>
    <t>K.Smith</t>
  </si>
  <si>
    <t>ATL</t>
  </si>
  <si>
    <t>FB</t>
  </si>
  <si>
    <t>D.Ridder</t>
  </si>
  <si>
    <t>M.Mariota</t>
  </si>
  <si>
    <t>A.Williams</t>
  </si>
  <si>
    <t>C.Huntley</t>
  </si>
  <si>
    <t>C.Patterson</t>
  </si>
  <si>
    <t>T.Allgeier</t>
  </si>
  <si>
    <t>A.Firkser</t>
  </si>
  <si>
    <t>F.Franks</t>
  </si>
  <si>
    <t>K.Pitts</t>
  </si>
  <si>
    <t>M.Pruitt</t>
  </si>
  <si>
    <t>P.Hesse</t>
  </si>
  <si>
    <t>B.Edwards</t>
  </si>
  <si>
    <t>D.Byrd</t>
  </si>
  <si>
    <t>D.London</t>
  </si>
  <si>
    <t>F.Darby</t>
  </si>
  <si>
    <t>J.Ali</t>
  </si>
  <si>
    <t>K.Hodge</t>
  </si>
  <si>
    <t>O.Zaccheaus</t>
  </si>
  <si>
    <t>Taylor Heinicke</t>
  </si>
  <si>
    <t>Desmond Ridder</t>
  </si>
  <si>
    <t>Cincinnati</t>
  </si>
  <si>
    <t>Logan Woodside</t>
  </si>
  <si>
    <t>Toledo</t>
  </si>
  <si>
    <t>Tyler Allgeier</t>
  </si>
  <si>
    <t>B.J. Baylor</t>
  </si>
  <si>
    <t>Caleb Huntley</t>
  </si>
  <si>
    <t>Ball State</t>
  </si>
  <si>
    <t>Cordarrelle Patterson</t>
  </si>
  <si>
    <t>Tennessee</t>
  </si>
  <si>
    <t>Clint Ratkovich</t>
  </si>
  <si>
    <t>Northern Illinois</t>
  </si>
  <si>
    <t>Bijan Robinson</t>
  </si>
  <si>
    <t>Carlos Washington Jr.</t>
  </si>
  <si>
    <t>Southeastern Louisiana</t>
  </si>
  <si>
    <t>Josh Ali</t>
  </si>
  <si>
    <t>Kentucky</t>
  </si>
  <si>
    <t>J.J. Arcega-Whiteside</t>
  </si>
  <si>
    <t>Chris Blair</t>
  </si>
  <si>
    <t>Alcorn State</t>
  </si>
  <si>
    <t>Slade Bolden</t>
  </si>
  <si>
    <t>Alabama</t>
  </si>
  <si>
    <t>Frank Darby</t>
  </si>
  <si>
    <t>Arizona State</t>
  </si>
  <si>
    <t>Keilahn Harris</t>
  </si>
  <si>
    <t>Oklahoma Baptist</t>
  </si>
  <si>
    <t>Penny Hart</t>
  </si>
  <si>
    <t>Georgia State</t>
  </si>
  <si>
    <t>KhaDarel Hodge</t>
  </si>
  <si>
    <t>Prairie View A&amp;M</t>
  </si>
  <si>
    <t>Mack Hollins</t>
  </si>
  <si>
    <t>North Carolina</t>
  </si>
  <si>
    <t>Drake London</t>
  </si>
  <si>
    <t>Xavier Malone</t>
  </si>
  <si>
    <t>Henderson State</t>
  </si>
  <si>
    <t>Scotty Miller</t>
  </si>
  <si>
    <t>Bowling Green</t>
  </si>
  <si>
    <t>Tucker Fisk</t>
  </si>
  <si>
    <t>John FitzPatrick</t>
  </si>
  <si>
    <t>Georgia</t>
  </si>
  <si>
    <t>Feleipe Franks</t>
  </si>
  <si>
    <t>Arkansas</t>
  </si>
  <si>
    <t>Parker Hesse</t>
  </si>
  <si>
    <t>Kyle Pitts</t>
  </si>
  <si>
    <t>Florida</t>
  </si>
  <si>
    <t>Jonnu Smith</t>
  </si>
  <si>
    <t>Florida International</t>
  </si>
  <si>
    <t>P.Ricard</t>
  </si>
  <si>
    <t>BAL</t>
  </si>
  <si>
    <t>A.Brown</t>
  </si>
  <si>
    <t>L.Jackson</t>
  </si>
  <si>
    <t>T.Huntley</t>
  </si>
  <si>
    <t>G.Edwards</t>
  </si>
  <si>
    <t>J.Dobbins</t>
  </si>
  <si>
    <t>J.Hill</t>
  </si>
  <si>
    <t>K.Drake</t>
  </si>
  <si>
    <t>M.Davis</t>
  </si>
  <si>
    <t>C.Kolar</t>
  </si>
  <si>
    <t>I.Likely</t>
  </si>
  <si>
    <t>J.Oliver</t>
  </si>
  <si>
    <t>M.Andrews</t>
  </si>
  <si>
    <t>D.Duvernay</t>
  </si>
  <si>
    <t>D.Jackson</t>
  </si>
  <si>
    <t>D.Robinson</t>
  </si>
  <si>
    <t>J.Proche</t>
  </si>
  <si>
    <t>R.Bateman</t>
  </si>
  <si>
    <t>S.Watkins</t>
  </si>
  <si>
    <t>T.Wallace</t>
  </si>
  <si>
    <t>Anthony Brown</t>
  </si>
  <si>
    <t>Oregon</t>
  </si>
  <si>
    <t>Tyler Huntley</t>
  </si>
  <si>
    <t>Utah</t>
  </si>
  <si>
    <t>Lamar Jackson</t>
  </si>
  <si>
    <t>Louisville</t>
  </si>
  <si>
    <t>Josh Johnson</t>
  </si>
  <si>
    <t>San Diego</t>
  </si>
  <si>
    <t>J.K. Dobbins</t>
  </si>
  <si>
    <t>Ohio State</t>
  </si>
  <si>
    <t>Gus Edwards</t>
  </si>
  <si>
    <t>Rutgers</t>
  </si>
  <si>
    <t>Justice Hill</t>
  </si>
  <si>
    <t>Oklahoma State</t>
  </si>
  <si>
    <t>Keaton Mitchell</t>
  </si>
  <si>
    <t>East Carolina</t>
  </si>
  <si>
    <t>Owen Wright</t>
  </si>
  <si>
    <t>Monmouth</t>
  </si>
  <si>
    <t>Nelson Agholor</t>
  </si>
  <si>
    <t>Rashod Bateman</t>
  </si>
  <si>
    <t>Minnesota</t>
  </si>
  <si>
    <t>Odell Beckham Jr.</t>
  </si>
  <si>
    <t>LSU</t>
  </si>
  <si>
    <t>Tarik Black</t>
  </si>
  <si>
    <t>Shemar Bridges</t>
  </si>
  <si>
    <t>Fort Valley State</t>
  </si>
  <si>
    <t>Dontay Demus Jr.</t>
  </si>
  <si>
    <t>Maryland</t>
  </si>
  <si>
    <t>Devin Duvernay</t>
  </si>
  <si>
    <t>Zay Flowers</t>
  </si>
  <si>
    <t>Boston College</t>
  </si>
  <si>
    <t>Andy Isabella</t>
  </si>
  <si>
    <t>UMass</t>
  </si>
  <si>
    <t>James Proche II</t>
  </si>
  <si>
    <t>SMU</t>
  </si>
  <si>
    <t>Sean Ryan</t>
  </si>
  <si>
    <t>Mike Thomas</t>
  </si>
  <si>
    <t>Southern Miss</t>
  </si>
  <si>
    <t>Laquon Treadwell</t>
  </si>
  <si>
    <t>Ole Miss</t>
  </si>
  <si>
    <t>Tylan Wallace</t>
  </si>
  <si>
    <t>Mark Andrews</t>
  </si>
  <si>
    <t>Charlie Kolar</t>
  </si>
  <si>
    <t>Iowa State</t>
  </si>
  <si>
    <t>Isaiah Likely</t>
  </si>
  <si>
    <t>Coastal Carolina</t>
  </si>
  <si>
    <t>Travis Vokolek</t>
  </si>
  <si>
    <t>Nebraska</t>
  </si>
  <si>
    <t>R.Gilliam</t>
  </si>
  <si>
    <t>BUF</t>
  </si>
  <si>
    <t>C.Keenum</t>
  </si>
  <si>
    <t>J.Allen</t>
  </si>
  <si>
    <t>D.Johnson</t>
  </si>
  <si>
    <t>D.Singletary</t>
  </si>
  <si>
    <t>J.Cook</t>
  </si>
  <si>
    <t>N.Hines</t>
  </si>
  <si>
    <t>Z.Moss</t>
  </si>
  <si>
    <t>D.Knox</t>
  </si>
  <si>
    <t>Q.Morris</t>
  </si>
  <si>
    <t>T.Sweeney</t>
  </si>
  <si>
    <t>C.Beasley</t>
  </si>
  <si>
    <t>G.Davis</t>
  </si>
  <si>
    <t>I.Hodgins</t>
  </si>
  <si>
    <t>I.McKenzie</t>
  </si>
  <si>
    <t>J.Brown</t>
  </si>
  <si>
    <t>J.Crowder</t>
  </si>
  <si>
    <t>J.Kumerow</t>
  </si>
  <si>
    <t>K.Shakir</t>
  </si>
  <si>
    <t>S.Diggs</t>
  </si>
  <si>
    <t>T.Gentry</t>
  </si>
  <si>
    <t>Josh Allen</t>
  </si>
  <si>
    <t>Wyoming</t>
  </si>
  <si>
    <t>Kyle Allen</t>
  </si>
  <si>
    <t>Matt Barkley</t>
  </si>
  <si>
    <t>James Cook</t>
  </si>
  <si>
    <t>Damien Harris</t>
  </si>
  <si>
    <t>Nyheim Hines</t>
  </si>
  <si>
    <t>NC State</t>
  </si>
  <si>
    <t>Jordan Mims</t>
  </si>
  <si>
    <t>Fresno State</t>
  </si>
  <si>
    <t>Latavius Murray</t>
  </si>
  <si>
    <t>UCF</t>
  </si>
  <si>
    <t>Isaiah Coulter</t>
  </si>
  <si>
    <t>Rhode Island</t>
  </si>
  <si>
    <t>Gabe Davis</t>
  </si>
  <si>
    <t>Stefon Diggs</t>
  </si>
  <si>
    <t>Deonte Harty</t>
  </si>
  <si>
    <t>Assumption</t>
  </si>
  <si>
    <t>Braydon Johnson</t>
  </si>
  <si>
    <t>KeeSean Johnson</t>
  </si>
  <si>
    <t>Dezmon Patmon</t>
  </si>
  <si>
    <t>Washington State</t>
  </si>
  <si>
    <t>Khalil Shakir</t>
  </si>
  <si>
    <t>Boise State</t>
  </si>
  <si>
    <t>Tyrell Shavers</t>
  </si>
  <si>
    <t>Middle Tennessee</t>
  </si>
  <si>
    <t>Trent Sherfield</t>
  </si>
  <si>
    <t>Justin Shorter</t>
  </si>
  <si>
    <t>Bryan Thompson</t>
  </si>
  <si>
    <t>Jalen Wayne</t>
  </si>
  <si>
    <t>South Alabama</t>
  </si>
  <si>
    <t>Zach Davidson</t>
  </si>
  <si>
    <t>Central Missouri State</t>
  </si>
  <si>
    <t>Nick Guggemos</t>
  </si>
  <si>
    <t>St. Thomas (MN)</t>
  </si>
  <si>
    <t>Dalton Kincaid</t>
  </si>
  <si>
    <t>Dawson Knox</t>
  </si>
  <si>
    <t>Quintin Morris</t>
  </si>
  <si>
    <t>Joel Wilson</t>
  </si>
  <si>
    <t>Central Michigan</t>
  </si>
  <si>
    <t>B.Mayfield</t>
  </si>
  <si>
    <t>CAR</t>
  </si>
  <si>
    <t>J.Eason</t>
  </si>
  <si>
    <t>P.Walker</t>
  </si>
  <si>
    <t>S.Darnold</t>
  </si>
  <si>
    <t>C.Hubbard</t>
  </si>
  <si>
    <t>C.McCaffrey</t>
  </si>
  <si>
    <t>D.Foreman</t>
  </si>
  <si>
    <t>R.Blackshear</t>
  </si>
  <si>
    <t>S.Brown</t>
  </si>
  <si>
    <t>G.Ricci</t>
  </si>
  <si>
    <t>I.Thomas</t>
  </si>
  <si>
    <t>S.Sullivan</t>
  </si>
  <si>
    <t>T.Tremble</t>
  </si>
  <si>
    <t>D.Moore</t>
  </si>
  <si>
    <t>L.Shenault</t>
  </si>
  <si>
    <t>S.Smith</t>
  </si>
  <si>
    <t>T.Marshall</t>
  </si>
  <si>
    <t>Matt Corral</t>
  </si>
  <si>
    <t>Andy Dalton</t>
  </si>
  <si>
    <t>Bryce Young</t>
  </si>
  <si>
    <t>Raheem Blackshear</t>
  </si>
  <si>
    <t>Virginia Tech</t>
  </si>
  <si>
    <t>Spencer Brown</t>
  </si>
  <si>
    <t>UAB</t>
  </si>
  <si>
    <t>Tiyon Evans</t>
  </si>
  <si>
    <t>Chuba Hubbard</t>
  </si>
  <si>
    <t>Camerun Peoples</t>
  </si>
  <si>
    <t>Appalachian State</t>
  </si>
  <si>
    <t>Miles Sanders</t>
  </si>
  <si>
    <t>Penn State</t>
  </si>
  <si>
    <t>Damiere Byrd</t>
  </si>
  <si>
    <t>South Carolina</t>
  </si>
  <si>
    <t>DJ Chark</t>
  </si>
  <si>
    <t>Gary Jennings</t>
  </si>
  <si>
    <t>West Virginia</t>
  </si>
  <si>
    <t>Terrace Marshall Jr.</t>
  </si>
  <si>
    <t>Jonathan Mingo</t>
  </si>
  <si>
    <t>C.J. Saunders</t>
  </si>
  <si>
    <t>Laviska Shenault Jr.</t>
  </si>
  <si>
    <t>Shi Smith</t>
  </si>
  <si>
    <t>Marquez Stevenson</t>
  </si>
  <si>
    <t>Adam Thielen</t>
  </si>
  <si>
    <t>Minnesota St</t>
  </si>
  <si>
    <t>Josh Vann</t>
  </si>
  <si>
    <t>Derek Wright</t>
  </si>
  <si>
    <t>Hayden Hurst</t>
  </si>
  <si>
    <t>Giovanni Ricci</t>
  </si>
  <si>
    <t>Western Michigan</t>
  </si>
  <si>
    <t>Stephen Sullivan</t>
  </si>
  <si>
    <t>Ian Thomas</t>
  </si>
  <si>
    <t>Indiana</t>
  </si>
  <si>
    <t>Tommy Tremble</t>
  </si>
  <si>
    <t>Notre Dame</t>
  </si>
  <si>
    <t>K.Blasingame</t>
  </si>
  <si>
    <t>CHI</t>
  </si>
  <si>
    <t>J.Fields</t>
  </si>
  <si>
    <t>N.Peterman</t>
  </si>
  <si>
    <t>T.Boyle</t>
  </si>
  <si>
    <t>T.Siemian</t>
  </si>
  <si>
    <t>D.Evans</t>
  </si>
  <si>
    <t>D.Montgomery</t>
  </si>
  <si>
    <t>K.Herbert</t>
  </si>
  <si>
    <t>T.Ebner</t>
  </si>
  <si>
    <t>C.Kmet</t>
  </si>
  <si>
    <t>J.Tonges</t>
  </si>
  <si>
    <t>R.Griffin</t>
  </si>
  <si>
    <t>T.Wesco</t>
  </si>
  <si>
    <t>B.Pringle</t>
  </si>
  <si>
    <t>C.Claypool</t>
  </si>
  <si>
    <t>D.Mooney</t>
  </si>
  <si>
    <t>D.Pettis</t>
  </si>
  <si>
    <t>E.St. Brown</t>
  </si>
  <si>
    <t>I.Smith-Marsette</t>
  </si>
  <si>
    <t>N.Harry</t>
  </si>
  <si>
    <t>N.Webster</t>
  </si>
  <si>
    <t>V.Jones</t>
  </si>
  <si>
    <t>Tyson Bagent</t>
  </si>
  <si>
    <t>Shepherd</t>
  </si>
  <si>
    <t>Justin Fields</t>
  </si>
  <si>
    <t>Nathan Peterman</t>
  </si>
  <si>
    <t>PJ Walker</t>
  </si>
  <si>
    <t>Temple</t>
  </si>
  <si>
    <t>Trestan Ebner</t>
  </si>
  <si>
    <t>Baylor</t>
  </si>
  <si>
    <t>D'Onta Foreman</t>
  </si>
  <si>
    <t>Khalil Herbert</t>
  </si>
  <si>
    <t>Travis Homer</t>
  </si>
  <si>
    <t>Miami</t>
  </si>
  <si>
    <t>Roschon Johnson</t>
  </si>
  <si>
    <t>Chase Claypool</t>
  </si>
  <si>
    <t>Aron Cruickshank</t>
  </si>
  <si>
    <t>Daurice Fountain</t>
  </si>
  <si>
    <t>Northern Iowa</t>
  </si>
  <si>
    <t>Velus Jones Jr.</t>
  </si>
  <si>
    <t>Darnell Mooney</t>
  </si>
  <si>
    <t>Tulane</t>
  </si>
  <si>
    <t>DJ Moore</t>
  </si>
  <si>
    <t>Dante Pettis</t>
  </si>
  <si>
    <t>Thyrick Pitts</t>
  </si>
  <si>
    <t>Delaware</t>
  </si>
  <si>
    <t>Joe Reed</t>
  </si>
  <si>
    <t>Virginia</t>
  </si>
  <si>
    <t>Tyler Scott</t>
  </si>
  <si>
    <t>Equanimeous St. Brown</t>
  </si>
  <si>
    <t>Nsimba Webster</t>
  </si>
  <si>
    <t>Eastern Washington</t>
  </si>
  <si>
    <t>Chase Allen</t>
  </si>
  <si>
    <t>Stephen Carlson</t>
  </si>
  <si>
    <t>Princeton</t>
  </si>
  <si>
    <t>Cole Kmet</t>
  </si>
  <si>
    <t>Jake Tonges</t>
  </si>
  <si>
    <t>California</t>
  </si>
  <si>
    <t>Robert Tonyan</t>
  </si>
  <si>
    <t>Indiana State</t>
  </si>
  <si>
    <t>B.Allen</t>
  </si>
  <si>
    <t>CIN</t>
  </si>
  <si>
    <t>J.Burrow</t>
  </si>
  <si>
    <t>C.Evans</t>
  </si>
  <si>
    <t>J.Mixon</t>
  </si>
  <si>
    <t>S.Perine</t>
  </si>
  <si>
    <t>D.Asiasi</t>
  </si>
  <si>
    <t>D.Sample</t>
  </si>
  <si>
    <t>H.Hurst</t>
  </si>
  <si>
    <t>M.Wilcox</t>
  </si>
  <si>
    <t>J.Chase</t>
  </si>
  <si>
    <t>M.Thomas</t>
  </si>
  <si>
    <t>S.Morgan</t>
  </si>
  <si>
    <t>T.Boyd</t>
  </si>
  <si>
    <t>T.Higgins</t>
  </si>
  <si>
    <t>T.Irwin</t>
  </si>
  <si>
    <t>T.Taylor</t>
  </si>
  <si>
    <t>Jake Browning</t>
  </si>
  <si>
    <t>Joe Burrow</t>
  </si>
  <si>
    <t>Trevor Siemian</t>
  </si>
  <si>
    <t>Northwestern</t>
  </si>
  <si>
    <t>Chase Brown</t>
  </si>
  <si>
    <t>Illinois</t>
  </si>
  <si>
    <t>Chris Evans</t>
  </si>
  <si>
    <t>Joe Mixon</t>
  </si>
  <si>
    <t>Jacob Saylors</t>
  </si>
  <si>
    <t>East Tennessee State</t>
  </si>
  <si>
    <t>Calvin Tyler Jr.</t>
  </si>
  <si>
    <t>Trayveon Williams</t>
  </si>
  <si>
    <t>Texas A&amp;M</t>
  </si>
  <si>
    <t>Tyler Boyd</t>
  </si>
  <si>
    <t>Malachi Carter</t>
  </si>
  <si>
    <t>Georgia Tech</t>
  </si>
  <si>
    <t>Ja'Marr Chase</t>
  </si>
  <si>
    <t>Tee Higgins</t>
  </si>
  <si>
    <t>Clemson</t>
  </si>
  <si>
    <t>Mac Hippenhammer</t>
  </si>
  <si>
    <t>Miami (OH)</t>
  </si>
  <si>
    <t>Andrei Iosivas</t>
  </si>
  <si>
    <t>Trenton Irwin</t>
  </si>
  <si>
    <t>Shedrick Jackson</t>
  </si>
  <si>
    <t>Auburn</t>
  </si>
  <si>
    <t>Charlie Jones</t>
  </si>
  <si>
    <t>Kwamie Lassiter II</t>
  </si>
  <si>
    <t>Kansas</t>
  </si>
  <si>
    <t>Stanley Morgan</t>
  </si>
  <si>
    <t>Trent Taylor</t>
  </si>
  <si>
    <t>Devin Asiasi</t>
  </si>
  <si>
    <t>UCLA</t>
  </si>
  <si>
    <t>Nick Bowers</t>
  </si>
  <si>
    <t>Tanner Hudson</t>
  </si>
  <si>
    <t>Southern Arkansas</t>
  </si>
  <si>
    <t>Drew Sample</t>
  </si>
  <si>
    <t>Irv Smith Jr.</t>
  </si>
  <si>
    <t>Christian Trahan</t>
  </si>
  <si>
    <t>D.Watson</t>
  </si>
  <si>
    <t>CLE</t>
  </si>
  <si>
    <t>J.Brissett</t>
  </si>
  <si>
    <t>D.Felton</t>
  </si>
  <si>
    <t>J.Ford</t>
  </si>
  <si>
    <t>K.Hunt</t>
  </si>
  <si>
    <t>N.Chubb</t>
  </si>
  <si>
    <t>D.Njoku</t>
  </si>
  <si>
    <t>H.Bryant</t>
  </si>
  <si>
    <t>M.Forristall</t>
  </si>
  <si>
    <t>P.Brown</t>
  </si>
  <si>
    <t>A.Cooper</t>
  </si>
  <si>
    <t>A.Schwartz</t>
  </si>
  <si>
    <t>D.Baldwin</t>
  </si>
  <si>
    <t>D.Bell</t>
  </si>
  <si>
    <t>D.Peoples-Jones</t>
  </si>
  <si>
    <t>M.Woods</t>
  </si>
  <si>
    <t>Joshua Dobbs</t>
  </si>
  <si>
    <t>Kellen Mond</t>
  </si>
  <si>
    <t>Dorian Thompson-Robinson</t>
  </si>
  <si>
    <t>Deshaun Watson</t>
  </si>
  <si>
    <t>Nick Chubb</t>
  </si>
  <si>
    <t>Demetric Felton Jr.</t>
  </si>
  <si>
    <t>Jerome Ford</t>
  </si>
  <si>
    <t>Hassan Hall</t>
  </si>
  <si>
    <t>John Kelly Jr.</t>
  </si>
  <si>
    <t>Nate McCrary</t>
  </si>
  <si>
    <t>Saginaw Valley</t>
  </si>
  <si>
    <t>Daylen Baldwin</t>
  </si>
  <si>
    <t>David Bell</t>
  </si>
  <si>
    <t>Amari Cooper</t>
  </si>
  <si>
    <t>Jaelon Darden</t>
  </si>
  <si>
    <t>North Texas</t>
  </si>
  <si>
    <t>Marquise Goodwin</t>
  </si>
  <si>
    <t>Jakeem Grant Sr.</t>
  </si>
  <si>
    <t>Texas Tech</t>
  </si>
  <si>
    <t>Mike Harley Jr.</t>
  </si>
  <si>
    <t>Ra'Shaun Henry</t>
  </si>
  <si>
    <t>Elijah Moore</t>
  </si>
  <si>
    <t>Donovan Peoples-Jones</t>
  </si>
  <si>
    <t>Anthony Schwartz</t>
  </si>
  <si>
    <t>Cedric Tillman</t>
  </si>
  <si>
    <t>Michael Woods II</t>
  </si>
  <si>
    <t>Jordan Akins</t>
  </si>
  <si>
    <t>Harrison Bryant</t>
  </si>
  <si>
    <t>Florida Atlantic</t>
  </si>
  <si>
    <t>Thomas Greaney</t>
  </si>
  <si>
    <t>Albany</t>
  </si>
  <si>
    <t>Zaire Mitchell-Paden</t>
  </si>
  <si>
    <t>David Njoku</t>
  </si>
  <si>
    <t>C.Rush</t>
  </si>
  <si>
    <t>DAL</t>
  </si>
  <si>
    <t>D.Prescott</t>
  </si>
  <si>
    <t>E.Elliott</t>
  </si>
  <si>
    <t>T.Pollard</t>
  </si>
  <si>
    <t>D.Schultz</t>
  </si>
  <si>
    <t>J.Ferguson</t>
  </si>
  <si>
    <t>P.Hendershot</t>
  </si>
  <si>
    <t>S.McKeon</t>
  </si>
  <si>
    <t>C.Lamb</t>
  </si>
  <si>
    <t>D.Houston</t>
  </si>
  <si>
    <t>J.Tolbert</t>
  </si>
  <si>
    <t>J.Washington</t>
  </si>
  <si>
    <t>K.Turpin</t>
  </si>
  <si>
    <t>M.Gallup</t>
  </si>
  <si>
    <t>N.Brown</t>
  </si>
  <si>
    <t>S.Fehoko</t>
  </si>
  <si>
    <t>T.Hilton</t>
  </si>
  <si>
    <t>Will Grier</t>
  </si>
  <si>
    <t>Dak Prescott</t>
  </si>
  <si>
    <t>Mississippi State</t>
  </si>
  <si>
    <t>Cooper Rush</t>
  </si>
  <si>
    <t>Malik Davis</t>
  </si>
  <si>
    <t>Rico Dowdle</t>
  </si>
  <si>
    <t>Ronald Jones</t>
  </si>
  <si>
    <t>Hunter Luepke</t>
  </si>
  <si>
    <t>North Dakota State</t>
  </si>
  <si>
    <t>Tony Pollard</t>
  </si>
  <si>
    <t>Memphis</t>
  </si>
  <si>
    <t>Deuce Vaughn</t>
  </si>
  <si>
    <t>Kansas State</t>
  </si>
  <si>
    <t>Jose Barbon</t>
  </si>
  <si>
    <t>Jalen Brooks</t>
  </si>
  <si>
    <t>Brandin Cooks</t>
  </si>
  <si>
    <t>Dontario Drummond</t>
  </si>
  <si>
    <t>David Durden</t>
  </si>
  <si>
    <t>West Florida</t>
  </si>
  <si>
    <t>Simi Fehoko</t>
  </si>
  <si>
    <t>Michael Gallup</t>
  </si>
  <si>
    <t>Dennis Houston</t>
  </si>
  <si>
    <t>Western Illinois</t>
  </si>
  <si>
    <t>Tyron Johnson</t>
  </si>
  <si>
    <t>CeeDee Lamb</t>
  </si>
  <si>
    <t>Jalen Moreno-Cropper</t>
  </si>
  <si>
    <t>John Stephens Jr.</t>
  </si>
  <si>
    <t>Louisiana-Lafayette</t>
  </si>
  <si>
    <t>Jalen Tolbert</t>
  </si>
  <si>
    <t>KaVontae Turpin</t>
  </si>
  <si>
    <t>Princeton Fant</t>
  </si>
  <si>
    <t>Jake Ferguson</t>
  </si>
  <si>
    <t>Seth Green</t>
  </si>
  <si>
    <t>Peyton Hendershot</t>
  </si>
  <si>
    <t>Sean McKeon</t>
  </si>
  <si>
    <t>Luke Schoonmaker</t>
  </si>
  <si>
    <t>B.Rypien</t>
  </si>
  <si>
    <t>DEN</t>
  </si>
  <si>
    <t>R.Wilson</t>
  </si>
  <si>
    <t>C.Edmonds</t>
  </si>
  <si>
    <t>D.Ozigbo</t>
  </si>
  <si>
    <t>J.Williams</t>
  </si>
  <si>
    <t>L.Murray</t>
  </si>
  <si>
    <t>M.Boone</t>
  </si>
  <si>
    <t>M.Gordon</t>
  </si>
  <si>
    <t>M.Mack</t>
  </si>
  <si>
    <t>T.Badie</t>
  </si>
  <si>
    <t>A.Beck</t>
  </si>
  <si>
    <t>A.Okwuegbunam</t>
  </si>
  <si>
    <t>E.Saubert</t>
  </si>
  <si>
    <t>E.Tomlinson</t>
  </si>
  <si>
    <t>G.Dulcich</t>
  </si>
  <si>
    <t>B.Johnson</t>
  </si>
  <si>
    <t>C.Sutton</t>
  </si>
  <si>
    <t>F.Swain</t>
  </si>
  <si>
    <t>J.Jeudy</t>
  </si>
  <si>
    <t>J.Virgil</t>
  </si>
  <si>
    <t>K.Hamler</t>
  </si>
  <si>
    <t>K.Hinton</t>
  </si>
  <si>
    <t>M.Washington</t>
  </si>
  <si>
    <t>T.Cleveland</t>
  </si>
  <si>
    <t>Ben DiNucci</t>
  </si>
  <si>
    <t>James Madison</t>
  </si>
  <si>
    <t>Jarrett Guarantano</t>
  </si>
  <si>
    <t>Jarrett Stidham</t>
  </si>
  <si>
    <t>Russell Wilson</t>
  </si>
  <si>
    <t>Tyler Badie</t>
  </si>
  <si>
    <t>Missouri</t>
  </si>
  <si>
    <t>Tony Jones Jr.</t>
  </si>
  <si>
    <t>Jaleel McLaughlin</t>
  </si>
  <si>
    <t>Youngstown State</t>
  </si>
  <si>
    <t>Samaje Perine</t>
  </si>
  <si>
    <t>Javonte Williams</t>
  </si>
  <si>
    <t>Marquez Callaway</t>
  </si>
  <si>
    <t>Taylor Grimes</t>
  </si>
  <si>
    <t>Incarnate Word</t>
  </si>
  <si>
    <t>KJ Hamler</t>
  </si>
  <si>
    <t>Kendall Hinton</t>
  </si>
  <si>
    <t>Lil'Jordan Humphrey</t>
  </si>
  <si>
    <t>Jerry Jeudy</t>
  </si>
  <si>
    <t>Brandon Johnson</t>
  </si>
  <si>
    <t>Marvin Mims Jr.</t>
  </si>
  <si>
    <t>Tim Patrick</t>
  </si>
  <si>
    <t>Courtland Sutton</t>
  </si>
  <si>
    <t>Jalen Virgil</t>
  </si>
  <si>
    <t>Montrell Washington</t>
  </si>
  <si>
    <t>Samford</t>
  </si>
  <si>
    <t>Nate Adkins</t>
  </si>
  <si>
    <t>Greg Dulcich</t>
  </si>
  <si>
    <t>Tommy Hudson</t>
  </si>
  <si>
    <t>Chris Manhertz</t>
  </si>
  <si>
    <t>Canisius</t>
  </si>
  <si>
    <t>Albert Okwuegbunam</t>
  </si>
  <si>
    <t>Adam Trautman</t>
  </si>
  <si>
    <t>Dayton</t>
  </si>
  <si>
    <t>J.Cabinda</t>
  </si>
  <si>
    <t>DET</t>
  </si>
  <si>
    <t>J.Goff</t>
  </si>
  <si>
    <t>N.Sudfeld</t>
  </si>
  <si>
    <t>C.Reynolds</t>
  </si>
  <si>
    <t>D.Swift</t>
  </si>
  <si>
    <t>J.Jackson</t>
  </si>
  <si>
    <t>B.Wright</t>
  </si>
  <si>
    <t>J.Mitchell</t>
  </si>
  <si>
    <t>S.Zylstra</t>
  </si>
  <si>
    <t>T.Hockenson</t>
  </si>
  <si>
    <t>A.St. Brown</t>
  </si>
  <si>
    <t>D.Chark</t>
  </si>
  <si>
    <t>J.Reynolds</t>
  </si>
  <si>
    <t>K.Raymond</t>
  </si>
  <si>
    <t>M.Alexander</t>
  </si>
  <si>
    <t>Q.Cephus</t>
  </si>
  <si>
    <t>T.Kennedy</t>
  </si>
  <si>
    <t>Jared Goff</t>
  </si>
  <si>
    <t>Hendon Hooker</t>
  </si>
  <si>
    <t>Adrian Martinez</t>
  </si>
  <si>
    <t>Nate Sudfeld</t>
  </si>
  <si>
    <t>Greg Bell</t>
  </si>
  <si>
    <t>San Diego State</t>
  </si>
  <si>
    <t>Jahmyr Gibbs</t>
  </si>
  <si>
    <t>Mohamed Ibrahim</t>
  </si>
  <si>
    <t>Jermar Jefferson</t>
  </si>
  <si>
    <t>David Montgomery</t>
  </si>
  <si>
    <t>Craig Reynolds</t>
  </si>
  <si>
    <t>Kutztown</t>
  </si>
  <si>
    <t>Maurice Alexander</t>
  </si>
  <si>
    <t>Trinity Benson</t>
  </si>
  <si>
    <t>East Central</t>
  </si>
  <si>
    <t>Chase Cota</t>
  </si>
  <si>
    <t>Dylan Drummond</t>
  </si>
  <si>
    <t>Eastern Michigan</t>
  </si>
  <si>
    <t>Antoine Green</t>
  </si>
  <si>
    <t>Marvin Jones Jr.</t>
  </si>
  <si>
    <t>Tom Kennedy</t>
  </si>
  <si>
    <t>Bryant University</t>
  </si>
  <si>
    <t>Kalif Raymond</t>
  </si>
  <si>
    <t>Holy Cross</t>
  </si>
  <si>
    <t>Josh Reynolds</t>
  </si>
  <si>
    <t>Amon-Ra St. Brown</t>
  </si>
  <si>
    <t>Jameson Williams</t>
  </si>
  <si>
    <t>Derrick Deese Jr.</t>
  </si>
  <si>
    <t>San Jose State</t>
  </si>
  <si>
    <t>Sam LaPorta</t>
  </si>
  <si>
    <t>James Mitchell</t>
  </si>
  <si>
    <t>Brock Wright</t>
  </si>
  <si>
    <t>Shane Zylstra</t>
  </si>
  <si>
    <t>Minnesota State-Mankato</t>
  </si>
  <si>
    <t>A.Rodgers</t>
  </si>
  <si>
    <t>GB</t>
  </si>
  <si>
    <t>J.Love</t>
  </si>
  <si>
    <t>A.Dillon</t>
  </si>
  <si>
    <t>A.Jones</t>
  </si>
  <si>
    <t>K.Hill</t>
  </si>
  <si>
    <t>P.Taylor</t>
  </si>
  <si>
    <t>J.Deguara</t>
  </si>
  <si>
    <t>M.Lewis</t>
  </si>
  <si>
    <t>R.Tonyan</t>
  </si>
  <si>
    <t>T.Davis</t>
  </si>
  <si>
    <t>A.Lazard</t>
  </si>
  <si>
    <t>C.Watson</t>
  </si>
  <si>
    <t>J.Winfree</t>
  </si>
  <si>
    <t>R.Cobb</t>
  </si>
  <si>
    <t>R.Doubs</t>
  </si>
  <si>
    <t>S.Toure</t>
  </si>
  <si>
    <t>Sean Clifford</t>
  </si>
  <si>
    <t>Danny Etling</t>
  </si>
  <si>
    <t>Jordan Love</t>
  </si>
  <si>
    <t>AJ Dillon</t>
  </si>
  <si>
    <t>Tyler Goodson</t>
  </si>
  <si>
    <t>Aaron Jones</t>
  </si>
  <si>
    <t>UTEP</t>
  </si>
  <si>
    <t>Lew Nichols III</t>
  </si>
  <si>
    <t>Patrick Taylor</t>
  </si>
  <si>
    <t>Emanuel Wilson</t>
  </si>
  <si>
    <t>Jadakis Bonds</t>
  </si>
  <si>
    <t>Hampton</t>
  </si>
  <si>
    <t>Jeff Cotton</t>
  </si>
  <si>
    <t>Idaho</t>
  </si>
  <si>
    <t>Romeo Doubs</t>
  </si>
  <si>
    <t>Nevada</t>
  </si>
  <si>
    <t>Grant DuBose</t>
  </si>
  <si>
    <t>Charlotte</t>
  </si>
  <si>
    <t>Malik Heath</t>
  </si>
  <si>
    <t>Bo Melton</t>
  </si>
  <si>
    <t>Jayden Reed</t>
  </si>
  <si>
    <t>Michigan State</t>
  </si>
  <si>
    <t>Samori Toure</t>
  </si>
  <si>
    <t>Christian Watson</t>
  </si>
  <si>
    <t>Duece Watts</t>
  </si>
  <si>
    <t>Dontayvion Wicks</t>
  </si>
  <si>
    <t>Austin Allen</t>
  </si>
  <si>
    <t>Tyler Davis</t>
  </si>
  <si>
    <t>Josiah Deguara</t>
  </si>
  <si>
    <t>Tucker Kraft</t>
  </si>
  <si>
    <t>South Dakota State</t>
  </si>
  <si>
    <t>Camren McDonald</t>
  </si>
  <si>
    <t>Florida State</t>
  </si>
  <si>
    <t>Luke Musgrave</t>
  </si>
  <si>
    <t>T.Hairston</t>
  </si>
  <si>
    <t>HOU</t>
  </si>
  <si>
    <t>D.Mills</t>
  </si>
  <si>
    <t>J.Driskel</t>
  </si>
  <si>
    <t>K.Allen</t>
  </si>
  <si>
    <t>D.Ogunbowale</t>
  </si>
  <si>
    <t>D.Pierce</t>
  </si>
  <si>
    <t>R.Burkhead</t>
  </si>
  <si>
    <t>R.Freeman</t>
  </si>
  <si>
    <t>B.Jordan</t>
  </si>
  <si>
    <t>J.Akins</t>
  </si>
  <si>
    <t>M.Schreck</t>
  </si>
  <si>
    <t>O.Howard</t>
  </si>
  <si>
    <t>T.Quitoriano</t>
  </si>
  <si>
    <t>B.Cooks</t>
  </si>
  <si>
    <t>C.Conley</t>
  </si>
  <si>
    <t>C.Moore</t>
  </si>
  <si>
    <t>J.Camp</t>
  </si>
  <si>
    <t>N.Collins</t>
  </si>
  <si>
    <t>P.Dorsett</t>
  </si>
  <si>
    <t>T.Johnson</t>
  </si>
  <si>
    <t>Case Keenum</t>
  </si>
  <si>
    <t>Davis Mills</t>
  </si>
  <si>
    <t>C.J. Stroud</t>
  </si>
  <si>
    <t>Mike Boone</t>
  </si>
  <si>
    <t>Gerrid Doaks</t>
  </si>
  <si>
    <t>Dare Ogunbowale</t>
  </si>
  <si>
    <t>Dameon Pierce</t>
  </si>
  <si>
    <t>Devin Singletary</t>
  </si>
  <si>
    <t>Xazavian Valladay</t>
  </si>
  <si>
    <t>Alex Bachman</t>
  </si>
  <si>
    <t>Noah Brown</t>
  </si>
  <si>
    <t>Jalen Camp</t>
  </si>
  <si>
    <t>Nico Collins</t>
  </si>
  <si>
    <t>Tank Dell</t>
  </si>
  <si>
    <t>Xavier Hutchinson</t>
  </si>
  <si>
    <t>Johnny Johnson III</t>
  </si>
  <si>
    <t>Jesse Matthews</t>
  </si>
  <si>
    <t>John Metchie III</t>
  </si>
  <si>
    <t>Amari Rodgers</t>
  </si>
  <si>
    <t>Steven Sims</t>
  </si>
  <si>
    <t>Jared Wayne</t>
  </si>
  <si>
    <t>Robert Woods</t>
  </si>
  <si>
    <t>Brevin Jordan</t>
  </si>
  <si>
    <t>Jordan Murray</t>
  </si>
  <si>
    <t>Hawai'i'</t>
  </si>
  <si>
    <t>Teagan Quitoriano</t>
  </si>
  <si>
    <t>Mason Schreck</t>
  </si>
  <si>
    <t>Buffalo</t>
  </si>
  <si>
    <t>Dalton Schultz</t>
  </si>
  <si>
    <t>M.Ryan</t>
  </si>
  <si>
    <t>IND</t>
  </si>
  <si>
    <t>N.Foles</t>
  </si>
  <si>
    <t>S.Ehlinger</t>
  </si>
  <si>
    <t>J.Taylor</t>
  </si>
  <si>
    <t>J.Wilkins</t>
  </si>
  <si>
    <t>P.Lindsay</t>
  </si>
  <si>
    <t>J.Woods</t>
  </si>
  <si>
    <t>K.Granson</t>
  </si>
  <si>
    <t>M.Alie-Cox</t>
  </si>
  <si>
    <t>A.Dulin</t>
  </si>
  <si>
    <t>A.Pierce</t>
  </si>
  <si>
    <t>D.Patmon</t>
  </si>
  <si>
    <t>K.Coutee</t>
  </si>
  <si>
    <t>M.Pittman</t>
  </si>
  <si>
    <t>M.Strachan</t>
  </si>
  <si>
    <t>P.Campbell</t>
  </si>
  <si>
    <t>Sam Ehlinger</t>
  </si>
  <si>
    <t>Gardner Minshew</t>
  </si>
  <si>
    <t>Anthony Richardson</t>
  </si>
  <si>
    <t>Jake Funk</t>
  </si>
  <si>
    <t>Evan Hull</t>
  </si>
  <si>
    <t>Deon Jackson</t>
  </si>
  <si>
    <t>Duke</t>
  </si>
  <si>
    <t>Zack Moss</t>
  </si>
  <si>
    <t>Jonathan Taylor</t>
  </si>
  <si>
    <t>Kody Case</t>
  </si>
  <si>
    <t>Josh Downs</t>
  </si>
  <si>
    <t>Ashton Dulin</t>
  </si>
  <si>
    <t>Malone University</t>
  </si>
  <si>
    <t>Ethan Fernea</t>
  </si>
  <si>
    <t>Johnny King</t>
  </si>
  <si>
    <t>Southeast Missouri State</t>
  </si>
  <si>
    <t>Isaiah McKenzie</t>
  </si>
  <si>
    <t>Breshad Perriman</t>
  </si>
  <si>
    <t>Alec Pierce</t>
  </si>
  <si>
    <t>Michael Pittman Jr.</t>
  </si>
  <si>
    <t>Zavier Scott</t>
  </si>
  <si>
    <t>Maine</t>
  </si>
  <si>
    <t>Vyncint Smith</t>
  </si>
  <si>
    <t>Limestone</t>
  </si>
  <si>
    <t>Mike Strachan</t>
  </si>
  <si>
    <t>Charleston Univ</t>
  </si>
  <si>
    <t>Malik Turner</t>
  </si>
  <si>
    <t>Juwann Winfree</t>
  </si>
  <si>
    <t>Mo Alie-Cox</t>
  </si>
  <si>
    <t>VCU</t>
  </si>
  <si>
    <t>Pharaoh Brown</t>
  </si>
  <si>
    <t>Kylen Granson</t>
  </si>
  <si>
    <t>Will Mallory</t>
  </si>
  <si>
    <t>Andrew Ogletree</t>
  </si>
  <si>
    <t>Kaden Smith</t>
  </si>
  <si>
    <t>Jelani Woods</t>
  </si>
  <si>
    <t>C.Beathard</t>
  </si>
  <si>
    <t>JAX</t>
  </si>
  <si>
    <t>T.Lawrence</t>
  </si>
  <si>
    <t>J.Hasty</t>
  </si>
  <si>
    <t>J.Robinson</t>
  </si>
  <si>
    <t>S.Conner</t>
  </si>
  <si>
    <t>T.Etienne</t>
  </si>
  <si>
    <t>C.Manhertz</t>
  </si>
  <si>
    <t>D.Arnold</t>
  </si>
  <si>
    <t>E.Engram</t>
  </si>
  <si>
    <t>L.Farrell</t>
  </si>
  <si>
    <t>C.Kirk</t>
  </si>
  <si>
    <t>J.Agnew</t>
  </si>
  <si>
    <t>M.Jones</t>
  </si>
  <si>
    <t>T.Jones</t>
  </si>
  <si>
    <t>Z.Jones</t>
  </si>
  <si>
    <t>C.J. Beathard</t>
  </si>
  <si>
    <t>Trevor Lawrence</t>
  </si>
  <si>
    <t>Nathan Rourke</t>
  </si>
  <si>
    <t>Ohio</t>
  </si>
  <si>
    <t>Tank Bigsby</t>
  </si>
  <si>
    <t>Snoop Conner</t>
  </si>
  <si>
    <t>Travis Etienne Jr.</t>
  </si>
  <si>
    <t>JaMycal Hasty</t>
  </si>
  <si>
    <t>D'Ernest Johnson</t>
  </si>
  <si>
    <t>South Florida</t>
  </si>
  <si>
    <t>Qadree Ollison</t>
  </si>
  <si>
    <t>Jamal Agnew</t>
  </si>
  <si>
    <t>Kevin Austin Jr.</t>
  </si>
  <si>
    <t>Elijah Cooks</t>
  </si>
  <si>
    <t>Jacob Harris</t>
  </si>
  <si>
    <t>Jaray Jenkins</t>
  </si>
  <si>
    <t>Tim Jones</t>
  </si>
  <si>
    <t>Zay Jones</t>
  </si>
  <si>
    <t>Christian Kirk</t>
  </si>
  <si>
    <t>Oliver Martin</t>
  </si>
  <si>
    <t>Jaylon Moore</t>
  </si>
  <si>
    <t>UT Martin</t>
  </si>
  <si>
    <t>Kendric Pryor</t>
  </si>
  <si>
    <t>Calvin Ridley</t>
  </si>
  <si>
    <t>Parker Washington</t>
  </si>
  <si>
    <t>Seth Williams</t>
  </si>
  <si>
    <t>Evan Engram</t>
  </si>
  <si>
    <t>Luke Farrell</t>
  </si>
  <si>
    <t>Josh Pederson</t>
  </si>
  <si>
    <t>Louisiana-Monroe</t>
  </si>
  <si>
    <t>Gerrit Prince</t>
  </si>
  <si>
    <t>Sammis Reyes</t>
  </si>
  <si>
    <t>Loyola (LA)</t>
  </si>
  <si>
    <t>Brenton Strange</t>
  </si>
  <si>
    <t>M.Burton</t>
  </si>
  <si>
    <t>KC</t>
  </si>
  <si>
    <t>C.Henne</t>
  </si>
  <si>
    <t>P.Mahomes</t>
  </si>
  <si>
    <t>C.Edwards-Helaire</t>
  </si>
  <si>
    <t>I.Pacheco</t>
  </si>
  <si>
    <t>J.McKinnon</t>
  </si>
  <si>
    <t>R.Jones</t>
  </si>
  <si>
    <t>B.Bell</t>
  </si>
  <si>
    <t>J.Fortson</t>
  </si>
  <si>
    <t>N.Gray</t>
  </si>
  <si>
    <t>T.Kelce</t>
  </si>
  <si>
    <t>J.Smith-Schuster</t>
  </si>
  <si>
    <t>J.Watson</t>
  </si>
  <si>
    <t>K.Toney</t>
  </si>
  <si>
    <t>M.Hardman</t>
  </si>
  <si>
    <t>M.Valdes-Scantling</t>
  </si>
  <si>
    <t>S.Moore</t>
  </si>
  <si>
    <t>Shane Buechele</t>
  </si>
  <si>
    <t>Blaine Gabbert</t>
  </si>
  <si>
    <t>Patrick Mahomes</t>
  </si>
  <si>
    <t>Chris Oladokun</t>
  </si>
  <si>
    <t>Clyde Edwards-Helaire</t>
  </si>
  <si>
    <t>Jerick McKinnon</t>
  </si>
  <si>
    <t>Georgia Southern</t>
  </si>
  <si>
    <t>Isiah Pacheco</t>
  </si>
  <si>
    <t>La'Mical Perine</t>
  </si>
  <si>
    <t>Deneric Prince</t>
  </si>
  <si>
    <t>Tulsa</t>
  </si>
  <si>
    <t>Kekoa Crawford</t>
  </si>
  <si>
    <t>Jerrion Ealy</t>
  </si>
  <si>
    <t>Ty Fryfogle</t>
  </si>
  <si>
    <t>Richie James</t>
  </si>
  <si>
    <t>Skyy Moore</t>
  </si>
  <si>
    <t>Cornell Powell</t>
  </si>
  <si>
    <t>Nikko Remigio</t>
  </si>
  <si>
    <t>Rashee Rice</t>
  </si>
  <si>
    <t>John Ross</t>
  </si>
  <si>
    <t>Justyn Ross</t>
  </si>
  <si>
    <t>Ihmir Smith-Marsette</t>
  </si>
  <si>
    <t>Kadarius Toney</t>
  </si>
  <si>
    <t>Marquez Valdes-Scantling</t>
  </si>
  <si>
    <t>Justin Watson</t>
  </si>
  <si>
    <t>Pennsylvania</t>
  </si>
  <si>
    <t>Blake Bell</t>
  </si>
  <si>
    <t>Kendall Blanton</t>
  </si>
  <si>
    <t>Matt Bushman</t>
  </si>
  <si>
    <t>Jody Fortson</t>
  </si>
  <si>
    <t>Valdosta State</t>
  </si>
  <si>
    <t>Noah Gray</t>
  </si>
  <si>
    <t>Travis Kelce</t>
  </si>
  <si>
    <t>C.Daniel</t>
  </si>
  <si>
    <t>LAC</t>
  </si>
  <si>
    <t>J.Herbert</t>
  </si>
  <si>
    <t>A.Ekeler</t>
  </si>
  <si>
    <t>I.Spiller</t>
  </si>
  <si>
    <t>J.Kelley</t>
  </si>
  <si>
    <t>L.Rountree</t>
  </si>
  <si>
    <t>S.Michel</t>
  </si>
  <si>
    <t>Z.Horvath</t>
  </si>
  <si>
    <t>D.Parham</t>
  </si>
  <si>
    <t>G.Everett</t>
  </si>
  <si>
    <t>R.Rodgers</t>
  </si>
  <si>
    <t>S.Smartt</t>
  </si>
  <si>
    <t>T.McKitty</t>
  </si>
  <si>
    <t>D.Carter</t>
  </si>
  <si>
    <t>J.Guyton</t>
  </si>
  <si>
    <t>J.Moore</t>
  </si>
  <si>
    <t>J.Palmer</t>
  </si>
  <si>
    <t>M.Bandy</t>
  </si>
  <si>
    <t>Max Duggan</t>
  </si>
  <si>
    <t>Justin Herbert</t>
  </si>
  <si>
    <t>Easton Stick</t>
  </si>
  <si>
    <t>Elijah Dotson</t>
  </si>
  <si>
    <t>Northern Colorado</t>
  </si>
  <si>
    <t>Austin Ekeler</t>
  </si>
  <si>
    <t>Western State</t>
  </si>
  <si>
    <t>Tyler Hoosman</t>
  </si>
  <si>
    <t>North Dakota</t>
  </si>
  <si>
    <t>Joshua Kelley</t>
  </si>
  <si>
    <t>Larry Rountree III</t>
  </si>
  <si>
    <t>Isaiah Spiller</t>
  </si>
  <si>
    <t>Keenan Allen</t>
  </si>
  <si>
    <t>Terrell Bynum</t>
  </si>
  <si>
    <t>Derius Davis</t>
  </si>
  <si>
    <t>Keelan Doss</t>
  </si>
  <si>
    <t>UC Davis</t>
  </si>
  <si>
    <t>Jalen Guyton</t>
  </si>
  <si>
    <t>John Hightower</t>
  </si>
  <si>
    <t>Quentin Johnston</t>
  </si>
  <si>
    <t>Joshua Palmer</t>
  </si>
  <si>
    <t>Darrius Shepherd</t>
  </si>
  <si>
    <t>Mike Williams</t>
  </si>
  <si>
    <t>Pokey Wilson</t>
  </si>
  <si>
    <t>Gerald Everett</t>
  </si>
  <si>
    <t>Michael Ezeike</t>
  </si>
  <si>
    <t>Hunter Kampmoyer</t>
  </si>
  <si>
    <t>Tre' McKitty</t>
  </si>
  <si>
    <t>Donald Parham Jr.</t>
  </si>
  <si>
    <t>Stetson</t>
  </si>
  <si>
    <t>Stone Smartt</t>
  </si>
  <si>
    <t>LA</t>
  </si>
  <si>
    <t>B.Perkins</t>
  </si>
  <si>
    <t>J.Wolford</t>
  </si>
  <si>
    <t>M.Stafford</t>
  </si>
  <si>
    <t>C.Akers</t>
  </si>
  <si>
    <t>D.Henderson</t>
  </si>
  <si>
    <t>K.Williams</t>
  </si>
  <si>
    <t>R.Rivers</t>
  </si>
  <si>
    <t>B.Hopkins</t>
  </si>
  <si>
    <t>K.Blanton</t>
  </si>
  <si>
    <t>T.Higbee</t>
  </si>
  <si>
    <t>A.Robinson</t>
  </si>
  <si>
    <t>A.Trammell</t>
  </si>
  <si>
    <t>B.Powell</t>
  </si>
  <si>
    <t>B.Skowronek</t>
  </si>
  <si>
    <t>C.Kupp</t>
  </si>
  <si>
    <t>J.Harris</t>
  </si>
  <si>
    <t>L.McCutcheon</t>
  </si>
  <si>
    <t>T.Atwell</t>
  </si>
  <si>
    <t>V.Jefferson</t>
  </si>
  <si>
    <t>J.Johnson</t>
  </si>
  <si>
    <t>LV</t>
  </si>
  <si>
    <t>D.Carr</t>
  </si>
  <si>
    <t>J.Stidham</t>
  </si>
  <si>
    <t>A.Abdullah</t>
  </si>
  <si>
    <t>B.Bolden</t>
  </si>
  <si>
    <t>J.Jacobs</t>
  </si>
  <si>
    <t>Z.White</t>
  </si>
  <si>
    <t>D.Waller</t>
  </si>
  <si>
    <t>F.Moreau</t>
  </si>
  <si>
    <t>J.Horsted</t>
  </si>
  <si>
    <t>D.Adams</t>
  </si>
  <si>
    <t>D.Turner</t>
  </si>
  <si>
    <t>H.Renfrow</t>
  </si>
  <si>
    <t>K.Cole</t>
  </si>
  <si>
    <t>M.Hollins</t>
  </si>
  <si>
    <t>Chase Garbers</t>
  </si>
  <si>
    <t>Jimmy Garoppolo</t>
  </si>
  <si>
    <t>Eastern Illinois</t>
  </si>
  <si>
    <t>Brian Hoyer</t>
  </si>
  <si>
    <t>Aidan O'Connell</t>
  </si>
  <si>
    <t>Ameer Abdullah</t>
  </si>
  <si>
    <t>Brandon Bolden</t>
  </si>
  <si>
    <t>Brittain Brown</t>
  </si>
  <si>
    <t>Josh Jacobs</t>
  </si>
  <si>
    <t>Sincere McCormick</t>
  </si>
  <si>
    <t>UTSA</t>
  </si>
  <si>
    <t>Austin Walter</t>
  </si>
  <si>
    <t>Rice</t>
  </si>
  <si>
    <t>Zamir White</t>
  </si>
  <si>
    <t>Davante Adams</t>
  </si>
  <si>
    <t>DeAndre Carter</t>
  </si>
  <si>
    <t>Sacramento State</t>
  </si>
  <si>
    <t>Keelan Cole</t>
  </si>
  <si>
    <t>Kentucky Wesleyan</t>
  </si>
  <si>
    <t>Phillip Dorsett</t>
  </si>
  <si>
    <t>Chris Lacy</t>
  </si>
  <si>
    <t>Jakobi Meyers</t>
  </si>
  <si>
    <t>Hunter Renfrow</t>
  </si>
  <si>
    <t>Cam Sims</t>
  </si>
  <si>
    <t>Tre Tucker</t>
  </si>
  <si>
    <t>DJ Turner</t>
  </si>
  <si>
    <t>Kristian Wilkerson</t>
  </si>
  <si>
    <t>Cole Fotheringham</t>
  </si>
  <si>
    <t>Austin Hooper</t>
  </si>
  <si>
    <t>Jesper Horsted</t>
  </si>
  <si>
    <t>O.J. Howard</t>
  </si>
  <si>
    <t>Michael Mayer</t>
  </si>
  <si>
    <t>John Samuel Shenker</t>
  </si>
  <si>
    <t>A.Ingold</t>
  </si>
  <si>
    <t>MIA</t>
  </si>
  <si>
    <t>S.Thompson</t>
  </si>
  <si>
    <t>T.Bridgewater</t>
  </si>
  <si>
    <t>T.Tagovailoa</t>
  </si>
  <si>
    <t>J.Wilson</t>
  </si>
  <si>
    <t>M.Gaskin</t>
  </si>
  <si>
    <t>R.Mostert</t>
  </si>
  <si>
    <t>S.Ahmed</t>
  </si>
  <si>
    <t>D.Smythe</t>
  </si>
  <si>
    <t>M.Gesicki</t>
  </si>
  <si>
    <t>B.Sanders</t>
  </si>
  <si>
    <t>C.Wilson</t>
  </si>
  <si>
    <t>E.Ezukanma</t>
  </si>
  <si>
    <t>J.Waddle</t>
  </si>
  <si>
    <t>R.Cracraft</t>
  </si>
  <si>
    <t>T.Conner</t>
  </si>
  <si>
    <t>T.Hill</t>
  </si>
  <si>
    <t>T.Sherfield</t>
  </si>
  <si>
    <t>James Blackman</t>
  </si>
  <si>
    <t>Arkansas State</t>
  </si>
  <si>
    <t>Tua Tagovailoa</t>
  </si>
  <si>
    <t>Skylar Thompson</t>
  </si>
  <si>
    <t>Mike White</t>
  </si>
  <si>
    <t>Western Kentucky</t>
  </si>
  <si>
    <t>Devon Achane</t>
  </si>
  <si>
    <t>Salvon Ahmed</t>
  </si>
  <si>
    <t>Christopher Brooks</t>
  </si>
  <si>
    <t>Myles Gaskin</t>
  </si>
  <si>
    <t>Raheem Mostert</t>
  </si>
  <si>
    <t>Jeff Wilson Jr.</t>
  </si>
  <si>
    <t>Braxton Berrios</t>
  </si>
  <si>
    <t>Robbie Chosen</t>
  </si>
  <si>
    <t>Chris Coleman</t>
  </si>
  <si>
    <t>Cal Poly</t>
  </si>
  <si>
    <t>River Cracraft</t>
  </si>
  <si>
    <t>Daewood Davis</t>
  </si>
  <si>
    <t>Erik Ezukanma</t>
  </si>
  <si>
    <t>Elijah Higgins</t>
  </si>
  <si>
    <t>Tyreek Hill</t>
  </si>
  <si>
    <t>West Alabama</t>
  </si>
  <si>
    <t>Braylon Sanders</t>
  </si>
  <si>
    <t>Freddie Swain</t>
  </si>
  <si>
    <t>Jaylen Waddle</t>
  </si>
  <si>
    <t>Cedrick Wilson Jr.</t>
  </si>
  <si>
    <t>Tanner Conner</t>
  </si>
  <si>
    <t>Idaho State</t>
  </si>
  <si>
    <t>Julian Hill</t>
  </si>
  <si>
    <t>Campbell</t>
  </si>
  <si>
    <t>Tyler Kroft</t>
  </si>
  <si>
    <t>Eric Saubert</t>
  </si>
  <si>
    <t>Drake</t>
  </si>
  <si>
    <t>Durham Smythe</t>
  </si>
  <si>
    <t>C.Ham</t>
  </si>
  <si>
    <t>MIN</t>
  </si>
  <si>
    <t>K.Cousins</t>
  </si>
  <si>
    <t>N.Mullens</t>
  </si>
  <si>
    <t>A.Mattison</t>
  </si>
  <si>
    <t>D.Cook</t>
  </si>
  <si>
    <t>K.Nwangwu</t>
  </si>
  <si>
    <t>T.Chandler</t>
  </si>
  <si>
    <t>B.Ellefson</t>
  </si>
  <si>
    <t>I.Smith</t>
  </si>
  <si>
    <t>J.Mundt</t>
  </si>
  <si>
    <t>A.Thielen</t>
  </si>
  <si>
    <t>J.Jefferson</t>
  </si>
  <si>
    <t>J.Nailor</t>
  </si>
  <si>
    <t>J.Reagor</t>
  </si>
  <si>
    <t>K.Osborn</t>
  </si>
  <si>
    <t>Kirk Cousins</t>
  </si>
  <si>
    <t>Jaren Hall</t>
  </si>
  <si>
    <t>Nick Mullens</t>
  </si>
  <si>
    <t>Ty Chandler</t>
  </si>
  <si>
    <t>Alexander Mattison</t>
  </si>
  <si>
    <t>DeWayne McBride</t>
  </si>
  <si>
    <t>Kene Nwangwu</t>
  </si>
  <si>
    <t>Jordan Addison</t>
  </si>
  <si>
    <t>Lucky Jackson</t>
  </si>
  <si>
    <t>Trishton Jackson</t>
  </si>
  <si>
    <t>Syracuse</t>
  </si>
  <si>
    <t>Justin Jefferson</t>
  </si>
  <si>
    <t>Cephus Johnson III</t>
  </si>
  <si>
    <t>Malik Knowles</t>
  </si>
  <si>
    <t>Garett Maag</t>
  </si>
  <si>
    <t>Jalen Nailor</t>
  </si>
  <si>
    <t>K.J. Osborn</t>
  </si>
  <si>
    <t>Brandon Powell</t>
  </si>
  <si>
    <t>Blake Proehl</t>
  </si>
  <si>
    <t>Jalen Reagor</t>
  </si>
  <si>
    <t>Thayer Thomas</t>
  </si>
  <si>
    <t>T.J. Hockenson</t>
  </si>
  <si>
    <t>Johnny Mundt</t>
  </si>
  <si>
    <t>Nick Muse</t>
  </si>
  <si>
    <t>Josh Oliver</t>
  </si>
  <si>
    <t>Ben Sims</t>
  </si>
  <si>
    <t>B.Hoyer</t>
  </si>
  <si>
    <t>NE</t>
  </si>
  <si>
    <t>B.Zappe</t>
  </si>
  <si>
    <t>D.Harris</t>
  </si>
  <si>
    <t>K.Harris</t>
  </si>
  <si>
    <t>P.Strong</t>
  </si>
  <si>
    <t>R.Stevenson</t>
  </si>
  <si>
    <t>H.Henry</t>
  </si>
  <si>
    <t>J.Smith</t>
  </si>
  <si>
    <t>D.Parker</t>
  </si>
  <si>
    <t>J.Meyers</t>
  </si>
  <si>
    <t>K.Bourne</t>
  </si>
  <si>
    <t>L.Humphrey</t>
  </si>
  <si>
    <t>N.Agholor</t>
  </si>
  <si>
    <t>T.Montgomery</t>
  </si>
  <si>
    <t>T.Thornton</t>
  </si>
  <si>
    <t>Malik Cunningham</t>
  </si>
  <si>
    <t>Mac Jones</t>
  </si>
  <si>
    <t>Trace McSorley</t>
  </si>
  <si>
    <t>Bailey Zappe</t>
  </si>
  <si>
    <t>Kevin Harris</t>
  </si>
  <si>
    <t>Rhamondre Stevenson</t>
  </si>
  <si>
    <t>Pierre Strong Jr.</t>
  </si>
  <si>
    <t>J.J. Taylor</t>
  </si>
  <si>
    <t>Arizona</t>
  </si>
  <si>
    <t>Kendrick Bourne</t>
  </si>
  <si>
    <t>Kayshon Boutte</t>
  </si>
  <si>
    <t>Demario Douglas</t>
  </si>
  <si>
    <t>Liberty</t>
  </si>
  <si>
    <t>Ed Lee</t>
  </si>
  <si>
    <t>Ty Montgomery</t>
  </si>
  <si>
    <t>Tre Nixon</t>
  </si>
  <si>
    <t>DeVante Parker</t>
  </si>
  <si>
    <t>Matthew Slater</t>
  </si>
  <si>
    <t>JuJu Smith-Schuster</t>
  </si>
  <si>
    <t>Tyquan Thornton</t>
  </si>
  <si>
    <t>Scotty Washington</t>
  </si>
  <si>
    <t>Raleigh Webb</t>
  </si>
  <si>
    <t>Citadel</t>
  </si>
  <si>
    <t>Anthony Firkser</t>
  </si>
  <si>
    <t>Harvard</t>
  </si>
  <si>
    <t>Mike Gesicki</t>
  </si>
  <si>
    <t>Hunter Henry</t>
  </si>
  <si>
    <t>Johnny Lumpkin</t>
  </si>
  <si>
    <t>Matt Sokol</t>
  </si>
  <si>
    <t>A.Prentice</t>
  </si>
  <si>
    <t>NO</t>
  </si>
  <si>
    <t>A.Dalton</t>
  </si>
  <si>
    <t>J.Winston</t>
  </si>
  <si>
    <t>A.Kamara</t>
  </si>
  <si>
    <t>D.Washington</t>
  </si>
  <si>
    <t>J.Howard</t>
  </si>
  <si>
    <t>M.Ingram</t>
  </si>
  <si>
    <t>A.Trautman</t>
  </si>
  <si>
    <t>N.Vannett</t>
  </si>
  <si>
    <t>C.Olave</t>
  </si>
  <si>
    <t>D.Harty</t>
  </si>
  <si>
    <t>J.Landry</t>
  </si>
  <si>
    <t>K.Kirkwood</t>
  </si>
  <si>
    <t>K.White</t>
  </si>
  <si>
    <t>M.Callaway</t>
  </si>
  <si>
    <t>R.Shaheed</t>
  </si>
  <si>
    <t>T.Smith</t>
  </si>
  <si>
    <t>Derek Carr</t>
  </si>
  <si>
    <t>Jake Haener</t>
  </si>
  <si>
    <t>Jameis Winston</t>
  </si>
  <si>
    <t>Jake Bargas</t>
  </si>
  <si>
    <t>Eno Benjamin</t>
  </si>
  <si>
    <t>Alvin Kamara</t>
  </si>
  <si>
    <t>Ellis Merriweather</t>
  </si>
  <si>
    <t>Kendre Miller</t>
  </si>
  <si>
    <t>Jamaal Williams</t>
  </si>
  <si>
    <t>Kawaan Baker</t>
  </si>
  <si>
    <t>Lynn Bowden Jr.</t>
  </si>
  <si>
    <t>Keke Coutee</t>
  </si>
  <si>
    <t>Shaquan Davis</t>
  </si>
  <si>
    <t>South Carolina State</t>
  </si>
  <si>
    <t>Bryan Edwards</t>
  </si>
  <si>
    <t>Keith Kirkwood</t>
  </si>
  <si>
    <t>Kirk Merritt</t>
  </si>
  <si>
    <t>Chris Olave</t>
  </si>
  <si>
    <t>A.T. Perry</t>
  </si>
  <si>
    <t>Rashid Shaheed</t>
  </si>
  <si>
    <t>Weber State</t>
  </si>
  <si>
    <t>Tre'Quan Smith</t>
  </si>
  <si>
    <t>Michael Thomas</t>
  </si>
  <si>
    <t>James Washington</t>
  </si>
  <si>
    <t>Miller Forristall</t>
  </si>
  <si>
    <t>Taysom Hill</t>
  </si>
  <si>
    <t>Jesse James</t>
  </si>
  <si>
    <t>Juwan Johnson</t>
  </si>
  <si>
    <t>Lucas Krull</t>
  </si>
  <si>
    <t>Foster Moreau</t>
  </si>
  <si>
    <t>D.Jones</t>
  </si>
  <si>
    <t>NYG</t>
  </si>
  <si>
    <t>D.Webb</t>
  </si>
  <si>
    <t>G.Brightwell</t>
  </si>
  <si>
    <t>M.Breida</t>
  </si>
  <si>
    <t>S.Barkley</t>
  </si>
  <si>
    <t>C.Myarick</t>
  </si>
  <si>
    <t>D.Bellinger</t>
  </si>
  <si>
    <t>L.Cager</t>
  </si>
  <si>
    <t>T.Hudson</t>
  </si>
  <si>
    <t>D.Sills</t>
  </si>
  <si>
    <t>D.Slayton</t>
  </si>
  <si>
    <t>K.Golladay</t>
  </si>
  <si>
    <t>M.Johnson</t>
  </si>
  <si>
    <t>R.James</t>
  </si>
  <si>
    <t>S.Shepard</t>
  </si>
  <si>
    <t>W.Robinson</t>
  </si>
  <si>
    <t>Tommy DeVito</t>
  </si>
  <si>
    <t>Daniel Jones</t>
  </si>
  <si>
    <t>Tyrod Taylor</t>
  </si>
  <si>
    <t>Saquon Barkley</t>
  </si>
  <si>
    <t>Matt Breida</t>
  </si>
  <si>
    <t>Gary Brightwell</t>
  </si>
  <si>
    <t>Jashaun Corbin</t>
  </si>
  <si>
    <t>Eric Gray</t>
  </si>
  <si>
    <t>Parris Campbell</t>
  </si>
  <si>
    <t>Jamison Crowder</t>
  </si>
  <si>
    <t>Bryce Ford-Wheaton</t>
  </si>
  <si>
    <t>Isaiah Hodgins</t>
  </si>
  <si>
    <t>Jalin Hyatt</t>
  </si>
  <si>
    <t>Collin Johnson</t>
  </si>
  <si>
    <t>Jaydon Mickens</t>
  </si>
  <si>
    <t>Kalil Pimpleton</t>
  </si>
  <si>
    <t>Makai Polk</t>
  </si>
  <si>
    <t>Wan'Dale Robinson</t>
  </si>
  <si>
    <t>Sterling Shepard</t>
  </si>
  <si>
    <t>David Sills V</t>
  </si>
  <si>
    <t>Darius Slayton</t>
  </si>
  <si>
    <t>Jeff Smith</t>
  </si>
  <si>
    <t>Daniel Bellinger</t>
  </si>
  <si>
    <t>Lawrence Cager</t>
  </si>
  <si>
    <t>Ryan Jones</t>
  </si>
  <si>
    <t>Tommy Sweeney</t>
  </si>
  <si>
    <t>Darren Waller</t>
  </si>
  <si>
    <t>C.Streveler</t>
  </si>
  <si>
    <t>NYJ</t>
  </si>
  <si>
    <t>J.Flacco</t>
  </si>
  <si>
    <t>M.White</t>
  </si>
  <si>
    <t>Z.Wilson</t>
  </si>
  <si>
    <t>B.Hall</t>
  </si>
  <si>
    <t>M.Carter</t>
  </si>
  <si>
    <t>Z.Knight</t>
  </si>
  <si>
    <t>C.Uzomah</t>
  </si>
  <si>
    <t>J.Ruckert</t>
  </si>
  <si>
    <t>T.Conklin</t>
  </si>
  <si>
    <t>B.Berrios</t>
  </si>
  <si>
    <t>C.Davis</t>
  </si>
  <si>
    <t>D.Mims</t>
  </si>
  <si>
    <t>E.Moore</t>
  </si>
  <si>
    <t>G.Wilson</t>
  </si>
  <si>
    <t>Tim Boyle</t>
  </si>
  <si>
    <t>Eastern Kentucky</t>
  </si>
  <si>
    <t>Aaron Rodgers</t>
  </si>
  <si>
    <t>Chris Streveler</t>
  </si>
  <si>
    <t>South Dakota</t>
  </si>
  <si>
    <t>Zach Wilson</t>
  </si>
  <si>
    <t>Israel Abanikanda</t>
  </si>
  <si>
    <t>Michael Carter</t>
  </si>
  <si>
    <t>Travis Dye</t>
  </si>
  <si>
    <t>Breece Hall</t>
  </si>
  <si>
    <t>Zonovan Knight</t>
  </si>
  <si>
    <t>Jason Brownlee</t>
  </si>
  <si>
    <t>Irvin Charles</t>
  </si>
  <si>
    <t>Indiana (PA)</t>
  </si>
  <si>
    <t>Randall Cobb</t>
  </si>
  <si>
    <t>Corey Davis</t>
  </si>
  <si>
    <t>Izaiah Gathings</t>
  </si>
  <si>
    <t>Xavier Gipson</t>
  </si>
  <si>
    <t>Stephen F. Austin</t>
  </si>
  <si>
    <t>Mecole Hardman Jr.</t>
  </si>
  <si>
    <t>Jerome Kapp</t>
  </si>
  <si>
    <t>Allen Lazard</t>
  </si>
  <si>
    <t>T.J. Luther</t>
  </si>
  <si>
    <t>Gardner-Webb</t>
  </si>
  <si>
    <t>Denzel Mims</t>
  </si>
  <si>
    <t>Diontae Spencer</t>
  </si>
  <si>
    <t>McNeese State</t>
  </si>
  <si>
    <t>Malik Taylor</t>
  </si>
  <si>
    <t>Ferris State</t>
  </si>
  <si>
    <t>Garrett Wilson</t>
  </si>
  <si>
    <t>Tyler Conklin</t>
  </si>
  <si>
    <t>E.J. Jenkins</t>
  </si>
  <si>
    <t>Zack Kuntz</t>
  </si>
  <si>
    <t>Jeremy Ruckert</t>
  </si>
  <si>
    <t>C.J. Uzomah</t>
  </si>
  <si>
    <t>Kenny Yeboah</t>
  </si>
  <si>
    <t>G.Minshew</t>
  </si>
  <si>
    <t>PHI</t>
  </si>
  <si>
    <t>J.Hurts</t>
  </si>
  <si>
    <t>B.Scott</t>
  </si>
  <si>
    <t>K.Gainwell</t>
  </si>
  <si>
    <t>M.Sanders</t>
  </si>
  <si>
    <t>T.Sermon</t>
  </si>
  <si>
    <t>D.Goedert</t>
  </si>
  <si>
    <t>G.Calcaterra</t>
  </si>
  <si>
    <t>J.Stoll</t>
  </si>
  <si>
    <t>N.Togiai</t>
  </si>
  <si>
    <t>D.Smith</t>
  </si>
  <si>
    <t>Q.Watkins</t>
  </si>
  <si>
    <t>Z.Pascal</t>
  </si>
  <si>
    <t>Ian Book</t>
  </si>
  <si>
    <t>Jalen Hurts</t>
  </si>
  <si>
    <t>Marcus Mariota</t>
  </si>
  <si>
    <t>Tanner McKee</t>
  </si>
  <si>
    <t>Kennedy Brooks</t>
  </si>
  <si>
    <t>Kenneth Gainwell</t>
  </si>
  <si>
    <t>Rashaad Penny</t>
  </si>
  <si>
    <t>Boston Scott</t>
  </si>
  <si>
    <t>Trey Sermon</t>
  </si>
  <si>
    <t>D'Andre Swift</t>
  </si>
  <si>
    <t>Devon Allen</t>
  </si>
  <si>
    <t>A.J. Brown</t>
  </si>
  <si>
    <t>Tyrie Cleveland</t>
  </si>
  <si>
    <t>Britain Covey</t>
  </si>
  <si>
    <t>Jadon Haselwood</t>
  </si>
  <si>
    <t>Joseph Ngata</t>
  </si>
  <si>
    <t>Charleston Rambo</t>
  </si>
  <si>
    <t>DeVonta Smith</t>
  </si>
  <si>
    <t>Greg Ward</t>
  </si>
  <si>
    <t>Quez Watkins</t>
  </si>
  <si>
    <t>Olamide Zaccheaus</t>
  </si>
  <si>
    <t>Dan Arnold</t>
  </si>
  <si>
    <t>Wisconsin-Platteville</t>
  </si>
  <si>
    <t>Grant Calcaterra</t>
  </si>
  <si>
    <t>Dallas Goedert</t>
  </si>
  <si>
    <t>Tyree Jackson</t>
  </si>
  <si>
    <t>Dalton Keene</t>
  </si>
  <si>
    <t>Brady Russell</t>
  </si>
  <si>
    <t>Jack Stoll</t>
  </si>
  <si>
    <t>D.Watt</t>
  </si>
  <si>
    <t>PIT</t>
  </si>
  <si>
    <t>K.Pickett</t>
  </si>
  <si>
    <t>M.Trubisky</t>
  </si>
  <si>
    <t>A.McFarland</t>
  </si>
  <si>
    <t>B.Snell</t>
  </si>
  <si>
    <t>J.Warren</t>
  </si>
  <si>
    <t>N.Harris</t>
  </si>
  <si>
    <t>C.Heyward</t>
  </si>
  <si>
    <t>P.Freiermuth</t>
  </si>
  <si>
    <t>Z.Gentry</t>
  </si>
  <si>
    <t>C.White</t>
  </si>
  <si>
    <t>G.Olszewski</t>
  </si>
  <si>
    <t>G.Pickens</t>
  </si>
  <si>
    <t>M.Boykin</t>
  </si>
  <si>
    <t>S.Sims</t>
  </si>
  <si>
    <t>Tanner Morgan</t>
  </si>
  <si>
    <t>Kenny Pickett</t>
  </si>
  <si>
    <t>Mason Rudolph</t>
  </si>
  <si>
    <t>Mitch Trubisky</t>
  </si>
  <si>
    <t>Alfonzo Graham</t>
  </si>
  <si>
    <t>Morgan State</t>
  </si>
  <si>
    <t>Darius Hagans</t>
  </si>
  <si>
    <t>Virginia State</t>
  </si>
  <si>
    <t>Najee Harris</t>
  </si>
  <si>
    <t>Jason Huntley</t>
  </si>
  <si>
    <t>New Mexico State</t>
  </si>
  <si>
    <t>Anthony McFarland Jr.</t>
  </si>
  <si>
    <t>Monte Pottebaum</t>
  </si>
  <si>
    <t>Jaylen Warren</t>
  </si>
  <si>
    <t>Calvin Austin III</t>
  </si>
  <si>
    <t>Miles Boykin</t>
  </si>
  <si>
    <t>Ja'Marcus Bradley</t>
  </si>
  <si>
    <t>Hakeem Butler</t>
  </si>
  <si>
    <t>Jordan Byrd</t>
  </si>
  <si>
    <t>Dan Chisena</t>
  </si>
  <si>
    <t>Dez Fitzpatrick</t>
  </si>
  <si>
    <t>Diontae Johnson</t>
  </si>
  <si>
    <t>Gunner Olszewski</t>
  </si>
  <si>
    <t>Bemidji State</t>
  </si>
  <si>
    <t>George Pickens</t>
  </si>
  <si>
    <t>Allen Robinson II</t>
  </si>
  <si>
    <t>Cody White</t>
  </si>
  <si>
    <t>Pat Freiermuth</t>
  </si>
  <si>
    <t>Zach Gentry</t>
  </si>
  <si>
    <t>Connor Heyward</t>
  </si>
  <si>
    <t>Darnell Washington</t>
  </si>
  <si>
    <t>Rodney Williams</t>
  </si>
  <si>
    <t>G.Smith</t>
  </si>
  <si>
    <t>SEA</t>
  </si>
  <si>
    <t>D.Dallas</t>
  </si>
  <si>
    <t>G.Igwebuike</t>
  </si>
  <si>
    <t>K.Walker</t>
  </si>
  <si>
    <t>R.Penny</t>
  </si>
  <si>
    <t>T.Homer</t>
  </si>
  <si>
    <t>C.Parkinson</t>
  </si>
  <si>
    <t>N.Fant</t>
  </si>
  <si>
    <t>T.Mabry</t>
  </si>
  <si>
    <t>W.Dissly</t>
  </si>
  <si>
    <t>C.Johnson</t>
  </si>
  <si>
    <t>D.Eskridge</t>
  </si>
  <si>
    <t>D.Metcalf</t>
  </si>
  <si>
    <t>D.Young</t>
  </si>
  <si>
    <t>L.Treadwell</t>
  </si>
  <si>
    <t>M.Goodwin</t>
  </si>
  <si>
    <t>P.Hart</t>
  </si>
  <si>
    <t>T.Lockett</t>
  </si>
  <si>
    <t>Holton Ahlers</t>
  </si>
  <si>
    <t>Drew Lock</t>
  </si>
  <si>
    <t>Geno Smith</t>
  </si>
  <si>
    <t>Zach Charbonnet</t>
  </si>
  <si>
    <t>DeeJay Dallas</t>
  </si>
  <si>
    <t>Bryant Koback</t>
  </si>
  <si>
    <t>Kenny McIntosh</t>
  </si>
  <si>
    <t>Kenneth Walker III</t>
  </si>
  <si>
    <t>Jake Bobo</t>
  </si>
  <si>
    <t>Dee Eskridge</t>
  </si>
  <si>
    <t>John Hall</t>
  </si>
  <si>
    <t>Northwood (MI)</t>
  </si>
  <si>
    <t>Cade Johnson</t>
  </si>
  <si>
    <t>Matt Landers</t>
  </si>
  <si>
    <t>Tyjon Lindsey</t>
  </si>
  <si>
    <t>Tyler Lockett</t>
  </si>
  <si>
    <t>DK Metcalf</t>
  </si>
  <si>
    <t>Jaxon Smith-Njigba</t>
  </si>
  <si>
    <t>Cody Thompson</t>
  </si>
  <si>
    <t>Easop Winston Jr.</t>
  </si>
  <si>
    <t>Dareke Young</t>
  </si>
  <si>
    <t>Lenoir-Rhyne</t>
  </si>
  <si>
    <t>Will Dissly</t>
  </si>
  <si>
    <t>Noah Fant</t>
  </si>
  <si>
    <t>Noah Gindorff</t>
  </si>
  <si>
    <t>Griffin Hebert</t>
  </si>
  <si>
    <t>Tyler Mabry</t>
  </si>
  <si>
    <t>Colby Parkinson</t>
  </si>
  <si>
    <t>K.Juszczyk</t>
  </si>
  <si>
    <t>SF</t>
  </si>
  <si>
    <t>B.Purdy</t>
  </si>
  <si>
    <t>J.Garoppolo</t>
  </si>
  <si>
    <t>T.Lance</t>
  </si>
  <si>
    <t>E.Mitchell</t>
  </si>
  <si>
    <t>J.Mason</t>
  </si>
  <si>
    <t>T.Coleman</t>
  </si>
  <si>
    <t>T.Davis-Price</t>
  </si>
  <si>
    <t>C.Woerner</t>
  </si>
  <si>
    <t>G.Kittle</t>
  </si>
  <si>
    <t>R.Dwelley</t>
  </si>
  <si>
    <t>T.Kroft</t>
  </si>
  <si>
    <t>B.Aiyuk</t>
  </si>
  <si>
    <t>D.Gray</t>
  </si>
  <si>
    <t>D.Samuel</t>
  </si>
  <si>
    <t>J.Jennings</t>
  </si>
  <si>
    <t>R.McCloud</t>
  </si>
  <si>
    <t>Brandon Allen</t>
  </si>
  <si>
    <t>Sam Darnold</t>
  </si>
  <si>
    <t>Trey Lance</t>
  </si>
  <si>
    <t>Brock Purdy</t>
  </si>
  <si>
    <t>Ronald Awatt</t>
  </si>
  <si>
    <t>Tyrion Davis-Price</t>
  </si>
  <si>
    <t>Khalan Laborn</t>
  </si>
  <si>
    <t>Marshall</t>
  </si>
  <si>
    <t>Jordan Mason</t>
  </si>
  <si>
    <t>Christian McCaffrey</t>
  </si>
  <si>
    <t>Elijah Mitchell</t>
  </si>
  <si>
    <t>Brandon Aiyuk</t>
  </si>
  <si>
    <t>Ronnie Bell</t>
  </si>
  <si>
    <t>Chris Conley</t>
  </si>
  <si>
    <t>Danny Gray</t>
  </si>
  <si>
    <t>Jauan Jennings</t>
  </si>
  <si>
    <t>Tay Martin</t>
  </si>
  <si>
    <t>Ray-Ray McCloud III</t>
  </si>
  <si>
    <t>Dazz Newsome</t>
  </si>
  <si>
    <t>Deebo Samuel</t>
  </si>
  <si>
    <t>Willie Snead IV</t>
  </si>
  <si>
    <t>Isaiah Winstead</t>
  </si>
  <si>
    <t>Ross Dwelley</t>
  </si>
  <si>
    <t>Troy Fumagalli</t>
  </si>
  <si>
    <t>George Kittle</t>
  </si>
  <si>
    <t>Cameron Latu</t>
  </si>
  <si>
    <t>Brayden Willis</t>
  </si>
  <si>
    <t>Charlie Woerner</t>
  </si>
  <si>
    <t>B.Gabbert</t>
  </si>
  <si>
    <t>TB</t>
  </si>
  <si>
    <t>K.Trask</t>
  </si>
  <si>
    <t>T.Brady</t>
  </si>
  <si>
    <t>G.Bernard</t>
  </si>
  <si>
    <t>K.Vaughn</t>
  </si>
  <si>
    <t>L.Fournette</t>
  </si>
  <si>
    <t>R.White</t>
  </si>
  <si>
    <t>C.Brate</t>
  </si>
  <si>
    <t>C.Otton</t>
  </si>
  <si>
    <t>K.Kieft</t>
  </si>
  <si>
    <t>K.Rudolph</t>
  </si>
  <si>
    <t>B.Perriman</t>
  </si>
  <si>
    <t>C.Godwin</t>
  </si>
  <si>
    <t>D.Thompkins</t>
  </si>
  <si>
    <t>J.Darden</t>
  </si>
  <si>
    <t>J.Jones</t>
  </si>
  <si>
    <t>M.Evans</t>
  </si>
  <si>
    <t>R.Gage</t>
  </si>
  <si>
    <t>S.Miller</t>
  </si>
  <si>
    <t>Baker Mayfield</t>
  </si>
  <si>
    <t>Kyle Trask</t>
  </si>
  <si>
    <t>John Wolford</t>
  </si>
  <si>
    <t>Ronnie Brown</t>
  </si>
  <si>
    <t>Chase Edmonds</t>
  </si>
  <si>
    <t>Fordham</t>
  </si>
  <si>
    <t>Patrick Laird</t>
  </si>
  <si>
    <t>Sean Tucker</t>
  </si>
  <si>
    <t>Ke'Shawn Vaughn</t>
  </si>
  <si>
    <t>Rachaad White</t>
  </si>
  <si>
    <t>Taye Barber</t>
  </si>
  <si>
    <t>Mike Evans</t>
  </si>
  <si>
    <t>Russell Gage</t>
  </si>
  <si>
    <t>Kaylon Geiger</t>
  </si>
  <si>
    <t>Chris Godwin</t>
  </si>
  <si>
    <t>Rakim Jarrett</t>
  </si>
  <si>
    <t>Ryan Miller</t>
  </si>
  <si>
    <t>Furman</t>
  </si>
  <si>
    <t>David Moore</t>
  </si>
  <si>
    <t>Trey Palmer</t>
  </si>
  <si>
    <t>Deven Thompkins</t>
  </si>
  <si>
    <t>Kade Warner</t>
  </si>
  <si>
    <t>Dominique Dafney</t>
  </si>
  <si>
    <t>Payne Durham</t>
  </si>
  <si>
    <t>Ko Kieft</t>
  </si>
  <si>
    <t>Cade Otton</t>
  </si>
  <si>
    <t>Tanner Taula</t>
  </si>
  <si>
    <t>Illinois State</t>
  </si>
  <si>
    <t>David Wells</t>
  </si>
  <si>
    <t>J.Dobbs</t>
  </si>
  <si>
    <t>TEN</t>
  </si>
  <si>
    <t>M.Willis</t>
  </si>
  <si>
    <t>R.Tannehill</t>
  </si>
  <si>
    <t>D.Henry</t>
  </si>
  <si>
    <t>D.Hilliard</t>
  </si>
  <si>
    <t>H.Haskins</t>
  </si>
  <si>
    <t>J.Chestnut</t>
  </si>
  <si>
    <t>J.Ward</t>
  </si>
  <si>
    <t>A.Hooper</t>
  </si>
  <si>
    <t>C.Okonkwo</t>
  </si>
  <si>
    <t>G.Swaim</t>
  </si>
  <si>
    <t>C.Board</t>
  </si>
  <si>
    <t>C.Hollister</t>
  </si>
  <si>
    <t>J.Gordon</t>
  </si>
  <si>
    <t>K.Philips</t>
  </si>
  <si>
    <t>M.Kinsey</t>
  </si>
  <si>
    <t>N.Westbrook-Ikhine</t>
  </si>
  <si>
    <t>R.McMath</t>
  </si>
  <si>
    <t>R.Woods</t>
  </si>
  <si>
    <t>T.Burks</t>
  </si>
  <si>
    <t>Will Levis</t>
  </si>
  <si>
    <t>Ryan Tannehill</t>
  </si>
  <si>
    <t>Malik Willis</t>
  </si>
  <si>
    <t>Julius Chestnut</t>
  </si>
  <si>
    <t>Sacred Heart</t>
  </si>
  <si>
    <t>Hassan Haskins</t>
  </si>
  <si>
    <t>Derrick Henry</t>
  </si>
  <si>
    <t>Chuck McClelland</t>
  </si>
  <si>
    <t>Tyjae Spears</t>
  </si>
  <si>
    <t>Jonathan Ward</t>
  </si>
  <si>
    <t>Treylon Burks</t>
  </si>
  <si>
    <t>Jacob Copeland</t>
  </si>
  <si>
    <t>Colton Dowell</t>
  </si>
  <si>
    <t>Tre'Shaun Harrison</t>
  </si>
  <si>
    <t>Gavin Holmes</t>
  </si>
  <si>
    <t>Kearis Jackson</t>
  </si>
  <si>
    <t>Mason Kinsey</t>
  </si>
  <si>
    <t>Berry College</t>
  </si>
  <si>
    <t>Racey McMath</t>
  </si>
  <si>
    <t>Chris Moore</t>
  </si>
  <si>
    <t>Kyle Philips</t>
  </si>
  <si>
    <t>Reggie Roberson Jr.</t>
  </si>
  <si>
    <t>Nick Westbrook-Ikhine</t>
  </si>
  <si>
    <t>Alize Mack</t>
  </si>
  <si>
    <t>Thomas Odukoya</t>
  </si>
  <si>
    <t>Chigoziem Okonkwo</t>
  </si>
  <si>
    <t>Kevin Rader</t>
  </si>
  <si>
    <t>Justin Rigg</t>
  </si>
  <si>
    <t>Trevon Wesco</t>
  </si>
  <si>
    <t>Josh Whyle</t>
  </si>
  <si>
    <t>C.Wentz</t>
  </si>
  <si>
    <t>WAS</t>
  </si>
  <si>
    <t>S.Howell</t>
  </si>
  <si>
    <t>T.Heinicke</t>
  </si>
  <si>
    <t>A.Gibson</t>
  </si>
  <si>
    <t>B.Robinson</t>
  </si>
  <si>
    <t>J.McKissic</t>
  </si>
  <si>
    <t>J.Patterson</t>
  </si>
  <si>
    <t>R.Bonnafon</t>
  </si>
  <si>
    <t>A.Rogers</t>
  </si>
  <si>
    <t>C.Turner</t>
  </si>
  <si>
    <t>J.Bates</t>
  </si>
  <si>
    <t>L.Thomas</t>
  </si>
  <si>
    <t>C.Samuel</t>
  </si>
  <si>
    <t>C.Sims</t>
  </si>
  <si>
    <t>D.Brown</t>
  </si>
  <si>
    <t>D.Milne</t>
  </si>
  <si>
    <t>J.Dotson</t>
  </si>
  <si>
    <t>T.McLaurin</t>
  </si>
  <si>
    <t>"=$P36/SUM([tgt])"</t>
  </si>
  <si>
    <t>"=$M36/SUM(Table6[car])"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</si>
</sst>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Y24" totalsRowShown="0">
  <autoFilter ref="A1:Y24" xr:uid="{00000000-0009-0000-0100-000003000000}"/>
  <tableColumns count="25">
    <tableColumn id="1" xr3:uid="{00000000-0010-0000-0000-000001000000}" name="player_name"/>
    <tableColumn id="2" xr3:uid="{00000000-0010-0000-0000-000002000000}" name="recent_team"/>
    <tableColumn id="3" xr3:uid="{00000000-0010-0000-0000-000003000000}" name="pos"/>
    <tableColumn id="4" xr3:uid="{00000000-0010-0000-0000-000004000000}" name="g"/>
    <tableColumn id="5" xr3:uid="{00000000-0010-0000-0000-000005000000}" name="p_att"/>
    <tableColumn id="6" xr3:uid="{00000000-0010-0000-0000-000006000000}" name="cmp"/>
    <tableColumn id="7" xr3:uid="{00000000-0010-0000-0000-000007000000}" name="p_yd"/>
    <tableColumn id="8" xr3:uid="{00000000-0010-0000-0000-000008000000}" name="p_td"/>
    <tableColumn id="9" xr3:uid="{00000000-0010-0000-0000-000009000000}" name="int"/>
    <tableColumn id="10" xr3:uid="{00000000-0010-0000-0000-00000A000000}" name="car"/>
    <tableColumn id="11" xr3:uid="{00000000-0010-0000-0000-00000B000000}" name="r_yd"/>
    <tableColumn id="12" xr3:uid="{00000000-0010-0000-0000-00000C000000}" name="r_td"/>
    <tableColumn id="13" xr3:uid="{00000000-0010-0000-0000-00000D000000}" name="tgt"/>
    <tableColumn id="14" xr3:uid="{00000000-0010-0000-0000-00000E000000}" name="rec"/>
    <tableColumn id="15" xr3:uid="{00000000-0010-0000-0000-00000F000000}" name="rec_yd"/>
    <tableColumn id="16" xr3:uid="{00000000-0010-0000-0000-000010000000}" name="rec_td"/>
    <tableColumn id="17" xr3:uid="{00000000-0010-0000-0000-000011000000}" name="fmb"/>
    <tableColumn id="18" xr3:uid="{00000000-0010-0000-0000-000012000000}" name="tp_c"/>
    <tableColumn id="19" xr3:uid="{00000000-0010-0000-0000-000013000000}" name="f_ppr"/>
    <tableColumn id="20" xr3:uid="{00000000-0010-0000-0000-000014000000}" name="tgt_share"/>
    <tableColumn id="21" xr3:uid="{00000000-0010-0000-0000-000015000000}" name="ypc"/>
    <tableColumn id="22" xr3:uid="{00000000-0010-0000-0000-000016000000}" name="ypr"/>
    <tableColumn id="23" xr3:uid="{00000000-0010-0000-0000-000017000000}" name="cmp_pct"/>
    <tableColumn id="24" xr3:uid="{00000000-0010-0000-0000-000018000000}" name="td_rate"/>
    <tableColumn id="25" xr3:uid="{00000000-0010-0000-0000-000019000000}" name="f_custom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30:L31" totalsRowShown="0">
  <autoFilter ref="A30:L31" xr:uid="{00000000-0009-0000-0100-00000C000000}"/>
  <tableColumns count="12">
    <tableColumn id="1" xr3:uid="{00000000-0010-0000-0900-000001000000}" name="team"/>
    <tableColumn id="2" xr3:uid="{00000000-0010-0000-0900-000002000000}" name="off_yd"/>
    <tableColumn id="3" xr3:uid="{00000000-0010-0000-0900-000003000000}" name="p_yd"/>
    <tableColumn id="4" xr3:uid="{00000000-0010-0000-0900-000004000000}" name="car"/>
    <tableColumn id="5" xr3:uid="{00000000-0010-0000-0900-000005000000}" name="r_yd"/>
    <tableColumn id="6" xr3:uid="{00000000-0010-0000-0900-000006000000}" name="r_td"/>
    <tableColumn id="7" xr3:uid="{00000000-0010-0000-0900-000007000000}" name="p_ff"/>
    <tableColumn id="8" xr3:uid="{00000000-0010-0000-0900-000008000000}" name="p_att"/>
    <tableColumn id="9" xr3:uid="{00000000-0010-0000-0900-000009000000}" name="cmp_pct"/>
    <tableColumn id="10" xr3:uid="{00000000-0010-0000-0900-00000A000000}" name="p_td"/>
    <tableColumn id="11" xr3:uid="{00000000-0010-0000-0900-00000B000000}" name="int"/>
    <tableColumn id="12" xr3:uid="{00000000-0010-0000-0900-00000C000000}" name="fmb"/>
  </tableColumns>
  <tableStyleInfo name="TableStyleLight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3000000}" name="Table102" displayName="Table102" ref="A35:AB64" totalsRowShown="0">
  <autoFilter ref="A35:AB64" xr:uid="{00000000-0009-0000-0100-000066000000}"/>
  <tableColumns count="28">
    <tableColumn id="1" xr3:uid="{00000000-0010-0000-6300-000001000000}" name="Name"/>
    <tableColumn id="2" xr3:uid="{00000000-0010-0000-6300-000002000000}" name="POS"/>
    <tableColumn id="3" xr3:uid="{00000000-0010-0000-6300-000003000000}" name="Age"/>
    <tableColumn id="4" xr3:uid="{00000000-0010-0000-6300-000004000000}" name="Exp"/>
    <tableColumn id="5" xr3:uid="{00000000-0010-0000-6300-000005000000}" name="College"/>
    <tableColumn id="6" xr3:uid="{00000000-0010-0000-6300-000006000000}" name="team"/>
    <tableColumn id="7" xr3:uid="{00000000-0010-0000-6300-000007000000}" name="g"/>
    <tableColumn id="8" xr3:uid="{00000000-0010-0000-6300-000008000000}" name="p_att"/>
    <tableColumn id="9" xr3:uid="{00000000-0010-0000-6300-000009000000}" name="cmp"/>
    <tableColumn id="10" xr3:uid="{00000000-0010-0000-6300-00000A000000}" name="p_yd"/>
    <tableColumn id="11" xr3:uid="{00000000-0010-0000-6300-00000B000000}" name="p_td"/>
    <tableColumn id="12" xr3:uid="{00000000-0010-0000-6300-00000C000000}" name="int"/>
    <tableColumn id="13" xr3:uid="{00000000-0010-0000-6300-00000D000000}" name="car"/>
    <tableColumn id="14" xr3:uid="{00000000-0010-0000-6300-00000E000000}" name="r_yd"/>
    <tableColumn id="15" xr3:uid="{00000000-0010-0000-6300-00000F000000}" name="r_td"/>
    <tableColumn id="16" xr3:uid="{00000000-0010-0000-6300-000010000000}" name="tgt"/>
    <tableColumn id="17" xr3:uid="{00000000-0010-0000-6300-000011000000}" name="rec"/>
    <tableColumn id="18" xr3:uid="{00000000-0010-0000-6300-000012000000}" name="rec_yd"/>
    <tableColumn id="19" xr3:uid="{00000000-0010-0000-6300-000013000000}" name="rec_td"/>
    <tableColumn id="20" xr3:uid="{00000000-0010-0000-6300-000014000000}" name="fmb"/>
    <tableColumn id="21" xr3:uid="{00000000-0010-0000-6300-000015000000}" name="tp_c"/>
    <tableColumn id="22" xr3:uid="{00000000-0010-0000-6300-000016000000}" name="f_ppr"/>
    <tableColumn id="23" xr3:uid="{00000000-0010-0000-6300-000017000000}" name="tgt_share"/>
    <tableColumn id="24" xr3:uid="{00000000-0010-0000-6300-000018000000}" name="ypc"/>
    <tableColumn id="25" xr3:uid="{00000000-0010-0000-6300-000019000000}" name="ypr"/>
    <tableColumn id="26" xr3:uid="{00000000-0010-0000-6300-00001A000000}" name="cmp_pct"/>
    <tableColumn id="27" xr3:uid="{00000000-0010-0000-6300-00001B000000}" name="td_rate"/>
    <tableColumn id="28" xr3:uid="{00000000-0010-0000-6300-00001C000000}" name="f_custom"/>
  </tableColumns>
  <tableStyleInfo name="TableStyleLight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4000000}" name="Table103" displayName="Table103" ref="A1:Y15" totalsRowShown="0">
  <autoFilter ref="A1:Y15" xr:uid="{00000000-0009-0000-0100-000067000000}"/>
  <tableColumns count="25">
    <tableColumn id="1" xr3:uid="{00000000-0010-0000-6400-000001000000}" name="player_name"/>
    <tableColumn id="2" xr3:uid="{00000000-0010-0000-6400-000002000000}" name="recent_team"/>
    <tableColumn id="3" xr3:uid="{00000000-0010-0000-6400-000003000000}" name="pos"/>
    <tableColumn id="4" xr3:uid="{00000000-0010-0000-6400-000004000000}" name="g"/>
    <tableColumn id="5" xr3:uid="{00000000-0010-0000-6400-000005000000}" name="p_att"/>
    <tableColumn id="6" xr3:uid="{00000000-0010-0000-6400-000006000000}" name="cmp"/>
    <tableColumn id="7" xr3:uid="{00000000-0010-0000-6400-000007000000}" name="p_yd"/>
    <tableColumn id="8" xr3:uid="{00000000-0010-0000-6400-000008000000}" name="p_td"/>
    <tableColumn id="9" xr3:uid="{00000000-0010-0000-6400-000009000000}" name="int"/>
    <tableColumn id="10" xr3:uid="{00000000-0010-0000-6400-00000A000000}" name="car"/>
    <tableColumn id="11" xr3:uid="{00000000-0010-0000-6400-00000B000000}" name="r_yd"/>
    <tableColumn id="12" xr3:uid="{00000000-0010-0000-6400-00000C000000}" name="r_td"/>
    <tableColumn id="13" xr3:uid="{00000000-0010-0000-6400-00000D000000}" name="tgt"/>
    <tableColumn id="14" xr3:uid="{00000000-0010-0000-6400-00000E000000}" name="rec"/>
    <tableColumn id="15" xr3:uid="{00000000-0010-0000-6400-00000F000000}" name="rec_yd"/>
    <tableColumn id="16" xr3:uid="{00000000-0010-0000-6400-000010000000}" name="rec_td"/>
    <tableColumn id="17" xr3:uid="{00000000-0010-0000-6400-000011000000}" name="fmb"/>
    <tableColumn id="18" xr3:uid="{00000000-0010-0000-6400-000012000000}" name="tp_c"/>
    <tableColumn id="19" xr3:uid="{00000000-0010-0000-6400-000013000000}" name="f_ppr"/>
    <tableColumn id="20" xr3:uid="{00000000-0010-0000-6400-000014000000}" name="tgt_share"/>
    <tableColumn id="21" xr3:uid="{00000000-0010-0000-6400-000015000000}" name="ypc"/>
    <tableColumn id="22" xr3:uid="{00000000-0010-0000-6400-000016000000}" name="ypr"/>
    <tableColumn id="23" xr3:uid="{00000000-0010-0000-6400-000017000000}" name="cmp_pct"/>
    <tableColumn id="24" xr3:uid="{00000000-0010-0000-6400-000018000000}" name="td_rate"/>
    <tableColumn id="25" xr3:uid="{00000000-0010-0000-6400-000019000000}" name="f_custom"/>
  </tableColumns>
  <tableStyleInfo name="TableStyleLight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5000000}" name="Table104" displayName="Table104" ref="A30:L31" totalsRowShown="0">
  <autoFilter ref="A30:L31" xr:uid="{00000000-0009-0000-0100-000068000000}"/>
  <tableColumns count="12">
    <tableColumn id="1" xr3:uid="{00000000-0010-0000-6500-000001000000}" name="team"/>
    <tableColumn id="2" xr3:uid="{00000000-0010-0000-6500-000002000000}" name="off_yd"/>
    <tableColumn id="3" xr3:uid="{00000000-0010-0000-6500-000003000000}" name="p_yd"/>
    <tableColumn id="4" xr3:uid="{00000000-0010-0000-6500-000004000000}" name="car"/>
    <tableColumn id="5" xr3:uid="{00000000-0010-0000-6500-000005000000}" name="r_yd"/>
    <tableColumn id="6" xr3:uid="{00000000-0010-0000-6500-000006000000}" name="r_td"/>
    <tableColumn id="7" xr3:uid="{00000000-0010-0000-6500-000007000000}" name="p_ff"/>
    <tableColumn id="8" xr3:uid="{00000000-0010-0000-6500-000008000000}" name="p_att"/>
    <tableColumn id="9" xr3:uid="{00000000-0010-0000-6500-000009000000}" name="cmp_pct"/>
    <tableColumn id="10" xr3:uid="{00000000-0010-0000-6500-00000A000000}" name="p_td"/>
    <tableColumn id="11" xr3:uid="{00000000-0010-0000-6500-00000B000000}" name="int"/>
    <tableColumn id="12" xr3:uid="{00000000-0010-0000-6500-00000C000000}" name="fmb"/>
  </tableColumns>
  <tableStyleInfo name="TableStyleLight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6000000}" name="Table105" displayName="Table105" ref="A32:L33" totalsRowShown="0">
  <autoFilter ref="A32:L33" xr:uid="{00000000-0009-0000-0100-000069000000}"/>
  <tableColumns count="12">
    <tableColumn id="1" xr3:uid="{00000000-0010-0000-6600-000001000000}" name="team"/>
    <tableColumn id="2" xr3:uid="{00000000-0010-0000-6600-000002000000}" name="off_yd"/>
    <tableColumn id="3" xr3:uid="{00000000-0010-0000-6600-000003000000}" name="p_yd"/>
    <tableColumn id="4" xr3:uid="{00000000-0010-0000-6600-000004000000}" name="car"/>
    <tableColumn id="5" xr3:uid="{00000000-0010-0000-6600-000005000000}" name="r_yd"/>
    <tableColumn id="6" xr3:uid="{00000000-0010-0000-6600-000006000000}" name="r_td"/>
    <tableColumn id="7" xr3:uid="{00000000-0010-0000-6600-000007000000}" name="p_ff"/>
    <tableColumn id="8" xr3:uid="{00000000-0010-0000-6600-000008000000}" name="p_att"/>
    <tableColumn id="9" xr3:uid="{00000000-0010-0000-6600-000009000000}" name="cmp_pct"/>
    <tableColumn id="10" xr3:uid="{00000000-0010-0000-6600-00000A000000}" name="p_td"/>
    <tableColumn id="11" xr3:uid="{00000000-0010-0000-6600-00000B000000}" name="int"/>
    <tableColumn id="12" xr3:uid="{00000000-0010-0000-6600-00000C000000}" name="fmb"/>
  </tableColumns>
  <tableStyleInfo name="TableStyleLight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7000000}" name="Table106" displayName="Table106" ref="A35:AB63" totalsRowShown="0">
  <autoFilter ref="A35:AB63" xr:uid="{00000000-0009-0000-0100-00006A000000}"/>
  <tableColumns count="28">
    <tableColumn id="1" xr3:uid="{00000000-0010-0000-6700-000001000000}" name="Name"/>
    <tableColumn id="2" xr3:uid="{00000000-0010-0000-6700-000002000000}" name="POS"/>
    <tableColumn id="3" xr3:uid="{00000000-0010-0000-6700-000003000000}" name="Age"/>
    <tableColumn id="4" xr3:uid="{00000000-0010-0000-6700-000004000000}" name="Exp"/>
    <tableColumn id="5" xr3:uid="{00000000-0010-0000-6700-000005000000}" name="College"/>
    <tableColumn id="6" xr3:uid="{00000000-0010-0000-6700-000006000000}" name="team"/>
    <tableColumn id="7" xr3:uid="{00000000-0010-0000-6700-000007000000}" name="g"/>
    <tableColumn id="8" xr3:uid="{00000000-0010-0000-6700-000008000000}" name="p_att"/>
    <tableColumn id="9" xr3:uid="{00000000-0010-0000-6700-000009000000}" name="cmp"/>
    <tableColumn id="10" xr3:uid="{00000000-0010-0000-6700-00000A000000}" name="p_yd"/>
    <tableColumn id="11" xr3:uid="{00000000-0010-0000-6700-00000B000000}" name="p_td"/>
    <tableColumn id="12" xr3:uid="{00000000-0010-0000-6700-00000C000000}" name="int"/>
    <tableColumn id="13" xr3:uid="{00000000-0010-0000-6700-00000D000000}" name="car"/>
    <tableColumn id="14" xr3:uid="{00000000-0010-0000-6700-00000E000000}" name="r_yd"/>
    <tableColumn id="15" xr3:uid="{00000000-0010-0000-6700-00000F000000}" name="r_td"/>
    <tableColumn id="16" xr3:uid="{00000000-0010-0000-6700-000010000000}" name="tgt"/>
    <tableColumn id="17" xr3:uid="{00000000-0010-0000-6700-000011000000}" name="rec"/>
    <tableColumn id="18" xr3:uid="{00000000-0010-0000-6700-000012000000}" name="rec_yd"/>
    <tableColumn id="19" xr3:uid="{00000000-0010-0000-6700-000013000000}" name="rec_td"/>
    <tableColumn id="20" xr3:uid="{00000000-0010-0000-6700-000014000000}" name="fmb"/>
    <tableColumn id="21" xr3:uid="{00000000-0010-0000-6700-000015000000}" name="tp_c"/>
    <tableColumn id="22" xr3:uid="{00000000-0010-0000-6700-000016000000}" name="f_ppr"/>
    <tableColumn id="23" xr3:uid="{00000000-0010-0000-6700-000017000000}" name="tgt_share"/>
    <tableColumn id="24" xr3:uid="{00000000-0010-0000-6700-000018000000}" name="ypc"/>
    <tableColumn id="25" xr3:uid="{00000000-0010-0000-6700-000019000000}" name="ypr"/>
    <tableColumn id="26" xr3:uid="{00000000-0010-0000-6700-00001A000000}" name="cmp_pct"/>
    <tableColumn id="27" xr3:uid="{00000000-0010-0000-6700-00001B000000}" name="td_rate"/>
    <tableColumn id="28" xr3:uid="{00000000-0010-0000-6700-00001C000000}" name="f_custom"/>
  </tableColumns>
  <tableStyleInfo name="TableStyleLight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8000000}" name="Table107" displayName="Table107" ref="A1:Y18" totalsRowShown="0">
  <autoFilter ref="A1:Y18" xr:uid="{00000000-0009-0000-0100-00006B000000}"/>
  <tableColumns count="25">
    <tableColumn id="1" xr3:uid="{00000000-0010-0000-6800-000001000000}" name="player_name"/>
    <tableColumn id="2" xr3:uid="{00000000-0010-0000-6800-000002000000}" name="recent_team"/>
    <tableColumn id="3" xr3:uid="{00000000-0010-0000-6800-000003000000}" name="pos"/>
    <tableColumn id="4" xr3:uid="{00000000-0010-0000-6800-000004000000}" name="g"/>
    <tableColumn id="5" xr3:uid="{00000000-0010-0000-6800-000005000000}" name="p_att"/>
    <tableColumn id="6" xr3:uid="{00000000-0010-0000-6800-000006000000}" name="cmp"/>
    <tableColumn id="7" xr3:uid="{00000000-0010-0000-6800-000007000000}" name="p_yd"/>
    <tableColumn id="8" xr3:uid="{00000000-0010-0000-6800-000008000000}" name="p_td"/>
    <tableColumn id="9" xr3:uid="{00000000-0010-0000-6800-000009000000}" name="int"/>
    <tableColumn id="10" xr3:uid="{00000000-0010-0000-6800-00000A000000}" name="car"/>
    <tableColumn id="11" xr3:uid="{00000000-0010-0000-6800-00000B000000}" name="r_yd"/>
    <tableColumn id="12" xr3:uid="{00000000-0010-0000-6800-00000C000000}" name="r_td"/>
    <tableColumn id="13" xr3:uid="{00000000-0010-0000-6800-00000D000000}" name="tgt"/>
    <tableColumn id="14" xr3:uid="{00000000-0010-0000-6800-00000E000000}" name="rec"/>
    <tableColumn id="15" xr3:uid="{00000000-0010-0000-6800-00000F000000}" name="rec_yd"/>
    <tableColumn id="16" xr3:uid="{00000000-0010-0000-6800-000010000000}" name="rec_td"/>
    <tableColumn id="17" xr3:uid="{00000000-0010-0000-6800-000011000000}" name="fmb"/>
    <tableColumn id="18" xr3:uid="{00000000-0010-0000-6800-000012000000}" name="tp_c"/>
    <tableColumn id="19" xr3:uid="{00000000-0010-0000-6800-000013000000}" name="f_ppr"/>
    <tableColumn id="20" xr3:uid="{00000000-0010-0000-6800-000014000000}" name="tgt_share"/>
    <tableColumn id="21" xr3:uid="{00000000-0010-0000-6800-000015000000}" name="ypc"/>
    <tableColumn id="22" xr3:uid="{00000000-0010-0000-6800-000016000000}" name="ypr"/>
    <tableColumn id="23" xr3:uid="{00000000-0010-0000-6800-000017000000}" name="cmp_pct"/>
    <tableColumn id="24" xr3:uid="{00000000-0010-0000-6800-000018000000}" name="td_rate"/>
    <tableColumn id="25" xr3:uid="{00000000-0010-0000-6800-000019000000}" name="f_custom"/>
  </tableColumns>
  <tableStyleInfo name="TableStyleLight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9000000}" name="Table108" displayName="Table108" ref="A30:L31" totalsRowShown="0">
  <autoFilter ref="A30:L31" xr:uid="{00000000-0009-0000-0100-00006C000000}"/>
  <tableColumns count="12">
    <tableColumn id="1" xr3:uid="{00000000-0010-0000-6900-000001000000}" name="team"/>
    <tableColumn id="2" xr3:uid="{00000000-0010-0000-6900-000002000000}" name="off_yd"/>
    <tableColumn id="3" xr3:uid="{00000000-0010-0000-6900-000003000000}" name="p_yd"/>
    <tableColumn id="4" xr3:uid="{00000000-0010-0000-6900-000004000000}" name="car"/>
    <tableColumn id="5" xr3:uid="{00000000-0010-0000-6900-000005000000}" name="r_yd"/>
    <tableColumn id="6" xr3:uid="{00000000-0010-0000-6900-000006000000}" name="r_td"/>
    <tableColumn id="7" xr3:uid="{00000000-0010-0000-6900-000007000000}" name="p_ff"/>
    <tableColumn id="8" xr3:uid="{00000000-0010-0000-6900-000008000000}" name="p_att"/>
    <tableColumn id="9" xr3:uid="{00000000-0010-0000-6900-000009000000}" name="cmp_pct"/>
    <tableColumn id="10" xr3:uid="{00000000-0010-0000-6900-00000A000000}" name="p_td"/>
    <tableColumn id="11" xr3:uid="{00000000-0010-0000-6900-00000B000000}" name="int"/>
    <tableColumn id="12" xr3:uid="{00000000-0010-0000-6900-00000C000000}" name="fmb"/>
  </tableColumns>
  <tableStyleInfo name="TableStyleLight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A000000}" name="Table109" displayName="Table109" ref="A32:L33" totalsRowShown="0">
  <autoFilter ref="A32:L33" xr:uid="{00000000-0009-0000-0100-00006D000000}"/>
  <tableColumns count="12">
    <tableColumn id="1" xr3:uid="{00000000-0010-0000-6A00-000001000000}" name="team"/>
    <tableColumn id="2" xr3:uid="{00000000-0010-0000-6A00-000002000000}" name="off_yd"/>
    <tableColumn id="3" xr3:uid="{00000000-0010-0000-6A00-000003000000}" name="p_yd"/>
    <tableColumn id="4" xr3:uid="{00000000-0010-0000-6A00-000004000000}" name="car"/>
    <tableColumn id="5" xr3:uid="{00000000-0010-0000-6A00-000005000000}" name="r_yd"/>
    <tableColumn id="6" xr3:uid="{00000000-0010-0000-6A00-000006000000}" name="r_td"/>
    <tableColumn id="7" xr3:uid="{00000000-0010-0000-6A00-000007000000}" name="p_ff"/>
    <tableColumn id="8" xr3:uid="{00000000-0010-0000-6A00-000008000000}" name="p_att"/>
    <tableColumn id="9" xr3:uid="{00000000-0010-0000-6A00-000009000000}" name="cmp_pct"/>
    <tableColumn id="10" xr3:uid="{00000000-0010-0000-6A00-00000A000000}" name="p_td"/>
    <tableColumn id="11" xr3:uid="{00000000-0010-0000-6A00-00000B000000}" name="int"/>
    <tableColumn id="12" xr3:uid="{00000000-0010-0000-6A00-00000C000000}" name="fmb"/>
  </tableColumns>
  <tableStyleInfo name="TableStyleLight9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B000000}" name="Table110" displayName="Table110" ref="A35:AB63" totalsRowShown="0">
  <autoFilter ref="A35:AB63" xr:uid="{00000000-0009-0000-0100-00006E000000}"/>
  <tableColumns count="28">
    <tableColumn id="1" xr3:uid="{00000000-0010-0000-6B00-000001000000}" name="Name"/>
    <tableColumn id="2" xr3:uid="{00000000-0010-0000-6B00-000002000000}" name="POS"/>
    <tableColumn id="3" xr3:uid="{00000000-0010-0000-6B00-000003000000}" name="Age"/>
    <tableColumn id="4" xr3:uid="{00000000-0010-0000-6B00-000004000000}" name="Exp"/>
    <tableColumn id="5" xr3:uid="{00000000-0010-0000-6B00-000005000000}" name="College"/>
    <tableColumn id="6" xr3:uid="{00000000-0010-0000-6B00-000006000000}" name="team"/>
    <tableColumn id="7" xr3:uid="{00000000-0010-0000-6B00-000007000000}" name="g"/>
    <tableColumn id="8" xr3:uid="{00000000-0010-0000-6B00-000008000000}" name="p_att"/>
    <tableColumn id="9" xr3:uid="{00000000-0010-0000-6B00-000009000000}" name="cmp"/>
    <tableColumn id="10" xr3:uid="{00000000-0010-0000-6B00-00000A000000}" name="p_yd"/>
    <tableColumn id="11" xr3:uid="{00000000-0010-0000-6B00-00000B000000}" name="p_td"/>
    <tableColumn id="12" xr3:uid="{00000000-0010-0000-6B00-00000C000000}" name="int"/>
    <tableColumn id="13" xr3:uid="{00000000-0010-0000-6B00-00000D000000}" name="car"/>
    <tableColumn id="14" xr3:uid="{00000000-0010-0000-6B00-00000E000000}" name="r_yd"/>
    <tableColumn id="15" xr3:uid="{00000000-0010-0000-6B00-00000F000000}" name="r_td"/>
    <tableColumn id="16" xr3:uid="{00000000-0010-0000-6B00-000010000000}" name="tgt"/>
    <tableColumn id="17" xr3:uid="{00000000-0010-0000-6B00-000011000000}" name="rec"/>
    <tableColumn id="18" xr3:uid="{00000000-0010-0000-6B00-000012000000}" name="rec_yd"/>
    <tableColumn id="19" xr3:uid="{00000000-0010-0000-6B00-000013000000}" name="rec_td"/>
    <tableColumn id="20" xr3:uid="{00000000-0010-0000-6B00-000014000000}" name="fmb"/>
    <tableColumn id="21" xr3:uid="{00000000-0010-0000-6B00-000015000000}" name="tp_c"/>
    <tableColumn id="22" xr3:uid="{00000000-0010-0000-6B00-000016000000}" name="f_ppr"/>
    <tableColumn id="23" xr3:uid="{00000000-0010-0000-6B00-000017000000}" name="tgt_share"/>
    <tableColumn id="24" xr3:uid="{00000000-0010-0000-6B00-000018000000}" name="ypc"/>
    <tableColumn id="25" xr3:uid="{00000000-0010-0000-6B00-000019000000}" name="ypr"/>
    <tableColumn id="26" xr3:uid="{00000000-0010-0000-6B00-00001A000000}" name="cmp_pct"/>
    <tableColumn id="27" xr3:uid="{00000000-0010-0000-6B00-00001B000000}" name="td_rate"/>
    <tableColumn id="28" xr3:uid="{00000000-0010-0000-6B00-00001C000000}" name="f_custom"/>
  </tableColumns>
  <tableStyleInfo name="TableStyleLight9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C000000}" name="Table111" displayName="Table111" ref="A1:Y20" totalsRowShown="0">
  <autoFilter ref="A1:Y20" xr:uid="{00000000-0009-0000-0100-00006F000000}"/>
  <tableColumns count="25">
    <tableColumn id="1" xr3:uid="{00000000-0010-0000-6C00-000001000000}" name="player_name"/>
    <tableColumn id="2" xr3:uid="{00000000-0010-0000-6C00-000002000000}" name="recent_team"/>
    <tableColumn id="3" xr3:uid="{00000000-0010-0000-6C00-000003000000}" name="pos"/>
    <tableColumn id="4" xr3:uid="{00000000-0010-0000-6C00-000004000000}" name="g"/>
    <tableColumn id="5" xr3:uid="{00000000-0010-0000-6C00-000005000000}" name="p_att"/>
    <tableColumn id="6" xr3:uid="{00000000-0010-0000-6C00-000006000000}" name="cmp"/>
    <tableColumn id="7" xr3:uid="{00000000-0010-0000-6C00-000007000000}" name="p_yd"/>
    <tableColumn id="8" xr3:uid="{00000000-0010-0000-6C00-000008000000}" name="p_td"/>
    <tableColumn id="9" xr3:uid="{00000000-0010-0000-6C00-000009000000}" name="int"/>
    <tableColumn id="10" xr3:uid="{00000000-0010-0000-6C00-00000A000000}" name="car"/>
    <tableColumn id="11" xr3:uid="{00000000-0010-0000-6C00-00000B000000}" name="r_yd"/>
    <tableColumn id="12" xr3:uid="{00000000-0010-0000-6C00-00000C000000}" name="r_td"/>
    <tableColumn id="13" xr3:uid="{00000000-0010-0000-6C00-00000D000000}" name="tgt"/>
    <tableColumn id="14" xr3:uid="{00000000-0010-0000-6C00-00000E000000}" name="rec"/>
    <tableColumn id="15" xr3:uid="{00000000-0010-0000-6C00-00000F000000}" name="rec_yd"/>
    <tableColumn id="16" xr3:uid="{00000000-0010-0000-6C00-000010000000}" name="rec_td"/>
    <tableColumn id="17" xr3:uid="{00000000-0010-0000-6C00-000011000000}" name="fmb"/>
    <tableColumn id="18" xr3:uid="{00000000-0010-0000-6C00-000012000000}" name="tp_c"/>
    <tableColumn id="19" xr3:uid="{00000000-0010-0000-6C00-000013000000}" name="f_ppr"/>
    <tableColumn id="20" xr3:uid="{00000000-0010-0000-6C00-000014000000}" name="tgt_share"/>
    <tableColumn id="21" xr3:uid="{00000000-0010-0000-6C00-000015000000}" name="ypc"/>
    <tableColumn id="22" xr3:uid="{00000000-0010-0000-6C00-000016000000}" name="ypr"/>
    <tableColumn id="23" xr3:uid="{00000000-0010-0000-6C00-000017000000}" name="cmp_pct"/>
    <tableColumn id="24" xr3:uid="{00000000-0010-0000-6C00-000018000000}" name="td_rate"/>
    <tableColumn id="25" xr3:uid="{00000000-0010-0000-6C00-000019000000}" name="f_custom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32:L33" totalsRowShown="0">
  <autoFilter ref="A32:L33" xr:uid="{00000000-0009-0000-0100-00000D000000}"/>
  <tableColumns count="12">
    <tableColumn id="1" xr3:uid="{00000000-0010-0000-0A00-000001000000}" name="team"/>
    <tableColumn id="2" xr3:uid="{00000000-0010-0000-0A00-000002000000}" name="off_yd"/>
    <tableColumn id="3" xr3:uid="{00000000-0010-0000-0A00-000003000000}" name="p_yd"/>
    <tableColumn id="4" xr3:uid="{00000000-0010-0000-0A00-000004000000}" name="car"/>
    <tableColumn id="5" xr3:uid="{00000000-0010-0000-0A00-000005000000}" name="r_yd"/>
    <tableColumn id="6" xr3:uid="{00000000-0010-0000-0A00-000006000000}" name="r_td"/>
    <tableColumn id="7" xr3:uid="{00000000-0010-0000-0A00-000007000000}" name="p_ff"/>
    <tableColumn id="8" xr3:uid="{00000000-0010-0000-0A00-000008000000}" name="p_att"/>
    <tableColumn id="9" xr3:uid="{00000000-0010-0000-0A00-000009000000}" name="cmp_pct"/>
    <tableColumn id="10" xr3:uid="{00000000-0010-0000-0A00-00000A000000}" name="p_td"/>
    <tableColumn id="11" xr3:uid="{00000000-0010-0000-0A00-00000B000000}" name="int"/>
    <tableColumn id="12" xr3:uid="{00000000-0010-0000-0A00-00000C000000}" name="fmb"/>
  </tableColumns>
  <tableStyleInfo name="TableStyleLight9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D000000}" name="Table112" displayName="Table112" ref="A30:L31" totalsRowShown="0">
  <autoFilter ref="A30:L31" xr:uid="{00000000-0009-0000-0100-000070000000}"/>
  <tableColumns count="12">
    <tableColumn id="1" xr3:uid="{00000000-0010-0000-6D00-000001000000}" name="team"/>
    <tableColumn id="2" xr3:uid="{00000000-0010-0000-6D00-000002000000}" name="off_yd"/>
    <tableColumn id="3" xr3:uid="{00000000-0010-0000-6D00-000003000000}" name="p_yd"/>
    <tableColumn id="4" xr3:uid="{00000000-0010-0000-6D00-000004000000}" name="car"/>
    <tableColumn id="5" xr3:uid="{00000000-0010-0000-6D00-000005000000}" name="r_yd"/>
    <tableColumn id="6" xr3:uid="{00000000-0010-0000-6D00-000006000000}" name="r_td"/>
    <tableColumn id="7" xr3:uid="{00000000-0010-0000-6D00-000007000000}" name="p_ff"/>
    <tableColumn id="8" xr3:uid="{00000000-0010-0000-6D00-000008000000}" name="p_att"/>
    <tableColumn id="9" xr3:uid="{00000000-0010-0000-6D00-000009000000}" name="cmp_pct"/>
    <tableColumn id="10" xr3:uid="{00000000-0010-0000-6D00-00000A000000}" name="p_td"/>
    <tableColumn id="11" xr3:uid="{00000000-0010-0000-6D00-00000B000000}" name="int"/>
    <tableColumn id="12" xr3:uid="{00000000-0010-0000-6D00-00000C000000}" name="fmb"/>
  </tableColumns>
  <tableStyleInfo name="TableStyleLight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6E000000}" name="Table113" displayName="Table113" ref="A32:L33" totalsRowShown="0">
  <autoFilter ref="A32:L33" xr:uid="{00000000-0009-0000-0100-000071000000}"/>
  <tableColumns count="12">
    <tableColumn id="1" xr3:uid="{00000000-0010-0000-6E00-000001000000}" name="team"/>
    <tableColumn id="2" xr3:uid="{00000000-0010-0000-6E00-000002000000}" name="off_yd"/>
    <tableColumn id="3" xr3:uid="{00000000-0010-0000-6E00-000003000000}" name="p_yd"/>
    <tableColumn id="4" xr3:uid="{00000000-0010-0000-6E00-000004000000}" name="car"/>
    <tableColumn id="5" xr3:uid="{00000000-0010-0000-6E00-000005000000}" name="r_yd"/>
    <tableColumn id="6" xr3:uid="{00000000-0010-0000-6E00-000006000000}" name="r_td"/>
    <tableColumn id="7" xr3:uid="{00000000-0010-0000-6E00-000007000000}" name="p_ff"/>
    <tableColumn id="8" xr3:uid="{00000000-0010-0000-6E00-000008000000}" name="p_att"/>
    <tableColumn id="9" xr3:uid="{00000000-0010-0000-6E00-000009000000}" name="cmp_pct"/>
    <tableColumn id="10" xr3:uid="{00000000-0010-0000-6E00-00000A000000}" name="p_td"/>
    <tableColumn id="11" xr3:uid="{00000000-0010-0000-6E00-00000B000000}" name="int"/>
    <tableColumn id="12" xr3:uid="{00000000-0010-0000-6E00-00000C000000}" name="fmb"/>
  </tableColumns>
  <tableStyleInfo name="TableStyleLight9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6F000000}" name="Table114" displayName="Table114" ref="A35:AB61" totalsRowShown="0">
  <autoFilter ref="A35:AB61" xr:uid="{00000000-0009-0000-0100-000072000000}"/>
  <tableColumns count="28">
    <tableColumn id="1" xr3:uid="{00000000-0010-0000-6F00-000001000000}" name="Name"/>
    <tableColumn id="2" xr3:uid="{00000000-0010-0000-6F00-000002000000}" name="POS"/>
    <tableColumn id="3" xr3:uid="{00000000-0010-0000-6F00-000003000000}" name="Age"/>
    <tableColumn id="4" xr3:uid="{00000000-0010-0000-6F00-000004000000}" name="Exp"/>
    <tableColumn id="5" xr3:uid="{00000000-0010-0000-6F00-000005000000}" name="College"/>
    <tableColumn id="6" xr3:uid="{00000000-0010-0000-6F00-000006000000}" name="team"/>
    <tableColumn id="7" xr3:uid="{00000000-0010-0000-6F00-000007000000}" name="g"/>
    <tableColumn id="8" xr3:uid="{00000000-0010-0000-6F00-000008000000}" name="p_att"/>
    <tableColumn id="9" xr3:uid="{00000000-0010-0000-6F00-000009000000}" name="cmp"/>
    <tableColumn id="10" xr3:uid="{00000000-0010-0000-6F00-00000A000000}" name="p_yd"/>
    <tableColumn id="11" xr3:uid="{00000000-0010-0000-6F00-00000B000000}" name="p_td"/>
    <tableColumn id="12" xr3:uid="{00000000-0010-0000-6F00-00000C000000}" name="int"/>
    <tableColumn id="13" xr3:uid="{00000000-0010-0000-6F00-00000D000000}" name="car"/>
    <tableColumn id="14" xr3:uid="{00000000-0010-0000-6F00-00000E000000}" name="r_yd"/>
    <tableColumn id="15" xr3:uid="{00000000-0010-0000-6F00-00000F000000}" name="r_td"/>
    <tableColumn id="16" xr3:uid="{00000000-0010-0000-6F00-000010000000}" name="tgt"/>
    <tableColumn id="17" xr3:uid="{00000000-0010-0000-6F00-000011000000}" name="rec"/>
    <tableColumn id="18" xr3:uid="{00000000-0010-0000-6F00-000012000000}" name="rec_yd"/>
    <tableColumn id="19" xr3:uid="{00000000-0010-0000-6F00-000013000000}" name="rec_td"/>
    <tableColumn id="20" xr3:uid="{00000000-0010-0000-6F00-000014000000}" name="fmb"/>
    <tableColumn id="21" xr3:uid="{00000000-0010-0000-6F00-000015000000}" name="tp_c"/>
    <tableColumn id="22" xr3:uid="{00000000-0010-0000-6F00-000016000000}" name="f_ppr"/>
    <tableColumn id="23" xr3:uid="{00000000-0010-0000-6F00-000017000000}" name="tgt_share"/>
    <tableColumn id="24" xr3:uid="{00000000-0010-0000-6F00-000018000000}" name="ypc"/>
    <tableColumn id="25" xr3:uid="{00000000-0010-0000-6F00-000019000000}" name="ypr"/>
    <tableColumn id="26" xr3:uid="{00000000-0010-0000-6F00-00001A000000}" name="cmp_pct"/>
    <tableColumn id="27" xr3:uid="{00000000-0010-0000-6F00-00001B000000}" name="td_rate"/>
    <tableColumn id="28" xr3:uid="{00000000-0010-0000-6F00-00001C000000}" name="f_custom"/>
  </tableColumns>
  <tableStyleInfo name="TableStyleLight9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0000000}" name="Table115" displayName="Table115" ref="A1:Y21" totalsRowShown="0">
  <autoFilter ref="A1:Y21" xr:uid="{00000000-0009-0000-0100-000073000000}"/>
  <tableColumns count="25">
    <tableColumn id="1" xr3:uid="{00000000-0010-0000-7000-000001000000}" name="player_name"/>
    <tableColumn id="2" xr3:uid="{00000000-0010-0000-7000-000002000000}" name="recent_team"/>
    <tableColumn id="3" xr3:uid="{00000000-0010-0000-7000-000003000000}" name="pos"/>
    <tableColumn id="4" xr3:uid="{00000000-0010-0000-7000-000004000000}" name="g"/>
    <tableColumn id="5" xr3:uid="{00000000-0010-0000-7000-000005000000}" name="p_att"/>
    <tableColumn id="6" xr3:uid="{00000000-0010-0000-7000-000006000000}" name="cmp"/>
    <tableColumn id="7" xr3:uid="{00000000-0010-0000-7000-000007000000}" name="p_yd"/>
    <tableColumn id="8" xr3:uid="{00000000-0010-0000-7000-000008000000}" name="p_td"/>
    <tableColumn id="9" xr3:uid="{00000000-0010-0000-7000-000009000000}" name="int"/>
    <tableColumn id="10" xr3:uid="{00000000-0010-0000-7000-00000A000000}" name="car"/>
    <tableColumn id="11" xr3:uid="{00000000-0010-0000-7000-00000B000000}" name="r_yd"/>
    <tableColumn id="12" xr3:uid="{00000000-0010-0000-7000-00000C000000}" name="r_td"/>
    <tableColumn id="13" xr3:uid="{00000000-0010-0000-7000-00000D000000}" name="tgt"/>
    <tableColumn id="14" xr3:uid="{00000000-0010-0000-7000-00000E000000}" name="rec"/>
    <tableColumn id="15" xr3:uid="{00000000-0010-0000-7000-00000F000000}" name="rec_yd"/>
    <tableColumn id="16" xr3:uid="{00000000-0010-0000-7000-000010000000}" name="rec_td"/>
    <tableColumn id="17" xr3:uid="{00000000-0010-0000-7000-000011000000}" name="fmb"/>
    <tableColumn id="18" xr3:uid="{00000000-0010-0000-7000-000012000000}" name="tp_c"/>
    <tableColumn id="19" xr3:uid="{00000000-0010-0000-7000-000013000000}" name="f_ppr"/>
    <tableColumn id="20" xr3:uid="{00000000-0010-0000-7000-000014000000}" name="tgt_share"/>
    <tableColumn id="21" xr3:uid="{00000000-0010-0000-7000-000015000000}" name="ypc"/>
    <tableColumn id="22" xr3:uid="{00000000-0010-0000-7000-000016000000}" name="ypr"/>
    <tableColumn id="23" xr3:uid="{00000000-0010-0000-7000-000017000000}" name="cmp_pct"/>
    <tableColumn id="24" xr3:uid="{00000000-0010-0000-7000-000018000000}" name="td_rate"/>
    <tableColumn id="25" xr3:uid="{00000000-0010-0000-7000-000019000000}" name="f_custom"/>
  </tableColumns>
  <tableStyleInfo name="TableStyleLight9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1000000}" name="Table116" displayName="Table116" ref="A30:L31" totalsRowShown="0">
  <autoFilter ref="A30:L31" xr:uid="{00000000-0009-0000-0100-000074000000}"/>
  <tableColumns count="12">
    <tableColumn id="1" xr3:uid="{00000000-0010-0000-7100-000001000000}" name="team"/>
    <tableColumn id="2" xr3:uid="{00000000-0010-0000-7100-000002000000}" name="off_yd"/>
    <tableColumn id="3" xr3:uid="{00000000-0010-0000-7100-000003000000}" name="p_yd"/>
    <tableColumn id="4" xr3:uid="{00000000-0010-0000-7100-000004000000}" name="car"/>
    <tableColumn id="5" xr3:uid="{00000000-0010-0000-7100-000005000000}" name="r_yd"/>
    <tableColumn id="6" xr3:uid="{00000000-0010-0000-7100-000006000000}" name="r_td"/>
    <tableColumn id="7" xr3:uid="{00000000-0010-0000-7100-000007000000}" name="p_ff"/>
    <tableColumn id="8" xr3:uid="{00000000-0010-0000-7100-000008000000}" name="p_att"/>
    <tableColumn id="9" xr3:uid="{00000000-0010-0000-7100-000009000000}" name="cmp_pct"/>
    <tableColumn id="10" xr3:uid="{00000000-0010-0000-7100-00000A000000}" name="p_td"/>
    <tableColumn id="11" xr3:uid="{00000000-0010-0000-7100-00000B000000}" name="int"/>
    <tableColumn id="12" xr3:uid="{00000000-0010-0000-7100-00000C000000}" name="fmb"/>
  </tableColumns>
  <tableStyleInfo name="TableStyleLight9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2000000}" name="Table117" displayName="Table117" ref="A32:L33" totalsRowShown="0">
  <autoFilter ref="A32:L33" xr:uid="{00000000-0009-0000-0100-000075000000}"/>
  <tableColumns count="12">
    <tableColumn id="1" xr3:uid="{00000000-0010-0000-7200-000001000000}" name="team"/>
    <tableColumn id="2" xr3:uid="{00000000-0010-0000-7200-000002000000}" name="off_yd"/>
    <tableColumn id="3" xr3:uid="{00000000-0010-0000-7200-000003000000}" name="p_yd"/>
    <tableColumn id="4" xr3:uid="{00000000-0010-0000-7200-000004000000}" name="car"/>
    <tableColumn id="5" xr3:uid="{00000000-0010-0000-7200-000005000000}" name="r_yd"/>
    <tableColumn id="6" xr3:uid="{00000000-0010-0000-7200-000006000000}" name="r_td"/>
    <tableColumn id="7" xr3:uid="{00000000-0010-0000-7200-000007000000}" name="p_ff"/>
    <tableColumn id="8" xr3:uid="{00000000-0010-0000-7200-000008000000}" name="p_att"/>
    <tableColumn id="9" xr3:uid="{00000000-0010-0000-7200-000009000000}" name="cmp_pct"/>
    <tableColumn id="10" xr3:uid="{00000000-0010-0000-7200-00000A000000}" name="p_td"/>
    <tableColumn id="11" xr3:uid="{00000000-0010-0000-7200-00000B000000}" name="int"/>
    <tableColumn id="12" xr3:uid="{00000000-0010-0000-7200-00000C000000}" name="fmb"/>
  </tableColumns>
  <tableStyleInfo name="TableStyleLight9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3000000}" name="Table118" displayName="Table118" ref="A35:AB62" totalsRowShown="0">
  <autoFilter ref="A35:AB62" xr:uid="{00000000-0009-0000-0100-000076000000}"/>
  <tableColumns count="28">
    <tableColumn id="1" xr3:uid="{00000000-0010-0000-7300-000001000000}" name="Name"/>
    <tableColumn id="2" xr3:uid="{00000000-0010-0000-7300-000002000000}" name="POS"/>
    <tableColumn id="3" xr3:uid="{00000000-0010-0000-7300-000003000000}" name="Age"/>
    <tableColumn id="4" xr3:uid="{00000000-0010-0000-7300-000004000000}" name="Exp"/>
    <tableColumn id="5" xr3:uid="{00000000-0010-0000-7300-000005000000}" name="College"/>
    <tableColumn id="6" xr3:uid="{00000000-0010-0000-7300-000006000000}" name="team"/>
    <tableColumn id="7" xr3:uid="{00000000-0010-0000-7300-000007000000}" name="g"/>
    <tableColumn id="8" xr3:uid="{00000000-0010-0000-7300-000008000000}" name="p_att"/>
    <tableColumn id="9" xr3:uid="{00000000-0010-0000-7300-000009000000}" name="cmp"/>
    <tableColumn id="10" xr3:uid="{00000000-0010-0000-7300-00000A000000}" name="p_yd"/>
    <tableColumn id="11" xr3:uid="{00000000-0010-0000-7300-00000B000000}" name="p_td"/>
    <tableColumn id="12" xr3:uid="{00000000-0010-0000-7300-00000C000000}" name="int"/>
    <tableColumn id="13" xr3:uid="{00000000-0010-0000-7300-00000D000000}" name="car"/>
    <tableColumn id="14" xr3:uid="{00000000-0010-0000-7300-00000E000000}" name="r_yd"/>
    <tableColumn id="15" xr3:uid="{00000000-0010-0000-7300-00000F000000}" name="r_td"/>
    <tableColumn id="16" xr3:uid="{00000000-0010-0000-7300-000010000000}" name="tgt"/>
    <tableColumn id="17" xr3:uid="{00000000-0010-0000-7300-000011000000}" name="rec"/>
    <tableColumn id="18" xr3:uid="{00000000-0010-0000-7300-000012000000}" name="rec_yd"/>
    <tableColumn id="19" xr3:uid="{00000000-0010-0000-7300-000013000000}" name="rec_td"/>
    <tableColumn id="20" xr3:uid="{00000000-0010-0000-7300-000014000000}" name="fmb"/>
    <tableColumn id="21" xr3:uid="{00000000-0010-0000-7300-000015000000}" name="tp_c"/>
    <tableColumn id="22" xr3:uid="{00000000-0010-0000-7300-000016000000}" name="f_ppr"/>
    <tableColumn id="23" xr3:uid="{00000000-0010-0000-7300-000017000000}" name="tgt_share"/>
    <tableColumn id="24" xr3:uid="{00000000-0010-0000-7300-000018000000}" name="ypc"/>
    <tableColumn id="25" xr3:uid="{00000000-0010-0000-7300-000019000000}" name="ypr"/>
    <tableColumn id="26" xr3:uid="{00000000-0010-0000-7300-00001A000000}" name="cmp_pct"/>
    <tableColumn id="27" xr3:uid="{00000000-0010-0000-7300-00001B000000}" name="td_rate"/>
    <tableColumn id="28" xr3:uid="{00000000-0010-0000-7300-00001C000000}" name="f_custom"/>
  </tableColumns>
  <tableStyleInfo name="TableStyleLight9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4000000}" name="Table119" displayName="Table119" ref="A1:Y21" totalsRowShown="0">
  <autoFilter ref="A1:Y21" xr:uid="{00000000-0009-0000-0100-000077000000}"/>
  <tableColumns count="25">
    <tableColumn id="1" xr3:uid="{00000000-0010-0000-7400-000001000000}" name="player_name"/>
    <tableColumn id="2" xr3:uid="{00000000-0010-0000-7400-000002000000}" name="recent_team"/>
    <tableColumn id="3" xr3:uid="{00000000-0010-0000-7400-000003000000}" name="pos"/>
    <tableColumn id="4" xr3:uid="{00000000-0010-0000-7400-000004000000}" name="g"/>
    <tableColumn id="5" xr3:uid="{00000000-0010-0000-7400-000005000000}" name="p_att"/>
    <tableColumn id="6" xr3:uid="{00000000-0010-0000-7400-000006000000}" name="cmp"/>
    <tableColumn id="7" xr3:uid="{00000000-0010-0000-7400-000007000000}" name="p_yd"/>
    <tableColumn id="8" xr3:uid="{00000000-0010-0000-7400-000008000000}" name="p_td"/>
    <tableColumn id="9" xr3:uid="{00000000-0010-0000-7400-000009000000}" name="int"/>
    <tableColumn id="10" xr3:uid="{00000000-0010-0000-7400-00000A000000}" name="car"/>
    <tableColumn id="11" xr3:uid="{00000000-0010-0000-7400-00000B000000}" name="r_yd"/>
    <tableColumn id="12" xr3:uid="{00000000-0010-0000-7400-00000C000000}" name="r_td"/>
    <tableColumn id="13" xr3:uid="{00000000-0010-0000-7400-00000D000000}" name="tgt"/>
    <tableColumn id="14" xr3:uid="{00000000-0010-0000-7400-00000E000000}" name="rec"/>
    <tableColumn id="15" xr3:uid="{00000000-0010-0000-7400-00000F000000}" name="rec_yd"/>
    <tableColumn id="16" xr3:uid="{00000000-0010-0000-7400-000010000000}" name="rec_td"/>
    <tableColumn id="17" xr3:uid="{00000000-0010-0000-7400-000011000000}" name="fmb"/>
    <tableColumn id="18" xr3:uid="{00000000-0010-0000-7400-000012000000}" name="tp_c"/>
    <tableColumn id="19" xr3:uid="{00000000-0010-0000-7400-000013000000}" name="f_ppr"/>
    <tableColumn id="20" xr3:uid="{00000000-0010-0000-7400-000014000000}" name="tgt_share"/>
    <tableColumn id="21" xr3:uid="{00000000-0010-0000-7400-000015000000}" name="ypc"/>
    <tableColumn id="22" xr3:uid="{00000000-0010-0000-7400-000016000000}" name="ypr"/>
    <tableColumn id="23" xr3:uid="{00000000-0010-0000-7400-000017000000}" name="cmp_pct"/>
    <tableColumn id="24" xr3:uid="{00000000-0010-0000-7400-000018000000}" name="td_rate"/>
    <tableColumn id="25" xr3:uid="{00000000-0010-0000-7400-000019000000}" name="f_custom"/>
  </tableColumns>
  <tableStyleInfo name="TableStyleLight9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5000000}" name="Table120" displayName="Table120" ref="A30:L31" totalsRowShown="0">
  <autoFilter ref="A30:L31" xr:uid="{00000000-0009-0000-0100-000078000000}"/>
  <tableColumns count="12">
    <tableColumn id="1" xr3:uid="{00000000-0010-0000-7500-000001000000}" name="team"/>
    <tableColumn id="2" xr3:uid="{00000000-0010-0000-7500-000002000000}" name="off_yd"/>
    <tableColumn id="3" xr3:uid="{00000000-0010-0000-7500-000003000000}" name="p_yd"/>
    <tableColumn id="4" xr3:uid="{00000000-0010-0000-7500-000004000000}" name="car"/>
    <tableColumn id="5" xr3:uid="{00000000-0010-0000-7500-000005000000}" name="r_yd"/>
    <tableColumn id="6" xr3:uid="{00000000-0010-0000-7500-000006000000}" name="r_td"/>
    <tableColumn id="7" xr3:uid="{00000000-0010-0000-7500-000007000000}" name="p_ff"/>
    <tableColumn id="8" xr3:uid="{00000000-0010-0000-7500-000008000000}" name="p_att"/>
    <tableColumn id="9" xr3:uid="{00000000-0010-0000-7500-000009000000}" name="cmp_pct"/>
    <tableColumn id="10" xr3:uid="{00000000-0010-0000-7500-00000A000000}" name="p_td"/>
    <tableColumn id="11" xr3:uid="{00000000-0010-0000-7500-00000B000000}" name="int"/>
    <tableColumn id="12" xr3:uid="{00000000-0010-0000-7500-00000C000000}" name="fmb"/>
  </tableColumns>
  <tableStyleInfo name="TableStyleLight9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6000000}" name="Table121" displayName="Table121" ref="A32:L33" totalsRowShown="0">
  <autoFilter ref="A32:L33" xr:uid="{00000000-0009-0000-0100-000079000000}"/>
  <tableColumns count="12">
    <tableColumn id="1" xr3:uid="{00000000-0010-0000-7600-000001000000}" name="team"/>
    <tableColumn id="2" xr3:uid="{00000000-0010-0000-7600-000002000000}" name="off_yd"/>
    <tableColumn id="3" xr3:uid="{00000000-0010-0000-7600-000003000000}" name="p_yd"/>
    <tableColumn id="4" xr3:uid="{00000000-0010-0000-7600-000004000000}" name="car"/>
    <tableColumn id="5" xr3:uid="{00000000-0010-0000-7600-000005000000}" name="r_yd"/>
    <tableColumn id="6" xr3:uid="{00000000-0010-0000-7600-000006000000}" name="r_td"/>
    <tableColumn id="7" xr3:uid="{00000000-0010-0000-7600-000007000000}" name="p_ff"/>
    <tableColumn id="8" xr3:uid="{00000000-0010-0000-7600-000008000000}" name="p_att"/>
    <tableColumn id="9" xr3:uid="{00000000-0010-0000-7600-000009000000}" name="cmp_pct"/>
    <tableColumn id="10" xr3:uid="{00000000-0010-0000-7600-00000A000000}" name="p_td"/>
    <tableColumn id="11" xr3:uid="{00000000-0010-0000-7600-00000B000000}" name="int"/>
    <tableColumn id="12" xr3:uid="{00000000-0010-0000-7600-00000C000000}" name="fmb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A35:AB62" totalsRowShown="0">
  <autoFilter ref="A35:AB62" xr:uid="{00000000-0009-0000-0100-00000E000000}"/>
  <tableColumns count="28">
    <tableColumn id="1" xr3:uid="{00000000-0010-0000-0B00-000001000000}" name="Name"/>
    <tableColumn id="2" xr3:uid="{00000000-0010-0000-0B00-000002000000}" name="POS"/>
    <tableColumn id="3" xr3:uid="{00000000-0010-0000-0B00-000003000000}" name="Age"/>
    <tableColumn id="4" xr3:uid="{00000000-0010-0000-0B00-000004000000}" name="Exp"/>
    <tableColumn id="5" xr3:uid="{00000000-0010-0000-0B00-000005000000}" name="College"/>
    <tableColumn id="6" xr3:uid="{00000000-0010-0000-0B00-000006000000}" name="team"/>
    <tableColumn id="7" xr3:uid="{00000000-0010-0000-0B00-000007000000}" name="g"/>
    <tableColumn id="8" xr3:uid="{00000000-0010-0000-0B00-000008000000}" name="p_att"/>
    <tableColumn id="9" xr3:uid="{00000000-0010-0000-0B00-000009000000}" name="cmp"/>
    <tableColumn id="10" xr3:uid="{00000000-0010-0000-0B00-00000A000000}" name="p_yd"/>
    <tableColumn id="11" xr3:uid="{00000000-0010-0000-0B00-00000B000000}" name="p_td"/>
    <tableColumn id="12" xr3:uid="{00000000-0010-0000-0B00-00000C000000}" name="int"/>
    <tableColumn id="13" xr3:uid="{00000000-0010-0000-0B00-00000D000000}" name="car"/>
    <tableColumn id="14" xr3:uid="{00000000-0010-0000-0B00-00000E000000}" name="r_yd"/>
    <tableColumn id="15" xr3:uid="{00000000-0010-0000-0B00-00000F000000}" name="r_td"/>
    <tableColumn id="16" xr3:uid="{00000000-0010-0000-0B00-000010000000}" name="tgt"/>
    <tableColumn id="17" xr3:uid="{00000000-0010-0000-0B00-000011000000}" name="rec"/>
    <tableColumn id="18" xr3:uid="{00000000-0010-0000-0B00-000012000000}" name="rec_yd"/>
    <tableColumn id="19" xr3:uid="{00000000-0010-0000-0B00-000013000000}" name="rec_td"/>
    <tableColumn id="20" xr3:uid="{00000000-0010-0000-0B00-000014000000}" name="fmb"/>
    <tableColumn id="21" xr3:uid="{00000000-0010-0000-0B00-000015000000}" name="tp_c"/>
    <tableColumn id="22" xr3:uid="{00000000-0010-0000-0B00-000016000000}" name="f_ppr"/>
    <tableColumn id="23" xr3:uid="{00000000-0010-0000-0B00-000017000000}" name="tgt_share"/>
    <tableColumn id="24" xr3:uid="{00000000-0010-0000-0B00-000018000000}" name="ypc"/>
    <tableColumn id="25" xr3:uid="{00000000-0010-0000-0B00-000019000000}" name="ypr"/>
    <tableColumn id="26" xr3:uid="{00000000-0010-0000-0B00-00001A000000}" name="cmp_pct"/>
    <tableColumn id="27" xr3:uid="{00000000-0010-0000-0B00-00001B000000}" name="td_rate"/>
    <tableColumn id="28" xr3:uid="{00000000-0010-0000-0B00-00001C000000}" name="f_custom"/>
  </tableColumns>
  <tableStyleInfo name="TableStyleLight9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7000000}" name="Table122" displayName="Table122" ref="A35:AB61" totalsRowShown="0">
  <autoFilter ref="A35:AB61" xr:uid="{00000000-0009-0000-0100-00007A000000}"/>
  <tableColumns count="28">
    <tableColumn id="1" xr3:uid="{00000000-0010-0000-7700-000001000000}" name="Name"/>
    <tableColumn id="2" xr3:uid="{00000000-0010-0000-7700-000002000000}" name="POS"/>
    <tableColumn id="3" xr3:uid="{00000000-0010-0000-7700-000003000000}" name="Age"/>
    <tableColumn id="4" xr3:uid="{00000000-0010-0000-7700-000004000000}" name="Exp"/>
    <tableColumn id="5" xr3:uid="{00000000-0010-0000-7700-000005000000}" name="College"/>
    <tableColumn id="6" xr3:uid="{00000000-0010-0000-7700-000006000000}" name="team"/>
    <tableColumn id="7" xr3:uid="{00000000-0010-0000-7700-000007000000}" name="g"/>
    <tableColumn id="8" xr3:uid="{00000000-0010-0000-7700-000008000000}" name="p_att"/>
    <tableColumn id="9" xr3:uid="{00000000-0010-0000-7700-000009000000}" name="cmp"/>
    <tableColumn id="10" xr3:uid="{00000000-0010-0000-7700-00000A000000}" name="p_yd"/>
    <tableColumn id="11" xr3:uid="{00000000-0010-0000-7700-00000B000000}" name="p_td"/>
    <tableColumn id="12" xr3:uid="{00000000-0010-0000-7700-00000C000000}" name="int"/>
    <tableColumn id="13" xr3:uid="{00000000-0010-0000-7700-00000D000000}" name="car"/>
    <tableColumn id="14" xr3:uid="{00000000-0010-0000-7700-00000E000000}" name="r_yd"/>
    <tableColumn id="15" xr3:uid="{00000000-0010-0000-7700-00000F000000}" name="r_td"/>
    <tableColumn id="16" xr3:uid="{00000000-0010-0000-7700-000010000000}" name="tgt"/>
    <tableColumn id="17" xr3:uid="{00000000-0010-0000-7700-000011000000}" name="rec"/>
    <tableColumn id="18" xr3:uid="{00000000-0010-0000-7700-000012000000}" name="rec_yd"/>
    <tableColumn id="19" xr3:uid="{00000000-0010-0000-7700-000013000000}" name="rec_td"/>
    <tableColumn id="20" xr3:uid="{00000000-0010-0000-7700-000014000000}" name="fmb"/>
    <tableColumn id="21" xr3:uid="{00000000-0010-0000-7700-000015000000}" name="tp_c"/>
    <tableColumn id="22" xr3:uid="{00000000-0010-0000-7700-000016000000}" name="f_ppr"/>
    <tableColumn id="23" xr3:uid="{00000000-0010-0000-7700-000017000000}" name="tgt_share"/>
    <tableColumn id="24" xr3:uid="{00000000-0010-0000-7700-000018000000}" name="ypc"/>
    <tableColumn id="25" xr3:uid="{00000000-0010-0000-7700-000019000000}" name="ypr"/>
    <tableColumn id="26" xr3:uid="{00000000-0010-0000-7700-00001A000000}" name="cmp_pct"/>
    <tableColumn id="27" xr3:uid="{00000000-0010-0000-7700-00001B000000}" name="td_rate"/>
    <tableColumn id="28" xr3:uid="{00000000-0010-0000-7700-00001C000000}" name="f_custom"/>
  </tableColumns>
  <tableStyleInfo name="TableStyleLight9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8000000}" name="Table123" displayName="Table123" ref="A1:Y22" totalsRowShown="0">
  <autoFilter ref="A1:Y22" xr:uid="{00000000-0009-0000-0100-00007B000000}"/>
  <tableColumns count="25">
    <tableColumn id="1" xr3:uid="{00000000-0010-0000-7800-000001000000}" name="player_name"/>
    <tableColumn id="2" xr3:uid="{00000000-0010-0000-7800-000002000000}" name="recent_team"/>
    <tableColumn id="3" xr3:uid="{00000000-0010-0000-7800-000003000000}" name="pos"/>
    <tableColumn id="4" xr3:uid="{00000000-0010-0000-7800-000004000000}" name="g"/>
    <tableColumn id="5" xr3:uid="{00000000-0010-0000-7800-000005000000}" name="p_att"/>
    <tableColumn id="6" xr3:uid="{00000000-0010-0000-7800-000006000000}" name="cmp"/>
    <tableColumn id="7" xr3:uid="{00000000-0010-0000-7800-000007000000}" name="p_yd"/>
    <tableColumn id="8" xr3:uid="{00000000-0010-0000-7800-000008000000}" name="p_td"/>
    <tableColumn id="9" xr3:uid="{00000000-0010-0000-7800-000009000000}" name="int"/>
    <tableColumn id="10" xr3:uid="{00000000-0010-0000-7800-00000A000000}" name="car"/>
    <tableColumn id="11" xr3:uid="{00000000-0010-0000-7800-00000B000000}" name="r_yd"/>
    <tableColumn id="12" xr3:uid="{00000000-0010-0000-7800-00000C000000}" name="r_td"/>
    <tableColumn id="13" xr3:uid="{00000000-0010-0000-7800-00000D000000}" name="tgt"/>
    <tableColumn id="14" xr3:uid="{00000000-0010-0000-7800-00000E000000}" name="rec"/>
    <tableColumn id="15" xr3:uid="{00000000-0010-0000-7800-00000F000000}" name="rec_yd"/>
    <tableColumn id="16" xr3:uid="{00000000-0010-0000-7800-000010000000}" name="rec_td"/>
    <tableColumn id="17" xr3:uid="{00000000-0010-0000-7800-000011000000}" name="fmb"/>
    <tableColumn id="18" xr3:uid="{00000000-0010-0000-7800-000012000000}" name="tp_c"/>
    <tableColumn id="19" xr3:uid="{00000000-0010-0000-7800-000013000000}" name="f_ppr"/>
    <tableColumn id="20" xr3:uid="{00000000-0010-0000-7800-000014000000}" name="tgt_share"/>
    <tableColumn id="21" xr3:uid="{00000000-0010-0000-7800-000015000000}" name="ypc"/>
    <tableColumn id="22" xr3:uid="{00000000-0010-0000-7800-000016000000}" name="ypr"/>
    <tableColumn id="23" xr3:uid="{00000000-0010-0000-7800-000017000000}" name="cmp_pct"/>
    <tableColumn id="24" xr3:uid="{00000000-0010-0000-7800-000018000000}" name="td_rate"/>
    <tableColumn id="25" xr3:uid="{00000000-0010-0000-7800-000019000000}" name="f_custom"/>
  </tableColumns>
  <tableStyleInfo name="TableStyleLight9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9000000}" name="Table124" displayName="Table124" ref="A30:L31" totalsRowShown="0">
  <autoFilter ref="A30:L31" xr:uid="{00000000-0009-0000-0100-00007C000000}"/>
  <tableColumns count="12">
    <tableColumn id="1" xr3:uid="{00000000-0010-0000-7900-000001000000}" name="team"/>
    <tableColumn id="2" xr3:uid="{00000000-0010-0000-7900-000002000000}" name="off_yd"/>
    <tableColumn id="3" xr3:uid="{00000000-0010-0000-7900-000003000000}" name="p_yd"/>
    <tableColumn id="4" xr3:uid="{00000000-0010-0000-7900-000004000000}" name="car"/>
    <tableColumn id="5" xr3:uid="{00000000-0010-0000-7900-000005000000}" name="r_yd"/>
    <tableColumn id="6" xr3:uid="{00000000-0010-0000-7900-000006000000}" name="r_td"/>
    <tableColumn id="7" xr3:uid="{00000000-0010-0000-7900-000007000000}" name="p_ff"/>
    <tableColumn id="8" xr3:uid="{00000000-0010-0000-7900-000008000000}" name="p_att"/>
    <tableColumn id="9" xr3:uid="{00000000-0010-0000-7900-000009000000}" name="cmp_pct"/>
    <tableColumn id="10" xr3:uid="{00000000-0010-0000-7900-00000A000000}" name="p_td"/>
    <tableColumn id="11" xr3:uid="{00000000-0010-0000-7900-00000B000000}" name="int"/>
    <tableColumn id="12" xr3:uid="{00000000-0010-0000-7900-00000C000000}" name="fmb"/>
  </tableColumns>
  <tableStyleInfo name="TableStyleLight9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A000000}" name="Table125" displayName="Table125" ref="A32:L33" totalsRowShown="0">
  <autoFilter ref="A32:L33" xr:uid="{00000000-0009-0000-0100-00007D000000}"/>
  <tableColumns count="12">
    <tableColumn id="1" xr3:uid="{00000000-0010-0000-7A00-000001000000}" name="team"/>
    <tableColumn id="2" xr3:uid="{00000000-0010-0000-7A00-000002000000}" name="off_yd"/>
    <tableColumn id="3" xr3:uid="{00000000-0010-0000-7A00-000003000000}" name="p_yd"/>
    <tableColumn id="4" xr3:uid="{00000000-0010-0000-7A00-000004000000}" name="car"/>
    <tableColumn id="5" xr3:uid="{00000000-0010-0000-7A00-000005000000}" name="r_yd"/>
    <tableColumn id="6" xr3:uid="{00000000-0010-0000-7A00-000006000000}" name="r_td"/>
    <tableColumn id="7" xr3:uid="{00000000-0010-0000-7A00-000007000000}" name="p_ff"/>
    <tableColumn id="8" xr3:uid="{00000000-0010-0000-7A00-000008000000}" name="p_att"/>
    <tableColumn id="9" xr3:uid="{00000000-0010-0000-7A00-000009000000}" name="cmp_pct"/>
    <tableColumn id="10" xr3:uid="{00000000-0010-0000-7A00-00000A000000}" name="p_td"/>
    <tableColumn id="11" xr3:uid="{00000000-0010-0000-7A00-00000B000000}" name="int"/>
    <tableColumn id="12" xr3:uid="{00000000-0010-0000-7A00-00000C000000}" name="fmb"/>
  </tableColumns>
  <tableStyleInfo name="TableStyleLight9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B000000}" name="Table126" displayName="Table126" ref="A35:AB63" totalsRowShown="0">
  <autoFilter ref="A35:AB63" xr:uid="{00000000-0009-0000-0100-00007E000000}"/>
  <tableColumns count="28">
    <tableColumn id="1" xr3:uid="{00000000-0010-0000-7B00-000001000000}" name="Name"/>
    <tableColumn id="2" xr3:uid="{00000000-0010-0000-7B00-000002000000}" name="POS"/>
    <tableColumn id="3" xr3:uid="{00000000-0010-0000-7B00-000003000000}" name="Age"/>
    <tableColumn id="4" xr3:uid="{00000000-0010-0000-7B00-000004000000}" name="Exp"/>
    <tableColumn id="5" xr3:uid="{00000000-0010-0000-7B00-000005000000}" name="College"/>
    <tableColumn id="6" xr3:uid="{00000000-0010-0000-7B00-000006000000}" name="team"/>
    <tableColumn id="7" xr3:uid="{00000000-0010-0000-7B00-000007000000}" name="g"/>
    <tableColumn id="8" xr3:uid="{00000000-0010-0000-7B00-000008000000}" name="p_att"/>
    <tableColumn id="9" xr3:uid="{00000000-0010-0000-7B00-000009000000}" name="cmp"/>
    <tableColumn id="10" xr3:uid="{00000000-0010-0000-7B00-00000A000000}" name="p_yd"/>
    <tableColumn id="11" xr3:uid="{00000000-0010-0000-7B00-00000B000000}" name="p_td"/>
    <tableColumn id="12" xr3:uid="{00000000-0010-0000-7B00-00000C000000}" name="int"/>
    <tableColumn id="13" xr3:uid="{00000000-0010-0000-7B00-00000D000000}" name="car"/>
    <tableColumn id="14" xr3:uid="{00000000-0010-0000-7B00-00000E000000}" name="r_yd"/>
    <tableColumn id="15" xr3:uid="{00000000-0010-0000-7B00-00000F000000}" name="r_td"/>
    <tableColumn id="16" xr3:uid="{00000000-0010-0000-7B00-000010000000}" name="tgt"/>
    <tableColumn id="17" xr3:uid="{00000000-0010-0000-7B00-000011000000}" name="rec"/>
    <tableColumn id="18" xr3:uid="{00000000-0010-0000-7B00-000012000000}" name="rec_yd"/>
    <tableColumn id="19" xr3:uid="{00000000-0010-0000-7B00-000013000000}" name="rec_td"/>
    <tableColumn id="20" xr3:uid="{00000000-0010-0000-7B00-000014000000}" name="fmb"/>
    <tableColumn id="21" xr3:uid="{00000000-0010-0000-7B00-000015000000}" name="tp_c"/>
    <tableColumn id="22" xr3:uid="{00000000-0010-0000-7B00-000016000000}" name="f_ppr"/>
    <tableColumn id="23" xr3:uid="{00000000-0010-0000-7B00-000017000000}" name="tgt_share"/>
    <tableColumn id="24" xr3:uid="{00000000-0010-0000-7B00-000018000000}" name="ypc"/>
    <tableColumn id="25" xr3:uid="{00000000-0010-0000-7B00-000019000000}" name="ypr"/>
    <tableColumn id="26" xr3:uid="{00000000-0010-0000-7B00-00001A000000}" name="cmp_pct"/>
    <tableColumn id="27" xr3:uid="{00000000-0010-0000-7B00-00001B000000}" name="td_rate"/>
    <tableColumn id="28" xr3:uid="{00000000-0010-0000-7B00-00001C000000}" name="f_custom"/>
  </tableColumns>
  <tableStyleInfo name="TableStyleLight9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C000000}" name="Table127" displayName="Table127" ref="A1:Y20" totalsRowShown="0">
  <autoFilter ref="A1:Y20" xr:uid="{00000000-0009-0000-0100-00007F000000}"/>
  <tableColumns count="25">
    <tableColumn id="1" xr3:uid="{00000000-0010-0000-7C00-000001000000}" name="player_name"/>
    <tableColumn id="2" xr3:uid="{00000000-0010-0000-7C00-000002000000}" name="recent_team"/>
    <tableColumn id="3" xr3:uid="{00000000-0010-0000-7C00-000003000000}" name="pos"/>
    <tableColumn id="4" xr3:uid="{00000000-0010-0000-7C00-000004000000}" name="g"/>
    <tableColumn id="5" xr3:uid="{00000000-0010-0000-7C00-000005000000}" name="p_att"/>
    <tableColumn id="6" xr3:uid="{00000000-0010-0000-7C00-000006000000}" name="cmp"/>
    <tableColumn id="7" xr3:uid="{00000000-0010-0000-7C00-000007000000}" name="p_yd"/>
    <tableColumn id="8" xr3:uid="{00000000-0010-0000-7C00-000008000000}" name="p_td"/>
    <tableColumn id="9" xr3:uid="{00000000-0010-0000-7C00-000009000000}" name="int"/>
    <tableColumn id="10" xr3:uid="{00000000-0010-0000-7C00-00000A000000}" name="car"/>
    <tableColumn id="11" xr3:uid="{00000000-0010-0000-7C00-00000B000000}" name="r_yd"/>
    <tableColumn id="12" xr3:uid="{00000000-0010-0000-7C00-00000C000000}" name="r_td"/>
    <tableColumn id="13" xr3:uid="{00000000-0010-0000-7C00-00000D000000}" name="tgt"/>
    <tableColumn id="14" xr3:uid="{00000000-0010-0000-7C00-00000E000000}" name="rec"/>
    <tableColumn id="15" xr3:uid="{00000000-0010-0000-7C00-00000F000000}" name="rec_yd"/>
    <tableColumn id="16" xr3:uid="{00000000-0010-0000-7C00-000010000000}" name="rec_td"/>
    <tableColumn id="17" xr3:uid="{00000000-0010-0000-7C00-000011000000}" name="fmb"/>
    <tableColumn id="18" xr3:uid="{00000000-0010-0000-7C00-000012000000}" name="tp_c"/>
    <tableColumn id="19" xr3:uid="{00000000-0010-0000-7C00-000013000000}" name="f_ppr"/>
    <tableColumn id="20" xr3:uid="{00000000-0010-0000-7C00-000014000000}" name="tgt_share"/>
    <tableColumn id="21" xr3:uid="{00000000-0010-0000-7C00-000015000000}" name="ypc"/>
    <tableColumn id="22" xr3:uid="{00000000-0010-0000-7C00-000016000000}" name="ypr"/>
    <tableColumn id="23" xr3:uid="{00000000-0010-0000-7C00-000017000000}" name="cmp_pct"/>
    <tableColumn id="24" xr3:uid="{00000000-0010-0000-7C00-000018000000}" name="td_rate"/>
    <tableColumn id="25" xr3:uid="{00000000-0010-0000-7C00-000019000000}" name="f_custom"/>
  </tableColumns>
  <tableStyleInfo name="TableStyleLight9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D000000}" name="Table128" displayName="Table128" ref="A30:L31" totalsRowShown="0">
  <autoFilter ref="A30:L31" xr:uid="{00000000-0009-0000-0100-000080000000}"/>
  <tableColumns count="12">
    <tableColumn id="1" xr3:uid="{00000000-0010-0000-7D00-000001000000}" name="team"/>
    <tableColumn id="2" xr3:uid="{00000000-0010-0000-7D00-000002000000}" name="off_yd"/>
    <tableColumn id="3" xr3:uid="{00000000-0010-0000-7D00-000003000000}" name="p_yd"/>
    <tableColumn id="4" xr3:uid="{00000000-0010-0000-7D00-000004000000}" name="car"/>
    <tableColumn id="5" xr3:uid="{00000000-0010-0000-7D00-000005000000}" name="r_yd"/>
    <tableColumn id="6" xr3:uid="{00000000-0010-0000-7D00-000006000000}" name="r_td"/>
    <tableColumn id="7" xr3:uid="{00000000-0010-0000-7D00-000007000000}" name="p_ff"/>
    <tableColumn id="8" xr3:uid="{00000000-0010-0000-7D00-000008000000}" name="p_att"/>
    <tableColumn id="9" xr3:uid="{00000000-0010-0000-7D00-000009000000}" name="cmp_pct"/>
    <tableColumn id="10" xr3:uid="{00000000-0010-0000-7D00-00000A000000}" name="p_td"/>
    <tableColumn id="11" xr3:uid="{00000000-0010-0000-7D00-00000B000000}" name="int"/>
    <tableColumn id="12" xr3:uid="{00000000-0010-0000-7D00-00000C000000}" name="fmb"/>
  </tableColumns>
  <tableStyleInfo name="TableStyleLight9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7E000000}" name="Table129" displayName="Table129" ref="A32:L33" totalsRowShown="0">
  <autoFilter ref="A32:L33" xr:uid="{00000000-0009-0000-0100-000081000000}"/>
  <tableColumns count="12">
    <tableColumn id="1" xr3:uid="{00000000-0010-0000-7E00-000001000000}" name="team"/>
    <tableColumn id="2" xr3:uid="{00000000-0010-0000-7E00-000002000000}" name="off_yd"/>
    <tableColumn id="3" xr3:uid="{00000000-0010-0000-7E00-000003000000}" name="p_yd"/>
    <tableColumn id="4" xr3:uid="{00000000-0010-0000-7E00-000004000000}" name="car"/>
    <tableColumn id="5" xr3:uid="{00000000-0010-0000-7E00-000005000000}" name="r_yd"/>
    <tableColumn id="6" xr3:uid="{00000000-0010-0000-7E00-000006000000}" name="r_td"/>
    <tableColumn id="7" xr3:uid="{00000000-0010-0000-7E00-000007000000}" name="p_ff"/>
    <tableColumn id="8" xr3:uid="{00000000-0010-0000-7E00-000008000000}" name="p_att"/>
    <tableColumn id="9" xr3:uid="{00000000-0010-0000-7E00-000009000000}" name="cmp_pct"/>
    <tableColumn id="10" xr3:uid="{00000000-0010-0000-7E00-00000A000000}" name="p_td"/>
    <tableColumn id="11" xr3:uid="{00000000-0010-0000-7E00-00000B000000}" name="int"/>
    <tableColumn id="12" xr3:uid="{00000000-0010-0000-7E00-00000C000000}" name="fmb"/>
  </tableColumns>
  <tableStyleInfo name="TableStyleLight9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7F000000}" name="Table130" displayName="Table130" ref="A35:AB36" totalsRowShown="0">
  <autoFilter ref="A35:AB36" xr:uid="{00000000-0009-0000-0100-000082000000}"/>
  <tableColumns count="28">
    <tableColumn id="1" xr3:uid="{00000000-0010-0000-7F00-000001000000}" name="Name"/>
    <tableColumn id="2" xr3:uid="{00000000-0010-0000-7F00-000002000000}" name="POS"/>
    <tableColumn id="3" xr3:uid="{00000000-0010-0000-7F00-000003000000}" name="Age"/>
    <tableColumn id="4" xr3:uid="{00000000-0010-0000-7F00-000004000000}" name="Exp"/>
    <tableColumn id="5" xr3:uid="{00000000-0010-0000-7F00-000005000000}" name="College"/>
    <tableColumn id="6" xr3:uid="{00000000-0010-0000-7F00-000006000000}" name="team"/>
    <tableColumn id="7" xr3:uid="{00000000-0010-0000-7F00-000007000000}" name="g"/>
    <tableColumn id="8" xr3:uid="{00000000-0010-0000-7F00-000008000000}" name="p_att"/>
    <tableColumn id="9" xr3:uid="{00000000-0010-0000-7F00-000009000000}" name="cmp"/>
    <tableColumn id="10" xr3:uid="{00000000-0010-0000-7F00-00000A000000}" name="p_yd"/>
    <tableColumn id="11" xr3:uid="{00000000-0010-0000-7F00-00000B000000}" name="p_td"/>
    <tableColumn id="12" xr3:uid="{00000000-0010-0000-7F00-00000C000000}" name="int"/>
    <tableColumn id="13" xr3:uid="{00000000-0010-0000-7F00-00000D000000}" name="car"/>
    <tableColumn id="14" xr3:uid="{00000000-0010-0000-7F00-00000E000000}" name="r_yd"/>
    <tableColumn id="15" xr3:uid="{00000000-0010-0000-7F00-00000F000000}" name="r_td"/>
    <tableColumn id="16" xr3:uid="{00000000-0010-0000-7F00-000010000000}" name="tgt"/>
    <tableColumn id="17" xr3:uid="{00000000-0010-0000-7F00-000011000000}" name="rec"/>
    <tableColumn id="18" xr3:uid="{00000000-0010-0000-7F00-000012000000}" name="rec_yd"/>
    <tableColumn id="19" xr3:uid="{00000000-0010-0000-7F00-000013000000}" name="rec_td"/>
    <tableColumn id="20" xr3:uid="{00000000-0010-0000-7F00-000014000000}" name="fmb"/>
    <tableColumn id="21" xr3:uid="{00000000-0010-0000-7F00-000015000000}" name="tp_c"/>
    <tableColumn id="22" xr3:uid="{00000000-0010-0000-7F00-000016000000}" name="f_ppr"/>
    <tableColumn id="23" xr3:uid="{00000000-0010-0000-7F00-000017000000}" name="tgt_share"/>
    <tableColumn id="24" xr3:uid="{00000000-0010-0000-7F00-000018000000}" name="ypc"/>
    <tableColumn id="25" xr3:uid="{00000000-0010-0000-7F00-000019000000}" name="ypr"/>
    <tableColumn id="26" xr3:uid="{00000000-0010-0000-7F00-00001A000000}" name="cmp_pct"/>
    <tableColumn id="27" xr3:uid="{00000000-0010-0000-7F00-00001B000000}" name="td_rate"/>
    <tableColumn id="28" xr3:uid="{00000000-0010-0000-7F00-00001C000000}" name="f_custom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A1:Y22" totalsRowShown="0">
  <autoFilter ref="A1:Y22" xr:uid="{00000000-0009-0000-0100-00000F000000}"/>
  <tableColumns count="25">
    <tableColumn id="1" xr3:uid="{00000000-0010-0000-0C00-000001000000}" name="player_name"/>
    <tableColumn id="2" xr3:uid="{00000000-0010-0000-0C00-000002000000}" name="recent_team"/>
    <tableColumn id="3" xr3:uid="{00000000-0010-0000-0C00-000003000000}" name="pos"/>
    <tableColumn id="4" xr3:uid="{00000000-0010-0000-0C00-000004000000}" name="g"/>
    <tableColumn id="5" xr3:uid="{00000000-0010-0000-0C00-000005000000}" name="p_att"/>
    <tableColumn id="6" xr3:uid="{00000000-0010-0000-0C00-000006000000}" name="cmp"/>
    <tableColumn id="7" xr3:uid="{00000000-0010-0000-0C00-000007000000}" name="p_yd"/>
    <tableColumn id="8" xr3:uid="{00000000-0010-0000-0C00-000008000000}" name="p_td"/>
    <tableColumn id="9" xr3:uid="{00000000-0010-0000-0C00-000009000000}" name="int"/>
    <tableColumn id="10" xr3:uid="{00000000-0010-0000-0C00-00000A000000}" name="car"/>
    <tableColumn id="11" xr3:uid="{00000000-0010-0000-0C00-00000B000000}" name="r_yd"/>
    <tableColumn id="12" xr3:uid="{00000000-0010-0000-0C00-00000C000000}" name="r_td"/>
    <tableColumn id="13" xr3:uid="{00000000-0010-0000-0C00-00000D000000}" name="tgt"/>
    <tableColumn id="14" xr3:uid="{00000000-0010-0000-0C00-00000E000000}" name="rec"/>
    <tableColumn id="15" xr3:uid="{00000000-0010-0000-0C00-00000F000000}" name="rec_yd"/>
    <tableColumn id="16" xr3:uid="{00000000-0010-0000-0C00-000010000000}" name="rec_td"/>
    <tableColumn id="17" xr3:uid="{00000000-0010-0000-0C00-000011000000}" name="fmb"/>
    <tableColumn id="18" xr3:uid="{00000000-0010-0000-0C00-000012000000}" name="tp_c"/>
    <tableColumn id="19" xr3:uid="{00000000-0010-0000-0C00-000013000000}" name="f_ppr"/>
    <tableColumn id="20" xr3:uid="{00000000-0010-0000-0C00-000014000000}" name="tgt_share"/>
    <tableColumn id="21" xr3:uid="{00000000-0010-0000-0C00-000015000000}" name="ypc"/>
    <tableColumn id="22" xr3:uid="{00000000-0010-0000-0C00-000016000000}" name="ypr"/>
    <tableColumn id="23" xr3:uid="{00000000-0010-0000-0C00-000017000000}" name="cmp_pct"/>
    <tableColumn id="24" xr3:uid="{00000000-0010-0000-0C00-000018000000}" name="td_rate"/>
    <tableColumn id="25" xr3:uid="{00000000-0010-0000-0C00-000019000000}" name="f_custom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A30:L31" totalsRowShown="0">
  <autoFilter ref="A30:L31" xr:uid="{00000000-0009-0000-0100-000010000000}"/>
  <tableColumns count="12">
    <tableColumn id="1" xr3:uid="{00000000-0010-0000-0D00-000001000000}" name="team"/>
    <tableColumn id="2" xr3:uid="{00000000-0010-0000-0D00-000002000000}" name="off_yd"/>
    <tableColumn id="3" xr3:uid="{00000000-0010-0000-0D00-000003000000}" name="p_yd"/>
    <tableColumn id="4" xr3:uid="{00000000-0010-0000-0D00-000004000000}" name="car"/>
    <tableColumn id="5" xr3:uid="{00000000-0010-0000-0D00-000005000000}" name="r_yd"/>
    <tableColumn id="6" xr3:uid="{00000000-0010-0000-0D00-000006000000}" name="r_td"/>
    <tableColumn id="7" xr3:uid="{00000000-0010-0000-0D00-000007000000}" name="p_ff"/>
    <tableColumn id="8" xr3:uid="{00000000-0010-0000-0D00-000008000000}" name="p_att"/>
    <tableColumn id="9" xr3:uid="{00000000-0010-0000-0D00-000009000000}" name="cmp_pct"/>
    <tableColumn id="10" xr3:uid="{00000000-0010-0000-0D00-00000A000000}" name="p_td"/>
    <tableColumn id="11" xr3:uid="{00000000-0010-0000-0D00-00000B000000}" name="int"/>
    <tableColumn id="12" xr3:uid="{00000000-0010-0000-0D00-00000C000000}" name="fmb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e17" displayName="Table17" ref="A32:L33" totalsRowShown="0">
  <autoFilter ref="A32:L33" xr:uid="{00000000-0009-0000-0100-000011000000}"/>
  <tableColumns count="12">
    <tableColumn id="1" xr3:uid="{00000000-0010-0000-0E00-000001000000}" name="team"/>
    <tableColumn id="2" xr3:uid="{00000000-0010-0000-0E00-000002000000}" name="off_yd"/>
    <tableColumn id="3" xr3:uid="{00000000-0010-0000-0E00-000003000000}" name="p_yd"/>
    <tableColumn id="4" xr3:uid="{00000000-0010-0000-0E00-000004000000}" name="car"/>
    <tableColumn id="5" xr3:uid="{00000000-0010-0000-0E00-000005000000}" name="r_yd"/>
    <tableColumn id="6" xr3:uid="{00000000-0010-0000-0E00-000006000000}" name="r_td"/>
    <tableColumn id="7" xr3:uid="{00000000-0010-0000-0E00-000007000000}" name="p_ff"/>
    <tableColumn id="8" xr3:uid="{00000000-0010-0000-0E00-000008000000}" name="p_att"/>
    <tableColumn id="9" xr3:uid="{00000000-0010-0000-0E00-000009000000}" name="cmp_pct"/>
    <tableColumn id="10" xr3:uid="{00000000-0010-0000-0E00-00000A000000}" name="p_td"/>
    <tableColumn id="11" xr3:uid="{00000000-0010-0000-0E00-00000B000000}" name="int"/>
    <tableColumn id="12" xr3:uid="{00000000-0010-0000-0E00-00000C000000}" name="fmb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e18" displayName="Table18" ref="A35:AB62" totalsRowShown="0">
  <autoFilter ref="A35:AB62" xr:uid="{00000000-0009-0000-0100-000012000000}"/>
  <tableColumns count="28">
    <tableColumn id="1" xr3:uid="{00000000-0010-0000-0F00-000001000000}" name="Name"/>
    <tableColumn id="2" xr3:uid="{00000000-0010-0000-0F00-000002000000}" name="POS"/>
    <tableColumn id="3" xr3:uid="{00000000-0010-0000-0F00-000003000000}" name="Age"/>
    <tableColumn id="4" xr3:uid="{00000000-0010-0000-0F00-000004000000}" name="Exp"/>
    <tableColumn id="5" xr3:uid="{00000000-0010-0000-0F00-000005000000}" name="College"/>
    <tableColumn id="6" xr3:uid="{00000000-0010-0000-0F00-000006000000}" name="team"/>
    <tableColumn id="7" xr3:uid="{00000000-0010-0000-0F00-000007000000}" name="g"/>
    <tableColumn id="8" xr3:uid="{00000000-0010-0000-0F00-000008000000}" name="p_att"/>
    <tableColumn id="9" xr3:uid="{00000000-0010-0000-0F00-000009000000}" name="cmp"/>
    <tableColumn id="10" xr3:uid="{00000000-0010-0000-0F00-00000A000000}" name="p_yd"/>
    <tableColumn id="11" xr3:uid="{00000000-0010-0000-0F00-00000B000000}" name="p_td"/>
    <tableColumn id="12" xr3:uid="{00000000-0010-0000-0F00-00000C000000}" name="int"/>
    <tableColumn id="13" xr3:uid="{00000000-0010-0000-0F00-00000D000000}" name="car"/>
    <tableColumn id="14" xr3:uid="{00000000-0010-0000-0F00-00000E000000}" name="r_yd"/>
    <tableColumn id="15" xr3:uid="{00000000-0010-0000-0F00-00000F000000}" name="r_td"/>
    <tableColumn id="16" xr3:uid="{00000000-0010-0000-0F00-000010000000}" name="tgt"/>
    <tableColumn id="17" xr3:uid="{00000000-0010-0000-0F00-000011000000}" name="rec"/>
    <tableColumn id="18" xr3:uid="{00000000-0010-0000-0F00-000012000000}" name="rec_yd"/>
    <tableColumn id="19" xr3:uid="{00000000-0010-0000-0F00-000013000000}" name="rec_td"/>
    <tableColumn id="20" xr3:uid="{00000000-0010-0000-0F00-000014000000}" name="fmb"/>
    <tableColumn id="21" xr3:uid="{00000000-0010-0000-0F00-000015000000}" name="tp_c"/>
    <tableColumn id="22" xr3:uid="{00000000-0010-0000-0F00-000016000000}" name="f_ppr"/>
    <tableColumn id="23" xr3:uid="{00000000-0010-0000-0F00-000017000000}" name="tgt_share"/>
    <tableColumn id="24" xr3:uid="{00000000-0010-0000-0F00-000018000000}" name="ypc"/>
    <tableColumn id="25" xr3:uid="{00000000-0010-0000-0F00-000019000000}" name="ypr"/>
    <tableColumn id="26" xr3:uid="{00000000-0010-0000-0F00-00001A000000}" name="cmp_pct"/>
    <tableColumn id="27" xr3:uid="{00000000-0010-0000-0F00-00001B000000}" name="td_rate"/>
    <tableColumn id="28" xr3:uid="{00000000-0010-0000-0F00-00001C000000}" name="f_custom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e19" displayName="Table19" ref="A1:Y19" totalsRowShown="0">
  <autoFilter ref="A1:Y19" xr:uid="{00000000-0009-0000-0100-000013000000}"/>
  <tableColumns count="25">
    <tableColumn id="1" xr3:uid="{00000000-0010-0000-1000-000001000000}" name="player_name"/>
    <tableColumn id="2" xr3:uid="{00000000-0010-0000-1000-000002000000}" name="recent_team"/>
    <tableColumn id="3" xr3:uid="{00000000-0010-0000-1000-000003000000}" name="pos"/>
    <tableColumn id="4" xr3:uid="{00000000-0010-0000-1000-000004000000}" name="g"/>
    <tableColumn id="5" xr3:uid="{00000000-0010-0000-1000-000005000000}" name="p_att"/>
    <tableColumn id="6" xr3:uid="{00000000-0010-0000-1000-000006000000}" name="cmp"/>
    <tableColumn id="7" xr3:uid="{00000000-0010-0000-1000-000007000000}" name="p_yd"/>
    <tableColumn id="8" xr3:uid="{00000000-0010-0000-1000-000008000000}" name="p_td"/>
    <tableColumn id="9" xr3:uid="{00000000-0010-0000-1000-000009000000}" name="int"/>
    <tableColumn id="10" xr3:uid="{00000000-0010-0000-1000-00000A000000}" name="car"/>
    <tableColumn id="11" xr3:uid="{00000000-0010-0000-1000-00000B000000}" name="r_yd"/>
    <tableColumn id="12" xr3:uid="{00000000-0010-0000-1000-00000C000000}" name="r_td"/>
    <tableColumn id="13" xr3:uid="{00000000-0010-0000-1000-00000D000000}" name="tgt"/>
    <tableColumn id="14" xr3:uid="{00000000-0010-0000-1000-00000E000000}" name="rec"/>
    <tableColumn id="15" xr3:uid="{00000000-0010-0000-1000-00000F000000}" name="rec_yd"/>
    <tableColumn id="16" xr3:uid="{00000000-0010-0000-1000-000010000000}" name="rec_td"/>
    <tableColumn id="17" xr3:uid="{00000000-0010-0000-1000-000011000000}" name="fmb"/>
    <tableColumn id="18" xr3:uid="{00000000-0010-0000-1000-000012000000}" name="tp_c"/>
    <tableColumn id="19" xr3:uid="{00000000-0010-0000-1000-000013000000}" name="f_ppr"/>
    <tableColumn id="20" xr3:uid="{00000000-0010-0000-1000-000014000000}" name="tgt_share"/>
    <tableColumn id="21" xr3:uid="{00000000-0010-0000-1000-000015000000}" name="ypc"/>
    <tableColumn id="22" xr3:uid="{00000000-0010-0000-1000-000016000000}" name="ypr"/>
    <tableColumn id="23" xr3:uid="{00000000-0010-0000-1000-000017000000}" name="cmp_pct"/>
    <tableColumn id="24" xr3:uid="{00000000-0010-0000-1000-000018000000}" name="td_rate"/>
    <tableColumn id="25" xr3:uid="{00000000-0010-0000-1000-000019000000}" name="f_custom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e20" displayName="Table20" ref="A30:L31" totalsRowShown="0">
  <autoFilter ref="A30:L31" xr:uid="{00000000-0009-0000-0100-000014000000}"/>
  <tableColumns count="12">
    <tableColumn id="1" xr3:uid="{00000000-0010-0000-1100-000001000000}" name="team"/>
    <tableColumn id="2" xr3:uid="{00000000-0010-0000-1100-000002000000}" name="off_yd"/>
    <tableColumn id="3" xr3:uid="{00000000-0010-0000-1100-000003000000}" name="p_yd"/>
    <tableColumn id="4" xr3:uid="{00000000-0010-0000-1100-000004000000}" name="car"/>
    <tableColumn id="5" xr3:uid="{00000000-0010-0000-1100-000005000000}" name="r_yd"/>
    <tableColumn id="6" xr3:uid="{00000000-0010-0000-1100-000006000000}" name="r_td"/>
    <tableColumn id="7" xr3:uid="{00000000-0010-0000-1100-000007000000}" name="p_ff"/>
    <tableColumn id="8" xr3:uid="{00000000-0010-0000-1100-000008000000}" name="p_att"/>
    <tableColumn id="9" xr3:uid="{00000000-0010-0000-1100-000009000000}" name="cmp_pct"/>
    <tableColumn id="10" xr3:uid="{00000000-0010-0000-1100-00000A000000}" name="p_td"/>
    <tableColumn id="11" xr3:uid="{00000000-0010-0000-1100-00000B000000}" name="int"/>
    <tableColumn id="12" xr3:uid="{00000000-0010-0000-1100-00000C000000}" name="fmb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e21" displayName="Table21" ref="A32:L33" totalsRowShown="0">
  <autoFilter ref="A32:L33" xr:uid="{00000000-0009-0000-0100-000015000000}"/>
  <tableColumns count="12">
    <tableColumn id="1" xr3:uid="{00000000-0010-0000-1200-000001000000}" name="team"/>
    <tableColumn id="2" xr3:uid="{00000000-0010-0000-1200-000002000000}" name="off_yd"/>
    <tableColumn id="3" xr3:uid="{00000000-0010-0000-1200-000003000000}" name="p_yd"/>
    <tableColumn id="4" xr3:uid="{00000000-0010-0000-1200-000004000000}" name="car"/>
    <tableColumn id="5" xr3:uid="{00000000-0010-0000-1200-000005000000}" name="r_yd"/>
    <tableColumn id="6" xr3:uid="{00000000-0010-0000-1200-000006000000}" name="r_td"/>
    <tableColumn id="7" xr3:uid="{00000000-0010-0000-1200-000007000000}" name="p_ff"/>
    <tableColumn id="8" xr3:uid="{00000000-0010-0000-1200-000008000000}" name="p_att"/>
    <tableColumn id="9" xr3:uid="{00000000-0010-0000-1200-000009000000}" name="cmp_pct"/>
    <tableColumn id="10" xr3:uid="{00000000-0010-0000-1200-00000A000000}" name="p_td"/>
    <tableColumn id="11" xr3:uid="{00000000-0010-0000-1200-00000B000000}" name="int"/>
    <tableColumn id="12" xr3:uid="{00000000-0010-0000-1200-00000C000000}" name="fmb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0:L31" totalsRowShown="0">
  <autoFilter ref="A30:L31" xr:uid="{00000000-0009-0000-0100-000004000000}"/>
  <tableColumns count="12">
    <tableColumn id="1" xr3:uid="{00000000-0010-0000-0100-000001000000}" name="team"/>
    <tableColumn id="2" xr3:uid="{00000000-0010-0000-0100-000002000000}" name="off_yd"/>
    <tableColumn id="3" xr3:uid="{00000000-0010-0000-0100-000003000000}" name="p_yd"/>
    <tableColumn id="4" xr3:uid="{00000000-0010-0000-0100-000004000000}" name="car"/>
    <tableColumn id="5" xr3:uid="{00000000-0010-0000-0100-000005000000}" name="r_yd"/>
    <tableColumn id="6" xr3:uid="{00000000-0010-0000-0100-000006000000}" name="r_td"/>
    <tableColumn id="7" xr3:uid="{00000000-0010-0000-0100-000007000000}" name="p_ff"/>
    <tableColumn id="8" xr3:uid="{00000000-0010-0000-0100-000008000000}" name="p_att"/>
    <tableColumn id="9" xr3:uid="{00000000-0010-0000-0100-000009000000}" name="cmp_pct"/>
    <tableColumn id="10" xr3:uid="{00000000-0010-0000-0100-00000A000000}" name="p_td"/>
    <tableColumn id="11" xr3:uid="{00000000-0010-0000-0100-00000B000000}" name="int"/>
    <tableColumn id="12" xr3:uid="{00000000-0010-0000-0100-00000C000000}" name="fmb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e22" displayName="Table22" ref="A35:AB61" totalsRowShown="0">
  <autoFilter ref="A35:AB61" xr:uid="{00000000-0009-0000-0100-000016000000}"/>
  <tableColumns count="28">
    <tableColumn id="1" xr3:uid="{00000000-0010-0000-1300-000001000000}" name="Name"/>
    <tableColumn id="2" xr3:uid="{00000000-0010-0000-1300-000002000000}" name="POS"/>
    <tableColumn id="3" xr3:uid="{00000000-0010-0000-1300-000003000000}" name="Age"/>
    <tableColumn id="4" xr3:uid="{00000000-0010-0000-1300-000004000000}" name="Exp"/>
    <tableColumn id="5" xr3:uid="{00000000-0010-0000-1300-000005000000}" name="College"/>
    <tableColumn id="6" xr3:uid="{00000000-0010-0000-1300-000006000000}" name="team"/>
    <tableColumn id="7" xr3:uid="{00000000-0010-0000-1300-000007000000}" name="g"/>
    <tableColumn id="8" xr3:uid="{00000000-0010-0000-1300-000008000000}" name="p_att"/>
    <tableColumn id="9" xr3:uid="{00000000-0010-0000-1300-000009000000}" name="cmp"/>
    <tableColumn id="10" xr3:uid="{00000000-0010-0000-1300-00000A000000}" name="p_yd"/>
    <tableColumn id="11" xr3:uid="{00000000-0010-0000-1300-00000B000000}" name="p_td"/>
    <tableColumn id="12" xr3:uid="{00000000-0010-0000-1300-00000C000000}" name="int"/>
    <tableColumn id="13" xr3:uid="{00000000-0010-0000-1300-00000D000000}" name="car"/>
    <tableColumn id="14" xr3:uid="{00000000-0010-0000-1300-00000E000000}" name="r_yd"/>
    <tableColumn id="15" xr3:uid="{00000000-0010-0000-1300-00000F000000}" name="r_td"/>
    <tableColumn id="16" xr3:uid="{00000000-0010-0000-1300-000010000000}" name="tgt"/>
    <tableColumn id="17" xr3:uid="{00000000-0010-0000-1300-000011000000}" name="rec"/>
    <tableColumn id="18" xr3:uid="{00000000-0010-0000-1300-000012000000}" name="rec_yd"/>
    <tableColumn id="19" xr3:uid="{00000000-0010-0000-1300-000013000000}" name="rec_td"/>
    <tableColumn id="20" xr3:uid="{00000000-0010-0000-1300-000014000000}" name="fmb"/>
    <tableColumn id="21" xr3:uid="{00000000-0010-0000-1300-000015000000}" name="tp_c"/>
    <tableColumn id="22" xr3:uid="{00000000-0010-0000-1300-000016000000}" name="f_ppr"/>
    <tableColumn id="23" xr3:uid="{00000000-0010-0000-1300-000017000000}" name="tgt_share"/>
    <tableColumn id="24" xr3:uid="{00000000-0010-0000-1300-000018000000}" name="ypc"/>
    <tableColumn id="25" xr3:uid="{00000000-0010-0000-1300-000019000000}" name="ypr"/>
    <tableColumn id="26" xr3:uid="{00000000-0010-0000-1300-00001A000000}" name="cmp_pct"/>
    <tableColumn id="27" xr3:uid="{00000000-0010-0000-1300-00001B000000}" name="td_rate"/>
    <tableColumn id="28" xr3:uid="{00000000-0010-0000-1300-00001C000000}" name="f_custom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23" displayName="Table23" ref="A1:Y23" totalsRowShown="0">
  <autoFilter ref="A1:Y23" xr:uid="{00000000-0009-0000-0100-000017000000}"/>
  <tableColumns count="25">
    <tableColumn id="1" xr3:uid="{00000000-0010-0000-1400-000001000000}" name="player_name"/>
    <tableColumn id="2" xr3:uid="{00000000-0010-0000-1400-000002000000}" name="recent_team"/>
    <tableColumn id="3" xr3:uid="{00000000-0010-0000-1400-000003000000}" name="pos"/>
    <tableColumn id="4" xr3:uid="{00000000-0010-0000-1400-000004000000}" name="g"/>
    <tableColumn id="5" xr3:uid="{00000000-0010-0000-1400-000005000000}" name="p_att"/>
    <tableColumn id="6" xr3:uid="{00000000-0010-0000-1400-000006000000}" name="cmp"/>
    <tableColumn id="7" xr3:uid="{00000000-0010-0000-1400-000007000000}" name="p_yd"/>
    <tableColumn id="8" xr3:uid="{00000000-0010-0000-1400-000008000000}" name="p_td"/>
    <tableColumn id="9" xr3:uid="{00000000-0010-0000-1400-000009000000}" name="int"/>
    <tableColumn id="10" xr3:uid="{00000000-0010-0000-1400-00000A000000}" name="car"/>
    <tableColumn id="11" xr3:uid="{00000000-0010-0000-1400-00000B000000}" name="r_yd"/>
    <tableColumn id="12" xr3:uid="{00000000-0010-0000-1400-00000C000000}" name="r_td"/>
    <tableColumn id="13" xr3:uid="{00000000-0010-0000-1400-00000D000000}" name="tgt"/>
    <tableColumn id="14" xr3:uid="{00000000-0010-0000-1400-00000E000000}" name="rec"/>
    <tableColumn id="15" xr3:uid="{00000000-0010-0000-1400-00000F000000}" name="rec_yd"/>
    <tableColumn id="16" xr3:uid="{00000000-0010-0000-1400-000010000000}" name="rec_td"/>
    <tableColumn id="17" xr3:uid="{00000000-0010-0000-1400-000011000000}" name="fmb"/>
    <tableColumn id="18" xr3:uid="{00000000-0010-0000-1400-000012000000}" name="tp_c"/>
    <tableColumn id="19" xr3:uid="{00000000-0010-0000-1400-000013000000}" name="f_ppr"/>
    <tableColumn id="20" xr3:uid="{00000000-0010-0000-1400-000014000000}" name="tgt_share"/>
    <tableColumn id="21" xr3:uid="{00000000-0010-0000-1400-000015000000}" name="ypc"/>
    <tableColumn id="22" xr3:uid="{00000000-0010-0000-1400-000016000000}" name="ypr"/>
    <tableColumn id="23" xr3:uid="{00000000-0010-0000-1400-000017000000}" name="cmp_pct"/>
    <tableColumn id="24" xr3:uid="{00000000-0010-0000-1400-000018000000}" name="td_rate"/>
    <tableColumn id="25" xr3:uid="{00000000-0010-0000-1400-000019000000}" name="f_custom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Table24" displayName="Table24" ref="A30:L31" totalsRowShown="0">
  <autoFilter ref="A30:L31" xr:uid="{00000000-0009-0000-0100-000018000000}"/>
  <tableColumns count="12">
    <tableColumn id="1" xr3:uid="{00000000-0010-0000-1500-000001000000}" name="team"/>
    <tableColumn id="2" xr3:uid="{00000000-0010-0000-1500-000002000000}" name="off_yd"/>
    <tableColumn id="3" xr3:uid="{00000000-0010-0000-1500-000003000000}" name="p_yd"/>
    <tableColumn id="4" xr3:uid="{00000000-0010-0000-1500-000004000000}" name="car"/>
    <tableColumn id="5" xr3:uid="{00000000-0010-0000-1500-000005000000}" name="r_yd"/>
    <tableColumn id="6" xr3:uid="{00000000-0010-0000-1500-000006000000}" name="r_td"/>
    <tableColumn id="7" xr3:uid="{00000000-0010-0000-1500-000007000000}" name="p_ff"/>
    <tableColumn id="8" xr3:uid="{00000000-0010-0000-1500-000008000000}" name="p_att"/>
    <tableColumn id="9" xr3:uid="{00000000-0010-0000-1500-000009000000}" name="cmp_pct"/>
    <tableColumn id="10" xr3:uid="{00000000-0010-0000-1500-00000A000000}" name="p_td"/>
    <tableColumn id="11" xr3:uid="{00000000-0010-0000-1500-00000B000000}" name="int"/>
    <tableColumn id="12" xr3:uid="{00000000-0010-0000-1500-00000C000000}" name="fmb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5" displayName="Table25" ref="A32:L33" totalsRowShown="0">
  <autoFilter ref="A32:L33" xr:uid="{00000000-0009-0000-0100-000019000000}"/>
  <tableColumns count="12">
    <tableColumn id="1" xr3:uid="{00000000-0010-0000-1600-000001000000}" name="team"/>
    <tableColumn id="2" xr3:uid="{00000000-0010-0000-1600-000002000000}" name="off_yd"/>
    <tableColumn id="3" xr3:uid="{00000000-0010-0000-1600-000003000000}" name="p_yd"/>
    <tableColumn id="4" xr3:uid="{00000000-0010-0000-1600-000004000000}" name="car"/>
    <tableColumn id="5" xr3:uid="{00000000-0010-0000-1600-000005000000}" name="r_yd"/>
    <tableColumn id="6" xr3:uid="{00000000-0010-0000-1600-000006000000}" name="r_td"/>
    <tableColumn id="7" xr3:uid="{00000000-0010-0000-1600-000007000000}" name="p_ff"/>
    <tableColumn id="8" xr3:uid="{00000000-0010-0000-1600-000008000000}" name="p_att"/>
    <tableColumn id="9" xr3:uid="{00000000-0010-0000-1600-000009000000}" name="cmp_pct"/>
    <tableColumn id="10" xr3:uid="{00000000-0010-0000-1600-00000A000000}" name="p_td"/>
    <tableColumn id="11" xr3:uid="{00000000-0010-0000-1600-00000B000000}" name="int"/>
    <tableColumn id="12" xr3:uid="{00000000-0010-0000-1600-00000C000000}" name="fmb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26" displayName="Table26" ref="A35:AB61" totalsRowShown="0">
  <autoFilter ref="A35:AB61" xr:uid="{00000000-0009-0000-0100-00001A000000}"/>
  <tableColumns count="28">
    <tableColumn id="1" xr3:uid="{00000000-0010-0000-1700-000001000000}" name="Name"/>
    <tableColumn id="2" xr3:uid="{00000000-0010-0000-1700-000002000000}" name="POS"/>
    <tableColumn id="3" xr3:uid="{00000000-0010-0000-1700-000003000000}" name="Age"/>
    <tableColumn id="4" xr3:uid="{00000000-0010-0000-1700-000004000000}" name="Exp"/>
    <tableColumn id="5" xr3:uid="{00000000-0010-0000-1700-000005000000}" name="College"/>
    <tableColumn id="6" xr3:uid="{00000000-0010-0000-1700-000006000000}" name="team"/>
    <tableColumn id="7" xr3:uid="{00000000-0010-0000-1700-000007000000}" name="g"/>
    <tableColumn id="8" xr3:uid="{00000000-0010-0000-1700-000008000000}" name="p_att"/>
    <tableColumn id="9" xr3:uid="{00000000-0010-0000-1700-000009000000}" name="cmp"/>
    <tableColumn id="10" xr3:uid="{00000000-0010-0000-1700-00000A000000}" name="p_yd"/>
    <tableColumn id="11" xr3:uid="{00000000-0010-0000-1700-00000B000000}" name="p_td"/>
    <tableColumn id="12" xr3:uid="{00000000-0010-0000-1700-00000C000000}" name="int"/>
    <tableColumn id="13" xr3:uid="{00000000-0010-0000-1700-00000D000000}" name="car"/>
    <tableColumn id="14" xr3:uid="{00000000-0010-0000-1700-00000E000000}" name="r_yd"/>
    <tableColumn id="15" xr3:uid="{00000000-0010-0000-1700-00000F000000}" name="r_td"/>
    <tableColumn id="16" xr3:uid="{00000000-0010-0000-1700-000010000000}" name="tgt"/>
    <tableColumn id="17" xr3:uid="{00000000-0010-0000-1700-000011000000}" name="rec"/>
    <tableColumn id="18" xr3:uid="{00000000-0010-0000-1700-000012000000}" name="rec_yd"/>
    <tableColumn id="19" xr3:uid="{00000000-0010-0000-1700-000013000000}" name="rec_td"/>
    <tableColumn id="20" xr3:uid="{00000000-0010-0000-1700-000014000000}" name="fmb"/>
    <tableColumn id="21" xr3:uid="{00000000-0010-0000-1700-000015000000}" name="tp_c"/>
    <tableColumn id="22" xr3:uid="{00000000-0010-0000-1700-000016000000}" name="f_ppr"/>
    <tableColumn id="23" xr3:uid="{00000000-0010-0000-1700-000017000000}" name="tgt_share"/>
    <tableColumn id="24" xr3:uid="{00000000-0010-0000-1700-000018000000}" name="ypc"/>
    <tableColumn id="25" xr3:uid="{00000000-0010-0000-1700-000019000000}" name="ypr"/>
    <tableColumn id="26" xr3:uid="{00000000-0010-0000-1700-00001A000000}" name="cmp_pct"/>
    <tableColumn id="27" xr3:uid="{00000000-0010-0000-1700-00001B000000}" name="td_rate"/>
    <tableColumn id="28" xr3:uid="{00000000-0010-0000-1700-00001C000000}" name="f_custom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e27" displayName="Table27" ref="A1:Y18" totalsRowShown="0">
  <autoFilter ref="A1:Y18" xr:uid="{00000000-0009-0000-0100-00001B000000}"/>
  <tableColumns count="25">
    <tableColumn id="1" xr3:uid="{00000000-0010-0000-1800-000001000000}" name="player_name"/>
    <tableColumn id="2" xr3:uid="{00000000-0010-0000-1800-000002000000}" name="recent_team"/>
    <tableColumn id="3" xr3:uid="{00000000-0010-0000-1800-000003000000}" name="pos"/>
    <tableColumn id="4" xr3:uid="{00000000-0010-0000-1800-000004000000}" name="g"/>
    <tableColumn id="5" xr3:uid="{00000000-0010-0000-1800-000005000000}" name="p_att"/>
    <tableColumn id="6" xr3:uid="{00000000-0010-0000-1800-000006000000}" name="cmp"/>
    <tableColumn id="7" xr3:uid="{00000000-0010-0000-1800-000007000000}" name="p_yd"/>
    <tableColumn id="8" xr3:uid="{00000000-0010-0000-1800-000008000000}" name="p_td"/>
    <tableColumn id="9" xr3:uid="{00000000-0010-0000-1800-000009000000}" name="int"/>
    <tableColumn id="10" xr3:uid="{00000000-0010-0000-1800-00000A000000}" name="car"/>
    <tableColumn id="11" xr3:uid="{00000000-0010-0000-1800-00000B000000}" name="r_yd"/>
    <tableColumn id="12" xr3:uid="{00000000-0010-0000-1800-00000C000000}" name="r_td"/>
    <tableColumn id="13" xr3:uid="{00000000-0010-0000-1800-00000D000000}" name="tgt"/>
    <tableColumn id="14" xr3:uid="{00000000-0010-0000-1800-00000E000000}" name="rec"/>
    <tableColumn id="15" xr3:uid="{00000000-0010-0000-1800-00000F000000}" name="rec_yd"/>
    <tableColumn id="16" xr3:uid="{00000000-0010-0000-1800-000010000000}" name="rec_td"/>
    <tableColumn id="17" xr3:uid="{00000000-0010-0000-1800-000011000000}" name="fmb"/>
    <tableColumn id="18" xr3:uid="{00000000-0010-0000-1800-000012000000}" name="tp_c"/>
    <tableColumn id="19" xr3:uid="{00000000-0010-0000-1800-000013000000}" name="f_ppr"/>
    <tableColumn id="20" xr3:uid="{00000000-0010-0000-1800-000014000000}" name="tgt_share"/>
    <tableColumn id="21" xr3:uid="{00000000-0010-0000-1800-000015000000}" name="ypc"/>
    <tableColumn id="22" xr3:uid="{00000000-0010-0000-1800-000016000000}" name="ypr"/>
    <tableColumn id="23" xr3:uid="{00000000-0010-0000-1800-000017000000}" name="cmp_pct"/>
    <tableColumn id="24" xr3:uid="{00000000-0010-0000-1800-000018000000}" name="td_rate"/>
    <tableColumn id="25" xr3:uid="{00000000-0010-0000-1800-000019000000}" name="f_custom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Table28" displayName="Table28" ref="A30:L31" totalsRowShown="0">
  <autoFilter ref="A30:L31" xr:uid="{00000000-0009-0000-0100-00001C000000}"/>
  <tableColumns count="12">
    <tableColumn id="1" xr3:uid="{00000000-0010-0000-1900-000001000000}" name="team"/>
    <tableColumn id="2" xr3:uid="{00000000-0010-0000-1900-000002000000}" name="off_yd"/>
    <tableColumn id="3" xr3:uid="{00000000-0010-0000-1900-000003000000}" name="p_yd"/>
    <tableColumn id="4" xr3:uid="{00000000-0010-0000-1900-000004000000}" name="car"/>
    <tableColumn id="5" xr3:uid="{00000000-0010-0000-1900-000005000000}" name="r_yd"/>
    <tableColumn id="6" xr3:uid="{00000000-0010-0000-1900-000006000000}" name="r_td"/>
    <tableColumn id="7" xr3:uid="{00000000-0010-0000-1900-000007000000}" name="p_ff"/>
    <tableColumn id="8" xr3:uid="{00000000-0010-0000-1900-000008000000}" name="p_att"/>
    <tableColumn id="9" xr3:uid="{00000000-0010-0000-1900-000009000000}" name="cmp_pct"/>
    <tableColumn id="10" xr3:uid="{00000000-0010-0000-1900-00000A000000}" name="p_td"/>
    <tableColumn id="11" xr3:uid="{00000000-0010-0000-1900-00000B000000}" name="int"/>
    <tableColumn id="12" xr3:uid="{00000000-0010-0000-1900-00000C000000}" name="fmb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9" displayName="Table29" ref="A32:L33" totalsRowShown="0">
  <autoFilter ref="A32:L33" xr:uid="{00000000-0009-0000-0100-00001D000000}"/>
  <tableColumns count="12">
    <tableColumn id="1" xr3:uid="{00000000-0010-0000-1A00-000001000000}" name="team"/>
    <tableColumn id="2" xr3:uid="{00000000-0010-0000-1A00-000002000000}" name="off_yd"/>
    <tableColumn id="3" xr3:uid="{00000000-0010-0000-1A00-000003000000}" name="p_yd"/>
    <tableColumn id="4" xr3:uid="{00000000-0010-0000-1A00-000004000000}" name="car"/>
    <tableColumn id="5" xr3:uid="{00000000-0010-0000-1A00-000005000000}" name="r_yd"/>
    <tableColumn id="6" xr3:uid="{00000000-0010-0000-1A00-000006000000}" name="r_td"/>
    <tableColumn id="7" xr3:uid="{00000000-0010-0000-1A00-000007000000}" name="p_ff"/>
    <tableColumn id="8" xr3:uid="{00000000-0010-0000-1A00-000008000000}" name="p_att"/>
    <tableColumn id="9" xr3:uid="{00000000-0010-0000-1A00-000009000000}" name="cmp_pct"/>
    <tableColumn id="10" xr3:uid="{00000000-0010-0000-1A00-00000A000000}" name="p_td"/>
    <tableColumn id="11" xr3:uid="{00000000-0010-0000-1A00-00000B000000}" name="int"/>
    <tableColumn id="12" xr3:uid="{00000000-0010-0000-1A00-00000C000000}" name="fmb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0" displayName="Table30" ref="A35:AB62" totalsRowShown="0">
  <autoFilter ref="A35:AB62" xr:uid="{00000000-0009-0000-0100-00001E000000}"/>
  <tableColumns count="28">
    <tableColumn id="1" xr3:uid="{00000000-0010-0000-1B00-000001000000}" name="Name"/>
    <tableColumn id="2" xr3:uid="{00000000-0010-0000-1B00-000002000000}" name="POS"/>
    <tableColumn id="3" xr3:uid="{00000000-0010-0000-1B00-000003000000}" name="Age"/>
    <tableColumn id="4" xr3:uid="{00000000-0010-0000-1B00-000004000000}" name="Exp"/>
    <tableColumn id="5" xr3:uid="{00000000-0010-0000-1B00-000005000000}" name="College"/>
    <tableColumn id="6" xr3:uid="{00000000-0010-0000-1B00-000006000000}" name="team"/>
    <tableColumn id="7" xr3:uid="{00000000-0010-0000-1B00-000007000000}" name="g"/>
    <tableColumn id="8" xr3:uid="{00000000-0010-0000-1B00-000008000000}" name="p_att"/>
    <tableColumn id="9" xr3:uid="{00000000-0010-0000-1B00-000009000000}" name="cmp"/>
    <tableColumn id="10" xr3:uid="{00000000-0010-0000-1B00-00000A000000}" name="p_yd"/>
    <tableColumn id="11" xr3:uid="{00000000-0010-0000-1B00-00000B000000}" name="p_td"/>
    <tableColumn id="12" xr3:uid="{00000000-0010-0000-1B00-00000C000000}" name="int"/>
    <tableColumn id="13" xr3:uid="{00000000-0010-0000-1B00-00000D000000}" name="car"/>
    <tableColumn id="14" xr3:uid="{00000000-0010-0000-1B00-00000E000000}" name="r_yd"/>
    <tableColumn id="15" xr3:uid="{00000000-0010-0000-1B00-00000F000000}" name="r_td"/>
    <tableColumn id="16" xr3:uid="{00000000-0010-0000-1B00-000010000000}" name="tgt"/>
    <tableColumn id="17" xr3:uid="{00000000-0010-0000-1B00-000011000000}" name="rec"/>
    <tableColumn id="18" xr3:uid="{00000000-0010-0000-1B00-000012000000}" name="rec_yd"/>
    <tableColumn id="19" xr3:uid="{00000000-0010-0000-1B00-000013000000}" name="rec_td"/>
    <tableColumn id="20" xr3:uid="{00000000-0010-0000-1B00-000014000000}" name="fmb"/>
    <tableColumn id="21" xr3:uid="{00000000-0010-0000-1B00-000015000000}" name="tp_c"/>
    <tableColumn id="22" xr3:uid="{00000000-0010-0000-1B00-000016000000}" name="f_ppr"/>
    <tableColumn id="23" xr3:uid="{00000000-0010-0000-1B00-000017000000}" name="tgt_share"/>
    <tableColumn id="24" xr3:uid="{00000000-0010-0000-1B00-000018000000}" name="ypc"/>
    <tableColumn id="25" xr3:uid="{00000000-0010-0000-1B00-000019000000}" name="ypr"/>
    <tableColumn id="26" xr3:uid="{00000000-0010-0000-1B00-00001A000000}" name="cmp_pct"/>
    <tableColumn id="27" xr3:uid="{00000000-0010-0000-1B00-00001B000000}" name="td_rate"/>
    <tableColumn id="28" xr3:uid="{00000000-0010-0000-1B00-00001C000000}" name="f_custom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e31" displayName="Table31" ref="A1:Y18" totalsRowShown="0">
  <autoFilter ref="A1:Y18" xr:uid="{00000000-0009-0000-0100-00001F000000}"/>
  <tableColumns count="25">
    <tableColumn id="1" xr3:uid="{00000000-0010-0000-1C00-000001000000}" name="player_name"/>
    <tableColumn id="2" xr3:uid="{00000000-0010-0000-1C00-000002000000}" name="recent_team"/>
    <tableColumn id="3" xr3:uid="{00000000-0010-0000-1C00-000003000000}" name="pos"/>
    <tableColumn id="4" xr3:uid="{00000000-0010-0000-1C00-000004000000}" name="g"/>
    <tableColumn id="5" xr3:uid="{00000000-0010-0000-1C00-000005000000}" name="p_att"/>
    <tableColumn id="6" xr3:uid="{00000000-0010-0000-1C00-000006000000}" name="cmp"/>
    <tableColumn id="7" xr3:uid="{00000000-0010-0000-1C00-000007000000}" name="p_yd"/>
    <tableColumn id="8" xr3:uid="{00000000-0010-0000-1C00-000008000000}" name="p_td"/>
    <tableColumn id="9" xr3:uid="{00000000-0010-0000-1C00-000009000000}" name="int"/>
    <tableColumn id="10" xr3:uid="{00000000-0010-0000-1C00-00000A000000}" name="car"/>
    <tableColumn id="11" xr3:uid="{00000000-0010-0000-1C00-00000B000000}" name="r_yd"/>
    <tableColumn id="12" xr3:uid="{00000000-0010-0000-1C00-00000C000000}" name="r_td"/>
    <tableColumn id="13" xr3:uid="{00000000-0010-0000-1C00-00000D000000}" name="tgt"/>
    <tableColumn id="14" xr3:uid="{00000000-0010-0000-1C00-00000E000000}" name="rec"/>
    <tableColumn id="15" xr3:uid="{00000000-0010-0000-1C00-00000F000000}" name="rec_yd"/>
    <tableColumn id="16" xr3:uid="{00000000-0010-0000-1C00-000010000000}" name="rec_td"/>
    <tableColumn id="17" xr3:uid="{00000000-0010-0000-1C00-000011000000}" name="fmb"/>
    <tableColumn id="18" xr3:uid="{00000000-0010-0000-1C00-000012000000}" name="tp_c"/>
    <tableColumn id="19" xr3:uid="{00000000-0010-0000-1C00-000013000000}" name="f_ppr"/>
    <tableColumn id="20" xr3:uid="{00000000-0010-0000-1C00-000014000000}" name="tgt_share"/>
    <tableColumn id="21" xr3:uid="{00000000-0010-0000-1C00-000015000000}" name="ypc"/>
    <tableColumn id="22" xr3:uid="{00000000-0010-0000-1C00-000016000000}" name="ypr"/>
    <tableColumn id="23" xr3:uid="{00000000-0010-0000-1C00-000017000000}" name="cmp_pct"/>
    <tableColumn id="24" xr3:uid="{00000000-0010-0000-1C00-000018000000}" name="td_rate"/>
    <tableColumn id="25" xr3:uid="{00000000-0010-0000-1C00-000019000000}" name="f_custo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2:L33" totalsRowShown="0">
  <autoFilter ref="A32:L33" xr:uid="{00000000-0009-0000-0100-000005000000}"/>
  <tableColumns count="12">
    <tableColumn id="1" xr3:uid="{00000000-0010-0000-0200-000001000000}" name="team"/>
    <tableColumn id="2" xr3:uid="{00000000-0010-0000-0200-000002000000}" name="off_yd"/>
    <tableColumn id="3" xr3:uid="{00000000-0010-0000-0200-000003000000}" name="p_yd">
      <calculatedColumnFormula>SUM(Table6[p_att])</calculatedColumnFormula>
    </tableColumn>
    <tableColumn id="4" xr3:uid="{00000000-0010-0000-0200-000004000000}" name="car">
      <calculatedColumnFormula>SUM(Table6[car])</calculatedColumnFormula>
    </tableColumn>
    <tableColumn id="5" xr3:uid="{00000000-0010-0000-0200-000005000000}" name="r_yd">
      <calculatedColumnFormula>SUM(Table6[r_yd])</calculatedColumnFormula>
    </tableColumn>
    <tableColumn id="6" xr3:uid="{00000000-0010-0000-0200-000006000000}" name="r_td">
      <calculatedColumnFormula>SUM(Table6[r_td])</calculatedColumnFormula>
    </tableColumn>
    <tableColumn id="7" xr3:uid="{00000000-0010-0000-0200-000007000000}" name="p_ff"/>
    <tableColumn id="8" xr3:uid="{00000000-0010-0000-0200-000008000000}" name="p_att">
      <calculatedColumnFormula>SUM(Table6[p_att])</calculatedColumnFormula>
    </tableColumn>
    <tableColumn id="9" xr3:uid="{00000000-0010-0000-0200-000009000000}" name="cmp_pct">
      <calculatedColumnFormula>SUM(Table6[cmp])/Table5[[#This Row],[p_att]]</calculatedColumnFormula>
    </tableColumn>
    <tableColumn id="10" xr3:uid="{00000000-0010-0000-0200-00000A000000}" name="p_td">
      <calculatedColumnFormula>SUM(Table6[p_td])</calculatedColumnFormula>
    </tableColumn>
    <tableColumn id="11" xr3:uid="{00000000-0010-0000-0200-00000B000000}" name="int">
      <calculatedColumnFormula>SUM(Table6[int])</calculatedColumnFormula>
    </tableColumn>
    <tableColumn id="12" xr3:uid="{00000000-0010-0000-0200-00000C000000}" name="fmb">
      <calculatedColumnFormula>SUM(Table6[fmb])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e32" displayName="Table32" ref="A30:L31" totalsRowShown="0">
  <autoFilter ref="A30:L31" xr:uid="{00000000-0009-0000-0100-000020000000}"/>
  <tableColumns count="12">
    <tableColumn id="1" xr3:uid="{00000000-0010-0000-1D00-000001000000}" name="team"/>
    <tableColumn id="2" xr3:uid="{00000000-0010-0000-1D00-000002000000}" name="off_yd"/>
    <tableColumn id="3" xr3:uid="{00000000-0010-0000-1D00-000003000000}" name="p_yd"/>
    <tableColumn id="4" xr3:uid="{00000000-0010-0000-1D00-000004000000}" name="car"/>
    <tableColumn id="5" xr3:uid="{00000000-0010-0000-1D00-000005000000}" name="r_yd"/>
    <tableColumn id="6" xr3:uid="{00000000-0010-0000-1D00-000006000000}" name="r_td"/>
    <tableColumn id="7" xr3:uid="{00000000-0010-0000-1D00-000007000000}" name="p_ff"/>
    <tableColumn id="8" xr3:uid="{00000000-0010-0000-1D00-000008000000}" name="p_att"/>
    <tableColumn id="9" xr3:uid="{00000000-0010-0000-1D00-000009000000}" name="cmp_pct"/>
    <tableColumn id="10" xr3:uid="{00000000-0010-0000-1D00-00000A000000}" name="p_td"/>
    <tableColumn id="11" xr3:uid="{00000000-0010-0000-1D00-00000B000000}" name="int"/>
    <tableColumn id="12" xr3:uid="{00000000-0010-0000-1D00-00000C000000}" name="fmb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33" displayName="Table33" ref="A32:L33" totalsRowShown="0">
  <autoFilter ref="A32:L33" xr:uid="{00000000-0009-0000-0100-000021000000}"/>
  <tableColumns count="12">
    <tableColumn id="1" xr3:uid="{00000000-0010-0000-1E00-000001000000}" name="team"/>
    <tableColumn id="2" xr3:uid="{00000000-0010-0000-1E00-000002000000}" name="off_yd"/>
    <tableColumn id="3" xr3:uid="{00000000-0010-0000-1E00-000003000000}" name="p_yd"/>
    <tableColumn id="4" xr3:uid="{00000000-0010-0000-1E00-000004000000}" name="car"/>
    <tableColumn id="5" xr3:uid="{00000000-0010-0000-1E00-000005000000}" name="r_yd"/>
    <tableColumn id="6" xr3:uid="{00000000-0010-0000-1E00-000006000000}" name="r_td"/>
    <tableColumn id="7" xr3:uid="{00000000-0010-0000-1E00-000007000000}" name="p_ff"/>
    <tableColumn id="8" xr3:uid="{00000000-0010-0000-1E00-000008000000}" name="p_att"/>
    <tableColumn id="9" xr3:uid="{00000000-0010-0000-1E00-000009000000}" name="cmp_pct"/>
    <tableColumn id="10" xr3:uid="{00000000-0010-0000-1E00-00000A000000}" name="p_td"/>
    <tableColumn id="11" xr3:uid="{00000000-0010-0000-1E00-00000B000000}" name="int"/>
    <tableColumn id="12" xr3:uid="{00000000-0010-0000-1E00-00000C000000}" name="fmb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4" displayName="Table34" ref="A35:AB63" totalsRowShown="0">
  <autoFilter ref="A35:AB63" xr:uid="{00000000-0009-0000-0100-000022000000}"/>
  <tableColumns count="28">
    <tableColumn id="1" xr3:uid="{00000000-0010-0000-1F00-000001000000}" name="Name"/>
    <tableColumn id="2" xr3:uid="{00000000-0010-0000-1F00-000002000000}" name="POS"/>
    <tableColumn id="3" xr3:uid="{00000000-0010-0000-1F00-000003000000}" name="Age"/>
    <tableColumn id="4" xr3:uid="{00000000-0010-0000-1F00-000004000000}" name="Exp"/>
    <tableColumn id="5" xr3:uid="{00000000-0010-0000-1F00-000005000000}" name="College"/>
    <tableColumn id="6" xr3:uid="{00000000-0010-0000-1F00-000006000000}" name="team"/>
    <tableColumn id="7" xr3:uid="{00000000-0010-0000-1F00-000007000000}" name="g"/>
    <tableColumn id="8" xr3:uid="{00000000-0010-0000-1F00-000008000000}" name="p_att"/>
    <tableColumn id="9" xr3:uid="{00000000-0010-0000-1F00-000009000000}" name="cmp"/>
    <tableColumn id="10" xr3:uid="{00000000-0010-0000-1F00-00000A000000}" name="p_yd"/>
    <tableColumn id="11" xr3:uid="{00000000-0010-0000-1F00-00000B000000}" name="p_td"/>
    <tableColumn id="12" xr3:uid="{00000000-0010-0000-1F00-00000C000000}" name="int"/>
    <tableColumn id="13" xr3:uid="{00000000-0010-0000-1F00-00000D000000}" name="car"/>
    <tableColumn id="14" xr3:uid="{00000000-0010-0000-1F00-00000E000000}" name="r_yd"/>
    <tableColumn id="15" xr3:uid="{00000000-0010-0000-1F00-00000F000000}" name="r_td"/>
    <tableColumn id="16" xr3:uid="{00000000-0010-0000-1F00-000010000000}" name="tgt"/>
    <tableColumn id="17" xr3:uid="{00000000-0010-0000-1F00-000011000000}" name="rec"/>
    <tableColumn id="18" xr3:uid="{00000000-0010-0000-1F00-000012000000}" name="rec_yd"/>
    <tableColumn id="19" xr3:uid="{00000000-0010-0000-1F00-000013000000}" name="rec_td"/>
    <tableColumn id="20" xr3:uid="{00000000-0010-0000-1F00-000014000000}" name="fmb"/>
    <tableColumn id="21" xr3:uid="{00000000-0010-0000-1F00-000015000000}" name="tp_c"/>
    <tableColumn id="22" xr3:uid="{00000000-0010-0000-1F00-000016000000}" name="f_ppr"/>
    <tableColumn id="23" xr3:uid="{00000000-0010-0000-1F00-000017000000}" name="tgt_share"/>
    <tableColumn id="24" xr3:uid="{00000000-0010-0000-1F00-000018000000}" name="ypc"/>
    <tableColumn id="25" xr3:uid="{00000000-0010-0000-1F00-000019000000}" name="ypr"/>
    <tableColumn id="26" xr3:uid="{00000000-0010-0000-1F00-00001A000000}" name="cmp_pct"/>
    <tableColumn id="27" xr3:uid="{00000000-0010-0000-1F00-00001B000000}" name="td_rate"/>
    <tableColumn id="28" xr3:uid="{00000000-0010-0000-1F00-00001C000000}" name="f_custom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0000000}" name="Table35" displayName="Table35" ref="A1:Y19" totalsRowShown="0">
  <autoFilter ref="A1:Y19" xr:uid="{00000000-0009-0000-0100-000023000000}"/>
  <tableColumns count="25">
    <tableColumn id="1" xr3:uid="{00000000-0010-0000-2000-000001000000}" name="player_name"/>
    <tableColumn id="2" xr3:uid="{00000000-0010-0000-2000-000002000000}" name="recent_team"/>
    <tableColumn id="3" xr3:uid="{00000000-0010-0000-2000-000003000000}" name="pos"/>
    <tableColumn id="4" xr3:uid="{00000000-0010-0000-2000-000004000000}" name="g"/>
    <tableColumn id="5" xr3:uid="{00000000-0010-0000-2000-000005000000}" name="p_att"/>
    <tableColumn id="6" xr3:uid="{00000000-0010-0000-2000-000006000000}" name="cmp"/>
    <tableColumn id="7" xr3:uid="{00000000-0010-0000-2000-000007000000}" name="p_yd"/>
    <tableColumn id="8" xr3:uid="{00000000-0010-0000-2000-000008000000}" name="p_td"/>
    <tableColumn id="9" xr3:uid="{00000000-0010-0000-2000-000009000000}" name="int"/>
    <tableColumn id="10" xr3:uid="{00000000-0010-0000-2000-00000A000000}" name="car"/>
    <tableColumn id="11" xr3:uid="{00000000-0010-0000-2000-00000B000000}" name="r_yd"/>
    <tableColumn id="12" xr3:uid="{00000000-0010-0000-2000-00000C000000}" name="r_td"/>
    <tableColumn id="13" xr3:uid="{00000000-0010-0000-2000-00000D000000}" name="tgt"/>
    <tableColumn id="14" xr3:uid="{00000000-0010-0000-2000-00000E000000}" name="rec"/>
    <tableColumn id="15" xr3:uid="{00000000-0010-0000-2000-00000F000000}" name="rec_yd"/>
    <tableColumn id="16" xr3:uid="{00000000-0010-0000-2000-000010000000}" name="rec_td"/>
    <tableColumn id="17" xr3:uid="{00000000-0010-0000-2000-000011000000}" name="fmb"/>
    <tableColumn id="18" xr3:uid="{00000000-0010-0000-2000-000012000000}" name="tp_c"/>
    <tableColumn id="19" xr3:uid="{00000000-0010-0000-2000-000013000000}" name="f_ppr"/>
    <tableColumn id="20" xr3:uid="{00000000-0010-0000-2000-000014000000}" name="tgt_share"/>
    <tableColumn id="21" xr3:uid="{00000000-0010-0000-2000-000015000000}" name="ypc"/>
    <tableColumn id="22" xr3:uid="{00000000-0010-0000-2000-000016000000}" name="ypr"/>
    <tableColumn id="23" xr3:uid="{00000000-0010-0000-2000-000017000000}" name="cmp_pct"/>
    <tableColumn id="24" xr3:uid="{00000000-0010-0000-2000-000018000000}" name="td_rate"/>
    <tableColumn id="25" xr3:uid="{00000000-0010-0000-2000-000019000000}" name="f_custom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1000000}" name="Table36" displayName="Table36" ref="A30:L31" totalsRowShown="0">
  <autoFilter ref="A30:L31" xr:uid="{00000000-0009-0000-0100-000024000000}"/>
  <tableColumns count="12">
    <tableColumn id="1" xr3:uid="{00000000-0010-0000-2100-000001000000}" name="team"/>
    <tableColumn id="2" xr3:uid="{00000000-0010-0000-2100-000002000000}" name="off_yd"/>
    <tableColumn id="3" xr3:uid="{00000000-0010-0000-2100-000003000000}" name="p_yd"/>
    <tableColumn id="4" xr3:uid="{00000000-0010-0000-2100-000004000000}" name="car"/>
    <tableColumn id="5" xr3:uid="{00000000-0010-0000-2100-000005000000}" name="r_yd"/>
    <tableColumn id="6" xr3:uid="{00000000-0010-0000-2100-000006000000}" name="r_td"/>
    <tableColumn id="7" xr3:uid="{00000000-0010-0000-2100-000007000000}" name="p_ff"/>
    <tableColumn id="8" xr3:uid="{00000000-0010-0000-2100-000008000000}" name="p_att"/>
    <tableColumn id="9" xr3:uid="{00000000-0010-0000-2100-000009000000}" name="cmp_pct"/>
    <tableColumn id="10" xr3:uid="{00000000-0010-0000-2100-00000A000000}" name="p_td"/>
    <tableColumn id="11" xr3:uid="{00000000-0010-0000-2100-00000B000000}" name="int"/>
    <tableColumn id="12" xr3:uid="{00000000-0010-0000-2100-00000C000000}" name="f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2000000}" name="Table37" displayName="Table37" ref="A32:L33" totalsRowShown="0">
  <autoFilter ref="A32:L33" xr:uid="{00000000-0009-0000-0100-000025000000}"/>
  <tableColumns count="12">
    <tableColumn id="1" xr3:uid="{00000000-0010-0000-2200-000001000000}" name="team"/>
    <tableColumn id="2" xr3:uid="{00000000-0010-0000-2200-000002000000}" name="off_yd"/>
    <tableColumn id="3" xr3:uid="{00000000-0010-0000-2200-000003000000}" name="p_yd"/>
    <tableColumn id="4" xr3:uid="{00000000-0010-0000-2200-000004000000}" name="car"/>
    <tableColumn id="5" xr3:uid="{00000000-0010-0000-2200-000005000000}" name="r_yd"/>
    <tableColumn id="6" xr3:uid="{00000000-0010-0000-2200-000006000000}" name="r_td"/>
    <tableColumn id="7" xr3:uid="{00000000-0010-0000-2200-000007000000}" name="p_ff"/>
    <tableColumn id="8" xr3:uid="{00000000-0010-0000-2200-000008000000}" name="p_att"/>
    <tableColumn id="9" xr3:uid="{00000000-0010-0000-2200-000009000000}" name="cmp_pct"/>
    <tableColumn id="10" xr3:uid="{00000000-0010-0000-2200-00000A000000}" name="p_td"/>
    <tableColumn id="11" xr3:uid="{00000000-0010-0000-2200-00000B000000}" name="int"/>
    <tableColumn id="12" xr3:uid="{00000000-0010-0000-2200-00000C000000}" name="fmb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3000000}" name="Table38" displayName="Table38" ref="A35:AB64" totalsRowShown="0">
  <autoFilter ref="A35:AB64" xr:uid="{00000000-0009-0000-0100-000026000000}"/>
  <tableColumns count="28">
    <tableColumn id="1" xr3:uid="{00000000-0010-0000-2300-000001000000}" name="Name"/>
    <tableColumn id="2" xr3:uid="{00000000-0010-0000-2300-000002000000}" name="POS"/>
    <tableColumn id="3" xr3:uid="{00000000-0010-0000-2300-000003000000}" name="Age"/>
    <tableColumn id="4" xr3:uid="{00000000-0010-0000-2300-000004000000}" name="Exp"/>
    <tableColumn id="5" xr3:uid="{00000000-0010-0000-2300-000005000000}" name="College"/>
    <tableColumn id="6" xr3:uid="{00000000-0010-0000-2300-000006000000}" name="team"/>
    <tableColumn id="7" xr3:uid="{00000000-0010-0000-2300-000007000000}" name="g"/>
    <tableColumn id="8" xr3:uid="{00000000-0010-0000-2300-000008000000}" name="p_att"/>
    <tableColumn id="9" xr3:uid="{00000000-0010-0000-2300-000009000000}" name="cmp"/>
    <tableColumn id="10" xr3:uid="{00000000-0010-0000-2300-00000A000000}" name="p_yd"/>
    <tableColumn id="11" xr3:uid="{00000000-0010-0000-2300-00000B000000}" name="p_td"/>
    <tableColumn id="12" xr3:uid="{00000000-0010-0000-2300-00000C000000}" name="int"/>
    <tableColumn id="13" xr3:uid="{00000000-0010-0000-2300-00000D000000}" name="car"/>
    <tableColumn id="14" xr3:uid="{00000000-0010-0000-2300-00000E000000}" name="r_yd"/>
    <tableColumn id="15" xr3:uid="{00000000-0010-0000-2300-00000F000000}" name="r_td"/>
    <tableColumn id="16" xr3:uid="{00000000-0010-0000-2300-000010000000}" name="tgt"/>
    <tableColumn id="17" xr3:uid="{00000000-0010-0000-2300-000011000000}" name="rec"/>
    <tableColumn id="18" xr3:uid="{00000000-0010-0000-2300-000012000000}" name="rec_yd"/>
    <tableColumn id="19" xr3:uid="{00000000-0010-0000-2300-000013000000}" name="rec_td"/>
    <tableColumn id="20" xr3:uid="{00000000-0010-0000-2300-000014000000}" name="fmb"/>
    <tableColumn id="21" xr3:uid="{00000000-0010-0000-2300-000015000000}" name="tp_c"/>
    <tableColumn id="22" xr3:uid="{00000000-0010-0000-2300-000016000000}" name="f_ppr"/>
    <tableColumn id="23" xr3:uid="{00000000-0010-0000-2300-000017000000}" name="tgt_share"/>
    <tableColumn id="24" xr3:uid="{00000000-0010-0000-2300-000018000000}" name="ypc"/>
    <tableColumn id="25" xr3:uid="{00000000-0010-0000-2300-000019000000}" name="ypr"/>
    <tableColumn id="26" xr3:uid="{00000000-0010-0000-2300-00001A000000}" name="cmp_pct"/>
    <tableColumn id="27" xr3:uid="{00000000-0010-0000-2300-00001B000000}" name="td_rate"/>
    <tableColumn id="28" xr3:uid="{00000000-0010-0000-2300-00001C000000}" name="f_custom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4000000}" name="Table39" displayName="Table39" ref="A1:Y25" totalsRowShown="0">
  <autoFilter ref="A1:Y25" xr:uid="{00000000-0009-0000-0100-000027000000}"/>
  <tableColumns count="25">
    <tableColumn id="1" xr3:uid="{00000000-0010-0000-2400-000001000000}" name="player_name"/>
    <tableColumn id="2" xr3:uid="{00000000-0010-0000-2400-000002000000}" name="recent_team"/>
    <tableColumn id="3" xr3:uid="{00000000-0010-0000-2400-000003000000}" name="pos"/>
    <tableColumn id="4" xr3:uid="{00000000-0010-0000-2400-000004000000}" name="g"/>
    <tableColumn id="5" xr3:uid="{00000000-0010-0000-2400-000005000000}" name="p_att"/>
    <tableColumn id="6" xr3:uid="{00000000-0010-0000-2400-000006000000}" name="cmp"/>
    <tableColumn id="7" xr3:uid="{00000000-0010-0000-2400-000007000000}" name="p_yd"/>
    <tableColumn id="8" xr3:uid="{00000000-0010-0000-2400-000008000000}" name="p_td"/>
    <tableColumn id="9" xr3:uid="{00000000-0010-0000-2400-000009000000}" name="int"/>
    <tableColumn id="10" xr3:uid="{00000000-0010-0000-2400-00000A000000}" name="car"/>
    <tableColumn id="11" xr3:uid="{00000000-0010-0000-2400-00000B000000}" name="r_yd"/>
    <tableColumn id="12" xr3:uid="{00000000-0010-0000-2400-00000C000000}" name="r_td"/>
    <tableColumn id="13" xr3:uid="{00000000-0010-0000-2400-00000D000000}" name="tgt"/>
    <tableColumn id="14" xr3:uid="{00000000-0010-0000-2400-00000E000000}" name="rec"/>
    <tableColumn id="15" xr3:uid="{00000000-0010-0000-2400-00000F000000}" name="rec_yd"/>
    <tableColumn id="16" xr3:uid="{00000000-0010-0000-2400-000010000000}" name="rec_td"/>
    <tableColumn id="17" xr3:uid="{00000000-0010-0000-2400-000011000000}" name="fmb"/>
    <tableColumn id="18" xr3:uid="{00000000-0010-0000-2400-000012000000}" name="tp_c"/>
    <tableColumn id="19" xr3:uid="{00000000-0010-0000-2400-000013000000}" name="f_ppr"/>
    <tableColumn id="20" xr3:uid="{00000000-0010-0000-2400-000014000000}" name="tgt_share"/>
    <tableColumn id="21" xr3:uid="{00000000-0010-0000-2400-000015000000}" name="ypc"/>
    <tableColumn id="22" xr3:uid="{00000000-0010-0000-2400-000016000000}" name="ypr"/>
    <tableColumn id="23" xr3:uid="{00000000-0010-0000-2400-000017000000}" name="cmp_pct"/>
    <tableColumn id="24" xr3:uid="{00000000-0010-0000-2400-000018000000}" name="td_rate"/>
    <tableColumn id="25" xr3:uid="{00000000-0010-0000-2400-000019000000}" name="f_custom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5000000}" name="Table40" displayName="Table40" ref="A30:L31" totalsRowShown="0">
  <autoFilter ref="A30:L31" xr:uid="{00000000-0009-0000-0100-000028000000}"/>
  <tableColumns count="12">
    <tableColumn id="1" xr3:uid="{00000000-0010-0000-2500-000001000000}" name="team"/>
    <tableColumn id="2" xr3:uid="{00000000-0010-0000-2500-000002000000}" name="off_yd"/>
    <tableColumn id="3" xr3:uid="{00000000-0010-0000-2500-000003000000}" name="p_yd"/>
    <tableColumn id="4" xr3:uid="{00000000-0010-0000-2500-000004000000}" name="car"/>
    <tableColumn id="5" xr3:uid="{00000000-0010-0000-2500-000005000000}" name="r_yd"/>
    <tableColumn id="6" xr3:uid="{00000000-0010-0000-2500-000006000000}" name="r_td"/>
    <tableColumn id="7" xr3:uid="{00000000-0010-0000-2500-000007000000}" name="p_ff"/>
    <tableColumn id="8" xr3:uid="{00000000-0010-0000-2500-000008000000}" name="p_att"/>
    <tableColumn id="9" xr3:uid="{00000000-0010-0000-2500-000009000000}" name="cmp_pct"/>
    <tableColumn id="10" xr3:uid="{00000000-0010-0000-2500-00000A000000}" name="p_td"/>
    <tableColumn id="11" xr3:uid="{00000000-0010-0000-2500-00000B000000}" name="int"/>
    <tableColumn id="12" xr3:uid="{00000000-0010-0000-2500-00000C000000}" name="fmb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6000000}" name="Table41" displayName="Table41" ref="A32:L33" totalsRowShown="0">
  <autoFilter ref="A32:L33" xr:uid="{00000000-0009-0000-0100-000029000000}"/>
  <tableColumns count="12">
    <tableColumn id="1" xr3:uid="{00000000-0010-0000-2600-000001000000}" name="team"/>
    <tableColumn id="2" xr3:uid="{00000000-0010-0000-2600-000002000000}" name="off_yd"/>
    <tableColumn id="3" xr3:uid="{00000000-0010-0000-2600-000003000000}" name="p_yd"/>
    <tableColumn id="4" xr3:uid="{00000000-0010-0000-2600-000004000000}" name="car"/>
    <tableColumn id="5" xr3:uid="{00000000-0010-0000-2600-000005000000}" name="r_yd"/>
    <tableColumn id="6" xr3:uid="{00000000-0010-0000-2600-000006000000}" name="r_td"/>
    <tableColumn id="7" xr3:uid="{00000000-0010-0000-2600-000007000000}" name="p_ff"/>
    <tableColumn id="8" xr3:uid="{00000000-0010-0000-2600-000008000000}" name="p_att"/>
    <tableColumn id="9" xr3:uid="{00000000-0010-0000-2600-000009000000}" name="cmp_pct"/>
    <tableColumn id="10" xr3:uid="{00000000-0010-0000-2600-00000A000000}" name="p_td"/>
    <tableColumn id="11" xr3:uid="{00000000-0010-0000-2600-00000B000000}" name="int"/>
    <tableColumn id="12" xr3:uid="{00000000-0010-0000-2600-00000C000000}" name="f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35:AB61" totalsRowShown="0">
  <autoFilter ref="A35:AB61" xr:uid="{00000000-0009-0000-0100-000006000000}"/>
  <tableColumns count="28">
    <tableColumn id="1" xr3:uid="{00000000-0010-0000-0300-000001000000}" name="Name"/>
    <tableColumn id="2" xr3:uid="{00000000-0010-0000-0300-000002000000}" name="POS"/>
    <tableColumn id="3" xr3:uid="{00000000-0010-0000-0300-000003000000}" name="Age"/>
    <tableColumn id="4" xr3:uid="{00000000-0010-0000-0300-000004000000}" name="Exp"/>
    <tableColumn id="5" xr3:uid="{00000000-0010-0000-0300-000005000000}" name="College"/>
    <tableColumn id="6" xr3:uid="{00000000-0010-0000-0300-000006000000}" name="team"/>
    <tableColumn id="7" xr3:uid="{00000000-0010-0000-0300-000007000000}" name="g"/>
    <tableColumn id="8" xr3:uid="{00000000-0010-0000-0300-000008000000}" name="p_att"/>
    <tableColumn id="9" xr3:uid="{00000000-0010-0000-0300-000009000000}" name="cmp"/>
    <tableColumn id="10" xr3:uid="{00000000-0010-0000-0300-00000A000000}" name="p_yd"/>
    <tableColumn id="11" xr3:uid="{00000000-0010-0000-0300-00000B000000}" name="p_td"/>
    <tableColumn id="12" xr3:uid="{00000000-0010-0000-0300-00000C000000}" name="int"/>
    <tableColumn id="13" xr3:uid="{00000000-0010-0000-0300-00000D000000}" name="car"/>
    <tableColumn id="14" xr3:uid="{00000000-0010-0000-0300-00000E000000}" name="r_yd"/>
    <tableColumn id="15" xr3:uid="{00000000-0010-0000-0300-00000F000000}" name="r_td"/>
    <tableColumn id="16" xr3:uid="{00000000-0010-0000-0300-000010000000}" name="tgt"/>
    <tableColumn id="17" xr3:uid="{00000000-0010-0000-0300-000011000000}" name="rec"/>
    <tableColumn id="18" xr3:uid="{00000000-0010-0000-0300-000012000000}" name="rec_yd"/>
    <tableColumn id="19" xr3:uid="{00000000-0010-0000-0300-000013000000}" name="rec_td"/>
    <tableColumn id="20" xr3:uid="{00000000-0010-0000-0300-000014000000}" name="fmb"/>
    <tableColumn id="21" xr3:uid="{00000000-0010-0000-0300-000015000000}" name="tp_c"/>
    <tableColumn id="22" xr3:uid="{00000000-0010-0000-0300-000016000000}" name="f_ppr"/>
    <tableColumn id="23" xr3:uid="{00000000-0010-0000-0300-000017000000}" name="tgt_share" dataDxfId="0">
      <calculatedColumnFormula>$P36/SUM(Table6[tgt])</calculatedColumnFormula>
    </tableColumn>
    <tableColumn id="24" xr3:uid="{00000000-0010-0000-0300-000018000000}" name="ypc"/>
    <tableColumn id="25" xr3:uid="{00000000-0010-0000-0300-000019000000}" name="ypr"/>
    <tableColumn id="26" xr3:uid="{00000000-0010-0000-0300-00001A000000}" name="cmp_pct"/>
    <tableColumn id="27" xr3:uid="{00000000-0010-0000-0300-00001B000000}" name="td_rate"/>
    <tableColumn id="28" xr3:uid="{00000000-0010-0000-0300-00001C000000}" name="f_custom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7000000}" name="Table42" displayName="Table42" ref="A35:AB62" totalsRowShown="0">
  <autoFilter ref="A35:AB62" xr:uid="{00000000-0009-0000-0100-00002A000000}"/>
  <tableColumns count="28">
    <tableColumn id="1" xr3:uid="{00000000-0010-0000-2700-000001000000}" name="Name"/>
    <tableColumn id="2" xr3:uid="{00000000-0010-0000-2700-000002000000}" name="POS"/>
    <tableColumn id="3" xr3:uid="{00000000-0010-0000-2700-000003000000}" name="Age"/>
    <tableColumn id="4" xr3:uid="{00000000-0010-0000-2700-000004000000}" name="Exp"/>
    <tableColumn id="5" xr3:uid="{00000000-0010-0000-2700-000005000000}" name="College"/>
    <tableColumn id="6" xr3:uid="{00000000-0010-0000-2700-000006000000}" name="team"/>
    <tableColumn id="7" xr3:uid="{00000000-0010-0000-2700-000007000000}" name="g"/>
    <tableColumn id="8" xr3:uid="{00000000-0010-0000-2700-000008000000}" name="p_att"/>
    <tableColumn id="9" xr3:uid="{00000000-0010-0000-2700-000009000000}" name="cmp"/>
    <tableColumn id="10" xr3:uid="{00000000-0010-0000-2700-00000A000000}" name="p_yd"/>
    <tableColumn id="11" xr3:uid="{00000000-0010-0000-2700-00000B000000}" name="p_td"/>
    <tableColumn id="12" xr3:uid="{00000000-0010-0000-2700-00000C000000}" name="int"/>
    <tableColumn id="13" xr3:uid="{00000000-0010-0000-2700-00000D000000}" name="car"/>
    <tableColumn id="14" xr3:uid="{00000000-0010-0000-2700-00000E000000}" name="r_yd"/>
    <tableColumn id="15" xr3:uid="{00000000-0010-0000-2700-00000F000000}" name="r_td"/>
    <tableColumn id="16" xr3:uid="{00000000-0010-0000-2700-000010000000}" name="tgt"/>
    <tableColumn id="17" xr3:uid="{00000000-0010-0000-2700-000011000000}" name="rec"/>
    <tableColumn id="18" xr3:uid="{00000000-0010-0000-2700-000012000000}" name="rec_yd"/>
    <tableColumn id="19" xr3:uid="{00000000-0010-0000-2700-000013000000}" name="rec_td"/>
    <tableColumn id="20" xr3:uid="{00000000-0010-0000-2700-000014000000}" name="fmb"/>
    <tableColumn id="21" xr3:uid="{00000000-0010-0000-2700-000015000000}" name="tp_c"/>
    <tableColumn id="22" xr3:uid="{00000000-0010-0000-2700-000016000000}" name="f_ppr"/>
    <tableColumn id="23" xr3:uid="{00000000-0010-0000-2700-000017000000}" name="tgt_share"/>
    <tableColumn id="24" xr3:uid="{00000000-0010-0000-2700-000018000000}" name="ypc"/>
    <tableColumn id="25" xr3:uid="{00000000-0010-0000-2700-000019000000}" name="ypr"/>
    <tableColumn id="26" xr3:uid="{00000000-0010-0000-2700-00001A000000}" name="cmp_pct"/>
    <tableColumn id="27" xr3:uid="{00000000-0010-0000-2700-00001B000000}" name="td_rate"/>
    <tableColumn id="28" xr3:uid="{00000000-0010-0000-2700-00001C000000}" name="f_custom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8000000}" name="Table43" displayName="Table43" ref="A1:Y20" totalsRowShown="0">
  <autoFilter ref="A1:Y20" xr:uid="{00000000-0009-0000-0100-00002B000000}"/>
  <tableColumns count="25">
    <tableColumn id="1" xr3:uid="{00000000-0010-0000-2800-000001000000}" name="player_name"/>
    <tableColumn id="2" xr3:uid="{00000000-0010-0000-2800-000002000000}" name="recent_team"/>
    <tableColumn id="3" xr3:uid="{00000000-0010-0000-2800-000003000000}" name="pos"/>
    <tableColumn id="4" xr3:uid="{00000000-0010-0000-2800-000004000000}" name="g"/>
    <tableColumn id="5" xr3:uid="{00000000-0010-0000-2800-000005000000}" name="p_att"/>
    <tableColumn id="6" xr3:uid="{00000000-0010-0000-2800-000006000000}" name="cmp"/>
    <tableColumn id="7" xr3:uid="{00000000-0010-0000-2800-000007000000}" name="p_yd"/>
    <tableColumn id="8" xr3:uid="{00000000-0010-0000-2800-000008000000}" name="p_td"/>
    <tableColumn id="9" xr3:uid="{00000000-0010-0000-2800-000009000000}" name="int"/>
    <tableColumn id="10" xr3:uid="{00000000-0010-0000-2800-00000A000000}" name="car"/>
    <tableColumn id="11" xr3:uid="{00000000-0010-0000-2800-00000B000000}" name="r_yd"/>
    <tableColumn id="12" xr3:uid="{00000000-0010-0000-2800-00000C000000}" name="r_td"/>
    <tableColumn id="13" xr3:uid="{00000000-0010-0000-2800-00000D000000}" name="tgt"/>
    <tableColumn id="14" xr3:uid="{00000000-0010-0000-2800-00000E000000}" name="rec"/>
    <tableColumn id="15" xr3:uid="{00000000-0010-0000-2800-00000F000000}" name="rec_yd"/>
    <tableColumn id="16" xr3:uid="{00000000-0010-0000-2800-000010000000}" name="rec_td"/>
    <tableColumn id="17" xr3:uid="{00000000-0010-0000-2800-000011000000}" name="fmb"/>
    <tableColumn id="18" xr3:uid="{00000000-0010-0000-2800-000012000000}" name="tp_c"/>
    <tableColumn id="19" xr3:uid="{00000000-0010-0000-2800-000013000000}" name="f_ppr"/>
    <tableColumn id="20" xr3:uid="{00000000-0010-0000-2800-000014000000}" name="tgt_share"/>
    <tableColumn id="21" xr3:uid="{00000000-0010-0000-2800-000015000000}" name="ypc"/>
    <tableColumn id="22" xr3:uid="{00000000-0010-0000-2800-000016000000}" name="ypr"/>
    <tableColumn id="23" xr3:uid="{00000000-0010-0000-2800-000017000000}" name="cmp_pct"/>
    <tableColumn id="24" xr3:uid="{00000000-0010-0000-2800-000018000000}" name="td_rate"/>
    <tableColumn id="25" xr3:uid="{00000000-0010-0000-2800-000019000000}" name="f_custom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9000000}" name="Table44" displayName="Table44" ref="A30:L31" totalsRowShown="0">
  <autoFilter ref="A30:L31" xr:uid="{00000000-0009-0000-0100-00002C000000}"/>
  <tableColumns count="12">
    <tableColumn id="1" xr3:uid="{00000000-0010-0000-2900-000001000000}" name="team"/>
    <tableColumn id="2" xr3:uid="{00000000-0010-0000-2900-000002000000}" name="off_yd"/>
    <tableColumn id="3" xr3:uid="{00000000-0010-0000-2900-000003000000}" name="p_yd"/>
    <tableColumn id="4" xr3:uid="{00000000-0010-0000-2900-000004000000}" name="car"/>
    <tableColumn id="5" xr3:uid="{00000000-0010-0000-2900-000005000000}" name="r_yd"/>
    <tableColumn id="6" xr3:uid="{00000000-0010-0000-2900-000006000000}" name="r_td"/>
    <tableColumn id="7" xr3:uid="{00000000-0010-0000-2900-000007000000}" name="p_ff"/>
    <tableColumn id="8" xr3:uid="{00000000-0010-0000-2900-000008000000}" name="p_att"/>
    <tableColumn id="9" xr3:uid="{00000000-0010-0000-2900-000009000000}" name="cmp_pct"/>
    <tableColumn id="10" xr3:uid="{00000000-0010-0000-2900-00000A000000}" name="p_td"/>
    <tableColumn id="11" xr3:uid="{00000000-0010-0000-2900-00000B000000}" name="int"/>
    <tableColumn id="12" xr3:uid="{00000000-0010-0000-2900-00000C000000}" name="fmb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A000000}" name="Table45" displayName="Table45" ref="A32:L33" totalsRowShown="0">
  <autoFilter ref="A32:L33" xr:uid="{00000000-0009-0000-0100-00002D000000}"/>
  <tableColumns count="12">
    <tableColumn id="1" xr3:uid="{00000000-0010-0000-2A00-000001000000}" name="team"/>
    <tableColumn id="2" xr3:uid="{00000000-0010-0000-2A00-000002000000}" name="off_yd"/>
    <tableColumn id="3" xr3:uid="{00000000-0010-0000-2A00-000003000000}" name="p_yd"/>
    <tableColumn id="4" xr3:uid="{00000000-0010-0000-2A00-000004000000}" name="car"/>
    <tableColumn id="5" xr3:uid="{00000000-0010-0000-2A00-000005000000}" name="r_yd"/>
    <tableColumn id="6" xr3:uid="{00000000-0010-0000-2A00-000006000000}" name="r_td"/>
    <tableColumn id="7" xr3:uid="{00000000-0010-0000-2A00-000007000000}" name="p_ff"/>
    <tableColumn id="8" xr3:uid="{00000000-0010-0000-2A00-000008000000}" name="p_att"/>
    <tableColumn id="9" xr3:uid="{00000000-0010-0000-2A00-000009000000}" name="cmp_pct"/>
    <tableColumn id="10" xr3:uid="{00000000-0010-0000-2A00-00000A000000}" name="p_td"/>
    <tableColumn id="11" xr3:uid="{00000000-0010-0000-2A00-00000B000000}" name="int"/>
    <tableColumn id="12" xr3:uid="{00000000-0010-0000-2A00-00000C000000}" name="fmb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B000000}" name="Table46" displayName="Table46" ref="A35:AB61" totalsRowShown="0">
  <autoFilter ref="A35:AB61" xr:uid="{00000000-0009-0000-0100-00002E000000}"/>
  <tableColumns count="28">
    <tableColumn id="1" xr3:uid="{00000000-0010-0000-2B00-000001000000}" name="Name"/>
    <tableColumn id="2" xr3:uid="{00000000-0010-0000-2B00-000002000000}" name="POS"/>
    <tableColumn id="3" xr3:uid="{00000000-0010-0000-2B00-000003000000}" name="Age"/>
    <tableColumn id="4" xr3:uid="{00000000-0010-0000-2B00-000004000000}" name="Exp"/>
    <tableColumn id="5" xr3:uid="{00000000-0010-0000-2B00-000005000000}" name="College"/>
    <tableColumn id="6" xr3:uid="{00000000-0010-0000-2B00-000006000000}" name="team"/>
    <tableColumn id="7" xr3:uid="{00000000-0010-0000-2B00-000007000000}" name="g"/>
    <tableColumn id="8" xr3:uid="{00000000-0010-0000-2B00-000008000000}" name="p_att"/>
    <tableColumn id="9" xr3:uid="{00000000-0010-0000-2B00-000009000000}" name="cmp"/>
    <tableColumn id="10" xr3:uid="{00000000-0010-0000-2B00-00000A000000}" name="p_yd"/>
    <tableColumn id="11" xr3:uid="{00000000-0010-0000-2B00-00000B000000}" name="p_td"/>
    <tableColumn id="12" xr3:uid="{00000000-0010-0000-2B00-00000C000000}" name="int"/>
    <tableColumn id="13" xr3:uid="{00000000-0010-0000-2B00-00000D000000}" name="car"/>
    <tableColumn id="14" xr3:uid="{00000000-0010-0000-2B00-00000E000000}" name="r_yd"/>
    <tableColumn id="15" xr3:uid="{00000000-0010-0000-2B00-00000F000000}" name="r_td"/>
    <tableColumn id="16" xr3:uid="{00000000-0010-0000-2B00-000010000000}" name="tgt"/>
    <tableColumn id="17" xr3:uid="{00000000-0010-0000-2B00-000011000000}" name="rec"/>
    <tableColumn id="18" xr3:uid="{00000000-0010-0000-2B00-000012000000}" name="rec_yd"/>
    <tableColumn id="19" xr3:uid="{00000000-0010-0000-2B00-000013000000}" name="rec_td"/>
    <tableColumn id="20" xr3:uid="{00000000-0010-0000-2B00-000014000000}" name="fmb"/>
    <tableColumn id="21" xr3:uid="{00000000-0010-0000-2B00-000015000000}" name="tp_c"/>
    <tableColumn id="22" xr3:uid="{00000000-0010-0000-2B00-000016000000}" name="f_ppr"/>
    <tableColumn id="23" xr3:uid="{00000000-0010-0000-2B00-000017000000}" name="tgt_share"/>
    <tableColumn id="24" xr3:uid="{00000000-0010-0000-2B00-000018000000}" name="ypc"/>
    <tableColumn id="25" xr3:uid="{00000000-0010-0000-2B00-000019000000}" name="ypr"/>
    <tableColumn id="26" xr3:uid="{00000000-0010-0000-2B00-00001A000000}" name="cmp_pct"/>
    <tableColumn id="27" xr3:uid="{00000000-0010-0000-2B00-00001B000000}" name="td_rate"/>
    <tableColumn id="28" xr3:uid="{00000000-0010-0000-2B00-00001C000000}" name="f_custom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C000000}" name="Table47" displayName="Table47" ref="A1:Y19" totalsRowShown="0">
  <autoFilter ref="A1:Y19" xr:uid="{00000000-0009-0000-0100-00002F000000}"/>
  <tableColumns count="25">
    <tableColumn id="1" xr3:uid="{00000000-0010-0000-2C00-000001000000}" name="player_name"/>
    <tableColumn id="2" xr3:uid="{00000000-0010-0000-2C00-000002000000}" name="recent_team"/>
    <tableColumn id="3" xr3:uid="{00000000-0010-0000-2C00-000003000000}" name="pos"/>
    <tableColumn id="4" xr3:uid="{00000000-0010-0000-2C00-000004000000}" name="g"/>
    <tableColumn id="5" xr3:uid="{00000000-0010-0000-2C00-000005000000}" name="p_att"/>
    <tableColumn id="6" xr3:uid="{00000000-0010-0000-2C00-000006000000}" name="cmp"/>
    <tableColumn id="7" xr3:uid="{00000000-0010-0000-2C00-000007000000}" name="p_yd"/>
    <tableColumn id="8" xr3:uid="{00000000-0010-0000-2C00-000008000000}" name="p_td"/>
    <tableColumn id="9" xr3:uid="{00000000-0010-0000-2C00-000009000000}" name="int"/>
    <tableColumn id="10" xr3:uid="{00000000-0010-0000-2C00-00000A000000}" name="car"/>
    <tableColumn id="11" xr3:uid="{00000000-0010-0000-2C00-00000B000000}" name="r_yd"/>
    <tableColumn id="12" xr3:uid="{00000000-0010-0000-2C00-00000C000000}" name="r_td"/>
    <tableColumn id="13" xr3:uid="{00000000-0010-0000-2C00-00000D000000}" name="tgt"/>
    <tableColumn id="14" xr3:uid="{00000000-0010-0000-2C00-00000E000000}" name="rec"/>
    <tableColumn id="15" xr3:uid="{00000000-0010-0000-2C00-00000F000000}" name="rec_yd"/>
    <tableColumn id="16" xr3:uid="{00000000-0010-0000-2C00-000010000000}" name="rec_td"/>
    <tableColumn id="17" xr3:uid="{00000000-0010-0000-2C00-000011000000}" name="fmb"/>
    <tableColumn id="18" xr3:uid="{00000000-0010-0000-2C00-000012000000}" name="tp_c"/>
    <tableColumn id="19" xr3:uid="{00000000-0010-0000-2C00-000013000000}" name="f_ppr"/>
    <tableColumn id="20" xr3:uid="{00000000-0010-0000-2C00-000014000000}" name="tgt_share"/>
    <tableColumn id="21" xr3:uid="{00000000-0010-0000-2C00-000015000000}" name="ypc"/>
    <tableColumn id="22" xr3:uid="{00000000-0010-0000-2C00-000016000000}" name="ypr"/>
    <tableColumn id="23" xr3:uid="{00000000-0010-0000-2C00-000017000000}" name="cmp_pct"/>
    <tableColumn id="24" xr3:uid="{00000000-0010-0000-2C00-000018000000}" name="td_rate"/>
    <tableColumn id="25" xr3:uid="{00000000-0010-0000-2C00-000019000000}" name="f_custom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D000000}" name="Table48" displayName="Table48" ref="A30:L31" totalsRowShown="0">
  <autoFilter ref="A30:L31" xr:uid="{00000000-0009-0000-0100-000030000000}"/>
  <tableColumns count="12">
    <tableColumn id="1" xr3:uid="{00000000-0010-0000-2D00-000001000000}" name="team"/>
    <tableColumn id="2" xr3:uid="{00000000-0010-0000-2D00-000002000000}" name="off_yd"/>
    <tableColumn id="3" xr3:uid="{00000000-0010-0000-2D00-000003000000}" name="p_yd"/>
    <tableColumn id="4" xr3:uid="{00000000-0010-0000-2D00-000004000000}" name="car"/>
    <tableColumn id="5" xr3:uid="{00000000-0010-0000-2D00-000005000000}" name="r_yd"/>
    <tableColumn id="6" xr3:uid="{00000000-0010-0000-2D00-000006000000}" name="r_td"/>
    <tableColumn id="7" xr3:uid="{00000000-0010-0000-2D00-000007000000}" name="p_ff"/>
    <tableColumn id="8" xr3:uid="{00000000-0010-0000-2D00-000008000000}" name="p_att"/>
    <tableColumn id="9" xr3:uid="{00000000-0010-0000-2D00-000009000000}" name="cmp_pct"/>
    <tableColumn id="10" xr3:uid="{00000000-0010-0000-2D00-00000A000000}" name="p_td"/>
    <tableColumn id="11" xr3:uid="{00000000-0010-0000-2D00-00000B000000}" name="int"/>
    <tableColumn id="12" xr3:uid="{00000000-0010-0000-2D00-00000C000000}" name="fmb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E000000}" name="Table49" displayName="Table49" ref="A32:L33" totalsRowShown="0">
  <autoFilter ref="A32:L33" xr:uid="{00000000-0009-0000-0100-000031000000}"/>
  <tableColumns count="12">
    <tableColumn id="1" xr3:uid="{00000000-0010-0000-2E00-000001000000}" name="team"/>
    <tableColumn id="2" xr3:uid="{00000000-0010-0000-2E00-000002000000}" name="off_yd"/>
    <tableColumn id="3" xr3:uid="{00000000-0010-0000-2E00-000003000000}" name="p_yd"/>
    <tableColumn id="4" xr3:uid="{00000000-0010-0000-2E00-000004000000}" name="car"/>
    <tableColumn id="5" xr3:uid="{00000000-0010-0000-2E00-000005000000}" name="r_yd"/>
    <tableColumn id="6" xr3:uid="{00000000-0010-0000-2E00-000006000000}" name="r_td"/>
    <tableColumn id="7" xr3:uid="{00000000-0010-0000-2E00-000007000000}" name="p_ff"/>
    <tableColumn id="8" xr3:uid="{00000000-0010-0000-2E00-000008000000}" name="p_att"/>
    <tableColumn id="9" xr3:uid="{00000000-0010-0000-2E00-000009000000}" name="cmp_pct"/>
    <tableColumn id="10" xr3:uid="{00000000-0010-0000-2E00-00000A000000}" name="p_td"/>
    <tableColumn id="11" xr3:uid="{00000000-0010-0000-2E00-00000B000000}" name="int"/>
    <tableColumn id="12" xr3:uid="{00000000-0010-0000-2E00-00000C000000}" name="fmb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F000000}" name="Table50" displayName="Table50" ref="A35:AB61" totalsRowShown="0">
  <autoFilter ref="A35:AB61" xr:uid="{00000000-0009-0000-0100-000032000000}"/>
  <tableColumns count="28">
    <tableColumn id="1" xr3:uid="{00000000-0010-0000-2F00-000001000000}" name="Name"/>
    <tableColumn id="2" xr3:uid="{00000000-0010-0000-2F00-000002000000}" name="POS"/>
    <tableColumn id="3" xr3:uid="{00000000-0010-0000-2F00-000003000000}" name="Age"/>
    <tableColumn id="4" xr3:uid="{00000000-0010-0000-2F00-000004000000}" name="Exp"/>
    <tableColumn id="5" xr3:uid="{00000000-0010-0000-2F00-000005000000}" name="College"/>
    <tableColumn id="6" xr3:uid="{00000000-0010-0000-2F00-000006000000}" name="team"/>
    <tableColumn id="7" xr3:uid="{00000000-0010-0000-2F00-000007000000}" name="g"/>
    <tableColumn id="8" xr3:uid="{00000000-0010-0000-2F00-000008000000}" name="p_att"/>
    <tableColumn id="9" xr3:uid="{00000000-0010-0000-2F00-000009000000}" name="cmp"/>
    <tableColumn id="10" xr3:uid="{00000000-0010-0000-2F00-00000A000000}" name="p_yd"/>
    <tableColumn id="11" xr3:uid="{00000000-0010-0000-2F00-00000B000000}" name="p_td"/>
    <tableColumn id="12" xr3:uid="{00000000-0010-0000-2F00-00000C000000}" name="int"/>
    <tableColumn id="13" xr3:uid="{00000000-0010-0000-2F00-00000D000000}" name="car"/>
    <tableColumn id="14" xr3:uid="{00000000-0010-0000-2F00-00000E000000}" name="r_yd"/>
    <tableColumn id="15" xr3:uid="{00000000-0010-0000-2F00-00000F000000}" name="r_td"/>
    <tableColumn id="16" xr3:uid="{00000000-0010-0000-2F00-000010000000}" name="tgt"/>
    <tableColumn id="17" xr3:uid="{00000000-0010-0000-2F00-000011000000}" name="rec"/>
    <tableColumn id="18" xr3:uid="{00000000-0010-0000-2F00-000012000000}" name="rec_yd"/>
    <tableColumn id="19" xr3:uid="{00000000-0010-0000-2F00-000013000000}" name="rec_td"/>
    <tableColumn id="20" xr3:uid="{00000000-0010-0000-2F00-000014000000}" name="fmb"/>
    <tableColumn id="21" xr3:uid="{00000000-0010-0000-2F00-000015000000}" name="tp_c"/>
    <tableColumn id="22" xr3:uid="{00000000-0010-0000-2F00-000016000000}" name="f_ppr"/>
    <tableColumn id="23" xr3:uid="{00000000-0010-0000-2F00-000017000000}" name="tgt_share"/>
    <tableColumn id="24" xr3:uid="{00000000-0010-0000-2F00-000018000000}" name="ypc"/>
    <tableColumn id="25" xr3:uid="{00000000-0010-0000-2F00-000019000000}" name="ypr"/>
    <tableColumn id="26" xr3:uid="{00000000-0010-0000-2F00-00001A000000}" name="cmp_pct"/>
    <tableColumn id="27" xr3:uid="{00000000-0010-0000-2F00-00001B000000}" name="td_rate"/>
    <tableColumn id="28" xr3:uid="{00000000-0010-0000-2F00-00001C000000}" name="f_custom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0000000}" name="Table51" displayName="Table51" ref="A1:Y24" totalsRowShown="0">
  <autoFilter ref="A1:Y24" xr:uid="{00000000-0009-0000-0100-000033000000}"/>
  <tableColumns count="25">
    <tableColumn id="1" xr3:uid="{00000000-0010-0000-3000-000001000000}" name="player_name"/>
    <tableColumn id="2" xr3:uid="{00000000-0010-0000-3000-000002000000}" name="recent_team"/>
    <tableColumn id="3" xr3:uid="{00000000-0010-0000-3000-000003000000}" name="pos"/>
    <tableColumn id="4" xr3:uid="{00000000-0010-0000-3000-000004000000}" name="g"/>
    <tableColumn id="5" xr3:uid="{00000000-0010-0000-3000-000005000000}" name="p_att"/>
    <tableColumn id="6" xr3:uid="{00000000-0010-0000-3000-000006000000}" name="cmp"/>
    <tableColumn id="7" xr3:uid="{00000000-0010-0000-3000-000007000000}" name="p_yd"/>
    <tableColumn id="8" xr3:uid="{00000000-0010-0000-3000-000008000000}" name="p_td"/>
    <tableColumn id="9" xr3:uid="{00000000-0010-0000-3000-000009000000}" name="int"/>
    <tableColumn id="10" xr3:uid="{00000000-0010-0000-3000-00000A000000}" name="car"/>
    <tableColumn id="11" xr3:uid="{00000000-0010-0000-3000-00000B000000}" name="r_yd"/>
    <tableColumn id="12" xr3:uid="{00000000-0010-0000-3000-00000C000000}" name="r_td"/>
    <tableColumn id="13" xr3:uid="{00000000-0010-0000-3000-00000D000000}" name="tgt"/>
    <tableColumn id="14" xr3:uid="{00000000-0010-0000-3000-00000E000000}" name="rec"/>
    <tableColumn id="15" xr3:uid="{00000000-0010-0000-3000-00000F000000}" name="rec_yd"/>
    <tableColumn id="16" xr3:uid="{00000000-0010-0000-3000-000010000000}" name="rec_td"/>
    <tableColumn id="17" xr3:uid="{00000000-0010-0000-3000-000011000000}" name="fmb"/>
    <tableColumn id="18" xr3:uid="{00000000-0010-0000-3000-000012000000}" name="tp_c"/>
    <tableColumn id="19" xr3:uid="{00000000-0010-0000-3000-000013000000}" name="f_ppr"/>
    <tableColumn id="20" xr3:uid="{00000000-0010-0000-3000-000014000000}" name="tgt_share"/>
    <tableColumn id="21" xr3:uid="{00000000-0010-0000-3000-000015000000}" name="ypc"/>
    <tableColumn id="22" xr3:uid="{00000000-0010-0000-3000-000016000000}" name="ypr"/>
    <tableColumn id="23" xr3:uid="{00000000-0010-0000-3000-000017000000}" name="cmp_pct"/>
    <tableColumn id="24" xr3:uid="{00000000-0010-0000-3000-000018000000}" name="td_rate"/>
    <tableColumn id="25" xr3:uid="{00000000-0010-0000-3000-000019000000}" name="f_custom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Y21" totalsRowShown="0">
  <autoFilter ref="A1:Y21" xr:uid="{00000000-0009-0000-0100-000007000000}"/>
  <tableColumns count="25">
    <tableColumn id="1" xr3:uid="{00000000-0010-0000-0400-000001000000}" name="player_name"/>
    <tableColumn id="2" xr3:uid="{00000000-0010-0000-0400-000002000000}" name="recent_team"/>
    <tableColumn id="3" xr3:uid="{00000000-0010-0000-0400-000003000000}" name="pos"/>
    <tableColumn id="4" xr3:uid="{00000000-0010-0000-0400-000004000000}" name="g"/>
    <tableColumn id="5" xr3:uid="{00000000-0010-0000-0400-000005000000}" name="p_att"/>
    <tableColumn id="6" xr3:uid="{00000000-0010-0000-0400-000006000000}" name="cmp"/>
    <tableColumn id="7" xr3:uid="{00000000-0010-0000-0400-000007000000}" name="p_yd"/>
    <tableColumn id="8" xr3:uid="{00000000-0010-0000-0400-000008000000}" name="p_td"/>
    <tableColumn id="9" xr3:uid="{00000000-0010-0000-0400-000009000000}" name="int"/>
    <tableColumn id="10" xr3:uid="{00000000-0010-0000-0400-00000A000000}" name="car"/>
    <tableColumn id="11" xr3:uid="{00000000-0010-0000-0400-00000B000000}" name="r_yd"/>
    <tableColumn id="12" xr3:uid="{00000000-0010-0000-0400-00000C000000}" name="r_td"/>
    <tableColumn id="13" xr3:uid="{00000000-0010-0000-0400-00000D000000}" name="tgt"/>
    <tableColumn id="14" xr3:uid="{00000000-0010-0000-0400-00000E000000}" name="rec"/>
    <tableColumn id="15" xr3:uid="{00000000-0010-0000-0400-00000F000000}" name="rec_yd"/>
    <tableColumn id="16" xr3:uid="{00000000-0010-0000-0400-000010000000}" name="rec_td"/>
    <tableColumn id="17" xr3:uid="{00000000-0010-0000-0400-000011000000}" name="fmb"/>
    <tableColumn id="18" xr3:uid="{00000000-0010-0000-0400-000012000000}" name="tp_c"/>
    <tableColumn id="19" xr3:uid="{00000000-0010-0000-0400-000013000000}" name="f_ppr"/>
    <tableColumn id="20" xr3:uid="{00000000-0010-0000-0400-000014000000}" name="tgt_share"/>
    <tableColumn id="21" xr3:uid="{00000000-0010-0000-0400-000015000000}" name="ypc"/>
    <tableColumn id="22" xr3:uid="{00000000-0010-0000-0400-000016000000}" name="ypr"/>
    <tableColumn id="23" xr3:uid="{00000000-0010-0000-0400-000017000000}" name="cmp_pct"/>
    <tableColumn id="24" xr3:uid="{00000000-0010-0000-0400-000018000000}" name="td_rate"/>
    <tableColumn id="25" xr3:uid="{00000000-0010-0000-0400-000019000000}" name="f_custom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1000000}" name="Table52" displayName="Table52" ref="A30:L31" totalsRowShown="0">
  <autoFilter ref="A30:L31" xr:uid="{00000000-0009-0000-0100-000034000000}"/>
  <tableColumns count="12">
    <tableColumn id="1" xr3:uid="{00000000-0010-0000-3100-000001000000}" name="team"/>
    <tableColumn id="2" xr3:uid="{00000000-0010-0000-3100-000002000000}" name="off_yd"/>
    <tableColumn id="3" xr3:uid="{00000000-0010-0000-3100-000003000000}" name="p_yd"/>
    <tableColumn id="4" xr3:uid="{00000000-0010-0000-3100-000004000000}" name="car"/>
    <tableColumn id="5" xr3:uid="{00000000-0010-0000-3100-000005000000}" name="r_yd"/>
    <tableColumn id="6" xr3:uid="{00000000-0010-0000-3100-000006000000}" name="r_td"/>
    <tableColumn id="7" xr3:uid="{00000000-0010-0000-3100-000007000000}" name="p_ff"/>
    <tableColumn id="8" xr3:uid="{00000000-0010-0000-3100-000008000000}" name="p_att"/>
    <tableColumn id="9" xr3:uid="{00000000-0010-0000-3100-000009000000}" name="cmp_pct"/>
    <tableColumn id="10" xr3:uid="{00000000-0010-0000-3100-00000A000000}" name="p_td"/>
    <tableColumn id="11" xr3:uid="{00000000-0010-0000-3100-00000B000000}" name="int"/>
    <tableColumn id="12" xr3:uid="{00000000-0010-0000-3100-00000C000000}" name="fmb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2000000}" name="Table53" displayName="Table53" ref="A32:L33" totalsRowShown="0">
  <autoFilter ref="A32:L33" xr:uid="{00000000-0009-0000-0100-000035000000}"/>
  <tableColumns count="12">
    <tableColumn id="1" xr3:uid="{00000000-0010-0000-3200-000001000000}" name="team"/>
    <tableColumn id="2" xr3:uid="{00000000-0010-0000-3200-000002000000}" name="off_yd"/>
    <tableColumn id="3" xr3:uid="{00000000-0010-0000-3200-000003000000}" name="p_yd"/>
    <tableColumn id="4" xr3:uid="{00000000-0010-0000-3200-000004000000}" name="car"/>
    <tableColumn id="5" xr3:uid="{00000000-0010-0000-3200-000005000000}" name="r_yd"/>
    <tableColumn id="6" xr3:uid="{00000000-0010-0000-3200-000006000000}" name="r_td"/>
    <tableColumn id="7" xr3:uid="{00000000-0010-0000-3200-000007000000}" name="p_ff"/>
    <tableColumn id="8" xr3:uid="{00000000-0010-0000-3200-000008000000}" name="p_att"/>
    <tableColumn id="9" xr3:uid="{00000000-0010-0000-3200-000009000000}" name="cmp_pct"/>
    <tableColumn id="10" xr3:uid="{00000000-0010-0000-3200-00000A000000}" name="p_td"/>
    <tableColumn id="11" xr3:uid="{00000000-0010-0000-3200-00000B000000}" name="int"/>
    <tableColumn id="12" xr3:uid="{00000000-0010-0000-3200-00000C000000}" name="fmb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3000000}" name="Table54" displayName="Table54" ref="A35:AB62" totalsRowShown="0">
  <autoFilter ref="A35:AB62" xr:uid="{00000000-0009-0000-0100-000036000000}"/>
  <tableColumns count="28">
    <tableColumn id="1" xr3:uid="{00000000-0010-0000-3300-000001000000}" name="Name"/>
    <tableColumn id="2" xr3:uid="{00000000-0010-0000-3300-000002000000}" name="POS"/>
    <tableColumn id="3" xr3:uid="{00000000-0010-0000-3300-000003000000}" name="Age"/>
    <tableColumn id="4" xr3:uid="{00000000-0010-0000-3300-000004000000}" name="Exp"/>
    <tableColumn id="5" xr3:uid="{00000000-0010-0000-3300-000005000000}" name="College"/>
    <tableColumn id="6" xr3:uid="{00000000-0010-0000-3300-000006000000}" name="team"/>
    <tableColumn id="7" xr3:uid="{00000000-0010-0000-3300-000007000000}" name="g"/>
    <tableColumn id="8" xr3:uid="{00000000-0010-0000-3300-000008000000}" name="p_att"/>
    <tableColumn id="9" xr3:uid="{00000000-0010-0000-3300-000009000000}" name="cmp"/>
    <tableColumn id="10" xr3:uid="{00000000-0010-0000-3300-00000A000000}" name="p_yd"/>
    <tableColumn id="11" xr3:uid="{00000000-0010-0000-3300-00000B000000}" name="p_td"/>
    <tableColumn id="12" xr3:uid="{00000000-0010-0000-3300-00000C000000}" name="int"/>
    <tableColumn id="13" xr3:uid="{00000000-0010-0000-3300-00000D000000}" name="car"/>
    <tableColumn id="14" xr3:uid="{00000000-0010-0000-3300-00000E000000}" name="r_yd"/>
    <tableColumn id="15" xr3:uid="{00000000-0010-0000-3300-00000F000000}" name="r_td"/>
    <tableColumn id="16" xr3:uid="{00000000-0010-0000-3300-000010000000}" name="tgt"/>
    <tableColumn id="17" xr3:uid="{00000000-0010-0000-3300-000011000000}" name="rec"/>
    <tableColumn id="18" xr3:uid="{00000000-0010-0000-3300-000012000000}" name="rec_yd"/>
    <tableColumn id="19" xr3:uid="{00000000-0010-0000-3300-000013000000}" name="rec_td"/>
    <tableColumn id="20" xr3:uid="{00000000-0010-0000-3300-000014000000}" name="fmb"/>
    <tableColumn id="21" xr3:uid="{00000000-0010-0000-3300-000015000000}" name="tp_c"/>
    <tableColumn id="22" xr3:uid="{00000000-0010-0000-3300-000016000000}" name="f_ppr"/>
    <tableColumn id="23" xr3:uid="{00000000-0010-0000-3300-000017000000}" name="tgt_share"/>
    <tableColumn id="24" xr3:uid="{00000000-0010-0000-3300-000018000000}" name="ypc"/>
    <tableColumn id="25" xr3:uid="{00000000-0010-0000-3300-000019000000}" name="ypr"/>
    <tableColumn id="26" xr3:uid="{00000000-0010-0000-3300-00001A000000}" name="cmp_pct"/>
    <tableColumn id="27" xr3:uid="{00000000-0010-0000-3300-00001B000000}" name="td_rate"/>
    <tableColumn id="28" xr3:uid="{00000000-0010-0000-3300-00001C000000}" name="f_custom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4000000}" name="Table55" displayName="Table55" ref="A1:Y20" totalsRowShown="0">
  <autoFilter ref="A1:Y20" xr:uid="{00000000-0009-0000-0100-000037000000}"/>
  <tableColumns count="25">
    <tableColumn id="1" xr3:uid="{00000000-0010-0000-3400-000001000000}" name="player_name"/>
    <tableColumn id="2" xr3:uid="{00000000-0010-0000-3400-000002000000}" name="recent_team"/>
    <tableColumn id="3" xr3:uid="{00000000-0010-0000-3400-000003000000}" name="pos"/>
    <tableColumn id="4" xr3:uid="{00000000-0010-0000-3400-000004000000}" name="g"/>
    <tableColumn id="5" xr3:uid="{00000000-0010-0000-3400-000005000000}" name="p_att"/>
    <tableColumn id="6" xr3:uid="{00000000-0010-0000-3400-000006000000}" name="cmp"/>
    <tableColumn id="7" xr3:uid="{00000000-0010-0000-3400-000007000000}" name="p_yd"/>
    <tableColumn id="8" xr3:uid="{00000000-0010-0000-3400-000008000000}" name="p_td"/>
    <tableColumn id="9" xr3:uid="{00000000-0010-0000-3400-000009000000}" name="int"/>
    <tableColumn id="10" xr3:uid="{00000000-0010-0000-3400-00000A000000}" name="car"/>
    <tableColumn id="11" xr3:uid="{00000000-0010-0000-3400-00000B000000}" name="r_yd"/>
    <tableColumn id="12" xr3:uid="{00000000-0010-0000-3400-00000C000000}" name="r_td"/>
    <tableColumn id="13" xr3:uid="{00000000-0010-0000-3400-00000D000000}" name="tgt"/>
    <tableColumn id="14" xr3:uid="{00000000-0010-0000-3400-00000E000000}" name="rec"/>
    <tableColumn id="15" xr3:uid="{00000000-0010-0000-3400-00000F000000}" name="rec_yd"/>
    <tableColumn id="16" xr3:uid="{00000000-0010-0000-3400-000010000000}" name="rec_td"/>
    <tableColumn id="17" xr3:uid="{00000000-0010-0000-3400-000011000000}" name="fmb"/>
    <tableColumn id="18" xr3:uid="{00000000-0010-0000-3400-000012000000}" name="tp_c"/>
    <tableColumn id="19" xr3:uid="{00000000-0010-0000-3400-000013000000}" name="f_ppr"/>
    <tableColumn id="20" xr3:uid="{00000000-0010-0000-3400-000014000000}" name="tgt_share"/>
    <tableColumn id="21" xr3:uid="{00000000-0010-0000-3400-000015000000}" name="ypc"/>
    <tableColumn id="22" xr3:uid="{00000000-0010-0000-3400-000016000000}" name="ypr"/>
    <tableColumn id="23" xr3:uid="{00000000-0010-0000-3400-000017000000}" name="cmp_pct"/>
    <tableColumn id="24" xr3:uid="{00000000-0010-0000-3400-000018000000}" name="td_rate"/>
    <tableColumn id="25" xr3:uid="{00000000-0010-0000-3400-000019000000}" name="f_custom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5000000}" name="Table56" displayName="Table56" ref="A30:L31" totalsRowShown="0">
  <autoFilter ref="A30:L31" xr:uid="{00000000-0009-0000-0100-000038000000}"/>
  <tableColumns count="12">
    <tableColumn id="1" xr3:uid="{00000000-0010-0000-3500-000001000000}" name="team"/>
    <tableColumn id="2" xr3:uid="{00000000-0010-0000-3500-000002000000}" name="off_yd"/>
    <tableColumn id="3" xr3:uid="{00000000-0010-0000-3500-000003000000}" name="p_yd"/>
    <tableColumn id="4" xr3:uid="{00000000-0010-0000-3500-000004000000}" name="car"/>
    <tableColumn id="5" xr3:uid="{00000000-0010-0000-3500-000005000000}" name="r_yd"/>
    <tableColumn id="6" xr3:uid="{00000000-0010-0000-3500-000006000000}" name="r_td"/>
    <tableColumn id="7" xr3:uid="{00000000-0010-0000-3500-000007000000}" name="p_ff"/>
    <tableColumn id="8" xr3:uid="{00000000-0010-0000-3500-000008000000}" name="p_att"/>
    <tableColumn id="9" xr3:uid="{00000000-0010-0000-3500-000009000000}" name="cmp_pct"/>
    <tableColumn id="10" xr3:uid="{00000000-0010-0000-3500-00000A000000}" name="p_td"/>
    <tableColumn id="11" xr3:uid="{00000000-0010-0000-3500-00000B000000}" name="int"/>
    <tableColumn id="12" xr3:uid="{00000000-0010-0000-3500-00000C000000}" name="fmb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6000000}" name="Table57" displayName="Table57" ref="A32:L33" totalsRowShown="0">
  <autoFilter ref="A32:L33" xr:uid="{00000000-0009-0000-0100-000039000000}"/>
  <tableColumns count="12">
    <tableColumn id="1" xr3:uid="{00000000-0010-0000-3600-000001000000}" name="team"/>
    <tableColumn id="2" xr3:uid="{00000000-0010-0000-3600-000002000000}" name="off_yd"/>
    <tableColumn id="3" xr3:uid="{00000000-0010-0000-3600-000003000000}" name="p_yd"/>
    <tableColumn id="4" xr3:uid="{00000000-0010-0000-3600-000004000000}" name="car"/>
    <tableColumn id="5" xr3:uid="{00000000-0010-0000-3600-000005000000}" name="r_yd"/>
    <tableColumn id="6" xr3:uid="{00000000-0010-0000-3600-000006000000}" name="r_td"/>
    <tableColumn id="7" xr3:uid="{00000000-0010-0000-3600-000007000000}" name="p_ff"/>
    <tableColumn id="8" xr3:uid="{00000000-0010-0000-3600-000008000000}" name="p_att"/>
    <tableColumn id="9" xr3:uid="{00000000-0010-0000-3600-000009000000}" name="cmp_pct"/>
    <tableColumn id="10" xr3:uid="{00000000-0010-0000-3600-00000A000000}" name="p_td"/>
    <tableColumn id="11" xr3:uid="{00000000-0010-0000-3600-00000B000000}" name="int"/>
    <tableColumn id="12" xr3:uid="{00000000-0010-0000-3600-00000C000000}" name="fmb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7000000}" name="Table58" displayName="Table58" ref="A35:AB64" totalsRowShown="0">
  <autoFilter ref="A35:AB64" xr:uid="{00000000-0009-0000-0100-00003A000000}"/>
  <tableColumns count="28">
    <tableColumn id="1" xr3:uid="{00000000-0010-0000-3700-000001000000}" name="Name"/>
    <tableColumn id="2" xr3:uid="{00000000-0010-0000-3700-000002000000}" name="POS"/>
    <tableColumn id="3" xr3:uid="{00000000-0010-0000-3700-000003000000}" name="Age"/>
    <tableColumn id="4" xr3:uid="{00000000-0010-0000-3700-000004000000}" name="Exp"/>
    <tableColumn id="5" xr3:uid="{00000000-0010-0000-3700-000005000000}" name="College"/>
    <tableColumn id="6" xr3:uid="{00000000-0010-0000-3700-000006000000}" name="team"/>
    <tableColumn id="7" xr3:uid="{00000000-0010-0000-3700-000007000000}" name="g"/>
    <tableColumn id="8" xr3:uid="{00000000-0010-0000-3700-000008000000}" name="p_att"/>
    <tableColumn id="9" xr3:uid="{00000000-0010-0000-3700-000009000000}" name="cmp"/>
    <tableColumn id="10" xr3:uid="{00000000-0010-0000-3700-00000A000000}" name="p_yd"/>
    <tableColumn id="11" xr3:uid="{00000000-0010-0000-3700-00000B000000}" name="p_td"/>
    <tableColumn id="12" xr3:uid="{00000000-0010-0000-3700-00000C000000}" name="int"/>
    <tableColumn id="13" xr3:uid="{00000000-0010-0000-3700-00000D000000}" name="car"/>
    <tableColumn id="14" xr3:uid="{00000000-0010-0000-3700-00000E000000}" name="r_yd"/>
    <tableColumn id="15" xr3:uid="{00000000-0010-0000-3700-00000F000000}" name="r_td"/>
    <tableColumn id="16" xr3:uid="{00000000-0010-0000-3700-000010000000}" name="tgt"/>
    <tableColumn id="17" xr3:uid="{00000000-0010-0000-3700-000011000000}" name="rec"/>
    <tableColumn id="18" xr3:uid="{00000000-0010-0000-3700-000012000000}" name="rec_yd"/>
    <tableColumn id="19" xr3:uid="{00000000-0010-0000-3700-000013000000}" name="rec_td"/>
    <tableColumn id="20" xr3:uid="{00000000-0010-0000-3700-000014000000}" name="fmb"/>
    <tableColumn id="21" xr3:uid="{00000000-0010-0000-3700-000015000000}" name="tp_c"/>
    <tableColumn id="22" xr3:uid="{00000000-0010-0000-3700-000016000000}" name="f_ppr"/>
    <tableColumn id="23" xr3:uid="{00000000-0010-0000-3700-000017000000}" name="tgt_share"/>
    <tableColumn id="24" xr3:uid="{00000000-0010-0000-3700-000018000000}" name="ypc"/>
    <tableColumn id="25" xr3:uid="{00000000-0010-0000-3700-000019000000}" name="ypr"/>
    <tableColumn id="26" xr3:uid="{00000000-0010-0000-3700-00001A000000}" name="cmp_pct"/>
    <tableColumn id="27" xr3:uid="{00000000-0010-0000-3700-00001B000000}" name="td_rate"/>
    <tableColumn id="28" xr3:uid="{00000000-0010-0000-3700-00001C000000}" name="f_custom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Table59" displayName="Table59" ref="A1:Y16" totalsRowShown="0">
  <autoFilter ref="A1:Y16" xr:uid="{00000000-0009-0000-0100-00003B000000}"/>
  <tableColumns count="25">
    <tableColumn id="1" xr3:uid="{00000000-0010-0000-3800-000001000000}" name="player_name"/>
    <tableColumn id="2" xr3:uid="{00000000-0010-0000-3800-000002000000}" name="recent_team"/>
    <tableColumn id="3" xr3:uid="{00000000-0010-0000-3800-000003000000}" name="pos"/>
    <tableColumn id="4" xr3:uid="{00000000-0010-0000-3800-000004000000}" name="g"/>
    <tableColumn id="5" xr3:uid="{00000000-0010-0000-3800-000005000000}" name="p_att"/>
    <tableColumn id="6" xr3:uid="{00000000-0010-0000-3800-000006000000}" name="cmp"/>
    <tableColumn id="7" xr3:uid="{00000000-0010-0000-3800-000007000000}" name="p_yd"/>
    <tableColumn id="8" xr3:uid="{00000000-0010-0000-3800-000008000000}" name="p_td"/>
    <tableColumn id="9" xr3:uid="{00000000-0010-0000-3800-000009000000}" name="int"/>
    <tableColumn id="10" xr3:uid="{00000000-0010-0000-3800-00000A000000}" name="car"/>
    <tableColumn id="11" xr3:uid="{00000000-0010-0000-3800-00000B000000}" name="r_yd"/>
    <tableColumn id="12" xr3:uid="{00000000-0010-0000-3800-00000C000000}" name="r_td"/>
    <tableColumn id="13" xr3:uid="{00000000-0010-0000-3800-00000D000000}" name="tgt"/>
    <tableColumn id="14" xr3:uid="{00000000-0010-0000-3800-00000E000000}" name="rec"/>
    <tableColumn id="15" xr3:uid="{00000000-0010-0000-3800-00000F000000}" name="rec_yd"/>
    <tableColumn id="16" xr3:uid="{00000000-0010-0000-3800-000010000000}" name="rec_td"/>
    <tableColumn id="17" xr3:uid="{00000000-0010-0000-3800-000011000000}" name="fmb"/>
    <tableColumn id="18" xr3:uid="{00000000-0010-0000-3800-000012000000}" name="tp_c"/>
    <tableColumn id="19" xr3:uid="{00000000-0010-0000-3800-000013000000}" name="f_ppr"/>
    <tableColumn id="20" xr3:uid="{00000000-0010-0000-3800-000014000000}" name="tgt_share"/>
    <tableColumn id="21" xr3:uid="{00000000-0010-0000-3800-000015000000}" name="ypc"/>
    <tableColumn id="22" xr3:uid="{00000000-0010-0000-3800-000016000000}" name="ypr"/>
    <tableColumn id="23" xr3:uid="{00000000-0010-0000-3800-000017000000}" name="cmp_pct"/>
    <tableColumn id="24" xr3:uid="{00000000-0010-0000-3800-000018000000}" name="td_rate"/>
    <tableColumn id="25" xr3:uid="{00000000-0010-0000-3800-000019000000}" name="f_custom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Table60" displayName="Table60" ref="A30:L31" totalsRowShown="0">
  <autoFilter ref="A30:L31" xr:uid="{00000000-0009-0000-0100-00003C000000}"/>
  <tableColumns count="12">
    <tableColumn id="1" xr3:uid="{00000000-0010-0000-3900-000001000000}" name="team"/>
    <tableColumn id="2" xr3:uid="{00000000-0010-0000-3900-000002000000}" name="off_yd"/>
    <tableColumn id="3" xr3:uid="{00000000-0010-0000-3900-000003000000}" name="p_yd"/>
    <tableColumn id="4" xr3:uid="{00000000-0010-0000-3900-000004000000}" name="car"/>
    <tableColumn id="5" xr3:uid="{00000000-0010-0000-3900-000005000000}" name="r_yd"/>
    <tableColumn id="6" xr3:uid="{00000000-0010-0000-3900-000006000000}" name="r_td"/>
    <tableColumn id="7" xr3:uid="{00000000-0010-0000-3900-000007000000}" name="p_ff"/>
    <tableColumn id="8" xr3:uid="{00000000-0010-0000-3900-000008000000}" name="p_att"/>
    <tableColumn id="9" xr3:uid="{00000000-0010-0000-3900-000009000000}" name="cmp_pct"/>
    <tableColumn id="10" xr3:uid="{00000000-0010-0000-3900-00000A000000}" name="p_td"/>
    <tableColumn id="11" xr3:uid="{00000000-0010-0000-3900-00000B000000}" name="int"/>
    <tableColumn id="12" xr3:uid="{00000000-0010-0000-3900-00000C000000}" name="fmb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Table61" displayName="Table61" ref="A32:L33" totalsRowShown="0">
  <autoFilter ref="A32:L33" xr:uid="{00000000-0009-0000-0100-00003D000000}"/>
  <tableColumns count="12">
    <tableColumn id="1" xr3:uid="{00000000-0010-0000-3A00-000001000000}" name="team"/>
    <tableColumn id="2" xr3:uid="{00000000-0010-0000-3A00-000002000000}" name="off_yd"/>
    <tableColumn id="3" xr3:uid="{00000000-0010-0000-3A00-000003000000}" name="p_yd"/>
    <tableColumn id="4" xr3:uid="{00000000-0010-0000-3A00-000004000000}" name="car"/>
    <tableColumn id="5" xr3:uid="{00000000-0010-0000-3A00-000005000000}" name="r_yd"/>
    <tableColumn id="6" xr3:uid="{00000000-0010-0000-3A00-000006000000}" name="r_td"/>
    <tableColumn id="7" xr3:uid="{00000000-0010-0000-3A00-000007000000}" name="p_ff"/>
    <tableColumn id="8" xr3:uid="{00000000-0010-0000-3A00-000008000000}" name="p_att"/>
    <tableColumn id="9" xr3:uid="{00000000-0010-0000-3A00-000009000000}" name="cmp_pct"/>
    <tableColumn id="10" xr3:uid="{00000000-0010-0000-3A00-00000A000000}" name="p_td"/>
    <tableColumn id="11" xr3:uid="{00000000-0010-0000-3A00-00000B000000}" name="int"/>
    <tableColumn id="12" xr3:uid="{00000000-0010-0000-3A00-00000C000000}" name="fmb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30:L31" totalsRowShown="0">
  <autoFilter ref="A30:L31" xr:uid="{00000000-0009-0000-0100-000008000000}"/>
  <tableColumns count="12">
    <tableColumn id="1" xr3:uid="{00000000-0010-0000-0500-000001000000}" name="team"/>
    <tableColumn id="2" xr3:uid="{00000000-0010-0000-0500-000002000000}" name="off_yd"/>
    <tableColumn id="3" xr3:uid="{00000000-0010-0000-0500-000003000000}" name="p_yd"/>
    <tableColumn id="4" xr3:uid="{00000000-0010-0000-0500-000004000000}" name="car"/>
    <tableColumn id="5" xr3:uid="{00000000-0010-0000-0500-000005000000}" name="r_yd"/>
    <tableColumn id="6" xr3:uid="{00000000-0010-0000-0500-000006000000}" name="r_td"/>
    <tableColumn id="7" xr3:uid="{00000000-0010-0000-0500-000007000000}" name="p_ff"/>
    <tableColumn id="8" xr3:uid="{00000000-0010-0000-0500-000008000000}" name="p_att"/>
    <tableColumn id="9" xr3:uid="{00000000-0010-0000-0500-000009000000}" name="cmp_pct"/>
    <tableColumn id="10" xr3:uid="{00000000-0010-0000-0500-00000A000000}" name="p_td"/>
    <tableColumn id="11" xr3:uid="{00000000-0010-0000-0500-00000B000000}" name="int"/>
    <tableColumn id="12" xr3:uid="{00000000-0010-0000-0500-00000C000000}" name="fmb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Table62" displayName="Table62" ref="A35:AB64" totalsRowShown="0">
  <autoFilter ref="A35:AB64" xr:uid="{00000000-0009-0000-0100-00003E000000}"/>
  <tableColumns count="28">
    <tableColumn id="1" xr3:uid="{00000000-0010-0000-3B00-000001000000}" name="Name"/>
    <tableColumn id="2" xr3:uid="{00000000-0010-0000-3B00-000002000000}" name="POS"/>
    <tableColumn id="3" xr3:uid="{00000000-0010-0000-3B00-000003000000}" name="Age"/>
    <tableColumn id="4" xr3:uid="{00000000-0010-0000-3B00-000004000000}" name="Exp"/>
    <tableColumn id="5" xr3:uid="{00000000-0010-0000-3B00-000005000000}" name="College"/>
    <tableColumn id="6" xr3:uid="{00000000-0010-0000-3B00-000006000000}" name="team"/>
    <tableColumn id="7" xr3:uid="{00000000-0010-0000-3B00-000007000000}" name="g"/>
    <tableColumn id="8" xr3:uid="{00000000-0010-0000-3B00-000008000000}" name="p_att"/>
    <tableColumn id="9" xr3:uid="{00000000-0010-0000-3B00-000009000000}" name="cmp"/>
    <tableColumn id="10" xr3:uid="{00000000-0010-0000-3B00-00000A000000}" name="p_yd"/>
    <tableColumn id="11" xr3:uid="{00000000-0010-0000-3B00-00000B000000}" name="p_td"/>
    <tableColumn id="12" xr3:uid="{00000000-0010-0000-3B00-00000C000000}" name="int"/>
    <tableColumn id="13" xr3:uid="{00000000-0010-0000-3B00-00000D000000}" name="car"/>
    <tableColumn id="14" xr3:uid="{00000000-0010-0000-3B00-00000E000000}" name="r_yd"/>
    <tableColumn id="15" xr3:uid="{00000000-0010-0000-3B00-00000F000000}" name="r_td"/>
    <tableColumn id="16" xr3:uid="{00000000-0010-0000-3B00-000010000000}" name="tgt"/>
    <tableColumn id="17" xr3:uid="{00000000-0010-0000-3B00-000011000000}" name="rec"/>
    <tableColumn id="18" xr3:uid="{00000000-0010-0000-3B00-000012000000}" name="rec_yd"/>
    <tableColumn id="19" xr3:uid="{00000000-0010-0000-3B00-000013000000}" name="rec_td"/>
    <tableColumn id="20" xr3:uid="{00000000-0010-0000-3B00-000014000000}" name="fmb"/>
    <tableColumn id="21" xr3:uid="{00000000-0010-0000-3B00-000015000000}" name="tp_c"/>
    <tableColumn id="22" xr3:uid="{00000000-0010-0000-3B00-000016000000}" name="f_ppr"/>
    <tableColumn id="23" xr3:uid="{00000000-0010-0000-3B00-000017000000}" name="tgt_share"/>
    <tableColumn id="24" xr3:uid="{00000000-0010-0000-3B00-000018000000}" name="ypc"/>
    <tableColumn id="25" xr3:uid="{00000000-0010-0000-3B00-000019000000}" name="ypr"/>
    <tableColumn id="26" xr3:uid="{00000000-0010-0000-3B00-00001A000000}" name="cmp_pct"/>
    <tableColumn id="27" xr3:uid="{00000000-0010-0000-3B00-00001B000000}" name="td_rate"/>
    <tableColumn id="28" xr3:uid="{00000000-0010-0000-3B00-00001C000000}" name="f_custom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Table63" displayName="Table63" ref="A1:Y18" totalsRowShown="0">
  <autoFilter ref="A1:Y18" xr:uid="{00000000-0009-0000-0100-00003F000000}"/>
  <tableColumns count="25">
    <tableColumn id="1" xr3:uid="{00000000-0010-0000-3C00-000001000000}" name="player_name"/>
    <tableColumn id="2" xr3:uid="{00000000-0010-0000-3C00-000002000000}" name="recent_team"/>
    <tableColumn id="3" xr3:uid="{00000000-0010-0000-3C00-000003000000}" name="pos"/>
    <tableColumn id="4" xr3:uid="{00000000-0010-0000-3C00-000004000000}" name="g"/>
    <tableColumn id="5" xr3:uid="{00000000-0010-0000-3C00-000005000000}" name="p_att"/>
    <tableColumn id="6" xr3:uid="{00000000-0010-0000-3C00-000006000000}" name="cmp"/>
    <tableColumn id="7" xr3:uid="{00000000-0010-0000-3C00-000007000000}" name="p_yd"/>
    <tableColumn id="8" xr3:uid="{00000000-0010-0000-3C00-000008000000}" name="p_td"/>
    <tableColumn id="9" xr3:uid="{00000000-0010-0000-3C00-000009000000}" name="int"/>
    <tableColumn id="10" xr3:uid="{00000000-0010-0000-3C00-00000A000000}" name="car"/>
    <tableColumn id="11" xr3:uid="{00000000-0010-0000-3C00-00000B000000}" name="r_yd"/>
    <tableColumn id="12" xr3:uid="{00000000-0010-0000-3C00-00000C000000}" name="r_td"/>
    <tableColumn id="13" xr3:uid="{00000000-0010-0000-3C00-00000D000000}" name="tgt"/>
    <tableColumn id="14" xr3:uid="{00000000-0010-0000-3C00-00000E000000}" name="rec"/>
    <tableColumn id="15" xr3:uid="{00000000-0010-0000-3C00-00000F000000}" name="rec_yd"/>
    <tableColumn id="16" xr3:uid="{00000000-0010-0000-3C00-000010000000}" name="rec_td"/>
    <tableColumn id="17" xr3:uid="{00000000-0010-0000-3C00-000011000000}" name="fmb"/>
    <tableColumn id="18" xr3:uid="{00000000-0010-0000-3C00-000012000000}" name="tp_c"/>
    <tableColumn id="19" xr3:uid="{00000000-0010-0000-3C00-000013000000}" name="f_ppr"/>
    <tableColumn id="20" xr3:uid="{00000000-0010-0000-3C00-000014000000}" name="tgt_share"/>
    <tableColumn id="21" xr3:uid="{00000000-0010-0000-3C00-000015000000}" name="ypc"/>
    <tableColumn id="22" xr3:uid="{00000000-0010-0000-3C00-000016000000}" name="ypr"/>
    <tableColumn id="23" xr3:uid="{00000000-0010-0000-3C00-000017000000}" name="cmp_pct"/>
    <tableColumn id="24" xr3:uid="{00000000-0010-0000-3C00-000018000000}" name="td_rate"/>
    <tableColumn id="25" xr3:uid="{00000000-0010-0000-3C00-000019000000}" name="f_custom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Table64" displayName="Table64" ref="A30:L31" totalsRowShown="0">
  <autoFilter ref="A30:L31" xr:uid="{00000000-0009-0000-0100-000040000000}"/>
  <tableColumns count="12">
    <tableColumn id="1" xr3:uid="{00000000-0010-0000-3D00-000001000000}" name="team"/>
    <tableColumn id="2" xr3:uid="{00000000-0010-0000-3D00-000002000000}" name="off_yd"/>
    <tableColumn id="3" xr3:uid="{00000000-0010-0000-3D00-000003000000}" name="p_yd"/>
    <tableColumn id="4" xr3:uid="{00000000-0010-0000-3D00-000004000000}" name="car"/>
    <tableColumn id="5" xr3:uid="{00000000-0010-0000-3D00-000005000000}" name="r_yd"/>
    <tableColumn id="6" xr3:uid="{00000000-0010-0000-3D00-000006000000}" name="r_td"/>
    <tableColumn id="7" xr3:uid="{00000000-0010-0000-3D00-000007000000}" name="p_ff"/>
    <tableColumn id="8" xr3:uid="{00000000-0010-0000-3D00-000008000000}" name="p_att"/>
    <tableColumn id="9" xr3:uid="{00000000-0010-0000-3D00-000009000000}" name="cmp_pct"/>
    <tableColumn id="10" xr3:uid="{00000000-0010-0000-3D00-00000A000000}" name="p_td"/>
    <tableColumn id="11" xr3:uid="{00000000-0010-0000-3D00-00000B000000}" name="int"/>
    <tableColumn id="12" xr3:uid="{00000000-0010-0000-3D00-00000C000000}" name="fmb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E000000}" name="Table65" displayName="Table65" ref="A32:L33" totalsRowShown="0">
  <autoFilter ref="A32:L33" xr:uid="{00000000-0009-0000-0100-000041000000}"/>
  <tableColumns count="12">
    <tableColumn id="1" xr3:uid="{00000000-0010-0000-3E00-000001000000}" name="team"/>
    <tableColumn id="2" xr3:uid="{00000000-0010-0000-3E00-000002000000}" name="off_yd"/>
    <tableColumn id="3" xr3:uid="{00000000-0010-0000-3E00-000003000000}" name="p_yd"/>
    <tableColumn id="4" xr3:uid="{00000000-0010-0000-3E00-000004000000}" name="car"/>
    <tableColumn id="5" xr3:uid="{00000000-0010-0000-3E00-000005000000}" name="r_yd"/>
    <tableColumn id="6" xr3:uid="{00000000-0010-0000-3E00-000006000000}" name="r_td"/>
    <tableColumn id="7" xr3:uid="{00000000-0010-0000-3E00-000007000000}" name="p_ff"/>
    <tableColumn id="8" xr3:uid="{00000000-0010-0000-3E00-000008000000}" name="p_att"/>
    <tableColumn id="9" xr3:uid="{00000000-0010-0000-3E00-000009000000}" name="cmp_pct"/>
    <tableColumn id="10" xr3:uid="{00000000-0010-0000-3E00-00000A000000}" name="p_td"/>
    <tableColumn id="11" xr3:uid="{00000000-0010-0000-3E00-00000B000000}" name="int"/>
    <tableColumn id="12" xr3:uid="{00000000-0010-0000-3E00-00000C000000}" name="fmb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3F000000}" name="Table66" displayName="Table66" ref="A35:AB64" totalsRowShown="0">
  <autoFilter ref="A35:AB64" xr:uid="{00000000-0009-0000-0100-000042000000}"/>
  <tableColumns count="28">
    <tableColumn id="1" xr3:uid="{00000000-0010-0000-3F00-000001000000}" name="Name"/>
    <tableColumn id="2" xr3:uid="{00000000-0010-0000-3F00-000002000000}" name="POS"/>
    <tableColumn id="3" xr3:uid="{00000000-0010-0000-3F00-000003000000}" name="Age"/>
    <tableColumn id="4" xr3:uid="{00000000-0010-0000-3F00-000004000000}" name="Exp"/>
    <tableColumn id="5" xr3:uid="{00000000-0010-0000-3F00-000005000000}" name="College"/>
    <tableColumn id="6" xr3:uid="{00000000-0010-0000-3F00-000006000000}" name="team"/>
    <tableColumn id="7" xr3:uid="{00000000-0010-0000-3F00-000007000000}" name="g"/>
    <tableColumn id="8" xr3:uid="{00000000-0010-0000-3F00-000008000000}" name="p_att"/>
    <tableColumn id="9" xr3:uid="{00000000-0010-0000-3F00-000009000000}" name="cmp"/>
    <tableColumn id="10" xr3:uid="{00000000-0010-0000-3F00-00000A000000}" name="p_yd"/>
    <tableColumn id="11" xr3:uid="{00000000-0010-0000-3F00-00000B000000}" name="p_td"/>
    <tableColumn id="12" xr3:uid="{00000000-0010-0000-3F00-00000C000000}" name="int"/>
    <tableColumn id="13" xr3:uid="{00000000-0010-0000-3F00-00000D000000}" name="car"/>
    <tableColumn id="14" xr3:uid="{00000000-0010-0000-3F00-00000E000000}" name="r_yd"/>
    <tableColumn id="15" xr3:uid="{00000000-0010-0000-3F00-00000F000000}" name="r_td"/>
    <tableColumn id="16" xr3:uid="{00000000-0010-0000-3F00-000010000000}" name="tgt"/>
    <tableColumn id="17" xr3:uid="{00000000-0010-0000-3F00-000011000000}" name="rec"/>
    <tableColumn id="18" xr3:uid="{00000000-0010-0000-3F00-000012000000}" name="rec_yd"/>
    <tableColumn id="19" xr3:uid="{00000000-0010-0000-3F00-000013000000}" name="rec_td"/>
    <tableColumn id="20" xr3:uid="{00000000-0010-0000-3F00-000014000000}" name="fmb"/>
    <tableColumn id="21" xr3:uid="{00000000-0010-0000-3F00-000015000000}" name="tp_c"/>
    <tableColumn id="22" xr3:uid="{00000000-0010-0000-3F00-000016000000}" name="f_ppr"/>
    <tableColumn id="23" xr3:uid="{00000000-0010-0000-3F00-000017000000}" name="tgt_share"/>
    <tableColumn id="24" xr3:uid="{00000000-0010-0000-3F00-000018000000}" name="ypc"/>
    <tableColumn id="25" xr3:uid="{00000000-0010-0000-3F00-000019000000}" name="ypr"/>
    <tableColumn id="26" xr3:uid="{00000000-0010-0000-3F00-00001A000000}" name="cmp_pct"/>
    <tableColumn id="27" xr3:uid="{00000000-0010-0000-3F00-00001B000000}" name="td_rate"/>
    <tableColumn id="28" xr3:uid="{00000000-0010-0000-3F00-00001C000000}" name="f_custom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0000000}" name="Table67" displayName="Table67" ref="A1:Y21" totalsRowShown="0">
  <autoFilter ref="A1:Y21" xr:uid="{00000000-0009-0000-0100-000043000000}"/>
  <tableColumns count="25">
    <tableColumn id="1" xr3:uid="{00000000-0010-0000-4000-000001000000}" name="player_name"/>
    <tableColumn id="2" xr3:uid="{00000000-0010-0000-4000-000002000000}" name="recent_team"/>
    <tableColumn id="3" xr3:uid="{00000000-0010-0000-4000-000003000000}" name="pos"/>
    <tableColumn id="4" xr3:uid="{00000000-0010-0000-4000-000004000000}" name="g"/>
    <tableColumn id="5" xr3:uid="{00000000-0010-0000-4000-000005000000}" name="p_att"/>
    <tableColumn id="6" xr3:uid="{00000000-0010-0000-4000-000006000000}" name="cmp"/>
    <tableColumn id="7" xr3:uid="{00000000-0010-0000-4000-000007000000}" name="p_yd"/>
    <tableColumn id="8" xr3:uid="{00000000-0010-0000-4000-000008000000}" name="p_td"/>
    <tableColumn id="9" xr3:uid="{00000000-0010-0000-4000-000009000000}" name="int"/>
    <tableColumn id="10" xr3:uid="{00000000-0010-0000-4000-00000A000000}" name="car"/>
    <tableColumn id="11" xr3:uid="{00000000-0010-0000-4000-00000B000000}" name="r_yd"/>
    <tableColumn id="12" xr3:uid="{00000000-0010-0000-4000-00000C000000}" name="r_td"/>
    <tableColumn id="13" xr3:uid="{00000000-0010-0000-4000-00000D000000}" name="tgt"/>
    <tableColumn id="14" xr3:uid="{00000000-0010-0000-4000-00000E000000}" name="rec"/>
    <tableColumn id="15" xr3:uid="{00000000-0010-0000-4000-00000F000000}" name="rec_yd"/>
    <tableColumn id="16" xr3:uid="{00000000-0010-0000-4000-000010000000}" name="rec_td"/>
    <tableColumn id="17" xr3:uid="{00000000-0010-0000-4000-000011000000}" name="fmb"/>
    <tableColumn id="18" xr3:uid="{00000000-0010-0000-4000-000012000000}" name="tp_c"/>
    <tableColumn id="19" xr3:uid="{00000000-0010-0000-4000-000013000000}" name="f_ppr"/>
    <tableColumn id="20" xr3:uid="{00000000-0010-0000-4000-000014000000}" name="tgt_share"/>
    <tableColumn id="21" xr3:uid="{00000000-0010-0000-4000-000015000000}" name="ypc"/>
    <tableColumn id="22" xr3:uid="{00000000-0010-0000-4000-000016000000}" name="ypr"/>
    <tableColumn id="23" xr3:uid="{00000000-0010-0000-4000-000017000000}" name="cmp_pct"/>
    <tableColumn id="24" xr3:uid="{00000000-0010-0000-4000-000018000000}" name="td_rate"/>
    <tableColumn id="25" xr3:uid="{00000000-0010-0000-4000-000019000000}" name="f_custom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1000000}" name="Table68" displayName="Table68" ref="A30:L31" totalsRowShown="0">
  <autoFilter ref="A30:L31" xr:uid="{00000000-0009-0000-0100-000044000000}"/>
  <tableColumns count="12">
    <tableColumn id="1" xr3:uid="{00000000-0010-0000-4100-000001000000}" name="team"/>
    <tableColumn id="2" xr3:uid="{00000000-0010-0000-4100-000002000000}" name="off_yd"/>
    <tableColumn id="3" xr3:uid="{00000000-0010-0000-4100-000003000000}" name="p_yd"/>
    <tableColumn id="4" xr3:uid="{00000000-0010-0000-4100-000004000000}" name="car"/>
    <tableColumn id="5" xr3:uid="{00000000-0010-0000-4100-000005000000}" name="r_yd"/>
    <tableColumn id="6" xr3:uid="{00000000-0010-0000-4100-000006000000}" name="r_td"/>
    <tableColumn id="7" xr3:uid="{00000000-0010-0000-4100-000007000000}" name="p_ff"/>
    <tableColumn id="8" xr3:uid="{00000000-0010-0000-4100-000008000000}" name="p_att"/>
    <tableColumn id="9" xr3:uid="{00000000-0010-0000-4100-000009000000}" name="cmp_pct"/>
    <tableColumn id="10" xr3:uid="{00000000-0010-0000-4100-00000A000000}" name="p_td"/>
    <tableColumn id="11" xr3:uid="{00000000-0010-0000-4100-00000B000000}" name="int"/>
    <tableColumn id="12" xr3:uid="{00000000-0010-0000-4100-00000C000000}" name="fmb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2000000}" name="Table69" displayName="Table69" ref="A32:L33" totalsRowShown="0">
  <autoFilter ref="A32:L33" xr:uid="{00000000-0009-0000-0100-000045000000}"/>
  <tableColumns count="12">
    <tableColumn id="1" xr3:uid="{00000000-0010-0000-4200-000001000000}" name="team"/>
    <tableColumn id="2" xr3:uid="{00000000-0010-0000-4200-000002000000}" name="off_yd"/>
    <tableColumn id="3" xr3:uid="{00000000-0010-0000-4200-000003000000}" name="p_yd"/>
    <tableColumn id="4" xr3:uid="{00000000-0010-0000-4200-000004000000}" name="car"/>
    <tableColumn id="5" xr3:uid="{00000000-0010-0000-4200-000005000000}" name="r_yd"/>
    <tableColumn id="6" xr3:uid="{00000000-0010-0000-4200-000006000000}" name="r_td"/>
    <tableColumn id="7" xr3:uid="{00000000-0010-0000-4200-000007000000}" name="p_ff"/>
    <tableColumn id="8" xr3:uid="{00000000-0010-0000-4200-000008000000}" name="p_att"/>
    <tableColumn id="9" xr3:uid="{00000000-0010-0000-4200-000009000000}" name="cmp_pct"/>
    <tableColumn id="10" xr3:uid="{00000000-0010-0000-4200-00000A000000}" name="p_td"/>
    <tableColumn id="11" xr3:uid="{00000000-0010-0000-4200-00000B000000}" name="int"/>
    <tableColumn id="12" xr3:uid="{00000000-0010-0000-4200-00000C000000}" name="fmb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3000000}" name="Table70" displayName="Table70" ref="A35:AB61" totalsRowShown="0">
  <autoFilter ref="A35:AB61" xr:uid="{00000000-0009-0000-0100-000046000000}"/>
  <tableColumns count="28">
    <tableColumn id="1" xr3:uid="{00000000-0010-0000-4300-000001000000}" name="Name"/>
    <tableColumn id="2" xr3:uid="{00000000-0010-0000-4300-000002000000}" name="POS"/>
    <tableColumn id="3" xr3:uid="{00000000-0010-0000-4300-000003000000}" name="Age"/>
    <tableColumn id="4" xr3:uid="{00000000-0010-0000-4300-000004000000}" name="Exp"/>
    <tableColumn id="5" xr3:uid="{00000000-0010-0000-4300-000005000000}" name="College"/>
    <tableColumn id="6" xr3:uid="{00000000-0010-0000-4300-000006000000}" name="team"/>
    <tableColumn id="7" xr3:uid="{00000000-0010-0000-4300-000007000000}" name="g"/>
    <tableColumn id="8" xr3:uid="{00000000-0010-0000-4300-000008000000}" name="p_att"/>
    <tableColumn id="9" xr3:uid="{00000000-0010-0000-4300-000009000000}" name="cmp"/>
    <tableColumn id="10" xr3:uid="{00000000-0010-0000-4300-00000A000000}" name="p_yd"/>
    <tableColumn id="11" xr3:uid="{00000000-0010-0000-4300-00000B000000}" name="p_td"/>
    <tableColumn id="12" xr3:uid="{00000000-0010-0000-4300-00000C000000}" name="int"/>
    <tableColumn id="13" xr3:uid="{00000000-0010-0000-4300-00000D000000}" name="car"/>
    <tableColumn id="14" xr3:uid="{00000000-0010-0000-4300-00000E000000}" name="r_yd"/>
    <tableColumn id="15" xr3:uid="{00000000-0010-0000-4300-00000F000000}" name="r_td"/>
    <tableColumn id="16" xr3:uid="{00000000-0010-0000-4300-000010000000}" name="tgt"/>
    <tableColumn id="17" xr3:uid="{00000000-0010-0000-4300-000011000000}" name="rec"/>
    <tableColumn id="18" xr3:uid="{00000000-0010-0000-4300-000012000000}" name="rec_yd"/>
    <tableColumn id="19" xr3:uid="{00000000-0010-0000-4300-000013000000}" name="rec_td"/>
    <tableColumn id="20" xr3:uid="{00000000-0010-0000-4300-000014000000}" name="fmb"/>
    <tableColumn id="21" xr3:uid="{00000000-0010-0000-4300-000015000000}" name="tp_c"/>
    <tableColumn id="22" xr3:uid="{00000000-0010-0000-4300-000016000000}" name="f_ppr"/>
    <tableColumn id="23" xr3:uid="{00000000-0010-0000-4300-000017000000}" name="tgt_share"/>
    <tableColumn id="24" xr3:uid="{00000000-0010-0000-4300-000018000000}" name="ypc"/>
    <tableColumn id="25" xr3:uid="{00000000-0010-0000-4300-000019000000}" name="ypr"/>
    <tableColumn id="26" xr3:uid="{00000000-0010-0000-4300-00001A000000}" name="cmp_pct"/>
    <tableColumn id="27" xr3:uid="{00000000-0010-0000-4300-00001B000000}" name="td_rate"/>
    <tableColumn id="28" xr3:uid="{00000000-0010-0000-4300-00001C000000}" name="f_custom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4000000}" name="Table71" displayName="Table71" ref="A1:Y22" totalsRowShown="0">
  <autoFilter ref="A1:Y22" xr:uid="{00000000-0009-0000-0100-000047000000}"/>
  <tableColumns count="25">
    <tableColumn id="1" xr3:uid="{00000000-0010-0000-4400-000001000000}" name="player_name"/>
    <tableColumn id="2" xr3:uid="{00000000-0010-0000-4400-000002000000}" name="recent_team"/>
    <tableColumn id="3" xr3:uid="{00000000-0010-0000-4400-000003000000}" name="pos"/>
    <tableColumn id="4" xr3:uid="{00000000-0010-0000-4400-000004000000}" name="g"/>
    <tableColumn id="5" xr3:uid="{00000000-0010-0000-4400-000005000000}" name="p_att"/>
    <tableColumn id="6" xr3:uid="{00000000-0010-0000-4400-000006000000}" name="cmp"/>
    <tableColumn id="7" xr3:uid="{00000000-0010-0000-4400-000007000000}" name="p_yd"/>
    <tableColumn id="8" xr3:uid="{00000000-0010-0000-4400-000008000000}" name="p_td"/>
    <tableColumn id="9" xr3:uid="{00000000-0010-0000-4400-000009000000}" name="int"/>
    <tableColumn id="10" xr3:uid="{00000000-0010-0000-4400-00000A000000}" name="car"/>
    <tableColumn id="11" xr3:uid="{00000000-0010-0000-4400-00000B000000}" name="r_yd"/>
    <tableColumn id="12" xr3:uid="{00000000-0010-0000-4400-00000C000000}" name="r_td"/>
    <tableColumn id="13" xr3:uid="{00000000-0010-0000-4400-00000D000000}" name="tgt"/>
    <tableColumn id="14" xr3:uid="{00000000-0010-0000-4400-00000E000000}" name="rec"/>
    <tableColumn id="15" xr3:uid="{00000000-0010-0000-4400-00000F000000}" name="rec_yd"/>
    <tableColumn id="16" xr3:uid="{00000000-0010-0000-4400-000010000000}" name="rec_td"/>
    <tableColumn id="17" xr3:uid="{00000000-0010-0000-4400-000011000000}" name="fmb"/>
    <tableColumn id="18" xr3:uid="{00000000-0010-0000-4400-000012000000}" name="tp_c"/>
    <tableColumn id="19" xr3:uid="{00000000-0010-0000-4400-000013000000}" name="f_ppr"/>
    <tableColumn id="20" xr3:uid="{00000000-0010-0000-4400-000014000000}" name="tgt_share"/>
    <tableColumn id="21" xr3:uid="{00000000-0010-0000-4400-000015000000}" name="ypc"/>
    <tableColumn id="22" xr3:uid="{00000000-0010-0000-4400-000016000000}" name="ypr"/>
    <tableColumn id="23" xr3:uid="{00000000-0010-0000-4400-000017000000}" name="cmp_pct"/>
    <tableColumn id="24" xr3:uid="{00000000-0010-0000-4400-000018000000}" name="td_rate"/>
    <tableColumn id="25" xr3:uid="{00000000-0010-0000-4400-000019000000}" name="f_custo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2:L33" totalsRowShown="0">
  <autoFilter ref="A32:L33" xr:uid="{00000000-0009-0000-0100-000009000000}"/>
  <tableColumns count="12">
    <tableColumn id="1" xr3:uid="{00000000-0010-0000-0600-000001000000}" name="team"/>
    <tableColumn id="2" xr3:uid="{00000000-0010-0000-0600-000002000000}" name="off_yd"/>
    <tableColumn id="3" xr3:uid="{00000000-0010-0000-0600-000003000000}" name="p_yd"/>
    <tableColumn id="4" xr3:uid="{00000000-0010-0000-0600-000004000000}" name="car"/>
    <tableColumn id="5" xr3:uid="{00000000-0010-0000-0600-000005000000}" name="r_yd"/>
    <tableColumn id="6" xr3:uid="{00000000-0010-0000-0600-000006000000}" name="r_td"/>
    <tableColumn id="7" xr3:uid="{00000000-0010-0000-0600-000007000000}" name="p_ff"/>
    <tableColumn id="8" xr3:uid="{00000000-0010-0000-0600-000008000000}" name="p_att"/>
    <tableColumn id="9" xr3:uid="{00000000-0010-0000-0600-000009000000}" name="cmp_pct"/>
    <tableColumn id="10" xr3:uid="{00000000-0010-0000-0600-00000A000000}" name="p_td"/>
    <tableColumn id="11" xr3:uid="{00000000-0010-0000-0600-00000B000000}" name="int"/>
    <tableColumn id="12" xr3:uid="{00000000-0010-0000-0600-00000C000000}" name="fmb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5000000}" name="Table72" displayName="Table72" ref="A30:L31" totalsRowShown="0">
  <autoFilter ref="A30:L31" xr:uid="{00000000-0009-0000-0100-000048000000}"/>
  <tableColumns count="12">
    <tableColumn id="1" xr3:uid="{00000000-0010-0000-4500-000001000000}" name="team"/>
    <tableColumn id="2" xr3:uid="{00000000-0010-0000-4500-000002000000}" name="off_yd"/>
    <tableColumn id="3" xr3:uid="{00000000-0010-0000-4500-000003000000}" name="p_yd"/>
    <tableColumn id="4" xr3:uid="{00000000-0010-0000-4500-000004000000}" name="car"/>
    <tableColumn id="5" xr3:uid="{00000000-0010-0000-4500-000005000000}" name="r_yd"/>
    <tableColumn id="6" xr3:uid="{00000000-0010-0000-4500-000006000000}" name="r_td"/>
    <tableColumn id="7" xr3:uid="{00000000-0010-0000-4500-000007000000}" name="p_ff"/>
    <tableColumn id="8" xr3:uid="{00000000-0010-0000-4500-000008000000}" name="p_att"/>
    <tableColumn id="9" xr3:uid="{00000000-0010-0000-4500-000009000000}" name="cmp_pct"/>
    <tableColumn id="10" xr3:uid="{00000000-0010-0000-4500-00000A000000}" name="p_td"/>
    <tableColumn id="11" xr3:uid="{00000000-0010-0000-4500-00000B000000}" name="int"/>
    <tableColumn id="12" xr3:uid="{00000000-0010-0000-4500-00000C000000}" name="fmb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6000000}" name="Table73" displayName="Table73" ref="A32:L33" totalsRowShown="0">
  <autoFilter ref="A32:L33" xr:uid="{00000000-0009-0000-0100-000049000000}"/>
  <tableColumns count="12">
    <tableColumn id="1" xr3:uid="{00000000-0010-0000-4600-000001000000}" name="team"/>
    <tableColumn id="2" xr3:uid="{00000000-0010-0000-4600-000002000000}" name="off_yd"/>
    <tableColumn id="3" xr3:uid="{00000000-0010-0000-4600-000003000000}" name="p_yd"/>
    <tableColumn id="4" xr3:uid="{00000000-0010-0000-4600-000004000000}" name="car"/>
    <tableColumn id="5" xr3:uid="{00000000-0010-0000-4600-000005000000}" name="r_yd"/>
    <tableColumn id="6" xr3:uid="{00000000-0010-0000-4600-000006000000}" name="r_td"/>
    <tableColumn id="7" xr3:uid="{00000000-0010-0000-4600-000007000000}" name="p_ff"/>
    <tableColumn id="8" xr3:uid="{00000000-0010-0000-4600-000008000000}" name="p_att"/>
    <tableColumn id="9" xr3:uid="{00000000-0010-0000-4600-000009000000}" name="cmp_pct"/>
    <tableColumn id="10" xr3:uid="{00000000-0010-0000-4600-00000A000000}" name="p_td"/>
    <tableColumn id="11" xr3:uid="{00000000-0010-0000-4600-00000B000000}" name="int"/>
    <tableColumn id="12" xr3:uid="{00000000-0010-0000-4600-00000C000000}" name="fmb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7000000}" name="Table74" displayName="Table74" ref="A35:AB36" totalsRowShown="0">
  <autoFilter ref="A35:AB36" xr:uid="{00000000-0009-0000-0100-00004A000000}"/>
  <tableColumns count="28">
    <tableColumn id="1" xr3:uid="{00000000-0010-0000-4700-000001000000}" name="Name"/>
    <tableColumn id="2" xr3:uid="{00000000-0010-0000-4700-000002000000}" name="POS"/>
    <tableColumn id="3" xr3:uid="{00000000-0010-0000-4700-000003000000}" name="Age"/>
    <tableColumn id="4" xr3:uid="{00000000-0010-0000-4700-000004000000}" name="Exp"/>
    <tableColumn id="5" xr3:uid="{00000000-0010-0000-4700-000005000000}" name="College"/>
    <tableColumn id="6" xr3:uid="{00000000-0010-0000-4700-000006000000}" name="team"/>
    <tableColumn id="7" xr3:uid="{00000000-0010-0000-4700-000007000000}" name="g"/>
    <tableColumn id="8" xr3:uid="{00000000-0010-0000-4700-000008000000}" name="p_att"/>
    <tableColumn id="9" xr3:uid="{00000000-0010-0000-4700-000009000000}" name="cmp"/>
    <tableColumn id="10" xr3:uid="{00000000-0010-0000-4700-00000A000000}" name="p_yd"/>
    <tableColumn id="11" xr3:uid="{00000000-0010-0000-4700-00000B000000}" name="p_td"/>
    <tableColumn id="12" xr3:uid="{00000000-0010-0000-4700-00000C000000}" name="int"/>
    <tableColumn id="13" xr3:uid="{00000000-0010-0000-4700-00000D000000}" name="car"/>
    <tableColumn id="14" xr3:uid="{00000000-0010-0000-4700-00000E000000}" name="r_yd"/>
    <tableColumn id="15" xr3:uid="{00000000-0010-0000-4700-00000F000000}" name="r_td"/>
    <tableColumn id="16" xr3:uid="{00000000-0010-0000-4700-000010000000}" name="tgt"/>
    <tableColumn id="17" xr3:uid="{00000000-0010-0000-4700-000011000000}" name="rec"/>
    <tableColumn id="18" xr3:uid="{00000000-0010-0000-4700-000012000000}" name="rec_yd"/>
    <tableColumn id="19" xr3:uid="{00000000-0010-0000-4700-000013000000}" name="rec_td"/>
    <tableColumn id="20" xr3:uid="{00000000-0010-0000-4700-000014000000}" name="fmb"/>
    <tableColumn id="21" xr3:uid="{00000000-0010-0000-4700-000015000000}" name="tp_c"/>
    <tableColumn id="22" xr3:uid="{00000000-0010-0000-4700-000016000000}" name="f_ppr"/>
    <tableColumn id="23" xr3:uid="{00000000-0010-0000-4700-000017000000}" name="tgt_share"/>
    <tableColumn id="24" xr3:uid="{00000000-0010-0000-4700-000018000000}" name="ypc"/>
    <tableColumn id="25" xr3:uid="{00000000-0010-0000-4700-000019000000}" name="ypr"/>
    <tableColumn id="26" xr3:uid="{00000000-0010-0000-4700-00001A000000}" name="cmp_pct"/>
    <tableColumn id="27" xr3:uid="{00000000-0010-0000-4700-00001B000000}" name="td_rate"/>
    <tableColumn id="28" xr3:uid="{00000000-0010-0000-4700-00001C000000}" name="f_custom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8000000}" name="Table75" displayName="Table75" ref="A1:Y16" totalsRowShown="0">
  <autoFilter ref="A1:Y16" xr:uid="{00000000-0009-0000-0100-00004B000000}"/>
  <tableColumns count="25">
    <tableColumn id="1" xr3:uid="{00000000-0010-0000-4800-000001000000}" name="player_name"/>
    <tableColumn id="2" xr3:uid="{00000000-0010-0000-4800-000002000000}" name="recent_team"/>
    <tableColumn id="3" xr3:uid="{00000000-0010-0000-4800-000003000000}" name="pos"/>
    <tableColumn id="4" xr3:uid="{00000000-0010-0000-4800-000004000000}" name="g"/>
    <tableColumn id="5" xr3:uid="{00000000-0010-0000-4800-000005000000}" name="p_att"/>
    <tableColumn id="6" xr3:uid="{00000000-0010-0000-4800-000006000000}" name="cmp"/>
    <tableColumn id="7" xr3:uid="{00000000-0010-0000-4800-000007000000}" name="p_yd"/>
    <tableColumn id="8" xr3:uid="{00000000-0010-0000-4800-000008000000}" name="p_td"/>
    <tableColumn id="9" xr3:uid="{00000000-0010-0000-4800-000009000000}" name="int"/>
    <tableColumn id="10" xr3:uid="{00000000-0010-0000-4800-00000A000000}" name="car"/>
    <tableColumn id="11" xr3:uid="{00000000-0010-0000-4800-00000B000000}" name="r_yd"/>
    <tableColumn id="12" xr3:uid="{00000000-0010-0000-4800-00000C000000}" name="r_td"/>
    <tableColumn id="13" xr3:uid="{00000000-0010-0000-4800-00000D000000}" name="tgt"/>
    <tableColumn id="14" xr3:uid="{00000000-0010-0000-4800-00000E000000}" name="rec"/>
    <tableColumn id="15" xr3:uid="{00000000-0010-0000-4800-00000F000000}" name="rec_yd"/>
    <tableColumn id="16" xr3:uid="{00000000-0010-0000-4800-000010000000}" name="rec_td"/>
    <tableColumn id="17" xr3:uid="{00000000-0010-0000-4800-000011000000}" name="fmb"/>
    <tableColumn id="18" xr3:uid="{00000000-0010-0000-4800-000012000000}" name="tp_c"/>
    <tableColumn id="19" xr3:uid="{00000000-0010-0000-4800-000013000000}" name="f_ppr"/>
    <tableColumn id="20" xr3:uid="{00000000-0010-0000-4800-000014000000}" name="tgt_share"/>
    <tableColumn id="21" xr3:uid="{00000000-0010-0000-4800-000015000000}" name="ypc"/>
    <tableColumn id="22" xr3:uid="{00000000-0010-0000-4800-000016000000}" name="ypr"/>
    <tableColumn id="23" xr3:uid="{00000000-0010-0000-4800-000017000000}" name="cmp_pct"/>
    <tableColumn id="24" xr3:uid="{00000000-0010-0000-4800-000018000000}" name="td_rate"/>
    <tableColumn id="25" xr3:uid="{00000000-0010-0000-4800-000019000000}" name="f_custom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9000000}" name="Table76" displayName="Table76" ref="A30:L31" totalsRowShown="0">
  <autoFilter ref="A30:L31" xr:uid="{00000000-0009-0000-0100-00004C000000}"/>
  <tableColumns count="12">
    <tableColumn id="1" xr3:uid="{00000000-0010-0000-4900-000001000000}" name="team"/>
    <tableColumn id="2" xr3:uid="{00000000-0010-0000-4900-000002000000}" name="off_yd"/>
    <tableColumn id="3" xr3:uid="{00000000-0010-0000-4900-000003000000}" name="p_yd"/>
    <tableColumn id="4" xr3:uid="{00000000-0010-0000-4900-000004000000}" name="car"/>
    <tableColumn id="5" xr3:uid="{00000000-0010-0000-4900-000005000000}" name="r_yd"/>
    <tableColumn id="6" xr3:uid="{00000000-0010-0000-4900-000006000000}" name="r_td"/>
    <tableColumn id="7" xr3:uid="{00000000-0010-0000-4900-000007000000}" name="p_ff"/>
    <tableColumn id="8" xr3:uid="{00000000-0010-0000-4900-000008000000}" name="p_att"/>
    <tableColumn id="9" xr3:uid="{00000000-0010-0000-4900-000009000000}" name="cmp_pct"/>
    <tableColumn id="10" xr3:uid="{00000000-0010-0000-4900-00000A000000}" name="p_td"/>
    <tableColumn id="11" xr3:uid="{00000000-0010-0000-4900-00000B000000}" name="int"/>
    <tableColumn id="12" xr3:uid="{00000000-0010-0000-4900-00000C000000}" name="fmb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A000000}" name="Table77" displayName="Table77" ref="A32:L33" totalsRowShown="0">
  <autoFilter ref="A32:L33" xr:uid="{00000000-0009-0000-0100-00004D000000}"/>
  <tableColumns count="12">
    <tableColumn id="1" xr3:uid="{00000000-0010-0000-4A00-000001000000}" name="team"/>
    <tableColumn id="2" xr3:uid="{00000000-0010-0000-4A00-000002000000}" name="off_yd"/>
    <tableColumn id="3" xr3:uid="{00000000-0010-0000-4A00-000003000000}" name="p_yd"/>
    <tableColumn id="4" xr3:uid="{00000000-0010-0000-4A00-000004000000}" name="car"/>
    <tableColumn id="5" xr3:uid="{00000000-0010-0000-4A00-000005000000}" name="r_yd"/>
    <tableColumn id="6" xr3:uid="{00000000-0010-0000-4A00-000006000000}" name="r_td"/>
    <tableColumn id="7" xr3:uid="{00000000-0010-0000-4A00-000007000000}" name="p_ff"/>
    <tableColumn id="8" xr3:uid="{00000000-0010-0000-4A00-000008000000}" name="p_att"/>
    <tableColumn id="9" xr3:uid="{00000000-0010-0000-4A00-000009000000}" name="cmp_pct"/>
    <tableColumn id="10" xr3:uid="{00000000-0010-0000-4A00-00000A000000}" name="p_td"/>
    <tableColumn id="11" xr3:uid="{00000000-0010-0000-4A00-00000B000000}" name="int"/>
    <tableColumn id="12" xr3:uid="{00000000-0010-0000-4A00-00000C000000}" name="fmb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B000000}" name="Table78" displayName="Table78" ref="A35:AB63" totalsRowShown="0">
  <autoFilter ref="A35:AB63" xr:uid="{00000000-0009-0000-0100-00004E000000}"/>
  <tableColumns count="28">
    <tableColumn id="1" xr3:uid="{00000000-0010-0000-4B00-000001000000}" name="Name"/>
    <tableColumn id="2" xr3:uid="{00000000-0010-0000-4B00-000002000000}" name="POS"/>
    <tableColumn id="3" xr3:uid="{00000000-0010-0000-4B00-000003000000}" name="Age"/>
    <tableColumn id="4" xr3:uid="{00000000-0010-0000-4B00-000004000000}" name="Exp"/>
    <tableColumn id="5" xr3:uid="{00000000-0010-0000-4B00-000005000000}" name="College"/>
    <tableColumn id="6" xr3:uid="{00000000-0010-0000-4B00-000006000000}" name="team"/>
    <tableColumn id="7" xr3:uid="{00000000-0010-0000-4B00-000007000000}" name="g"/>
    <tableColumn id="8" xr3:uid="{00000000-0010-0000-4B00-000008000000}" name="p_att"/>
    <tableColumn id="9" xr3:uid="{00000000-0010-0000-4B00-000009000000}" name="cmp"/>
    <tableColumn id="10" xr3:uid="{00000000-0010-0000-4B00-00000A000000}" name="p_yd"/>
    <tableColumn id="11" xr3:uid="{00000000-0010-0000-4B00-00000B000000}" name="p_td"/>
    <tableColumn id="12" xr3:uid="{00000000-0010-0000-4B00-00000C000000}" name="int"/>
    <tableColumn id="13" xr3:uid="{00000000-0010-0000-4B00-00000D000000}" name="car"/>
    <tableColumn id="14" xr3:uid="{00000000-0010-0000-4B00-00000E000000}" name="r_yd"/>
    <tableColumn id="15" xr3:uid="{00000000-0010-0000-4B00-00000F000000}" name="r_td"/>
    <tableColumn id="16" xr3:uid="{00000000-0010-0000-4B00-000010000000}" name="tgt"/>
    <tableColumn id="17" xr3:uid="{00000000-0010-0000-4B00-000011000000}" name="rec"/>
    <tableColumn id="18" xr3:uid="{00000000-0010-0000-4B00-000012000000}" name="rec_yd"/>
    <tableColumn id="19" xr3:uid="{00000000-0010-0000-4B00-000013000000}" name="rec_td"/>
    <tableColumn id="20" xr3:uid="{00000000-0010-0000-4B00-000014000000}" name="fmb"/>
    <tableColumn id="21" xr3:uid="{00000000-0010-0000-4B00-000015000000}" name="tp_c"/>
    <tableColumn id="22" xr3:uid="{00000000-0010-0000-4B00-000016000000}" name="f_ppr"/>
    <tableColumn id="23" xr3:uid="{00000000-0010-0000-4B00-000017000000}" name="tgt_share"/>
    <tableColumn id="24" xr3:uid="{00000000-0010-0000-4B00-000018000000}" name="ypc"/>
    <tableColumn id="25" xr3:uid="{00000000-0010-0000-4B00-000019000000}" name="ypr"/>
    <tableColumn id="26" xr3:uid="{00000000-0010-0000-4B00-00001A000000}" name="cmp_pct"/>
    <tableColumn id="27" xr3:uid="{00000000-0010-0000-4B00-00001B000000}" name="td_rate"/>
    <tableColumn id="28" xr3:uid="{00000000-0010-0000-4B00-00001C000000}" name="f_custom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C000000}" name="Table79" displayName="Table79" ref="A1:Y20" totalsRowShown="0">
  <autoFilter ref="A1:Y20" xr:uid="{00000000-0009-0000-0100-00004F000000}"/>
  <tableColumns count="25">
    <tableColumn id="1" xr3:uid="{00000000-0010-0000-4C00-000001000000}" name="player_name"/>
    <tableColumn id="2" xr3:uid="{00000000-0010-0000-4C00-000002000000}" name="recent_team"/>
    <tableColumn id="3" xr3:uid="{00000000-0010-0000-4C00-000003000000}" name="pos"/>
    <tableColumn id="4" xr3:uid="{00000000-0010-0000-4C00-000004000000}" name="g"/>
    <tableColumn id="5" xr3:uid="{00000000-0010-0000-4C00-000005000000}" name="p_att"/>
    <tableColumn id="6" xr3:uid="{00000000-0010-0000-4C00-000006000000}" name="cmp"/>
    <tableColumn id="7" xr3:uid="{00000000-0010-0000-4C00-000007000000}" name="p_yd"/>
    <tableColumn id="8" xr3:uid="{00000000-0010-0000-4C00-000008000000}" name="p_td"/>
    <tableColumn id="9" xr3:uid="{00000000-0010-0000-4C00-000009000000}" name="int"/>
    <tableColumn id="10" xr3:uid="{00000000-0010-0000-4C00-00000A000000}" name="car"/>
    <tableColumn id="11" xr3:uid="{00000000-0010-0000-4C00-00000B000000}" name="r_yd"/>
    <tableColumn id="12" xr3:uid="{00000000-0010-0000-4C00-00000C000000}" name="r_td"/>
    <tableColumn id="13" xr3:uid="{00000000-0010-0000-4C00-00000D000000}" name="tgt"/>
    <tableColumn id="14" xr3:uid="{00000000-0010-0000-4C00-00000E000000}" name="rec"/>
    <tableColumn id="15" xr3:uid="{00000000-0010-0000-4C00-00000F000000}" name="rec_yd"/>
    <tableColumn id="16" xr3:uid="{00000000-0010-0000-4C00-000010000000}" name="rec_td"/>
    <tableColumn id="17" xr3:uid="{00000000-0010-0000-4C00-000011000000}" name="fmb"/>
    <tableColumn id="18" xr3:uid="{00000000-0010-0000-4C00-000012000000}" name="tp_c"/>
    <tableColumn id="19" xr3:uid="{00000000-0010-0000-4C00-000013000000}" name="f_ppr"/>
    <tableColumn id="20" xr3:uid="{00000000-0010-0000-4C00-000014000000}" name="tgt_share"/>
    <tableColumn id="21" xr3:uid="{00000000-0010-0000-4C00-000015000000}" name="ypc"/>
    <tableColumn id="22" xr3:uid="{00000000-0010-0000-4C00-000016000000}" name="ypr"/>
    <tableColumn id="23" xr3:uid="{00000000-0010-0000-4C00-000017000000}" name="cmp_pct"/>
    <tableColumn id="24" xr3:uid="{00000000-0010-0000-4C00-000018000000}" name="td_rate"/>
    <tableColumn id="25" xr3:uid="{00000000-0010-0000-4C00-000019000000}" name="f_custom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D000000}" name="Table80" displayName="Table80" ref="A30:L31" totalsRowShown="0">
  <autoFilter ref="A30:L31" xr:uid="{00000000-0009-0000-0100-000050000000}"/>
  <tableColumns count="12">
    <tableColumn id="1" xr3:uid="{00000000-0010-0000-4D00-000001000000}" name="team"/>
    <tableColumn id="2" xr3:uid="{00000000-0010-0000-4D00-000002000000}" name="off_yd"/>
    <tableColumn id="3" xr3:uid="{00000000-0010-0000-4D00-000003000000}" name="p_yd"/>
    <tableColumn id="4" xr3:uid="{00000000-0010-0000-4D00-000004000000}" name="car"/>
    <tableColumn id="5" xr3:uid="{00000000-0010-0000-4D00-000005000000}" name="r_yd"/>
    <tableColumn id="6" xr3:uid="{00000000-0010-0000-4D00-000006000000}" name="r_td"/>
    <tableColumn id="7" xr3:uid="{00000000-0010-0000-4D00-000007000000}" name="p_ff"/>
    <tableColumn id="8" xr3:uid="{00000000-0010-0000-4D00-000008000000}" name="p_att"/>
    <tableColumn id="9" xr3:uid="{00000000-0010-0000-4D00-000009000000}" name="cmp_pct"/>
    <tableColumn id="10" xr3:uid="{00000000-0010-0000-4D00-00000A000000}" name="p_td"/>
    <tableColumn id="11" xr3:uid="{00000000-0010-0000-4D00-00000B000000}" name="int"/>
    <tableColumn id="12" xr3:uid="{00000000-0010-0000-4D00-00000C000000}" name="fmb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E000000}" name="Table81" displayName="Table81" ref="A32:L33" totalsRowShown="0">
  <autoFilter ref="A32:L33" xr:uid="{00000000-0009-0000-0100-000051000000}"/>
  <tableColumns count="12">
    <tableColumn id="1" xr3:uid="{00000000-0010-0000-4E00-000001000000}" name="team"/>
    <tableColumn id="2" xr3:uid="{00000000-0010-0000-4E00-000002000000}" name="off_yd"/>
    <tableColumn id="3" xr3:uid="{00000000-0010-0000-4E00-000003000000}" name="p_yd"/>
    <tableColumn id="4" xr3:uid="{00000000-0010-0000-4E00-000004000000}" name="car"/>
    <tableColumn id="5" xr3:uid="{00000000-0010-0000-4E00-000005000000}" name="r_yd"/>
    <tableColumn id="6" xr3:uid="{00000000-0010-0000-4E00-000006000000}" name="r_td"/>
    <tableColumn id="7" xr3:uid="{00000000-0010-0000-4E00-000007000000}" name="p_ff"/>
    <tableColumn id="8" xr3:uid="{00000000-0010-0000-4E00-000008000000}" name="p_att"/>
    <tableColumn id="9" xr3:uid="{00000000-0010-0000-4E00-000009000000}" name="cmp_pct"/>
    <tableColumn id="10" xr3:uid="{00000000-0010-0000-4E00-00000A000000}" name="p_td"/>
    <tableColumn id="11" xr3:uid="{00000000-0010-0000-4E00-00000B000000}" name="int"/>
    <tableColumn id="12" xr3:uid="{00000000-0010-0000-4E00-00000C000000}" name="fmb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35:AB63" totalsRowShown="0">
  <autoFilter ref="A35:AB63" xr:uid="{00000000-000C-0000-FFFF-FFFF07000000}"/>
  <tableColumns count="28">
    <tableColumn id="1" xr3:uid="{00000000-0010-0000-0700-000001000000}" name="Name"/>
    <tableColumn id="2" xr3:uid="{00000000-0010-0000-0700-000002000000}" name="POS"/>
    <tableColumn id="3" xr3:uid="{00000000-0010-0000-0700-000003000000}" name="Age"/>
    <tableColumn id="4" xr3:uid="{00000000-0010-0000-0700-000004000000}" name="Exp"/>
    <tableColumn id="5" xr3:uid="{00000000-0010-0000-0700-000005000000}" name="College"/>
    <tableColumn id="6" xr3:uid="{00000000-0010-0000-0700-000006000000}" name="team"/>
    <tableColumn id="7" xr3:uid="{00000000-0010-0000-0700-000007000000}" name="g"/>
    <tableColumn id="8" xr3:uid="{00000000-0010-0000-0700-000008000000}" name="p_att"/>
    <tableColumn id="9" xr3:uid="{00000000-0010-0000-0700-000009000000}" name="cmp"/>
    <tableColumn id="10" xr3:uid="{00000000-0010-0000-0700-00000A000000}" name="p_yd"/>
    <tableColumn id="11" xr3:uid="{00000000-0010-0000-0700-00000B000000}" name="p_td"/>
    <tableColumn id="12" xr3:uid="{00000000-0010-0000-0700-00000C000000}" name="int"/>
    <tableColumn id="13" xr3:uid="{00000000-0010-0000-0700-00000D000000}" name="car"/>
    <tableColumn id="14" xr3:uid="{00000000-0010-0000-0700-00000E000000}" name="r_yd"/>
    <tableColumn id="15" xr3:uid="{00000000-0010-0000-0700-00000F000000}" name="r_td"/>
    <tableColumn id="16" xr3:uid="{00000000-0010-0000-0700-000010000000}" name="tgt"/>
    <tableColumn id="17" xr3:uid="{00000000-0010-0000-0700-000011000000}" name="rec"/>
    <tableColumn id="18" xr3:uid="{00000000-0010-0000-0700-000012000000}" name="rec_yd"/>
    <tableColumn id="19" xr3:uid="{00000000-0010-0000-0700-000013000000}" name="rec_td"/>
    <tableColumn id="20" xr3:uid="{00000000-0010-0000-0700-000014000000}" name="fmb"/>
    <tableColumn id="21" xr3:uid="{00000000-0010-0000-0700-000015000000}" name="tp_c"/>
    <tableColumn id="22" xr3:uid="{00000000-0010-0000-0700-000016000000}" name="f_ppr"/>
    <tableColumn id="23" xr3:uid="{00000000-0010-0000-0700-000017000000}" name="tgt_share">
      <calculatedColumnFormula>$P36/SUM(Table6[tgt])</calculatedColumnFormula>
    </tableColumn>
    <tableColumn id="24" xr3:uid="{00000000-0010-0000-0700-000018000000}" name="ypc"/>
    <tableColumn id="25" xr3:uid="{00000000-0010-0000-0700-000019000000}" name="ypr"/>
    <tableColumn id="26" xr3:uid="{00000000-0010-0000-0700-00001A000000}" name="cmp_pct"/>
    <tableColumn id="27" xr3:uid="{00000000-0010-0000-0700-00001B000000}" name="td_rate"/>
    <tableColumn id="28" xr3:uid="{00000000-0010-0000-0700-00001C000000}" name="f_custom"/>
  </tableColumns>
  <tableStyleInfo name="TableStyleLight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F000000}" name="Table82" displayName="Table82" ref="A35:AB62" totalsRowShown="0">
  <autoFilter ref="A35:AB62" xr:uid="{00000000-0009-0000-0100-000052000000}"/>
  <tableColumns count="28">
    <tableColumn id="1" xr3:uid="{00000000-0010-0000-4F00-000001000000}" name="Name"/>
    <tableColumn id="2" xr3:uid="{00000000-0010-0000-4F00-000002000000}" name="POS"/>
    <tableColumn id="3" xr3:uid="{00000000-0010-0000-4F00-000003000000}" name="Age"/>
    <tableColumn id="4" xr3:uid="{00000000-0010-0000-4F00-000004000000}" name="Exp"/>
    <tableColumn id="5" xr3:uid="{00000000-0010-0000-4F00-000005000000}" name="College"/>
    <tableColumn id="6" xr3:uid="{00000000-0010-0000-4F00-000006000000}" name="team"/>
    <tableColumn id="7" xr3:uid="{00000000-0010-0000-4F00-000007000000}" name="g"/>
    <tableColumn id="8" xr3:uid="{00000000-0010-0000-4F00-000008000000}" name="p_att"/>
    <tableColumn id="9" xr3:uid="{00000000-0010-0000-4F00-000009000000}" name="cmp"/>
    <tableColumn id="10" xr3:uid="{00000000-0010-0000-4F00-00000A000000}" name="p_yd"/>
    <tableColumn id="11" xr3:uid="{00000000-0010-0000-4F00-00000B000000}" name="p_td"/>
    <tableColumn id="12" xr3:uid="{00000000-0010-0000-4F00-00000C000000}" name="int"/>
    <tableColumn id="13" xr3:uid="{00000000-0010-0000-4F00-00000D000000}" name="car"/>
    <tableColumn id="14" xr3:uid="{00000000-0010-0000-4F00-00000E000000}" name="r_yd"/>
    <tableColumn id="15" xr3:uid="{00000000-0010-0000-4F00-00000F000000}" name="r_td"/>
    <tableColumn id="16" xr3:uid="{00000000-0010-0000-4F00-000010000000}" name="tgt"/>
    <tableColumn id="17" xr3:uid="{00000000-0010-0000-4F00-000011000000}" name="rec"/>
    <tableColumn id="18" xr3:uid="{00000000-0010-0000-4F00-000012000000}" name="rec_yd"/>
    <tableColumn id="19" xr3:uid="{00000000-0010-0000-4F00-000013000000}" name="rec_td"/>
    <tableColumn id="20" xr3:uid="{00000000-0010-0000-4F00-000014000000}" name="fmb"/>
    <tableColumn id="21" xr3:uid="{00000000-0010-0000-4F00-000015000000}" name="tp_c"/>
    <tableColumn id="22" xr3:uid="{00000000-0010-0000-4F00-000016000000}" name="f_ppr"/>
    <tableColumn id="23" xr3:uid="{00000000-0010-0000-4F00-000017000000}" name="tgt_share"/>
    <tableColumn id="24" xr3:uid="{00000000-0010-0000-4F00-000018000000}" name="ypc"/>
    <tableColumn id="25" xr3:uid="{00000000-0010-0000-4F00-000019000000}" name="ypr"/>
    <tableColumn id="26" xr3:uid="{00000000-0010-0000-4F00-00001A000000}" name="cmp_pct"/>
    <tableColumn id="27" xr3:uid="{00000000-0010-0000-4F00-00001B000000}" name="td_rate"/>
    <tableColumn id="28" xr3:uid="{00000000-0010-0000-4F00-00001C000000}" name="f_custom"/>
  </tableColumns>
  <tableStyleInfo name="TableStyleLight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0000000}" name="Table83" displayName="Table83" ref="A1:Y17" totalsRowShown="0">
  <autoFilter ref="A1:Y17" xr:uid="{00000000-0009-0000-0100-000053000000}"/>
  <tableColumns count="25">
    <tableColumn id="1" xr3:uid="{00000000-0010-0000-5000-000001000000}" name="player_name"/>
    <tableColumn id="2" xr3:uid="{00000000-0010-0000-5000-000002000000}" name="recent_team"/>
    <tableColumn id="3" xr3:uid="{00000000-0010-0000-5000-000003000000}" name="pos"/>
    <tableColumn id="4" xr3:uid="{00000000-0010-0000-5000-000004000000}" name="g"/>
    <tableColumn id="5" xr3:uid="{00000000-0010-0000-5000-000005000000}" name="p_att"/>
    <tableColumn id="6" xr3:uid="{00000000-0010-0000-5000-000006000000}" name="cmp"/>
    <tableColumn id="7" xr3:uid="{00000000-0010-0000-5000-000007000000}" name="p_yd"/>
    <tableColumn id="8" xr3:uid="{00000000-0010-0000-5000-000008000000}" name="p_td"/>
    <tableColumn id="9" xr3:uid="{00000000-0010-0000-5000-000009000000}" name="int"/>
    <tableColumn id="10" xr3:uid="{00000000-0010-0000-5000-00000A000000}" name="car"/>
    <tableColumn id="11" xr3:uid="{00000000-0010-0000-5000-00000B000000}" name="r_yd"/>
    <tableColumn id="12" xr3:uid="{00000000-0010-0000-5000-00000C000000}" name="r_td"/>
    <tableColumn id="13" xr3:uid="{00000000-0010-0000-5000-00000D000000}" name="tgt"/>
    <tableColumn id="14" xr3:uid="{00000000-0010-0000-5000-00000E000000}" name="rec"/>
    <tableColumn id="15" xr3:uid="{00000000-0010-0000-5000-00000F000000}" name="rec_yd"/>
    <tableColumn id="16" xr3:uid="{00000000-0010-0000-5000-000010000000}" name="rec_td"/>
    <tableColumn id="17" xr3:uid="{00000000-0010-0000-5000-000011000000}" name="fmb"/>
    <tableColumn id="18" xr3:uid="{00000000-0010-0000-5000-000012000000}" name="tp_c"/>
    <tableColumn id="19" xr3:uid="{00000000-0010-0000-5000-000013000000}" name="f_ppr"/>
    <tableColumn id="20" xr3:uid="{00000000-0010-0000-5000-000014000000}" name="tgt_share"/>
    <tableColumn id="21" xr3:uid="{00000000-0010-0000-5000-000015000000}" name="ypc"/>
    <tableColumn id="22" xr3:uid="{00000000-0010-0000-5000-000016000000}" name="ypr"/>
    <tableColumn id="23" xr3:uid="{00000000-0010-0000-5000-000017000000}" name="cmp_pct"/>
    <tableColumn id="24" xr3:uid="{00000000-0010-0000-5000-000018000000}" name="td_rate"/>
    <tableColumn id="25" xr3:uid="{00000000-0010-0000-5000-000019000000}" name="f_custom"/>
  </tableColumns>
  <tableStyleInfo name="TableStyleLight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1000000}" name="Table84" displayName="Table84" ref="A30:L31" totalsRowShown="0">
  <autoFilter ref="A30:L31" xr:uid="{00000000-0009-0000-0100-000054000000}"/>
  <tableColumns count="12">
    <tableColumn id="1" xr3:uid="{00000000-0010-0000-5100-000001000000}" name="team"/>
    <tableColumn id="2" xr3:uid="{00000000-0010-0000-5100-000002000000}" name="off_yd"/>
    <tableColumn id="3" xr3:uid="{00000000-0010-0000-5100-000003000000}" name="p_yd"/>
    <tableColumn id="4" xr3:uid="{00000000-0010-0000-5100-000004000000}" name="car"/>
    <tableColumn id="5" xr3:uid="{00000000-0010-0000-5100-000005000000}" name="r_yd"/>
    <tableColumn id="6" xr3:uid="{00000000-0010-0000-5100-000006000000}" name="r_td"/>
    <tableColumn id="7" xr3:uid="{00000000-0010-0000-5100-000007000000}" name="p_ff"/>
    <tableColumn id="8" xr3:uid="{00000000-0010-0000-5100-000008000000}" name="p_att"/>
    <tableColumn id="9" xr3:uid="{00000000-0010-0000-5100-000009000000}" name="cmp_pct"/>
    <tableColumn id="10" xr3:uid="{00000000-0010-0000-5100-00000A000000}" name="p_td"/>
    <tableColumn id="11" xr3:uid="{00000000-0010-0000-5100-00000B000000}" name="int"/>
    <tableColumn id="12" xr3:uid="{00000000-0010-0000-5100-00000C000000}" name="fmb"/>
  </tableColumns>
  <tableStyleInfo name="TableStyleLight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2000000}" name="Table85" displayName="Table85" ref="A32:L33" totalsRowShown="0">
  <autoFilter ref="A32:L33" xr:uid="{00000000-0009-0000-0100-000055000000}"/>
  <tableColumns count="12">
    <tableColumn id="1" xr3:uid="{00000000-0010-0000-5200-000001000000}" name="team"/>
    <tableColumn id="2" xr3:uid="{00000000-0010-0000-5200-000002000000}" name="off_yd"/>
    <tableColumn id="3" xr3:uid="{00000000-0010-0000-5200-000003000000}" name="p_yd"/>
    <tableColumn id="4" xr3:uid="{00000000-0010-0000-5200-000004000000}" name="car"/>
    <tableColumn id="5" xr3:uid="{00000000-0010-0000-5200-000005000000}" name="r_yd"/>
    <tableColumn id="6" xr3:uid="{00000000-0010-0000-5200-000006000000}" name="r_td"/>
    <tableColumn id="7" xr3:uid="{00000000-0010-0000-5200-000007000000}" name="p_ff"/>
    <tableColumn id="8" xr3:uid="{00000000-0010-0000-5200-000008000000}" name="p_att"/>
    <tableColumn id="9" xr3:uid="{00000000-0010-0000-5200-000009000000}" name="cmp_pct"/>
    <tableColumn id="10" xr3:uid="{00000000-0010-0000-5200-00000A000000}" name="p_td"/>
    <tableColumn id="11" xr3:uid="{00000000-0010-0000-5200-00000B000000}" name="int"/>
    <tableColumn id="12" xr3:uid="{00000000-0010-0000-5200-00000C000000}" name="fmb"/>
  </tableColumns>
  <tableStyleInfo name="TableStyleLight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3000000}" name="Table86" displayName="Table86" ref="A35:AB60" totalsRowShown="0">
  <autoFilter ref="A35:AB60" xr:uid="{00000000-0009-0000-0100-000056000000}"/>
  <tableColumns count="28">
    <tableColumn id="1" xr3:uid="{00000000-0010-0000-5300-000001000000}" name="Name"/>
    <tableColumn id="2" xr3:uid="{00000000-0010-0000-5300-000002000000}" name="POS"/>
    <tableColumn id="3" xr3:uid="{00000000-0010-0000-5300-000003000000}" name="Age"/>
    <tableColumn id="4" xr3:uid="{00000000-0010-0000-5300-000004000000}" name="Exp"/>
    <tableColumn id="5" xr3:uid="{00000000-0010-0000-5300-000005000000}" name="College"/>
    <tableColumn id="6" xr3:uid="{00000000-0010-0000-5300-000006000000}" name="team"/>
    <tableColumn id="7" xr3:uid="{00000000-0010-0000-5300-000007000000}" name="g"/>
    <tableColumn id="8" xr3:uid="{00000000-0010-0000-5300-000008000000}" name="p_att"/>
    <tableColumn id="9" xr3:uid="{00000000-0010-0000-5300-000009000000}" name="cmp"/>
    <tableColumn id="10" xr3:uid="{00000000-0010-0000-5300-00000A000000}" name="p_yd"/>
    <tableColumn id="11" xr3:uid="{00000000-0010-0000-5300-00000B000000}" name="p_td"/>
    <tableColumn id="12" xr3:uid="{00000000-0010-0000-5300-00000C000000}" name="int"/>
    <tableColumn id="13" xr3:uid="{00000000-0010-0000-5300-00000D000000}" name="car"/>
    <tableColumn id="14" xr3:uid="{00000000-0010-0000-5300-00000E000000}" name="r_yd"/>
    <tableColumn id="15" xr3:uid="{00000000-0010-0000-5300-00000F000000}" name="r_td"/>
    <tableColumn id="16" xr3:uid="{00000000-0010-0000-5300-000010000000}" name="tgt"/>
    <tableColumn id="17" xr3:uid="{00000000-0010-0000-5300-000011000000}" name="rec"/>
    <tableColumn id="18" xr3:uid="{00000000-0010-0000-5300-000012000000}" name="rec_yd"/>
    <tableColumn id="19" xr3:uid="{00000000-0010-0000-5300-000013000000}" name="rec_td"/>
    <tableColumn id="20" xr3:uid="{00000000-0010-0000-5300-000014000000}" name="fmb"/>
    <tableColumn id="21" xr3:uid="{00000000-0010-0000-5300-000015000000}" name="tp_c"/>
    <tableColumn id="22" xr3:uid="{00000000-0010-0000-5300-000016000000}" name="f_ppr"/>
    <tableColumn id="23" xr3:uid="{00000000-0010-0000-5300-000017000000}" name="tgt_share"/>
    <tableColumn id="24" xr3:uid="{00000000-0010-0000-5300-000018000000}" name="ypc"/>
    <tableColumn id="25" xr3:uid="{00000000-0010-0000-5300-000019000000}" name="ypr"/>
    <tableColumn id="26" xr3:uid="{00000000-0010-0000-5300-00001A000000}" name="cmp_pct"/>
    <tableColumn id="27" xr3:uid="{00000000-0010-0000-5300-00001B000000}" name="td_rate"/>
    <tableColumn id="28" xr3:uid="{00000000-0010-0000-5300-00001C000000}" name="f_custom"/>
  </tableColumns>
  <tableStyleInfo name="TableStyleLight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4000000}" name="Table87" displayName="Table87" ref="A1:Y18" totalsRowShown="0">
  <autoFilter ref="A1:Y18" xr:uid="{00000000-0009-0000-0100-000057000000}"/>
  <tableColumns count="25">
    <tableColumn id="1" xr3:uid="{00000000-0010-0000-5400-000001000000}" name="player_name"/>
    <tableColumn id="2" xr3:uid="{00000000-0010-0000-5400-000002000000}" name="recent_team"/>
    <tableColumn id="3" xr3:uid="{00000000-0010-0000-5400-000003000000}" name="pos"/>
    <tableColumn id="4" xr3:uid="{00000000-0010-0000-5400-000004000000}" name="g"/>
    <tableColumn id="5" xr3:uid="{00000000-0010-0000-5400-000005000000}" name="p_att"/>
    <tableColumn id="6" xr3:uid="{00000000-0010-0000-5400-000006000000}" name="cmp"/>
    <tableColumn id="7" xr3:uid="{00000000-0010-0000-5400-000007000000}" name="p_yd"/>
    <tableColumn id="8" xr3:uid="{00000000-0010-0000-5400-000008000000}" name="p_td"/>
    <tableColumn id="9" xr3:uid="{00000000-0010-0000-5400-000009000000}" name="int"/>
    <tableColumn id="10" xr3:uid="{00000000-0010-0000-5400-00000A000000}" name="car"/>
    <tableColumn id="11" xr3:uid="{00000000-0010-0000-5400-00000B000000}" name="r_yd"/>
    <tableColumn id="12" xr3:uid="{00000000-0010-0000-5400-00000C000000}" name="r_td"/>
    <tableColumn id="13" xr3:uid="{00000000-0010-0000-5400-00000D000000}" name="tgt"/>
    <tableColumn id="14" xr3:uid="{00000000-0010-0000-5400-00000E000000}" name="rec"/>
    <tableColumn id="15" xr3:uid="{00000000-0010-0000-5400-00000F000000}" name="rec_yd"/>
    <tableColumn id="16" xr3:uid="{00000000-0010-0000-5400-000010000000}" name="rec_td"/>
    <tableColumn id="17" xr3:uid="{00000000-0010-0000-5400-000011000000}" name="fmb"/>
    <tableColumn id="18" xr3:uid="{00000000-0010-0000-5400-000012000000}" name="tp_c"/>
    <tableColumn id="19" xr3:uid="{00000000-0010-0000-5400-000013000000}" name="f_ppr"/>
    <tableColumn id="20" xr3:uid="{00000000-0010-0000-5400-000014000000}" name="tgt_share"/>
    <tableColumn id="21" xr3:uid="{00000000-0010-0000-5400-000015000000}" name="ypc"/>
    <tableColumn id="22" xr3:uid="{00000000-0010-0000-5400-000016000000}" name="ypr"/>
    <tableColumn id="23" xr3:uid="{00000000-0010-0000-5400-000017000000}" name="cmp_pct"/>
    <tableColumn id="24" xr3:uid="{00000000-0010-0000-5400-000018000000}" name="td_rate"/>
    <tableColumn id="25" xr3:uid="{00000000-0010-0000-5400-000019000000}" name="f_custom"/>
  </tableColumns>
  <tableStyleInfo name="TableStyleLight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5000000}" name="Table88" displayName="Table88" ref="A30:L31" totalsRowShown="0">
  <autoFilter ref="A30:L31" xr:uid="{00000000-0009-0000-0100-000058000000}"/>
  <tableColumns count="12">
    <tableColumn id="1" xr3:uid="{00000000-0010-0000-5500-000001000000}" name="team"/>
    <tableColumn id="2" xr3:uid="{00000000-0010-0000-5500-000002000000}" name="off_yd"/>
    <tableColumn id="3" xr3:uid="{00000000-0010-0000-5500-000003000000}" name="p_yd"/>
    <tableColumn id="4" xr3:uid="{00000000-0010-0000-5500-000004000000}" name="car"/>
    <tableColumn id="5" xr3:uid="{00000000-0010-0000-5500-000005000000}" name="r_yd"/>
    <tableColumn id="6" xr3:uid="{00000000-0010-0000-5500-000006000000}" name="r_td"/>
    <tableColumn id="7" xr3:uid="{00000000-0010-0000-5500-000007000000}" name="p_ff"/>
    <tableColumn id="8" xr3:uid="{00000000-0010-0000-5500-000008000000}" name="p_att"/>
    <tableColumn id="9" xr3:uid="{00000000-0010-0000-5500-000009000000}" name="cmp_pct"/>
    <tableColumn id="10" xr3:uid="{00000000-0010-0000-5500-00000A000000}" name="p_td"/>
    <tableColumn id="11" xr3:uid="{00000000-0010-0000-5500-00000B000000}" name="int"/>
    <tableColumn id="12" xr3:uid="{00000000-0010-0000-5500-00000C000000}" name="fmb"/>
  </tableColumns>
  <tableStyleInfo name="TableStyleLight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6000000}" name="Table89" displayName="Table89" ref="A32:L33" totalsRowShown="0">
  <autoFilter ref="A32:L33" xr:uid="{00000000-0009-0000-0100-000059000000}"/>
  <tableColumns count="12">
    <tableColumn id="1" xr3:uid="{00000000-0010-0000-5600-000001000000}" name="team"/>
    <tableColumn id="2" xr3:uid="{00000000-0010-0000-5600-000002000000}" name="off_yd"/>
    <tableColumn id="3" xr3:uid="{00000000-0010-0000-5600-000003000000}" name="p_yd"/>
    <tableColumn id="4" xr3:uid="{00000000-0010-0000-5600-000004000000}" name="car"/>
    <tableColumn id="5" xr3:uid="{00000000-0010-0000-5600-000005000000}" name="r_yd"/>
    <tableColumn id="6" xr3:uid="{00000000-0010-0000-5600-000006000000}" name="r_td"/>
    <tableColumn id="7" xr3:uid="{00000000-0010-0000-5600-000007000000}" name="p_ff"/>
    <tableColumn id="8" xr3:uid="{00000000-0010-0000-5600-000008000000}" name="p_att"/>
    <tableColumn id="9" xr3:uid="{00000000-0010-0000-5600-000009000000}" name="cmp_pct"/>
    <tableColumn id="10" xr3:uid="{00000000-0010-0000-5600-00000A000000}" name="p_td"/>
    <tableColumn id="11" xr3:uid="{00000000-0010-0000-5600-00000B000000}" name="int"/>
    <tableColumn id="12" xr3:uid="{00000000-0010-0000-5600-00000C000000}" name="fmb"/>
  </tableColumns>
  <tableStyleInfo name="TableStyleLight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7000000}" name="Table90" displayName="Table90" ref="A35:AB60" totalsRowShown="0">
  <autoFilter ref="A35:AB60" xr:uid="{00000000-0009-0000-0100-00005A000000}"/>
  <tableColumns count="28">
    <tableColumn id="1" xr3:uid="{00000000-0010-0000-5700-000001000000}" name="Name"/>
    <tableColumn id="2" xr3:uid="{00000000-0010-0000-5700-000002000000}" name="POS"/>
    <tableColumn id="3" xr3:uid="{00000000-0010-0000-5700-000003000000}" name="Age"/>
    <tableColumn id="4" xr3:uid="{00000000-0010-0000-5700-000004000000}" name="Exp"/>
    <tableColumn id="5" xr3:uid="{00000000-0010-0000-5700-000005000000}" name="College"/>
    <tableColumn id="6" xr3:uid="{00000000-0010-0000-5700-000006000000}" name="team"/>
    <tableColumn id="7" xr3:uid="{00000000-0010-0000-5700-000007000000}" name="g"/>
    <tableColumn id="8" xr3:uid="{00000000-0010-0000-5700-000008000000}" name="p_att"/>
    <tableColumn id="9" xr3:uid="{00000000-0010-0000-5700-000009000000}" name="cmp"/>
    <tableColumn id="10" xr3:uid="{00000000-0010-0000-5700-00000A000000}" name="p_yd"/>
    <tableColumn id="11" xr3:uid="{00000000-0010-0000-5700-00000B000000}" name="p_td"/>
    <tableColumn id="12" xr3:uid="{00000000-0010-0000-5700-00000C000000}" name="int"/>
    <tableColumn id="13" xr3:uid="{00000000-0010-0000-5700-00000D000000}" name="car"/>
    <tableColumn id="14" xr3:uid="{00000000-0010-0000-5700-00000E000000}" name="r_yd"/>
    <tableColumn id="15" xr3:uid="{00000000-0010-0000-5700-00000F000000}" name="r_td"/>
    <tableColumn id="16" xr3:uid="{00000000-0010-0000-5700-000010000000}" name="tgt"/>
    <tableColumn id="17" xr3:uid="{00000000-0010-0000-5700-000011000000}" name="rec"/>
    <tableColumn id="18" xr3:uid="{00000000-0010-0000-5700-000012000000}" name="rec_yd"/>
    <tableColumn id="19" xr3:uid="{00000000-0010-0000-5700-000013000000}" name="rec_td"/>
    <tableColumn id="20" xr3:uid="{00000000-0010-0000-5700-000014000000}" name="fmb"/>
    <tableColumn id="21" xr3:uid="{00000000-0010-0000-5700-000015000000}" name="tp_c"/>
    <tableColumn id="22" xr3:uid="{00000000-0010-0000-5700-000016000000}" name="f_ppr"/>
    <tableColumn id="23" xr3:uid="{00000000-0010-0000-5700-000017000000}" name="tgt_share"/>
    <tableColumn id="24" xr3:uid="{00000000-0010-0000-5700-000018000000}" name="ypc"/>
    <tableColumn id="25" xr3:uid="{00000000-0010-0000-5700-000019000000}" name="ypr"/>
    <tableColumn id="26" xr3:uid="{00000000-0010-0000-5700-00001A000000}" name="cmp_pct"/>
    <tableColumn id="27" xr3:uid="{00000000-0010-0000-5700-00001B000000}" name="td_rate"/>
    <tableColumn id="28" xr3:uid="{00000000-0010-0000-5700-00001C000000}" name="f_custom"/>
  </tableColumns>
  <tableStyleInfo name="TableStyleLight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8000000}" name="Table91" displayName="Table91" ref="A1:Y25" totalsRowShown="0">
  <autoFilter ref="A1:Y25" xr:uid="{00000000-0009-0000-0100-00005B000000}"/>
  <tableColumns count="25">
    <tableColumn id="1" xr3:uid="{00000000-0010-0000-5800-000001000000}" name="player_name"/>
    <tableColumn id="2" xr3:uid="{00000000-0010-0000-5800-000002000000}" name="recent_team"/>
    <tableColumn id="3" xr3:uid="{00000000-0010-0000-5800-000003000000}" name="pos"/>
    <tableColumn id="4" xr3:uid="{00000000-0010-0000-5800-000004000000}" name="g"/>
    <tableColumn id="5" xr3:uid="{00000000-0010-0000-5800-000005000000}" name="p_att"/>
    <tableColumn id="6" xr3:uid="{00000000-0010-0000-5800-000006000000}" name="cmp"/>
    <tableColumn id="7" xr3:uid="{00000000-0010-0000-5800-000007000000}" name="p_yd"/>
    <tableColumn id="8" xr3:uid="{00000000-0010-0000-5800-000008000000}" name="p_td"/>
    <tableColumn id="9" xr3:uid="{00000000-0010-0000-5800-000009000000}" name="int"/>
    <tableColumn id="10" xr3:uid="{00000000-0010-0000-5800-00000A000000}" name="car"/>
    <tableColumn id="11" xr3:uid="{00000000-0010-0000-5800-00000B000000}" name="r_yd"/>
    <tableColumn id="12" xr3:uid="{00000000-0010-0000-5800-00000C000000}" name="r_td"/>
    <tableColumn id="13" xr3:uid="{00000000-0010-0000-5800-00000D000000}" name="tgt"/>
    <tableColumn id="14" xr3:uid="{00000000-0010-0000-5800-00000E000000}" name="rec"/>
    <tableColumn id="15" xr3:uid="{00000000-0010-0000-5800-00000F000000}" name="rec_yd"/>
    <tableColumn id="16" xr3:uid="{00000000-0010-0000-5800-000010000000}" name="rec_td"/>
    <tableColumn id="17" xr3:uid="{00000000-0010-0000-5800-000011000000}" name="fmb"/>
    <tableColumn id="18" xr3:uid="{00000000-0010-0000-5800-000012000000}" name="tp_c"/>
    <tableColumn id="19" xr3:uid="{00000000-0010-0000-5800-000013000000}" name="f_ppr"/>
    <tableColumn id="20" xr3:uid="{00000000-0010-0000-5800-000014000000}" name="tgt_share"/>
    <tableColumn id="21" xr3:uid="{00000000-0010-0000-5800-000015000000}" name="ypc"/>
    <tableColumn id="22" xr3:uid="{00000000-0010-0000-5800-000016000000}" name="ypr"/>
    <tableColumn id="23" xr3:uid="{00000000-0010-0000-5800-000017000000}" name="cmp_pct"/>
    <tableColumn id="24" xr3:uid="{00000000-0010-0000-5800-000018000000}" name="td_rate"/>
    <tableColumn id="25" xr3:uid="{00000000-0010-0000-5800-000019000000}" name="f_custom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Y22" totalsRowShown="0">
  <autoFilter ref="A1:Y22" xr:uid="{00000000-0009-0000-0100-00000B000000}"/>
  <tableColumns count="25">
    <tableColumn id="1" xr3:uid="{00000000-0010-0000-0800-000001000000}" name="player_name"/>
    <tableColumn id="2" xr3:uid="{00000000-0010-0000-0800-000002000000}" name="recent_team"/>
    <tableColumn id="3" xr3:uid="{00000000-0010-0000-0800-000003000000}" name="pos"/>
    <tableColumn id="4" xr3:uid="{00000000-0010-0000-0800-000004000000}" name="g"/>
    <tableColumn id="5" xr3:uid="{00000000-0010-0000-0800-000005000000}" name="p_att"/>
    <tableColumn id="6" xr3:uid="{00000000-0010-0000-0800-000006000000}" name="cmp"/>
    <tableColumn id="7" xr3:uid="{00000000-0010-0000-0800-000007000000}" name="p_yd"/>
    <tableColumn id="8" xr3:uid="{00000000-0010-0000-0800-000008000000}" name="p_td"/>
    <tableColumn id="9" xr3:uid="{00000000-0010-0000-0800-000009000000}" name="int"/>
    <tableColumn id="10" xr3:uid="{00000000-0010-0000-0800-00000A000000}" name="car"/>
    <tableColumn id="11" xr3:uid="{00000000-0010-0000-0800-00000B000000}" name="r_yd"/>
    <tableColumn id="12" xr3:uid="{00000000-0010-0000-0800-00000C000000}" name="r_td"/>
    <tableColumn id="13" xr3:uid="{00000000-0010-0000-0800-00000D000000}" name="tgt"/>
    <tableColumn id="14" xr3:uid="{00000000-0010-0000-0800-00000E000000}" name="rec"/>
    <tableColumn id="15" xr3:uid="{00000000-0010-0000-0800-00000F000000}" name="rec_yd"/>
    <tableColumn id="16" xr3:uid="{00000000-0010-0000-0800-000010000000}" name="rec_td"/>
    <tableColumn id="17" xr3:uid="{00000000-0010-0000-0800-000011000000}" name="fmb"/>
    <tableColumn id="18" xr3:uid="{00000000-0010-0000-0800-000012000000}" name="tp_c"/>
    <tableColumn id="19" xr3:uid="{00000000-0010-0000-0800-000013000000}" name="f_ppr"/>
    <tableColumn id="20" xr3:uid="{00000000-0010-0000-0800-000014000000}" name="tgt_share"/>
    <tableColumn id="21" xr3:uid="{00000000-0010-0000-0800-000015000000}" name="ypc"/>
    <tableColumn id="22" xr3:uid="{00000000-0010-0000-0800-000016000000}" name="ypr"/>
    <tableColumn id="23" xr3:uid="{00000000-0010-0000-0800-000017000000}" name="cmp_pct"/>
    <tableColumn id="24" xr3:uid="{00000000-0010-0000-0800-000018000000}" name="td_rate"/>
    <tableColumn id="25" xr3:uid="{00000000-0010-0000-0800-000019000000}" name="f_custom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9000000}" name="Table92" displayName="Table92" ref="A30:L31" totalsRowShown="0">
  <autoFilter ref="A30:L31" xr:uid="{00000000-0009-0000-0100-00005C000000}"/>
  <tableColumns count="12">
    <tableColumn id="1" xr3:uid="{00000000-0010-0000-5900-000001000000}" name="team"/>
    <tableColumn id="2" xr3:uid="{00000000-0010-0000-5900-000002000000}" name="off_yd"/>
    <tableColumn id="3" xr3:uid="{00000000-0010-0000-5900-000003000000}" name="p_yd"/>
    <tableColumn id="4" xr3:uid="{00000000-0010-0000-5900-000004000000}" name="car"/>
    <tableColumn id="5" xr3:uid="{00000000-0010-0000-5900-000005000000}" name="r_yd"/>
    <tableColumn id="6" xr3:uid="{00000000-0010-0000-5900-000006000000}" name="r_td"/>
    <tableColumn id="7" xr3:uid="{00000000-0010-0000-5900-000007000000}" name="p_ff"/>
    <tableColumn id="8" xr3:uid="{00000000-0010-0000-5900-000008000000}" name="p_att"/>
    <tableColumn id="9" xr3:uid="{00000000-0010-0000-5900-000009000000}" name="cmp_pct"/>
    <tableColumn id="10" xr3:uid="{00000000-0010-0000-5900-00000A000000}" name="p_td"/>
    <tableColumn id="11" xr3:uid="{00000000-0010-0000-5900-00000B000000}" name="int"/>
    <tableColumn id="12" xr3:uid="{00000000-0010-0000-5900-00000C000000}" name="fmb"/>
  </tableColumns>
  <tableStyleInfo name="TableStyleLight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A000000}" name="Table93" displayName="Table93" ref="A32:L33" totalsRowShown="0">
  <autoFilter ref="A32:L33" xr:uid="{00000000-0009-0000-0100-00005D000000}"/>
  <tableColumns count="12">
    <tableColumn id="1" xr3:uid="{00000000-0010-0000-5A00-000001000000}" name="team"/>
    <tableColumn id="2" xr3:uid="{00000000-0010-0000-5A00-000002000000}" name="off_yd"/>
    <tableColumn id="3" xr3:uid="{00000000-0010-0000-5A00-000003000000}" name="p_yd"/>
    <tableColumn id="4" xr3:uid="{00000000-0010-0000-5A00-000004000000}" name="car"/>
    <tableColumn id="5" xr3:uid="{00000000-0010-0000-5A00-000005000000}" name="r_yd"/>
    <tableColumn id="6" xr3:uid="{00000000-0010-0000-5A00-000006000000}" name="r_td"/>
    <tableColumn id="7" xr3:uid="{00000000-0010-0000-5A00-000007000000}" name="p_ff"/>
    <tableColumn id="8" xr3:uid="{00000000-0010-0000-5A00-000008000000}" name="p_att"/>
    <tableColumn id="9" xr3:uid="{00000000-0010-0000-5A00-000009000000}" name="cmp_pct"/>
    <tableColumn id="10" xr3:uid="{00000000-0010-0000-5A00-00000A000000}" name="p_td"/>
    <tableColumn id="11" xr3:uid="{00000000-0010-0000-5A00-00000B000000}" name="int"/>
    <tableColumn id="12" xr3:uid="{00000000-0010-0000-5A00-00000C000000}" name="fmb"/>
  </tableColumns>
  <tableStyleInfo name="TableStyleLight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B000000}" name="Table94" displayName="Table94" ref="A35:AB63" totalsRowShown="0">
  <autoFilter ref="A35:AB63" xr:uid="{00000000-0009-0000-0100-00005E000000}"/>
  <tableColumns count="28">
    <tableColumn id="1" xr3:uid="{00000000-0010-0000-5B00-000001000000}" name="Name"/>
    <tableColumn id="2" xr3:uid="{00000000-0010-0000-5B00-000002000000}" name="POS"/>
    <tableColumn id="3" xr3:uid="{00000000-0010-0000-5B00-000003000000}" name="Age"/>
    <tableColumn id="4" xr3:uid="{00000000-0010-0000-5B00-000004000000}" name="Exp"/>
    <tableColumn id="5" xr3:uid="{00000000-0010-0000-5B00-000005000000}" name="College"/>
    <tableColumn id="6" xr3:uid="{00000000-0010-0000-5B00-000006000000}" name="team"/>
    <tableColumn id="7" xr3:uid="{00000000-0010-0000-5B00-000007000000}" name="g"/>
    <tableColumn id="8" xr3:uid="{00000000-0010-0000-5B00-000008000000}" name="p_att"/>
    <tableColumn id="9" xr3:uid="{00000000-0010-0000-5B00-000009000000}" name="cmp"/>
    <tableColumn id="10" xr3:uid="{00000000-0010-0000-5B00-00000A000000}" name="p_yd"/>
    <tableColumn id="11" xr3:uid="{00000000-0010-0000-5B00-00000B000000}" name="p_td"/>
    <tableColumn id="12" xr3:uid="{00000000-0010-0000-5B00-00000C000000}" name="int"/>
    <tableColumn id="13" xr3:uid="{00000000-0010-0000-5B00-00000D000000}" name="car"/>
    <tableColumn id="14" xr3:uid="{00000000-0010-0000-5B00-00000E000000}" name="r_yd"/>
    <tableColumn id="15" xr3:uid="{00000000-0010-0000-5B00-00000F000000}" name="r_td"/>
    <tableColumn id="16" xr3:uid="{00000000-0010-0000-5B00-000010000000}" name="tgt"/>
    <tableColumn id="17" xr3:uid="{00000000-0010-0000-5B00-000011000000}" name="rec"/>
    <tableColumn id="18" xr3:uid="{00000000-0010-0000-5B00-000012000000}" name="rec_yd"/>
    <tableColumn id="19" xr3:uid="{00000000-0010-0000-5B00-000013000000}" name="rec_td"/>
    <tableColumn id="20" xr3:uid="{00000000-0010-0000-5B00-000014000000}" name="fmb"/>
    <tableColumn id="21" xr3:uid="{00000000-0010-0000-5B00-000015000000}" name="tp_c"/>
    <tableColumn id="22" xr3:uid="{00000000-0010-0000-5B00-000016000000}" name="f_ppr"/>
    <tableColumn id="23" xr3:uid="{00000000-0010-0000-5B00-000017000000}" name="tgt_share"/>
    <tableColumn id="24" xr3:uid="{00000000-0010-0000-5B00-000018000000}" name="ypc"/>
    <tableColumn id="25" xr3:uid="{00000000-0010-0000-5B00-000019000000}" name="ypr"/>
    <tableColumn id="26" xr3:uid="{00000000-0010-0000-5B00-00001A000000}" name="cmp_pct"/>
    <tableColumn id="27" xr3:uid="{00000000-0010-0000-5B00-00001B000000}" name="td_rate"/>
    <tableColumn id="28" xr3:uid="{00000000-0010-0000-5B00-00001C000000}" name="f_custom"/>
  </tableColumns>
  <tableStyleInfo name="TableStyleLight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C000000}" name="Table95" displayName="Table95" ref="A1:Y21" totalsRowShown="0">
  <autoFilter ref="A1:Y21" xr:uid="{00000000-0009-0000-0100-00005F000000}"/>
  <tableColumns count="25">
    <tableColumn id="1" xr3:uid="{00000000-0010-0000-5C00-000001000000}" name="player_name"/>
    <tableColumn id="2" xr3:uid="{00000000-0010-0000-5C00-000002000000}" name="recent_team"/>
    <tableColumn id="3" xr3:uid="{00000000-0010-0000-5C00-000003000000}" name="pos"/>
    <tableColumn id="4" xr3:uid="{00000000-0010-0000-5C00-000004000000}" name="g"/>
    <tableColumn id="5" xr3:uid="{00000000-0010-0000-5C00-000005000000}" name="p_att"/>
    <tableColumn id="6" xr3:uid="{00000000-0010-0000-5C00-000006000000}" name="cmp"/>
    <tableColumn id="7" xr3:uid="{00000000-0010-0000-5C00-000007000000}" name="p_yd"/>
    <tableColumn id="8" xr3:uid="{00000000-0010-0000-5C00-000008000000}" name="p_td"/>
    <tableColumn id="9" xr3:uid="{00000000-0010-0000-5C00-000009000000}" name="int"/>
    <tableColumn id="10" xr3:uid="{00000000-0010-0000-5C00-00000A000000}" name="car"/>
    <tableColumn id="11" xr3:uid="{00000000-0010-0000-5C00-00000B000000}" name="r_yd"/>
    <tableColumn id="12" xr3:uid="{00000000-0010-0000-5C00-00000C000000}" name="r_td"/>
    <tableColumn id="13" xr3:uid="{00000000-0010-0000-5C00-00000D000000}" name="tgt"/>
    <tableColumn id="14" xr3:uid="{00000000-0010-0000-5C00-00000E000000}" name="rec"/>
    <tableColumn id="15" xr3:uid="{00000000-0010-0000-5C00-00000F000000}" name="rec_yd"/>
    <tableColumn id="16" xr3:uid="{00000000-0010-0000-5C00-000010000000}" name="rec_td"/>
    <tableColumn id="17" xr3:uid="{00000000-0010-0000-5C00-000011000000}" name="fmb"/>
    <tableColumn id="18" xr3:uid="{00000000-0010-0000-5C00-000012000000}" name="tp_c"/>
    <tableColumn id="19" xr3:uid="{00000000-0010-0000-5C00-000013000000}" name="f_ppr"/>
    <tableColumn id="20" xr3:uid="{00000000-0010-0000-5C00-000014000000}" name="tgt_share"/>
    <tableColumn id="21" xr3:uid="{00000000-0010-0000-5C00-000015000000}" name="ypc"/>
    <tableColumn id="22" xr3:uid="{00000000-0010-0000-5C00-000016000000}" name="ypr"/>
    <tableColumn id="23" xr3:uid="{00000000-0010-0000-5C00-000017000000}" name="cmp_pct"/>
    <tableColumn id="24" xr3:uid="{00000000-0010-0000-5C00-000018000000}" name="td_rate"/>
    <tableColumn id="25" xr3:uid="{00000000-0010-0000-5C00-000019000000}" name="f_custom"/>
  </tableColumns>
  <tableStyleInfo name="TableStyleLight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D000000}" name="Table96" displayName="Table96" ref="A30:L31" totalsRowShown="0">
  <autoFilter ref="A30:L31" xr:uid="{00000000-0009-0000-0100-000060000000}"/>
  <tableColumns count="12">
    <tableColumn id="1" xr3:uid="{00000000-0010-0000-5D00-000001000000}" name="team"/>
    <tableColumn id="2" xr3:uid="{00000000-0010-0000-5D00-000002000000}" name="off_yd"/>
    <tableColumn id="3" xr3:uid="{00000000-0010-0000-5D00-000003000000}" name="p_yd"/>
    <tableColumn id="4" xr3:uid="{00000000-0010-0000-5D00-000004000000}" name="car"/>
    <tableColumn id="5" xr3:uid="{00000000-0010-0000-5D00-000005000000}" name="r_yd"/>
    <tableColumn id="6" xr3:uid="{00000000-0010-0000-5D00-000006000000}" name="r_td"/>
    <tableColumn id="7" xr3:uid="{00000000-0010-0000-5D00-000007000000}" name="p_ff"/>
    <tableColumn id="8" xr3:uid="{00000000-0010-0000-5D00-000008000000}" name="p_att"/>
    <tableColumn id="9" xr3:uid="{00000000-0010-0000-5D00-000009000000}" name="cmp_pct"/>
    <tableColumn id="10" xr3:uid="{00000000-0010-0000-5D00-00000A000000}" name="p_td"/>
    <tableColumn id="11" xr3:uid="{00000000-0010-0000-5D00-00000B000000}" name="int"/>
    <tableColumn id="12" xr3:uid="{00000000-0010-0000-5D00-00000C000000}" name="fmb"/>
  </tableColumns>
  <tableStyleInfo name="TableStyleLight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5E000000}" name="Table97" displayName="Table97" ref="A32:L33" totalsRowShown="0">
  <autoFilter ref="A32:L33" xr:uid="{00000000-0009-0000-0100-000061000000}"/>
  <tableColumns count="12">
    <tableColumn id="1" xr3:uid="{00000000-0010-0000-5E00-000001000000}" name="team"/>
    <tableColumn id="2" xr3:uid="{00000000-0010-0000-5E00-000002000000}" name="off_yd"/>
    <tableColumn id="3" xr3:uid="{00000000-0010-0000-5E00-000003000000}" name="p_yd"/>
    <tableColumn id="4" xr3:uid="{00000000-0010-0000-5E00-000004000000}" name="car"/>
    <tableColumn id="5" xr3:uid="{00000000-0010-0000-5E00-000005000000}" name="r_yd"/>
    <tableColumn id="6" xr3:uid="{00000000-0010-0000-5E00-000006000000}" name="r_td"/>
    <tableColumn id="7" xr3:uid="{00000000-0010-0000-5E00-000007000000}" name="p_ff"/>
    <tableColumn id="8" xr3:uid="{00000000-0010-0000-5E00-000008000000}" name="p_att"/>
    <tableColumn id="9" xr3:uid="{00000000-0010-0000-5E00-000009000000}" name="cmp_pct"/>
    <tableColumn id="10" xr3:uid="{00000000-0010-0000-5E00-00000A000000}" name="p_td"/>
    <tableColumn id="11" xr3:uid="{00000000-0010-0000-5E00-00000B000000}" name="int"/>
    <tableColumn id="12" xr3:uid="{00000000-0010-0000-5E00-00000C000000}" name="fmb"/>
  </tableColumns>
  <tableStyleInfo name="TableStyleLight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5F000000}" name="Table98" displayName="Table98" ref="A35:AB62" totalsRowShown="0">
  <autoFilter ref="A35:AB62" xr:uid="{00000000-0009-0000-0100-000062000000}"/>
  <tableColumns count="28">
    <tableColumn id="1" xr3:uid="{00000000-0010-0000-5F00-000001000000}" name="Name"/>
    <tableColumn id="2" xr3:uid="{00000000-0010-0000-5F00-000002000000}" name="POS"/>
    <tableColumn id="3" xr3:uid="{00000000-0010-0000-5F00-000003000000}" name="Age"/>
    <tableColumn id="4" xr3:uid="{00000000-0010-0000-5F00-000004000000}" name="Exp"/>
    <tableColumn id="5" xr3:uid="{00000000-0010-0000-5F00-000005000000}" name="College"/>
    <tableColumn id="6" xr3:uid="{00000000-0010-0000-5F00-000006000000}" name="team"/>
    <tableColumn id="7" xr3:uid="{00000000-0010-0000-5F00-000007000000}" name="g"/>
    <tableColumn id="8" xr3:uid="{00000000-0010-0000-5F00-000008000000}" name="p_att"/>
    <tableColumn id="9" xr3:uid="{00000000-0010-0000-5F00-000009000000}" name="cmp"/>
    <tableColumn id="10" xr3:uid="{00000000-0010-0000-5F00-00000A000000}" name="p_yd"/>
    <tableColumn id="11" xr3:uid="{00000000-0010-0000-5F00-00000B000000}" name="p_td"/>
    <tableColumn id="12" xr3:uid="{00000000-0010-0000-5F00-00000C000000}" name="int"/>
    <tableColumn id="13" xr3:uid="{00000000-0010-0000-5F00-00000D000000}" name="car"/>
    <tableColumn id="14" xr3:uid="{00000000-0010-0000-5F00-00000E000000}" name="r_yd"/>
    <tableColumn id="15" xr3:uid="{00000000-0010-0000-5F00-00000F000000}" name="r_td"/>
    <tableColumn id="16" xr3:uid="{00000000-0010-0000-5F00-000010000000}" name="tgt"/>
    <tableColumn id="17" xr3:uid="{00000000-0010-0000-5F00-000011000000}" name="rec"/>
    <tableColumn id="18" xr3:uid="{00000000-0010-0000-5F00-000012000000}" name="rec_yd"/>
    <tableColumn id="19" xr3:uid="{00000000-0010-0000-5F00-000013000000}" name="rec_td"/>
    <tableColumn id="20" xr3:uid="{00000000-0010-0000-5F00-000014000000}" name="fmb"/>
    <tableColumn id="21" xr3:uid="{00000000-0010-0000-5F00-000015000000}" name="tp_c"/>
    <tableColumn id="22" xr3:uid="{00000000-0010-0000-5F00-000016000000}" name="f_ppr"/>
    <tableColumn id="23" xr3:uid="{00000000-0010-0000-5F00-000017000000}" name="tgt_share"/>
    <tableColumn id="24" xr3:uid="{00000000-0010-0000-5F00-000018000000}" name="ypc"/>
    <tableColumn id="25" xr3:uid="{00000000-0010-0000-5F00-000019000000}" name="ypr"/>
    <tableColumn id="26" xr3:uid="{00000000-0010-0000-5F00-00001A000000}" name="cmp_pct"/>
    <tableColumn id="27" xr3:uid="{00000000-0010-0000-5F00-00001B000000}" name="td_rate"/>
    <tableColumn id="28" xr3:uid="{00000000-0010-0000-5F00-00001C000000}" name="f_custom"/>
  </tableColumns>
  <tableStyleInfo name="TableStyleLight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0000000}" name="Table99" displayName="Table99" ref="A1:Y20" totalsRowShown="0">
  <autoFilter ref="A1:Y20" xr:uid="{00000000-0009-0000-0100-000063000000}"/>
  <tableColumns count="25">
    <tableColumn id="1" xr3:uid="{00000000-0010-0000-6000-000001000000}" name="player_name"/>
    <tableColumn id="2" xr3:uid="{00000000-0010-0000-6000-000002000000}" name="recent_team"/>
    <tableColumn id="3" xr3:uid="{00000000-0010-0000-6000-000003000000}" name="pos"/>
    <tableColumn id="4" xr3:uid="{00000000-0010-0000-6000-000004000000}" name="g"/>
    <tableColumn id="5" xr3:uid="{00000000-0010-0000-6000-000005000000}" name="p_att"/>
    <tableColumn id="6" xr3:uid="{00000000-0010-0000-6000-000006000000}" name="cmp"/>
    <tableColumn id="7" xr3:uid="{00000000-0010-0000-6000-000007000000}" name="p_yd"/>
    <tableColumn id="8" xr3:uid="{00000000-0010-0000-6000-000008000000}" name="p_td"/>
    <tableColumn id="9" xr3:uid="{00000000-0010-0000-6000-000009000000}" name="int"/>
    <tableColumn id="10" xr3:uid="{00000000-0010-0000-6000-00000A000000}" name="car"/>
    <tableColumn id="11" xr3:uid="{00000000-0010-0000-6000-00000B000000}" name="r_yd"/>
    <tableColumn id="12" xr3:uid="{00000000-0010-0000-6000-00000C000000}" name="r_td"/>
    <tableColumn id="13" xr3:uid="{00000000-0010-0000-6000-00000D000000}" name="tgt"/>
    <tableColumn id="14" xr3:uid="{00000000-0010-0000-6000-00000E000000}" name="rec"/>
    <tableColumn id="15" xr3:uid="{00000000-0010-0000-6000-00000F000000}" name="rec_yd"/>
    <tableColumn id="16" xr3:uid="{00000000-0010-0000-6000-000010000000}" name="rec_td"/>
    <tableColumn id="17" xr3:uid="{00000000-0010-0000-6000-000011000000}" name="fmb"/>
    <tableColumn id="18" xr3:uid="{00000000-0010-0000-6000-000012000000}" name="tp_c"/>
    <tableColumn id="19" xr3:uid="{00000000-0010-0000-6000-000013000000}" name="f_ppr"/>
    <tableColumn id="20" xr3:uid="{00000000-0010-0000-6000-000014000000}" name="tgt_share"/>
    <tableColumn id="21" xr3:uid="{00000000-0010-0000-6000-000015000000}" name="ypc"/>
    <tableColumn id="22" xr3:uid="{00000000-0010-0000-6000-000016000000}" name="ypr"/>
    <tableColumn id="23" xr3:uid="{00000000-0010-0000-6000-000017000000}" name="cmp_pct"/>
    <tableColumn id="24" xr3:uid="{00000000-0010-0000-6000-000018000000}" name="td_rate"/>
    <tableColumn id="25" xr3:uid="{00000000-0010-0000-6000-000019000000}" name="f_custom"/>
  </tableColumns>
  <tableStyleInfo name="TableStyleLight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1000000}" name="Table100" displayName="Table100" ref="A30:L31" totalsRowShown="0">
  <autoFilter ref="A30:L31" xr:uid="{00000000-0009-0000-0100-000064000000}"/>
  <tableColumns count="12">
    <tableColumn id="1" xr3:uid="{00000000-0010-0000-6100-000001000000}" name="team"/>
    <tableColumn id="2" xr3:uid="{00000000-0010-0000-6100-000002000000}" name="off_yd"/>
    <tableColumn id="3" xr3:uid="{00000000-0010-0000-6100-000003000000}" name="p_yd"/>
    <tableColumn id="4" xr3:uid="{00000000-0010-0000-6100-000004000000}" name="car"/>
    <tableColumn id="5" xr3:uid="{00000000-0010-0000-6100-000005000000}" name="r_yd"/>
    <tableColumn id="6" xr3:uid="{00000000-0010-0000-6100-000006000000}" name="r_td"/>
    <tableColumn id="7" xr3:uid="{00000000-0010-0000-6100-000007000000}" name="p_ff"/>
    <tableColumn id="8" xr3:uid="{00000000-0010-0000-6100-000008000000}" name="p_att"/>
    <tableColumn id="9" xr3:uid="{00000000-0010-0000-6100-000009000000}" name="cmp_pct"/>
    <tableColumn id="10" xr3:uid="{00000000-0010-0000-6100-00000A000000}" name="p_td"/>
    <tableColumn id="11" xr3:uid="{00000000-0010-0000-6100-00000B000000}" name="int"/>
    <tableColumn id="12" xr3:uid="{00000000-0010-0000-6100-00000C000000}" name="fmb"/>
  </tableColumns>
  <tableStyleInfo name="TableStyleLight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2000000}" name="Table101" displayName="Table101" ref="A32:L33" totalsRowShown="0">
  <autoFilter ref="A32:L33" xr:uid="{00000000-0009-0000-0100-000065000000}"/>
  <tableColumns count="12">
    <tableColumn id="1" xr3:uid="{00000000-0010-0000-6200-000001000000}" name="team"/>
    <tableColumn id="2" xr3:uid="{00000000-0010-0000-6200-000002000000}" name="off_yd"/>
    <tableColumn id="3" xr3:uid="{00000000-0010-0000-6200-000003000000}" name="p_yd"/>
    <tableColumn id="4" xr3:uid="{00000000-0010-0000-6200-000004000000}" name="car"/>
    <tableColumn id="5" xr3:uid="{00000000-0010-0000-6200-000005000000}" name="r_yd"/>
    <tableColumn id="6" xr3:uid="{00000000-0010-0000-6200-000006000000}" name="r_td"/>
    <tableColumn id="7" xr3:uid="{00000000-0010-0000-6200-000007000000}" name="p_ff"/>
    <tableColumn id="8" xr3:uid="{00000000-0010-0000-6200-000008000000}" name="p_att"/>
    <tableColumn id="9" xr3:uid="{00000000-0010-0000-6200-000009000000}" name="cmp_pct"/>
    <tableColumn id="10" xr3:uid="{00000000-0010-0000-6200-00000A000000}" name="p_td"/>
    <tableColumn id="11" xr3:uid="{00000000-0010-0000-6200-00000B000000}" name="int"/>
    <tableColumn id="12" xr3:uid="{00000000-0010-0000-6200-00000C000000}" name="fm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4" Type="http://schemas.openxmlformats.org/officeDocument/2006/relationships/table" Target="../tables/table4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4" Type="http://schemas.openxmlformats.org/officeDocument/2006/relationships/table" Target="../tables/table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table" Target="../tables/table53.xml"/><Relationship Id="rId4" Type="http://schemas.openxmlformats.org/officeDocument/2006/relationships/table" Target="../tables/table5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table" Target="../tables/table57.xml"/><Relationship Id="rId4" Type="http://schemas.openxmlformats.org/officeDocument/2006/relationships/table" Target="../tables/table6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4" Type="http://schemas.openxmlformats.org/officeDocument/2006/relationships/table" Target="../tables/table6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table" Target="../tables/table65.xml"/><Relationship Id="rId4" Type="http://schemas.openxmlformats.org/officeDocument/2006/relationships/table" Target="../tables/table6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4" Type="http://schemas.openxmlformats.org/officeDocument/2006/relationships/table" Target="../tables/table7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Relationship Id="rId4" Type="http://schemas.openxmlformats.org/officeDocument/2006/relationships/table" Target="../tables/table7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9.xml"/><Relationship Id="rId2" Type="http://schemas.openxmlformats.org/officeDocument/2006/relationships/table" Target="../tables/table78.xml"/><Relationship Id="rId1" Type="http://schemas.openxmlformats.org/officeDocument/2006/relationships/table" Target="../tables/table77.xml"/><Relationship Id="rId4" Type="http://schemas.openxmlformats.org/officeDocument/2006/relationships/table" Target="../tables/table8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3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4" Type="http://schemas.openxmlformats.org/officeDocument/2006/relationships/table" Target="../tables/table8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4" Type="http://schemas.openxmlformats.org/officeDocument/2006/relationships/table" Target="../tables/table8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1.xml"/><Relationship Id="rId2" Type="http://schemas.openxmlformats.org/officeDocument/2006/relationships/table" Target="../tables/table90.xml"/><Relationship Id="rId1" Type="http://schemas.openxmlformats.org/officeDocument/2006/relationships/table" Target="../tables/table89.xml"/><Relationship Id="rId4" Type="http://schemas.openxmlformats.org/officeDocument/2006/relationships/table" Target="../tables/table9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5.xml"/><Relationship Id="rId2" Type="http://schemas.openxmlformats.org/officeDocument/2006/relationships/table" Target="../tables/table94.xml"/><Relationship Id="rId1" Type="http://schemas.openxmlformats.org/officeDocument/2006/relationships/table" Target="../tables/table93.xml"/><Relationship Id="rId4" Type="http://schemas.openxmlformats.org/officeDocument/2006/relationships/table" Target="../tables/table9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table" Target="../tables/table97.xml"/><Relationship Id="rId4" Type="http://schemas.openxmlformats.org/officeDocument/2006/relationships/table" Target="../tables/table10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3.xml"/><Relationship Id="rId2" Type="http://schemas.openxmlformats.org/officeDocument/2006/relationships/table" Target="../tables/table102.xml"/><Relationship Id="rId1" Type="http://schemas.openxmlformats.org/officeDocument/2006/relationships/table" Target="../tables/table101.xml"/><Relationship Id="rId4" Type="http://schemas.openxmlformats.org/officeDocument/2006/relationships/table" Target="../tables/table10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4" Type="http://schemas.openxmlformats.org/officeDocument/2006/relationships/table" Target="../tables/table10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1.xml"/><Relationship Id="rId2" Type="http://schemas.openxmlformats.org/officeDocument/2006/relationships/table" Target="../tables/table110.xml"/><Relationship Id="rId1" Type="http://schemas.openxmlformats.org/officeDocument/2006/relationships/table" Target="../tables/table109.xml"/><Relationship Id="rId4" Type="http://schemas.openxmlformats.org/officeDocument/2006/relationships/table" Target="../tables/table1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5.xml"/><Relationship Id="rId2" Type="http://schemas.openxmlformats.org/officeDocument/2006/relationships/table" Target="../tables/table114.xml"/><Relationship Id="rId1" Type="http://schemas.openxmlformats.org/officeDocument/2006/relationships/table" Target="../tables/table113.xml"/><Relationship Id="rId4" Type="http://schemas.openxmlformats.org/officeDocument/2006/relationships/table" Target="../tables/table116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9.xml"/><Relationship Id="rId2" Type="http://schemas.openxmlformats.org/officeDocument/2006/relationships/table" Target="../tables/table118.xml"/><Relationship Id="rId1" Type="http://schemas.openxmlformats.org/officeDocument/2006/relationships/table" Target="../tables/table117.xml"/><Relationship Id="rId4" Type="http://schemas.openxmlformats.org/officeDocument/2006/relationships/table" Target="../tables/table1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3.xml"/><Relationship Id="rId2" Type="http://schemas.openxmlformats.org/officeDocument/2006/relationships/table" Target="../tables/table122.xml"/><Relationship Id="rId1" Type="http://schemas.openxmlformats.org/officeDocument/2006/relationships/table" Target="../tables/table121.xml"/><Relationship Id="rId4" Type="http://schemas.openxmlformats.org/officeDocument/2006/relationships/table" Target="../tables/table1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7.xml"/><Relationship Id="rId2" Type="http://schemas.openxmlformats.org/officeDocument/2006/relationships/table" Target="../tables/table126.xml"/><Relationship Id="rId1" Type="http://schemas.openxmlformats.org/officeDocument/2006/relationships/table" Target="../tables/table125.xml"/><Relationship Id="rId4" Type="http://schemas.openxmlformats.org/officeDocument/2006/relationships/table" Target="../tables/table1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8E66-9B84-2C4D-9335-E658472B8E44}">
  <dimension ref="A1"/>
  <sheetViews>
    <sheetView workbookViewId="0">
      <selection activeCell="E20" sqref="E20"/>
    </sheetView>
  </sheetViews>
  <sheetFormatPr baseColWidth="10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530</v>
      </c>
      <c r="B2" t="s">
        <v>531</v>
      </c>
      <c r="C2" t="s">
        <v>27</v>
      </c>
      <c r="D2">
        <v>8</v>
      </c>
      <c r="E2">
        <v>162</v>
      </c>
      <c r="F2">
        <v>94</v>
      </c>
      <c r="G2">
        <v>1051</v>
      </c>
      <c r="H2">
        <v>5</v>
      </c>
      <c r="I2">
        <v>3</v>
      </c>
      <c r="J2">
        <v>9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56.64</v>
      </c>
      <c r="T2">
        <v>0</v>
      </c>
      <c r="U2">
        <v>0.66666666666666696</v>
      </c>
      <c r="W2">
        <v>0.58024691358024705</v>
      </c>
      <c r="X2">
        <v>3.0864197530864199E-2</v>
      </c>
      <c r="Y2">
        <v>59.64</v>
      </c>
    </row>
    <row r="3" spans="1:25" x14ac:dyDescent="0.2">
      <c r="A3" t="s">
        <v>532</v>
      </c>
      <c r="B3" t="s">
        <v>531</v>
      </c>
      <c r="C3" t="s">
        <v>27</v>
      </c>
      <c r="D3">
        <v>12</v>
      </c>
      <c r="E3">
        <v>394</v>
      </c>
      <c r="F3">
        <v>261</v>
      </c>
      <c r="G3">
        <v>2860</v>
      </c>
      <c r="H3">
        <v>23</v>
      </c>
      <c r="I3">
        <v>15</v>
      </c>
      <c r="J3">
        <v>45</v>
      </c>
      <c r="K3">
        <v>182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198.6</v>
      </c>
      <c r="T3">
        <v>0</v>
      </c>
      <c r="U3">
        <v>4.0444444444444398</v>
      </c>
      <c r="W3">
        <v>0.66243654822334996</v>
      </c>
      <c r="X3">
        <v>5.8375634517766499E-2</v>
      </c>
      <c r="Y3">
        <v>213.6</v>
      </c>
    </row>
    <row r="4" spans="1:25" x14ac:dyDescent="0.2">
      <c r="A4" t="s">
        <v>533</v>
      </c>
      <c r="B4" t="s">
        <v>531</v>
      </c>
      <c r="C4" t="s">
        <v>32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231</v>
      </c>
      <c r="K4">
        <v>876</v>
      </c>
      <c r="L4">
        <v>12</v>
      </c>
      <c r="M4">
        <v>23</v>
      </c>
      <c r="N4">
        <v>17</v>
      </c>
      <c r="O4">
        <v>92</v>
      </c>
      <c r="P4">
        <v>0</v>
      </c>
      <c r="Q4">
        <v>0</v>
      </c>
      <c r="R4">
        <v>0</v>
      </c>
      <c r="S4">
        <v>185.8</v>
      </c>
      <c r="T4">
        <v>4.2592592592592599E-2</v>
      </c>
      <c r="U4">
        <v>3.7922077922077899</v>
      </c>
      <c r="V4">
        <v>5.4117647058823497</v>
      </c>
      <c r="Y4">
        <v>177.3</v>
      </c>
    </row>
    <row r="5" spans="1:25" x14ac:dyDescent="0.2">
      <c r="A5" t="s">
        <v>188</v>
      </c>
      <c r="B5" t="s">
        <v>531</v>
      </c>
      <c r="C5" t="s">
        <v>32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38</v>
      </c>
      <c r="K5">
        <v>161</v>
      </c>
      <c r="L5">
        <v>1</v>
      </c>
      <c r="M5">
        <v>7</v>
      </c>
      <c r="N5">
        <v>6</v>
      </c>
      <c r="O5">
        <v>63</v>
      </c>
      <c r="P5">
        <v>0</v>
      </c>
      <c r="Q5">
        <v>0</v>
      </c>
      <c r="R5">
        <v>0</v>
      </c>
      <c r="S5">
        <v>34.4</v>
      </c>
      <c r="T5">
        <v>1.2962962962963001E-2</v>
      </c>
      <c r="U5">
        <v>4.2368421052631602</v>
      </c>
      <c r="V5">
        <v>10.5</v>
      </c>
      <c r="Y5">
        <v>31.4</v>
      </c>
    </row>
    <row r="6" spans="1:25" x14ac:dyDescent="0.2">
      <c r="A6" t="s">
        <v>534</v>
      </c>
      <c r="B6" t="s">
        <v>531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193</v>
      </c>
      <c r="K6">
        <v>1007</v>
      </c>
      <c r="L6">
        <v>9</v>
      </c>
      <c r="M6">
        <v>55</v>
      </c>
      <c r="N6">
        <v>39</v>
      </c>
      <c r="O6">
        <v>371</v>
      </c>
      <c r="P6">
        <v>3</v>
      </c>
      <c r="Q6">
        <v>0</v>
      </c>
      <c r="R6">
        <v>0</v>
      </c>
      <c r="S6">
        <v>248.8</v>
      </c>
      <c r="T6">
        <v>0.101851851851852</v>
      </c>
      <c r="U6">
        <v>5.2176165803108798</v>
      </c>
      <c r="V6">
        <v>9.5128205128205092</v>
      </c>
      <c r="Y6">
        <v>229.3</v>
      </c>
    </row>
    <row r="7" spans="1:25" x14ac:dyDescent="0.2">
      <c r="A7" t="s">
        <v>535</v>
      </c>
      <c r="B7" t="s">
        <v>531</v>
      </c>
      <c r="C7" t="s">
        <v>39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89</v>
      </c>
      <c r="N7">
        <v>57</v>
      </c>
      <c r="O7">
        <v>577</v>
      </c>
      <c r="P7">
        <v>5</v>
      </c>
      <c r="Q7">
        <v>0</v>
      </c>
      <c r="R7">
        <v>0</v>
      </c>
      <c r="S7">
        <v>142.69999999999999</v>
      </c>
      <c r="T7">
        <v>0.164814814814815</v>
      </c>
      <c r="V7">
        <v>10.1228070175439</v>
      </c>
      <c r="Y7">
        <v>116.2</v>
      </c>
    </row>
    <row r="8" spans="1:25" x14ac:dyDescent="0.2">
      <c r="A8" t="s">
        <v>536</v>
      </c>
      <c r="B8" t="s">
        <v>531</v>
      </c>
      <c r="C8" t="s">
        <v>39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22</v>
      </c>
      <c r="N8">
        <v>19</v>
      </c>
      <c r="O8">
        <v>174</v>
      </c>
      <c r="P8">
        <v>2</v>
      </c>
      <c r="Q8">
        <v>0</v>
      </c>
      <c r="R8">
        <v>0</v>
      </c>
      <c r="S8">
        <v>48.4</v>
      </c>
      <c r="T8">
        <v>4.0740740740740702E-2</v>
      </c>
      <c r="V8">
        <v>9.1578947368421009</v>
      </c>
      <c r="Y8">
        <v>38.9</v>
      </c>
    </row>
    <row r="9" spans="1:25" x14ac:dyDescent="0.2">
      <c r="A9" t="s">
        <v>537</v>
      </c>
      <c r="B9" t="s">
        <v>531</v>
      </c>
      <c r="C9" t="s">
        <v>39</v>
      </c>
      <c r="D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16</v>
      </c>
      <c r="N9">
        <v>11</v>
      </c>
      <c r="O9">
        <v>103</v>
      </c>
      <c r="P9">
        <v>2</v>
      </c>
      <c r="Q9">
        <v>0</v>
      </c>
      <c r="R9">
        <v>0</v>
      </c>
      <c r="S9">
        <v>39.5</v>
      </c>
      <c r="T9">
        <v>2.96296296296296E-2</v>
      </c>
      <c r="U9">
        <v>2</v>
      </c>
      <c r="V9">
        <v>9.3636363636363598</v>
      </c>
      <c r="Y9">
        <v>34</v>
      </c>
    </row>
    <row r="10" spans="1:25" x14ac:dyDescent="0.2">
      <c r="A10" t="s">
        <v>538</v>
      </c>
      <c r="B10" t="s">
        <v>531</v>
      </c>
      <c r="C10" t="s">
        <v>39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2</v>
      </c>
      <c r="O10">
        <v>11</v>
      </c>
      <c r="P10">
        <v>0</v>
      </c>
      <c r="Q10">
        <v>0</v>
      </c>
      <c r="R10">
        <v>0</v>
      </c>
      <c r="S10">
        <v>3.1</v>
      </c>
      <c r="T10">
        <v>5.5555555555555601E-3</v>
      </c>
      <c r="V10">
        <v>5.5</v>
      </c>
      <c r="Y10">
        <v>2.1</v>
      </c>
    </row>
    <row r="11" spans="1:25" x14ac:dyDescent="0.2">
      <c r="A11" t="s">
        <v>539</v>
      </c>
      <c r="B11" t="s">
        <v>531</v>
      </c>
      <c r="C11" t="s">
        <v>44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47</v>
      </c>
      <c r="L11">
        <v>0</v>
      </c>
      <c r="M11">
        <v>156</v>
      </c>
      <c r="N11">
        <v>107</v>
      </c>
      <c r="O11">
        <v>1359</v>
      </c>
      <c r="P11">
        <v>9</v>
      </c>
      <c r="Q11">
        <v>0</v>
      </c>
      <c r="R11">
        <v>0</v>
      </c>
      <c r="S11">
        <v>301.60000000000002</v>
      </c>
      <c r="T11">
        <v>0.28888888888888897</v>
      </c>
      <c r="U11">
        <v>4.7</v>
      </c>
      <c r="V11">
        <v>12.7009345794393</v>
      </c>
      <c r="Y11">
        <v>248.1</v>
      </c>
    </row>
    <row r="12" spans="1:25" x14ac:dyDescent="0.2">
      <c r="A12" t="s">
        <v>540</v>
      </c>
      <c r="B12" t="s">
        <v>531</v>
      </c>
      <c r="C12" t="s">
        <v>44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  <c r="N12">
        <v>2</v>
      </c>
      <c r="O12">
        <v>16</v>
      </c>
      <c r="P12">
        <v>0</v>
      </c>
      <c r="Q12">
        <v>0</v>
      </c>
      <c r="R12">
        <v>0</v>
      </c>
      <c r="S12">
        <v>3.6</v>
      </c>
      <c r="T12">
        <v>1.1111111111111099E-2</v>
      </c>
      <c r="V12">
        <v>8</v>
      </c>
      <c r="Y12">
        <v>2.6</v>
      </c>
    </row>
    <row r="13" spans="1:25" x14ac:dyDescent="0.2">
      <c r="A13" t="s">
        <v>541</v>
      </c>
      <c r="B13" t="s">
        <v>531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2</v>
      </c>
      <c r="O13">
        <v>12</v>
      </c>
      <c r="P13">
        <v>0</v>
      </c>
      <c r="Q13">
        <v>0</v>
      </c>
      <c r="R13">
        <v>0</v>
      </c>
      <c r="S13">
        <v>3.2</v>
      </c>
      <c r="T13">
        <v>5.5555555555555601E-3</v>
      </c>
      <c r="V13">
        <v>6</v>
      </c>
      <c r="Y13">
        <v>2.2000000000000002</v>
      </c>
    </row>
    <row r="14" spans="1:25" x14ac:dyDescent="0.2">
      <c r="A14" t="s">
        <v>542</v>
      </c>
      <c r="B14" t="s">
        <v>531</v>
      </c>
      <c r="C14" t="s">
        <v>44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1.85185185185185E-3</v>
      </c>
      <c r="Y14">
        <v>0</v>
      </c>
    </row>
    <row r="15" spans="1:25" x14ac:dyDescent="0.2">
      <c r="A15" t="s">
        <v>543</v>
      </c>
      <c r="B15" t="s">
        <v>531</v>
      </c>
      <c r="C15" t="s">
        <v>44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17</v>
      </c>
      <c r="L15">
        <v>0</v>
      </c>
      <c r="M15">
        <v>2</v>
      </c>
      <c r="N15">
        <v>1</v>
      </c>
      <c r="O15">
        <v>9</v>
      </c>
      <c r="P15">
        <v>0</v>
      </c>
      <c r="Q15">
        <v>0</v>
      </c>
      <c r="R15">
        <v>0</v>
      </c>
      <c r="S15">
        <v>3.6</v>
      </c>
      <c r="T15">
        <v>3.7037037037036999E-3</v>
      </c>
      <c r="U15">
        <v>5.6666666666666696</v>
      </c>
      <c r="V15">
        <v>9</v>
      </c>
      <c r="Y15">
        <v>3.1</v>
      </c>
    </row>
    <row r="16" spans="1:25" x14ac:dyDescent="0.2">
      <c r="A16" t="s">
        <v>544</v>
      </c>
      <c r="B16" t="s">
        <v>531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74</v>
      </c>
      <c r="N16">
        <v>39</v>
      </c>
      <c r="O16">
        <v>424</v>
      </c>
      <c r="P16">
        <v>4</v>
      </c>
      <c r="Q16">
        <v>0</v>
      </c>
      <c r="R16">
        <v>0</v>
      </c>
      <c r="S16">
        <v>105.4</v>
      </c>
      <c r="T16">
        <v>0.13703703703703701</v>
      </c>
      <c r="V16">
        <v>10.871794871794901</v>
      </c>
      <c r="Y16">
        <v>85.9</v>
      </c>
    </row>
    <row r="17" spans="1:25" x14ac:dyDescent="0.2">
      <c r="A17" t="s">
        <v>545</v>
      </c>
      <c r="B17" t="s">
        <v>531</v>
      </c>
      <c r="C17" t="s">
        <v>44</v>
      </c>
      <c r="D17">
        <v>15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43</v>
      </c>
      <c r="O17">
        <v>555</v>
      </c>
      <c r="P17">
        <v>3</v>
      </c>
      <c r="Q17">
        <v>0</v>
      </c>
      <c r="R17">
        <v>0</v>
      </c>
      <c r="S17">
        <v>114.5</v>
      </c>
      <c r="T17">
        <v>0.13703703703703701</v>
      </c>
      <c r="V17">
        <v>12.906976744186</v>
      </c>
      <c r="Y17">
        <v>95</v>
      </c>
    </row>
    <row r="18" spans="1:25" x14ac:dyDescent="0.2">
      <c r="A18" t="s">
        <v>546</v>
      </c>
      <c r="B18" t="s">
        <v>531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3</v>
      </c>
      <c r="O18">
        <v>24</v>
      </c>
      <c r="P18">
        <v>0</v>
      </c>
      <c r="Q18">
        <v>0</v>
      </c>
      <c r="R18">
        <v>0</v>
      </c>
      <c r="S18">
        <v>5.4</v>
      </c>
      <c r="T18">
        <v>7.4074074074074103E-3</v>
      </c>
      <c r="V18">
        <v>8</v>
      </c>
      <c r="Y18">
        <v>3.9</v>
      </c>
    </row>
    <row r="19" spans="1:25" x14ac:dyDescent="0.2">
      <c r="A19" t="s">
        <v>547</v>
      </c>
      <c r="B19" t="s">
        <v>531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7</v>
      </c>
      <c r="O19">
        <v>121</v>
      </c>
      <c r="P19">
        <v>0</v>
      </c>
      <c r="Q19">
        <v>0</v>
      </c>
      <c r="R19">
        <v>0</v>
      </c>
      <c r="S19">
        <v>19.100000000000001</v>
      </c>
      <c r="T19">
        <v>1.85185185185185E-2</v>
      </c>
      <c r="V19">
        <v>17.285714285714299</v>
      </c>
      <c r="Y19">
        <v>15.6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531</v>
      </c>
      <c r="B31">
        <v>6209</v>
      </c>
      <c r="C31">
        <v>3911</v>
      </c>
      <c r="D31">
        <v>530</v>
      </c>
      <c r="E31">
        <v>2298</v>
      </c>
      <c r="F31">
        <v>24</v>
      </c>
      <c r="G31">
        <v>1514.34</v>
      </c>
      <c r="H31">
        <v>556</v>
      </c>
      <c r="I31">
        <v>0.638489208633094</v>
      </c>
      <c r="J31">
        <v>28</v>
      </c>
      <c r="K31">
        <v>18</v>
      </c>
      <c r="L31">
        <v>1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548</v>
      </c>
      <c r="B36" t="s">
        <v>27</v>
      </c>
      <c r="C36">
        <v>28</v>
      </c>
      <c r="D36">
        <v>5</v>
      </c>
      <c r="E36" t="s">
        <v>345</v>
      </c>
      <c r="F36" t="s">
        <v>531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549</v>
      </c>
      <c r="B37" t="s">
        <v>27</v>
      </c>
      <c r="C37">
        <v>29</v>
      </c>
      <c r="D37">
        <v>8</v>
      </c>
      <c r="E37" t="s">
        <v>550</v>
      </c>
      <c r="F37" t="s">
        <v>531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551</v>
      </c>
      <c r="B38" t="s">
        <v>27</v>
      </c>
      <c r="C38">
        <v>29</v>
      </c>
      <c r="D38">
        <v>6</v>
      </c>
      <c r="E38" t="s">
        <v>309</v>
      </c>
      <c r="F38" t="s">
        <v>531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552</v>
      </c>
      <c r="B39" t="s">
        <v>32</v>
      </c>
      <c r="C39">
        <v>24</v>
      </c>
      <c r="D39">
        <v>2</v>
      </c>
      <c r="E39" t="s">
        <v>176</v>
      </c>
      <c r="F39" t="s">
        <v>531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553</v>
      </c>
      <c r="B40" t="s">
        <v>32</v>
      </c>
      <c r="C40">
        <v>25</v>
      </c>
      <c r="D40">
        <v>4</v>
      </c>
      <c r="E40" t="s">
        <v>342</v>
      </c>
      <c r="F40" t="s">
        <v>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554</v>
      </c>
      <c r="B41" t="s">
        <v>32</v>
      </c>
      <c r="C41">
        <v>25</v>
      </c>
      <c r="D41">
        <v>6</v>
      </c>
      <c r="E41" t="s">
        <v>79</v>
      </c>
      <c r="F41" t="s">
        <v>531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555</v>
      </c>
      <c r="B42" t="s">
        <v>32</v>
      </c>
      <c r="C42">
        <v>23</v>
      </c>
      <c r="D42">
        <v>0</v>
      </c>
      <c r="E42" t="s">
        <v>556</v>
      </c>
      <c r="F42" t="s">
        <v>531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557</v>
      </c>
      <c r="B43" t="s">
        <v>32</v>
      </c>
      <c r="C43">
        <v>26</v>
      </c>
      <c r="D43">
        <v>5</v>
      </c>
      <c r="E43" t="s">
        <v>558</v>
      </c>
      <c r="F43" t="s">
        <v>531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559</v>
      </c>
      <c r="B44" t="s">
        <v>32</v>
      </c>
      <c r="C44">
        <v>21</v>
      </c>
      <c r="D44">
        <v>0</v>
      </c>
      <c r="E44" t="s">
        <v>560</v>
      </c>
      <c r="F44" t="s">
        <v>531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561</v>
      </c>
      <c r="B45" t="s">
        <v>44</v>
      </c>
      <c r="C45">
        <v>23</v>
      </c>
      <c r="D45">
        <v>0</v>
      </c>
      <c r="E45" t="s">
        <v>392</v>
      </c>
      <c r="F45" t="s">
        <v>531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562</v>
      </c>
      <c r="B46" t="s">
        <v>44</v>
      </c>
      <c r="C46">
        <v>23</v>
      </c>
      <c r="D46">
        <v>0</v>
      </c>
      <c r="E46" t="s">
        <v>342</v>
      </c>
      <c r="F46" t="s">
        <v>531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563</v>
      </c>
      <c r="B47" t="s">
        <v>44</v>
      </c>
      <c r="C47">
        <v>29</v>
      </c>
      <c r="D47">
        <v>10</v>
      </c>
      <c r="E47" t="s">
        <v>108</v>
      </c>
      <c r="F47" t="s">
        <v>531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564</v>
      </c>
      <c r="B48" t="s">
        <v>44</v>
      </c>
      <c r="C48">
        <v>25</v>
      </c>
      <c r="D48">
        <v>1</v>
      </c>
      <c r="E48" t="s">
        <v>239</v>
      </c>
      <c r="F48" t="s">
        <v>531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565</v>
      </c>
      <c r="B49" t="s">
        <v>44</v>
      </c>
      <c r="C49">
        <v>24</v>
      </c>
      <c r="D49">
        <v>0</v>
      </c>
      <c r="E49" t="s">
        <v>566</v>
      </c>
      <c r="F49" t="s">
        <v>531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567</v>
      </c>
      <c r="B50" t="s">
        <v>44</v>
      </c>
      <c r="C50">
        <v>25</v>
      </c>
      <c r="D50">
        <v>3</v>
      </c>
      <c r="E50" t="s">
        <v>97</v>
      </c>
      <c r="F50" t="s">
        <v>531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568</v>
      </c>
      <c r="B51" t="s">
        <v>44</v>
      </c>
      <c r="C51">
        <v>27</v>
      </c>
      <c r="D51">
        <v>6</v>
      </c>
      <c r="E51" t="s">
        <v>102</v>
      </c>
      <c r="F51" t="s">
        <v>531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569</v>
      </c>
      <c r="B52" t="s">
        <v>44</v>
      </c>
      <c r="C52">
        <v>24</v>
      </c>
      <c r="D52">
        <v>1</v>
      </c>
      <c r="E52" t="s">
        <v>570</v>
      </c>
      <c r="F52" t="s">
        <v>531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571</v>
      </c>
      <c r="B53" t="s">
        <v>44</v>
      </c>
      <c r="C53">
        <v>27</v>
      </c>
      <c r="D53">
        <v>4</v>
      </c>
      <c r="E53" t="s">
        <v>213</v>
      </c>
      <c r="F53" t="s">
        <v>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572</v>
      </c>
      <c r="B54" t="s">
        <v>44</v>
      </c>
      <c r="C54">
        <v>24</v>
      </c>
      <c r="D54">
        <v>4</v>
      </c>
      <c r="E54" t="s">
        <v>69</v>
      </c>
      <c r="F54" t="s">
        <v>531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573</v>
      </c>
      <c r="B55" t="s">
        <v>44</v>
      </c>
      <c r="C55">
        <v>22</v>
      </c>
      <c r="D55">
        <v>0</v>
      </c>
      <c r="E55" t="s">
        <v>279</v>
      </c>
      <c r="F55" t="s">
        <v>531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574</v>
      </c>
      <c r="B56" t="s">
        <v>44</v>
      </c>
      <c r="C56">
        <v>23</v>
      </c>
      <c r="D56">
        <v>0</v>
      </c>
      <c r="E56" t="s">
        <v>575</v>
      </c>
      <c r="F56" t="s">
        <v>531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576</v>
      </c>
      <c r="B57" t="s">
        <v>44</v>
      </c>
      <c r="C57">
        <v>24</v>
      </c>
      <c r="D57">
        <v>2</v>
      </c>
      <c r="E57" t="s">
        <v>300</v>
      </c>
      <c r="F57" t="s">
        <v>531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577</v>
      </c>
      <c r="B58" t="s">
        <v>44</v>
      </c>
      <c r="C58">
        <v>26</v>
      </c>
      <c r="D58">
        <v>2</v>
      </c>
      <c r="E58" t="s">
        <v>77</v>
      </c>
      <c r="F58" t="s">
        <v>531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578</v>
      </c>
      <c r="B59" t="s">
        <v>39</v>
      </c>
      <c r="C59">
        <v>24</v>
      </c>
      <c r="D59">
        <v>0</v>
      </c>
      <c r="E59" t="s">
        <v>141</v>
      </c>
      <c r="F59" t="s">
        <v>531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579</v>
      </c>
      <c r="B60" t="s">
        <v>39</v>
      </c>
      <c r="C60">
        <v>24</v>
      </c>
      <c r="D60">
        <v>2</v>
      </c>
      <c r="E60" t="s">
        <v>73</v>
      </c>
      <c r="F60" t="s">
        <v>531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580</v>
      </c>
      <c r="B61" t="s">
        <v>39</v>
      </c>
      <c r="C61">
        <v>25</v>
      </c>
      <c r="D61">
        <v>1</v>
      </c>
      <c r="E61" t="s">
        <v>71</v>
      </c>
      <c r="F61" t="s">
        <v>531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581</v>
      </c>
      <c r="B62" t="s">
        <v>39</v>
      </c>
      <c r="C62">
        <v>24</v>
      </c>
      <c r="D62">
        <v>2</v>
      </c>
      <c r="E62" t="s">
        <v>361</v>
      </c>
      <c r="F62" t="s">
        <v>531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582</v>
      </c>
      <c r="B63" t="s">
        <v>39</v>
      </c>
      <c r="C63">
        <v>25</v>
      </c>
      <c r="D63">
        <v>4</v>
      </c>
      <c r="E63" t="s">
        <v>100</v>
      </c>
      <c r="F63" t="s">
        <v>531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583</v>
      </c>
      <c r="B64" t="s">
        <v>39</v>
      </c>
      <c r="C64">
        <v>24</v>
      </c>
      <c r="D64">
        <v>0</v>
      </c>
      <c r="E64" t="s">
        <v>100</v>
      </c>
      <c r="F64" t="s">
        <v>531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584</v>
      </c>
      <c r="B2" t="s">
        <v>585</v>
      </c>
      <c r="C2" t="s">
        <v>27</v>
      </c>
      <c r="D2">
        <v>4</v>
      </c>
      <c r="E2">
        <v>88</v>
      </c>
      <c r="F2">
        <v>53</v>
      </c>
      <c r="G2">
        <v>483</v>
      </c>
      <c r="H2">
        <v>2</v>
      </c>
      <c r="I2">
        <v>4</v>
      </c>
      <c r="J2">
        <v>6</v>
      </c>
      <c r="K2">
        <v>7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18.02</v>
      </c>
      <c r="T2">
        <v>0</v>
      </c>
      <c r="U2">
        <v>1.1666666666666701</v>
      </c>
      <c r="W2">
        <v>0.60227272727272696</v>
      </c>
      <c r="X2">
        <v>2.27272727272727E-2</v>
      </c>
      <c r="Y2">
        <v>22.02</v>
      </c>
    </row>
    <row r="3" spans="1:25" x14ac:dyDescent="0.2">
      <c r="A3" t="s">
        <v>586</v>
      </c>
      <c r="B3" t="s">
        <v>585</v>
      </c>
      <c r="C3" t="s">
        <v>27</v>
      </c>
      <c r="D3">
        <v>15</v>
      </c>
      <c r="E3">
        <v>483</v>
      </c>
      <c r="F3">
        <v>292</v>
      </c>
      <c r="G3">
        <v>3524</v>
      </c>
      <c r="H3">
        <v>16</v>
      </c>
      <c r="I3">
        <v>11</v>
      </c>
      <c r="J3">
        <v>55</v>
      </c>
      <c r="K3">
        <v>277</v>
      </c>
      <c r="L3">
        <v>3</v>
      </c>
      <c r="M3">
        <v>1</v>
      </c>
      <c r="N3">
        <v>1</v>
      </c>
      <c r="O3">
        <v>1</v>
      </c>
      <c r="P3">
        <v>0</v>
      </c>
      <c r="Q3">
        <v>2</v>
      </c>
      <c r="R3">
        <v>0</v>
      </c>
      <c r="S3">
        <v>225.76</v>
      </c>
      <c r="T3">
        <v>1.79856115107914E-3</v>
      </c>
      <c r="U3">
        <v>5.0363636363636397</v>
      </c>
      <c r="V3">
        <v>1</v>
      </c>
      <c r="W3">
        <v>0.60455486542443104</v>
      </c>
      <c r="X3">
        <v>3.3126293995859202E-2</v>
      </c>
      <c r="Y3">
        <v>235.66</v>
      </c>
    </row>
    <row r="4" spans="1:25" x14ac:dyDescent="0.2">
      <c r="A4" t="s">
        <v>587</v>
      </c>
      <c r="B4" t="s">
        <v>585</v>
      </c>
      <c r="C4" t="s">
        <v>32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26</v>
      </c>
      <c r="K4">
        <v>125</v>
      </c>
      <c r="L4">
        <v>0</v>
      </c>
      <c r="M4">
        <v>7</v>
      </c>
      <c r="N4">
        <v>6</v>
      </c>
      <c r="O4">
        <v>61</v>
      </c>
      <c r="P4">
        <v>0</v>
      </c>
      <c r="Q4">
        <v>0</v>
      </c>
      <c r="R4">
        <v>0</v>
      </c>
      <c r="S4">
        <v>24.6</v>
      </c>
      <c r="T4">
        <v>1.2589928057554E-2</v>
      </c>
      <c r="U4">
        <v>4.8076923076923102</v>
      </c>
      <c r="V4">
        <v>10.1666666666667</v>
      </c>
      <c r="Y4">
        <v>21.6</v>
      </c>
    </row>
    <row r="5" spans="1:25" x14ac:dyDescent="0.2">
      <c r="A5" t="s">
        <v>588</v>
      </c>
      <c r="B5" t="s">
        <v>585</v>
      </c>
      <c r="C5" t="s">
        <v>32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4</v>
      </c>
      <c r="L5">
        <v>0</v>
      </c>
      <c r="M5">
        <v>1</v>
      </c>
      <c r="N5">
        <v>1</v>
      </c>
      <c r="O5">
        <v>3</v>
      </c>
      <c r="P5">
        <v>0</v>
      </c>
      <c r="Q5">
        <v>0</v>
      </c>
      <c r="R5">
        <v>0</v>
      </c>
      <c r="S5">
        <v>1.7</v>
      </c>
      <c r="T5">
        <v>1.79856115107914E-3</v>
      </c>
      <c r="U5">
        <v>1.3333333333333299</v>
      </c>
      <c r="V5">
        <v>3</v>
      </c>
      <c r="Y5">
        <v>1.2</v>
      </c>
    </row>
    <row r="6" spans="1:25" x14ac:dyDescent="0.2">
      <c r="A6" t="s">
        <v>589</v>
      </c>
      <c r="B6" t="s">
        <v>585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47</v>
      </c>
      <c r="K6">
        <v>204</v>
      </c>
      <c r="L6">
        <v>0</v>
      </c>
      <c r="M6">
        <v>22</v>
      </c>
      <c r="N6">
        <v>16</v>
      </c>
      <c r="O6">
        <v>76</v>
      </c>
      <c r="P6">
        <v>0</v>
      </c>
      <c r="Q6">
        <v>1</v>
      </c>
      <c r="R6">
        <v>0</v>
      </c>
      <c r="S6">
        <v>42</v>
      </c>
      <c r="T6">
        <v>3.9568345323740997E-2</v>
      </c>
      <c r="U6">
        <v>4.3404255319148897</v>
      </c>
      <c r="V6">
        <v>4.75</v>
      </c>
      <c r="Y6">
        <v>34</v>
      </c>
    </row>
    <row r="7" spans="1:25" x14ac:dyDescent="0.2">
      <c r="A7" t="s">
        <v>590</v>
      </c>
      <c r="B7" t="s">
        <v>585</v>
      </c>
      <c r="C7" t="s">
        <v>32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160</v>
      </c>
      <c r="K7">
        <v>703</v>
      </c>
      <c r="L7">
        <v>5</v>
      </c>
      <c r="M7">
        <v>34</v>
      </c>
      <c r="N7">
        <v>26</v>
      </c>
      <c r="O7">
        <v>124</v>
      </c>
      <c r="P7">
        <v>0</v>
      </c>
      <c r="Q7">
        <v>0</v>
      </c>
      <c r="R7">
        <v>1</v>
      </c>
      <c r="S7">
        <v>140.69999999999999</v>
      </c>
      <c r="T7">
        <v>6.11510791366906E-2</v>
      </c>
      <c r="U7">
        <v>4.3937499999999998</v>
      </c>
      <c r="V7">
        <v>4.7692307692307701</v>
      </c>
      <c r="Y7">
        <v>127.7</v>
      </c>
    </row>
    <row r="8" spans="1:25" x14ac:dyDescent="0.2">
      <c r="A8" t="s">
        <v>591</v>
      </c>
      <c r="B8" t="s">
        <v>585</v>
      </c>
      <c r="C8" t="s">
        <v>32</v>
      </c>
      <c r="D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24</v>
      </c>
      <c r="K8">
        <v>102</v>
      </c>
      <c r="L8">
        <v>0</v>
      </c>
      <c r="M8">
        <v>15</v>
      </c>
      <c r="N8">
        <v>9</v>
      </c>
      <c r="O8">
        <v>96</v>
      </c>
      <c r="P8">
        <v>0</v>
      </c>
      <c r="Q8">
        <v>0</v>
      </c>
      <c r="R8">
        <v>0</v>
      </c>
      <c r="S8">
        <v>28.8</v>
      </c>
      <c r="T8">
        <v>2.6978417266187001E-2</v>
      </c>
      <c r="U8">
        <v>4.25</v>
      </c>
      <c r="V8">
        <v>10.6666666666667</v>
      </c>
      <c r="Y8">
        <v>24.3</v>
      </c>
    </row>
    <row r="9" spans="1:25" x14ac:dyDescent="0.2">
      <c r="A9" t="s">
        <v>592</v>
      </c>
      <c r="B9" t="s">
        <v>585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90</v>
      </c>
      <c r="K9">
        <v>318</v>
      </c>
      <c r="L9">
        <v>2</v>
      </c>
      <c r="M9">
        <v>32</v>
      </c>
      <c r="N9">
        <v>25</v>
      </c>
      <c r="O9">
        <v>223</v>
      </c>
      <c r="P9">
        <v>0</v>
      </c>
      <c r="Q9">
        <v>2</v>
      </c>
      <c r="R9">
        <v>0</v>
      </c>
      <c r="S9">
        <v>87.1</v>
      </c>
      <c r="T9">
        <v>5.7553956834532398E-2</v>
      </c>
      <c r="U9">
        <v>3.5333333333333301</v>
      </c>
      <c r="V9">
        <v>8.92</v>
      </c>
      <c r="Y9">
        <v>74.599999999999994</v>
      </c>
    </row>
    <row r="10" spans="1:25" x14ac:dyDescent="0.2">
      <c r="A10" t="s">
        <v>593</v>
      </c>
      <c r="B10" t="s">
        <v>585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16</v>
      </c>
      <c r="K10">
        <v>84</v>
      </c>
      <c r="L10">
        <v>1</v>
      </c>
      <c r="M10">
        <v>10</v>
      </c>
      <c r="N10">
        <v>8</v>
      </c>
      <c r="O10">
        <v>99</v>
      </c>
      <c r="P10">
        <v>1</v>
      </c>
      <c r="Q10">
        <v>0</v>
      </c>
      <c r="R10">
        <v>0</v>
      </c>
      <c r="S10">
        <v>38.299999999999997</v>
      </c>
      <c r="T10">
        <v>1.7985611510791401E-2</v>
      </c>
      <c r="U10">
        <v>5.25</v>
      </c>
      <c r="V10">
        <v>12.375</v>
      </c>
      <c r="Y10">
        <v>34.299999999999997</v>
      </c>
    </row>
    <row r="11" spans="1:25" x14ac:dyDescent="0.2">
      <c r="A11" t="s">
        <v>594</v>
      </c>
      <c r="B11" t="s">
        <v>585</v>
      </c>
      <c r="C11" t="s">
        <v>32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24</v>
      </c>
      <c r="P11">
        <v>1</v>
      </c>
      <c r="Q11">
        <v>0</v>
      </c>
      <c r="R11">
        <v>0</v>
      </c>
      <c r="S11">
        <v>9.4</v>
      </c>
      <c r="T11">
        <v>1.79856115107914E-3</v>
      </c>
      <c r="U11">
        <v>0</v>
      </c>
      <c r="V11">
        <v>24</v>
      </c>
      <c r="Y11">
        <v>8.9</v>
      </c>
    </row>
    <row r="12" spans="1:25" x14ac:dyDescent="0.2">
      <c r="A12" t="s">
        <v>595</v>
      </c>
      <c r="B12" t="s">
        <v>585</v>
      </c>
      <c r="C12" t="s">
        <v>39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11</v>
      </c>
      <c r="N12">
        <v>5</v>
      </c>
      <c r="O12">
        <v>69</v>
      </c>
      <c r="P12">
        <v>0</v>
      </c>
      <c r="Q12">
        <v>0</v>
      </c>
      <c r="R12">
        <v>0</v>
      </c>
      <c r="S12">
        <v>11.9</v>
      </c>
      <c r="T12">
        <v>1.9784172661870499E-2</v>
      </c>
      <c r="U12">
        <v>0</v>
      </c>
      <c r="V12">
        <v>13.8</v>
      </c>
      <c r="Y12">
        <v>9.4</v>
      </c>
    </row>
    <row r="13" spans="1:25" x14ac:dyDescent="0.2">
      <c r="A13" t="s">
        <v>596</v>
      </c>
      <c r="B13" t="s">
        <v>585</v>
      </c>
      <c r="C13" t="s">
        <v>39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10</v>
      </c>
      <c r="O13">
        <v>95</v>
      </c>
      <c r="P13">
        <v>1</v>
      </c>
      <c r="Q13">
        <v>0</v>
      </c>
      <c r="R13">
        <v>0</v>
      </c>
      <c r="S13">
        <v>25.5</v>
      </c>
      <c r="T13">
        <v>3.2374100719424502E-2</v>
      </c>
      <c r="V13">
        <v>9.5</v>
      </c>
      <c r="Y13">
        <v>20.5</v>
      </c>
    </row>
    <row r="14" spans="1:25" x14ac:dyDescent="0.2">
      <c r="A14" t="s">
        <v>597</v>
      </c>
      <c r="B14" t="s">
        <v>585</v>
      </c>
      <c r="C14" t="s">
        <v>39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24</v>
      </c>
      <c r="N14">
        <v>15</v>
      </c>
      <c r="O14">
        <v>148</v>
      </c>
      <c r="P14">
        <v>1</v>
      </c>
      <c r="Q14">
        <v>0</v>
      </c>
      <c r="R14">
        <v>0</v>
      </c>
      <c r="S14">
        <v>35.799999999999997</v>
      </c>
      <c r="T14">
        <v>4.3165467625899297E-2</v>
      </c>
      <c r="V14">
        <v>9.8666666666666707</v>
      </c>
      <c r="Y14">
        <v>28.3</v>
      </c>
    </row>
    <row r="15" spans="1:25" x14ac:dyDescent="0.2">
      <c r="A15" t="s">
        <v>598</v>
      </c>
      <c r="B15" t="s">
        <v>585</v>
      </c>
      <c r="C15" t="s">
        <v>39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</v>
      </c>
      <c r="N15">
        <v>9</v>
      </c>
      <c r="O15">
        <v>79</v>
      </c>
      <c r="P15">
        <v>2</v>
      </c>
      <c r="Q15">
        <v>0</v>
      </c>
      <c r="R15">
        <v>0</v>
      </c>
      <c r="S15">
        <v>28.9</v>
      </c>
      <c r="T15">
        <v>2.3381294964028802E-2</v>
      </c>
      <c r="V15">
        <v>8.7777777777777803</v>
      </c>
      <c r="Y15">
        <v>24.4</v>
      </c>
    </row>
    <row r="16" spans="1:25" x14ac:dyDescent="0.2">
      <c r="A16" t="s">
        <v>599</v>
      </c>
      <c r="B16" t="s">
        <v>585</v>
      </c>
      <c r="C16" t="s">
        <v>39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55</v>
      </c>
      <c r="N16">
        <v>33</v>
      </c>
      <c r="O16">
        <v>411</v>
      </c>
      <c r="P16">
        <v>2</v>
      </c>
      <c r="Q16">
        <v>0</v>
      </c>
      <c r="R16">
        <v>0</v>
      </c>
      <c r="S16">
        <v>86.1</v>
      </c>
      <c r="T16">
        <v>9.89208633093525E-2</v>
      </c>
      <c r="V16">
        <v>12.454545454545499</v>
      </c>
      <c r="Y16">
        <v>69.599999999999994</v>
      </c>
    </row>
    <row r="17" spans="1:25" x14ac:dyDescent="0.2">
      <c r="A17" t="s">
        <v>600</v>
      </c>
      <c r="B17" t="s">
        <v>585</v>
      </c>
      <c r="C17" t="s">
        <v>44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6</v>
      </c>
      <c r="O17">
        <v>42</v>
      </c>
      <c r="P17">
        <v>1</v>
      </c>
      <c r="Q17">
        <v>0</v>
      </c>
      <c r="R17">
        <v>0</v>
      </c>
      <c r="S17">
        <v>16.2</v>
      </c>
      <c r="T17">
        <v>2.5179856115107899E-2</v>
      </c>
      <c r="V17">
        <v>7</v>
      </c>
      <c r="Y17">
        <v>13.2</v>
      </c>
    </row>
    <row r="18" spans="1:25" x14ac:dyDescent="0.2">
      <c r="A18" t="s">
        <v>601</v>
      </c>
      <c r="B18" t="s">
        <v>585</v>
      </c>
      <c r="C18" t="s">
        <v>44</v>
      </c>
      <c r="D18">
        <v>15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5</v>
      </c>
      <c r="L18">
        <v>0</v>
      </c>
      <c r="M18">
        <v>109</v>
      </c>
      <c r="N18">
        <v>64</v>
      </c>
      <c r="O18">
        <v>829</v>
      </c>
      <c r="P18">
        <v>2</v>
      </c>
      <c r="Q18">
        <v>0</v>
      </c>
      <c r="R18">
        <v>0</v>
      </c>
      <c r="S18">
        <v>159.4</v>
      </c>
      <c r="T18">
        <v>0.19604316546762601</v>
      </c>
      <c r="U18">
        <v>5</v>
      </c>
      <c r="V18">
        <v>12.953125</v>
      </c>
      <c r="Y18">
        <v>127.4</v>
      </c>
    </row>
    <row r="19" spans="1:25" x14ac:dyDescent="0.2">
      <c r="A19" t="s">
        <v>602</v>
      </c>
      <c r="B19" t="s">
        <v>585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4</v>
      </c>
      <c r="O19">
        <v>74</v>
      </c>
      <c r="P19">
        <v>0</v>
      </c>
      <c r="Q19">
        <v>0</v>
      </c>
      <c r="R19">
        <v>0</v>
      </c>
      <c r="S19">
        <v>11.4</v>
      </c>
      <c r="T19">
        <v>1.07913669064748E-2</v>
      </c>
      <c r="V19">
        <v>18.5</v>
      </c>
      <c r="Y19">
        <v>9.4</v>
      </c>
    </row>
    <row r="20" spans="1:25" x14ac:dyDescent="0.2">
      <c r="A20" t="s">
        <v>603</v>
      </c>
      <c r="B20" t="s">
        <v>585</v>
      </c>
      <c r="C20" t="s">
        <v>44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40</v>
      </c>
      <c r="L20">
        <v>0</v>
      </c>
      <c r="M20">
        <v>100</v>
      </c>
      <c r="N20">
        <v>67</v>
      </c>
      <c r="O20">
        <v>972</v>
      </c>
      <c r="P20">
        <v>6</v>
      </c>
      <c r="Q20">
        <v>0</v>
      </c>
      <c r="R20">
        <v>0</v>
      </c>
      <c r="S20">
        <v>204.2</v>
      </c>
      <c r="T20">
        <v>0.17985611510791399</v>
      </c>
      <c r="U20">
        <v>10</v>
      </c>
      <c r="V20">
        <v>14.5074626865672</v>
      </c>
      <c r="Y20">
        <v>170.7</v>
      </c>
    </row>
    <row r="21" spans="1:25" x14ac:dyDescent="0.2">
      <c r="A21" t="s">
        <v>604</v>
      </c>
      <c r="B21" t="s">
        <v>585</v>
      </c>
      <c r="C21" t="s">
        <v>44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2</v>
      </c>
      <c r="O21">
        <v>75</v>
      </c>
      <c r="P21">
        <v>1</v>
      </c>
      <c r="Q21">
        <v>0</v>
      </c>
      <c r="R21">
        <v>0</v>
      </c>
      <c r="S21">
        <v>15.5</v>
      </c>
      <c r="T21">
        <v>8.9928057553956796E-3</v>
      </c>
      <c r="V21">
        <v>37.5</v>
      </c>
      <c r="Y21">
        <v>14.5</v>
      </c>
    </row>
    <row r="22" spans="1:25" x14ac:dyDescent="0.2">
      <c r="A22" t="s">
        <v>605</v>
      </c>
      <c r="B22" t="s">
        <v>585</v>
      </c>
      <c r="C22" t="s">
        <v>44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23</v>
      </c>
      <c r="L22">
        <v>0</v>
      </c>
      <c r="M22">
        <v>14</v>
      </c>
      <c r="N22">
        <v>7</v>
      </c>
      <c r="O22">
        <v>165</v>
      </c>
      <c r="P22">
        <v>0</v>
      </c>
      <c r="Q22">
        <v>0</v>
      </c>
      <c r="R22">
        <v>0</v>
      </c>
      <c r="S22">
        <v>25.8</v>
      </c>
      <c r="T22">
        <v>2.5179856115107899E-2</v>
      </c>
      <c r="U22">
        <v>11.5</v>
      </c>
      <c r="V22">
        <v>23.571428571428601</v>
      </c>
      <c r="Y22">
        <v>22.3</v>
      </c>
    </row>
    <row r="23" spans="1:25" x14ac:dyDescent="0.2">
      <c r="A23" t="s">
        <v>606</v>
      </c>
      <c r="B23" t="s">
        <v>585</v>
      </c>
      <c r="C23" t="s">
        <v>44</v>
      </c>
      <c r="D23">
        <v>11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13</v>
      </c>
      <c r="L23">
        <v>0</v>
      </c>
      <c r="M23">
        <v>33</v>
      </c>
      <c r="N23">
        <v>24</v>
      </c>
      <c r="O23">
        <v>311</v>
      </c>
      <c r="P23">
        <v>0</v>
      </c>
      <c r="Q23">
        <v>0</v>
      </c>
      <c r="R23">
        <v>0</v>
      </c>
      <c r="S23">
        <v>56.4</v>
      </c>
      <c r="T23">
        <v>5.9352517985611503E-2</v>
      </c>
      <c r="U23">
        <v>6.5</v>
      </c>
      <c r="V23">
        <v>12.9583333333333</v>
      </c>
      <c r="Y23">
        <v>44.4</v>
      </c>
    </row>
    <row r="24" spans="1:25" x14ac:dyDescent="0.2">
      <c r="A24" t="s">
        <v>607</v>
      </c>
      <c r="B24" t="s">
        <v>585</v>
      </c>
      <c r="C24" t="s">
        <v>44</v>
      </c>
      <c r="D24">
        <v>9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30</v>
      </c>
      <c r="L24">
        <v>0</v>
      </c>
      <c r="M24">
        <v>9</v>
      </c>
      <c r="N24">
        <v>4</v>
      </c>
      <c r="O24">
        <v>2</v>
      </c>
      <c r="P24">
        <v>0</v>
      </c>
      <c r="Q24">
        <v>0</v>
      </c>
      <c r="R24">
        <v>0</v>
      </c>
      <c r="S24">
        <v>7.2</v>
      </c>
      <c r="T24">
        <v>1.6187050359712199E-2</v>
      </c>
      <c r="U24">
        <v>6</v>
      </c>
      <c r="V24">
        <v>0.5</v>
      </c>
      <c r="Y24">
        <v>5.2</v>
      </c>
    </row>
    <row r="25" spans="1:25" x14ac:dyDescent="0.2">
      <c r="A25" t="s">
        <v>608</v>
      </c>
      <c r="B25" t="s">
        <v>585</v>
      </c>
      <c r="C25" t="s">
        <v>44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2</v>
      </c>
      <c r="O25">
        <v>28</v>
      </c>
      <c r="P25">
        <v>0</v>
      </c>
      <c r="Q25">
        <v>0</v>
      </c>
      <c r="R25">
        <v>0</v>
      </c>
      <c r="S25">
        <v>4.8</v>
      </c>
      <c r="T25">
        <v>1.2589928057554E-2</v>
      </c>
      <c r="V25">
        <v>14</v>
      </c>
      <c r="Y25">
        <v>3.8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585</v>
      </c>
      <c r="B31">
        <v>5942</v>
      </c>
      <c r="C31">
        <v>4007</v>
      </c>
      <c r="D31">
        <v>444</v>
      </c>
      <c r="E31">
        <v>1935</v>
      </c>
      <c r="F31">
        <v>11</v>
      </c>
      <c r="G31">
        <v>1305.48</v>
      </c>
      <c r="H31">
        <v>571</v>
      </c>
      <c r="I31">
        <v>0.60420315236427302</v>
      </c>
      <c r="J31">
        <v>18</v>
      </c>
      <c r="K31">
        <v>15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609</v>
      </c>
      <c r="B36" t="s">
        <v>27</v>
      </c>
      <c r="C36">
        <v>26</v>
      </c>
      <c r="D36">
        <v>2</v>
      </c>
      <c r="E36" t="s">
        <v>610</v>
      </c>
      <c r="F36" t="s">
        <v>585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611</v>
      </c>
      <c r="B37" t="s">
        <v>27</v>
      </c>
      <c r="C37">
        <v>25</v>
      </c>
      <c r="D37">
        <v>1</v>
      </c>
      <c r="E37" t="s">
        <v>291</v>
      </c>
      <c r="F37" t="s">
        <v>585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612</v>
      </c>
      <c r="B38" t="s">
        <v>27</v>
      </c>
      <c r="C38">
        <v>26</v>
      </c>
      <c r="D38">
        <v>4</v>
      </c>
      <c r="E38" t="s">
        <v>466</v>
      </c>
      <c r="F38" t="s">
        <v>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613</v>
      </c>
      <c r="B39" t="s">
        <v>27</v>
      </c>
      <c r="C39">
        <v>34</v>
      </c>
      <c r="D39">
        <v>12</v>
      </c>
      <c r="E39" t="s">
        <v>73</v>
      </c>
      <c r="F39" t="s">
        <v>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614</v>
      </c>
      <c r="B40" t="s">
        <v>32</v>
      </c>
      <c r="C40">
        <v>23</v>
      </c>
      <c r="D40">
        <v>1</v>
      </c>
      <c r="E40" t="s">
        <v>615</v>
      </c>
      <c r="F40" t="s">
        <v>585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616</v>
      </c>
      <c r="B41" t="s">
        <v>32</v>
      </c>
      <c r="C41">
        <v>25</v>
      </c>
      <c r="D41">
        <v>3</v>
      </c>
      <c r="E41" t="s">
        <v>363</v>
      </c>
      <c r="F41" t="s">
        <v>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617</v>
      </c>
      <c r="B42" t="s">
        <v>32</v>
      </c>
      <c r="C42">
        <v>22</v>
      </c>
      <c r="D42">
        <v>0</v>
      </c>
      <c r="E42" t="s">
        <v>618</v>
      </c>
      <c r="F42" t="s">
        <v>585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619</v>
      </c>
      <c r="B43" t="s">
        <v>32</v>
      </c>
      <c r="C43">
        <v>27</v>
      </c>
      <c r="D43">
        <v>7</v>
      </c>
      <c r="E43" t="s">
        <v>69</v>
      </c>
      <c r="F43" t="s">
        <v>585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620</v>
      </c>
      <c r="B44" t="s">
        <v>32</v>
      </c>
      <c r="C44">
        <v>23</v>
      </c>
      <c r="D44">
        <v>3</v>
      </c>
      <c r="E44" t="s">
        <v>163</v>
      </c>
      <c r="F44" t="s">
        <v>585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621</v>
      </c>
      <c r="B45" t="s">
        <v>44</v>
      </c>
      <c r="C45">
        <v>25</v>
      </c>
      <c r="D45">
        <v>4</v>
      </c>
      <c r="E45" t="s">
        <v>141</v>
      </c>
      <c r="F45" t="s">
        <v>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622</v>
      </c>
      <c r="B46" t="s">
        <v>44</v>
      </c>
      <c r="C46">
        <v>23</v>
      </c>
      <c r="D46">
        <v>0</v>
      </c>
      <c r="E46" t="s">
        <v>623</v>
      </c>
      <c r="F46" t="s">
        <v>585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624</v>
      </c>
      <c r="B47" t="s">
        <v>44</v>
      </c>
      <c r="C47">
        <v>24</v>
      </c>
      <c r="D47">
        <v>4</v>
      </c>
      <c r="E47" t="s">
        <v>340</v>
      </c>
      <c r="F47" t="s">
        <v>585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625</v>
      </c>
      <c r="B48" t="s">
        <v>44</v>
      </c>
      <c r="C48">
        <v>26</v>
      </c>
      <c r="D48">
        <v>3</v>
      </c>
      <c r="E48" t="s">
        <v>90</v>
      </c>
      <c r="F48" t="s">
        <v>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626</v>
      </c>
      <c r="B49" t="s">
        <v>44</v>
      </c>
      <c r="C49">
        <v>25</v>
      </c>
      <c r="D49">
        <v>4</v>
      </c>
      <c r="E49" t="s">
        <v>67</v>
      </c>
      <c r="F49" t="s">
        <v>585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627</v>
      </c>
      <c r="B50" t="s">
        <v>44</v>
      </c>
      <c r="C50">
        <v>24</v>
      </c>
      <c r="D50">
        <v>4</v>
      </c>
      <c r="E50" t="s">
        <v>153</v>
      </c>
      <c r="F50" t="s">
        <v>585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628</v>
      </c>
      <c r="B51" t="s">
        <v>44</v>
      </c>
      <c r="C51">
        <v>24</v>
      </c>
      <c r="D51">
        <v>2</v>
      </c>
      <c r="E51" t="s">
        <v>281</v>
      </c>
      <c r="F51" t="s">
        <v>585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629</v>
      </c>
      <c r="B52" t="s">
        <v>44</v>
      </c>
      <c r="C52">
        <v>21</v>
      </c>
      <c r="D52">
        <v>0</v>
      </c>
      <c r="E52" t="s">
        <v>69</v>
      </c>
      <c r="F52" t="s">
        <v>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630</v>
      </c>
      <c r="B53" t="s">
        <v>44</v>
      </c>
      <c r="C53">
        <v>29</v>
      </c>
      <c r="D53">
        <v>6</v>
      </c>
      <c r="E53" t="s">
        <v>203</v>
      </c>
      <c r="F53" t="s">
        <v>585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631</v>
      </c>
      <c r="B54" t="s">
        <v>44</v>
      </c>
      <c r="C54">
        <v>27</v>
      </c>
      <c r="D54">
        <v>6</v>
      </c>
      <c r="E54" t="s">
        <v>234</v>
      </c>
      <c r="F54" t="s">
        <v>585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632</v>
      </c>
      <c r="B55" t="s">
        <v>44</v>
      </c>
      <c r="C55">
        <v>25</v>
      </c>
      <c r="D55">
        <v>2</v>
      </c>
      <c r="E55" t="s">
        <v>338</v>
      </c>
      <c r="F55" t="s">
        <v>585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633</v>
      </c>
      <c r="B56" t="s">
        <v>44</v>
      </c>
      <c r="C56">
        <v>24</v>
      </c>
      <c r="D56">
        <v>2</v>
      </c>
      <c r="E56" t="s">
        <v>634</v>
      </c>
      <c r="F56" t="s">
        <v>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635</v>
      </c>
      <c r="B57" t="s">
        <v>39</v>
      </c>
      <c r="C57">
        <v>24</v>
      </c>
      <c r="D57">
        <v>0</v>
      </c>
      <c r="E57" t="s">
        <v>342</v>
      </c>
      <c r="F57" t="s">
        <v>585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636</v>
      </c>
      <c r="B58" t="s">
        <v>39</v>
      </c>
      <c r="C58">
        <v>23</v>
      </c>
      <c r="D58">
        <v>2</v>
      </c>
      <c r="E58" t="s">
        <v>473</v>
      </c>
      <c r="F58" t="s">
        <v>585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637</v>
      </c>
      <c r="B59" t="s">
        <v>39</v>
      </c>
      <c r="C59">
        <v>26</v>
      </c>
      <c r="D59">
        <v>2</v>
      </c>
      <c r="E59" t="s">
        <v>155</v>
      </c>
      <c r="F59" t="s">
        <v>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638</v>
      </c>
      <c r="B60" t="s">
        <v>39</v>
      </c>
      <c r="C60">
        <v>31</v>
      </c>
      <c r="D60">
        <v>8</v>
      </c>
      <c r="E60" t="s">
        <v>639</v>
      </c>
      <c r="F60" t="s">
        <v>585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640</v>
      </c>
      <c r="B61" t="s">
        <v>39</v>
      </c>
      <c r="C61">
        <v>25</v>
      </c>
      <c r="D61">
        <v>4</v>
      </c>
      <c r="E61" t="s">
        <v>615</v>
      </c>
      <c r="F61" t="s">
        <v>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641</v>
      </c>
      <c r="B62" t="s">
        <v>39</v>
      </c>
      <c r="C62">
        <v>26</v>
      </c>
      <c r="D62">
        <v>4</v>
      </c>
      <c r="E62" t="s">
        <v>642</v>
      </c>
      <c r="F62" t="s">
        <v>585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643</v>
      </c>
      <c r="B2" t="s">
        <v>644</v>
      </c>
      <c r="C2" t="s">
        <v>112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4</v>
      </c>
      <c r="L2">
        <v>0</v>
      </c>
      <c r="M2">
        <v>4</v>
      </c>
      <c r="N2">
        <v>1</v>
      </c>
      <c r="O2">
        <v>5</v>
      </c>
      <c r="P2">
        <v>0</v>
      </c>
      <c r="Q2">
        <v>0</v>
      </c>
      <c r="R2">
        <v>0</v>
      </c>
      <c r="S2">
        <v>1.9</v>
      </c>
      <c r="T2">
        <v>7.0052539404553398E-3</v>
      </c>
      <c r="U2">
        <v>4</v>
      </c>
      <c r="V2">
        <v>5</v>
      </c>
      <c r="Y2">
        <v>1.4</v>
      </c>
    </row>
    <row r="3" spans="1:25" x14ac:dyDescent="0.2">
      <c r="A3" t="s">
        <v>645</v>
      </c>
      <c r="B3" t="s">
        <v>644</v>
      </c>
      <c r="C3" t="s">
        <v>27</v>
      </c>
      <c r="D3">
        <v>17</v>
      </c>
      <c r="E3">
        <v>587</v>
      </c>
      <c r="F3">
        <v>382</v>
      </c>
      <c r="G3">
        <v>4438</v>
      </c>
      <c r="H3">
        <v>29</v>
      </c>
      <c r="I3">
        <v>7</v>
      </c>
      <c r="J3">
        <v>29</v>
      </c>
      <c r="K3">
        <v>73</v>
      </c>
      <c r="L3">
        <v>0</v>
      </c>
      <c r="M3">
        <v>1</v>
      </c>
      <c r="N3">
        <v>1</v>
      </c>
      <c r="O3">
        <v>5</v>
      </c>
      <c r="P3">
        <v>0</v>
      </c>
      <c r="Q3">
        <v>4</v>
      </c>
      <c r="R3">
        <v>2</v>
      </c>
      <c r="S3">
        <v>284.32</v>
      </c>
      <c r="T3">
        <v>1.7513134851138399E-3</v>
      </c>
      <c r="U3">
        <v>2.5172413793103399</v>
      </c>
      <c r="V3">
        <v>5</v>
      </c>
      <c r="W3">
        <v>0.65076660988074997</v>
      </c>
      <c r="X3">
        <v>4.9403747870528099E-2</v>
      </c>
      <c r="Y3">
        <v>289.82</v>
      </c>
    </row>
    <row r="4" spans="1:25" x14ac:dyDescent="0.2">
      <c r="A4" t="s">
        <v>646</v>
      </c>
      <c r="B4" t="s">
        <v>644</v>
      </c>
      <c r="C4" t="s">
        <v>27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-4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-0.4</v>
      </c>
      <c r="T4">
        <v>0</v>
      </c>
      <c r="U4">
        <v>-0.8</v>
      </c>
      <c r="Y4">
        <v>-0.4</v>
      </c>
    </row>
    <row r="5" spans="1:25" x14ac:dyDescent="0.2">
      <c r="A5" t="s">
        <v>647</v>
      </c>
      <c r="B5" t="s">
        <v>644</v>
      </c>
      <c r="C5" t="s">
        <v>32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23</v>
      </c>
      <c r="K5">
        <v>102</v>
      </c>
      <c r="L5">
        <v>0</v>
      </c>
      <c r="M5">
        <v>10</v>
      </c>
      <c r="N5">
        <v>9</v>
      </c>
      <c r="O5">
        <v>116</v>
      </c>
      <c r="P5">
        <v>0</v>
      </c>
      <c r="Q5">
        <v>0</v>
      </c>
      <c r="R5">
        <v>0</v>
      </c>
      <c r="S5">
        <v>30.8</v>
      </c>
      <c r="T5">
        <v>1.7513134851138399E-2</v>
      </c>
      <c r="U5">
        <v>4.4347826086956497</v>
      </c>
      <c r="V5">
        <v>12.8888888888889</v>
      </c>
      <c r="Y5">
        <v>26.3</v>
      </c>
    </row>
    <row r="6" spans="1:25" x14ac:dyDescent="0.2">
      <c r="A6" t="s">
        <v>648</v>
      </c>
      <c r="B6" t="s">
        <v>644</v>
      </c>
      <c r="C6" t="s">
        <v>32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99</v>
      </c>
      <c r="K6">
        <v>542</v>
      </c>
      <c r="L6">
        <v>5</v>
      </c>
      <c r="M6">
        <v>70</v>
      </c>
      <c r="N6">
        <v>48</v>
      </c>
      <c r="O6">
        <v>389</v>
      </c>
      <c r="P6">
        <v>3</v>
      </c>
      <c r="Q6">
        <v>0</v>
      </c>
      <c r="R6">
        <v>1</v>
      </c>
      <c r="S6">
        <v>191.1</v>
      </c>
      <c r="T6">
        <v>0.12259194395796801</v>
      </c>
      <c r="U6">
        <v>5.4747474747474696</v>
      </c>
      <c r="V6">
        <v>8.1041666666666696</v>
      </c>
      <c r="Y6">
        <v>167.1</v>
      </c>
    </row>
    <row r="7" spans="1:25" x14ac:dyDescent="0.2">
      <c r="A7" t="s">
        <v>649</v>
      </c>
      <c r="B7" t="s">
        <v>644</v>
      </c>
      <c r="C7" t="s">
        <v>32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42</v>
      </c>
      <c r="K7">
        <v>170</v>
      </c>
      <c r="L7">
        <v>1</v>
      </c>
      <c r="M7">
        <v>19</v>
      </c>
      <c r="N7">
        <v>12</v>
      </c>
      <c r="O7">
        <v>101</v>
      </c>
      <c r="P7">
        <v>1</v>
      </c>
      <c r="Q7">
        <v>0</v>
      </c>
      <c r="R7">
        <v>0</v>
      </c>
      <c r="S7">
        <v>51.1</v>
      </c>
      <c r="T7">
        <v>3.32749562171629E-2</v>
      </c>
      <c r="U7">
        <v>4.0476190476190501</v>
      </c>
      <c r="V7">
        <v>8.4166666666666696</v>
      </c>
      <c r="Y7">
        <v>45.1</v>
      </c>
    </row>
    <row r="8" spans="1:25" x14ac:dyDescent="0.2">
      <c r="A8" t="s">
        <v>589</v>
      </c>
      <c r="B8" t="s">
        <v>644</v>
      </c>
      <c r="C8" t="s">
        <v>32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262</v>
      </c>
      <c r="K8">
        <v>1066</v>
      </c>
      <c r="L8">
        <v>17</v>
      </c>
      <c r="M8">
        <v>16</v>
      </c>
      <c r="N8">
        <v>12</v>
      </c>
      <c r="O8">
        <v>73</v>
      </c>
      <c r="P8">
        <v>0</v>
      </c>
      <c r="Q8">
        <v>2</v>
      </c>
      <c r="R8">
        <v>1</v>
      </c>
      <c r="S8">
        <v>225.9</v>
      </c>
      <c r="T8">
        <v>2.8021015761821401E-2</v>
      </c>
      <c r="U8">
        <v>4.0687022900763399</v>
      </c>
      <c r="V8">
        <v>6.0833333333333304</v>
      </c>
      <c r="Y8">
        <v>219.9</v>
      </c>
    </row>
    <row r="9" spans="1:25" x14ac:dyDescent="0.2">
      <c r="A9" t="s">
        <v>650</v>
      </c>
      <c r="B9" t="s">
        <v>644</v>
      </c>
      <c r="C9" t="s">
        <v>39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24</v>
      </c>
      <c r="N9">
        <v>18</v>
      </c>
      <c r="O9">
        <v>216</v>
      </c>
      <c r="P9">
        <v>4</v>
      </c>
      <c r="Q9">
        <v>0</v>
      </c>
      <c r="R9">
        <v>0</v>
      </c>
      <c r="S9">
        <v>63.6</v>
      </c>
      <c r="T9">
        <v>4.2031523642732001E-2</v>
      </c>
      <c r="V9">
        <v>12</v>
      </c>
      <c r="Y9">
        <v>54.6</v>
      </c>
    </row>
    <row r="10" spans="1:25" x14ac:dyDescent="0.2">
      <c r="A10" t="s">
        <v>651</v>
      </c>
      <c r="B10" t="s">
        <v>644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</v>
      </c>
      <c r="N10">
        <v>11</v>
      </c>
      <c r="O10">
        <v>113</v>
      </c>
      <c r="P10">
        <v>1</v>
      </c>
      <c r="Q10">
        <v>0</v>
      </c>
      <c r="R10">
        <v>0</v>
      </c>
      <c r="S10">
        <v>28.3</v>
      </c>
      <c r="T10">
        <v>1.92644483362522E-2</v>
      </c>
      <c r="V10">
        <v>10.2727272727273</v>
      </c>
      <c r="Y10">
        <v>22.8</v>
      </c>
    </row>
    <row r="11" spans="1:25" x14ac:dyDescent="0.2">
      <c r="A11" t="s">
        <v>652</v>
      </c>
      <c r="B11" t="s">
        <v>644</v>
      </c>
      <c r="C11" t="s">
        <v>39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15</v>
      </c>
      <c r="N11">
        <v>11</v>
      </c>
      <c r="O11">
        <v>60</v>
      </c>
      <c r="P11">
        <v>4</v>
      </c>
      <c r="Q11">
        <v>0</v>
      </c>
      <c r="R11">
        <v>0</v>
      </c>
      <c r="S11">
        <v>41</v>
      </c>
      <c r="T11">
        <v>2.62697022767075E-2</v>
      </c>
      <c r="V11">
        <v>5.4545454545454497</v>
      </c>
      <c r="Y11">
        <v>35.5</v>
      </c>
    </row>
    <row r="12" spans="1:25" x14ac:dyDescent="0.2">
      <c r="A12" t="s">
        <v>653</v>
      </c>
      <c r="B12" t="s">
        <v>644</v>
      </c>
      <c r="C12" t="s">
        <v>39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43</v>
      </c>
      <c r="N12">
        <v>26</v>
      </c>
      <c r="O12">
        <v>395</v>
      </c>
      <c r="P12">
        <v>3</v>
      </c>
      <c r="Q12">
        <v>0</v>
      </c>
      <c r="R12">
        <v>0</v>
      </c>
      <c r="S12">
        <v>85.5</v>
      </c>
      <c r="T12">
        <v>7.5306479859894901E-2</v>
      </c>
      <c r="V12">
        <v>15.192307692307701</v>
      </c>
      <c r="Y12">
        <v>70.5</v>
      </c>
    </row>
    <row r="13" spans="1:25" x14ac:dyDescent="0.2">
      <c r="A13" t="s">
        <v>654</v>
      </c>
      <c r="B13" t="s">
        <v>644</v>
      </c>
      <c r="C13" t="s">
        <v>44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95</v>
      </c>
      <c r="L13">
        <v>0</v>
      </c>
      <c r="M13">
        <v>146</v>
      </c>
      <c r="N13">
        <v>106</v>
      </c>
      <c r="O13">
        <v>1161</v>
      </c>
      <c r="P13">
        <v>6</v>
      </c>
      <c r="Q13">
        <v>0</v>
      </c>
      <c r="R13">
        <v>0</v>
      </c>
      <c r="S13">
        <v>267.60000000000002</v>
      </c>
      <c r="T13">
        <v>0.25569176882661998</v>
      </c>
      <c r="U13">
        <v>10.5555555555556</v>
      </c>
      <c r="V13">
        <v>10.952830188679201</v>
      </c>
      <c r="Y13">
        <v>214.6</v>
      </c>
    </row>
    <row r="14" spans="1:25" x14ac:dyDescent="0.2">
      <c r="A14" t="s">
        <v>655</v>
      </c>
      <c r="B14" t="s">
        <v>644</v>
      </c>
      <c r="C14" t="s">
        <v>44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</v>
      </c>
      <c r="N14">
        <v>30</v>
      </c>
      <c r="O14">
        <v>502</v>
      </c>
      <c r="P14">
        <v>3</v>
      </c>
      <c r="Q14">
        <v>0</v>
      </c>
      <c r="R14">
        <v>0</v>
      </c>
      <c r="S14">
        <v>98.2</v>
      </c>
      <c r="T14">
        <v>9.1068301225919399E-2</v>
      </c>
      <c r="V14">
        <v>16.733333333333299</v>
      </c>
      <c r="Y14">
        <v>83.2</v>
      </c>
    </row>
    <row r="15" spans="1:25" x14ac:dyDescent="0.2">
      <c r="A15" t="s">
        <v>656</v>
      </c>
      <c r="B15" t="s">
        <v>644</v>
      </c>
      <c r="C15" t="s">
        <v>44</v>
      </c>
      <c r="D15">
        <v>12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59</v>
      </c>
      <c r="N15">
        <v>38</v>
      </c>
      <c r="O15">
        <v>479</v>
      </c>
      <c r="P15">
        <v>3</v>
      </c>
      <c r="Q15">
        <v>0</v>
      </c>
      <c r="R15">
        <v>0</v>
      </c>
      <c r="S15">
        <v>103.9</v>
      </c>
      <c r="T15">
        <v>0.103327495621716</v>
      </c>
      <c r="V15">
        <v>12.605263157894701</v>
      </c>
      <c r="Y15">
        <v>84.9</v>
      </c>
    </row>
    <row r="16" spans="1:25" x14ac:dyDescent="0.2">
      <c r="A16" t="s">
        <v>589</v>
      </c>
      <c r="B16" t="s">
        <v>644</v>
      </c>
      <c r="C16" t="s">
        <v>44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40</v>
      </c>
      <c r="L16">
        <v>0</v>
      </c>
      <c r="M16">
        <v>9</v>
      </c>
      <c r="N16">
        <v>1</v>
      </c>
      <c r="O16">
        <v>41</v>
      </c>
      <c r="P16">
        <v>1</v>
      </c>
      <c r="Q16">
        <v>0</v>
      </c>
      <c r="R16">
        <v>0</v>
      </c>
      <c r="S16">
        <v>15.1</v>
      </c>
      <c r="T16">
        <v>1.5761821366024501E-2</v>
      </c>
      <c r="U16">
        <v>40</v>
      </c>
      <c r="V16">
        <v>41</v>
      </c>
      <c r="Y16">
        <v>14.6</v>
      </c>
    </row>
    <row r="17" spans="1:25" x14ac:dyDescent="0.2">
      <c r="A17" t="s">
        <v>657</v>
      </c>
      <c r="B17" t="s">
        <v>644</v>
      </c>
      <c r="C17" t="s">
        <v>44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>
        <v>36</v>
      </c>
      <c r="L17">
        <v>0</v>
      </c>
      <c r="M17">
        <v>64</v>
      </c>
      <c r="N17">
        <v>47</v>
      </c>
      <c r="O17">
        <v>616</v>
      </c>
      <c r="P17">
        <v>0</v>
      </c>
      <c r="Q17">
        <v>0</v>
      </c>
      <c r="R17">
        <v>0</v>
      </c>
      <c r="S17">
        <v>116.2</v>
      </c>
      <c r="T17">
        <v>0.11208406304728501</v>
      </c>
      <c r="U17">
        <v>5.1428571428571397</v>
      </c>
      <c r="V17">
        <v>13.106382978723399</v>
      </c>
      <c r="Y17">
        <v>88.7</v>
      </c>
    </row>
    <row r="18" spans="1:25" x14ac:dyDescent="0.2">
      <c r="A18" t="s">
        <v>658</v>
      </c>
      <c r="B18" t="s">
        <v>644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7</v>
      </c>
      <c r="P18">
        <v>0</v>
      </c>
      <c r="Q18">
        <v>0</v>
      </c>
      <c r="R18">
        <v>0</v>
      </c>
      <c r="S18">
        <v>1.7</v>
      </c>
      <c r="T18">
        <v>1.7513134851138399E-3</v>
      </c>
      <c r="V18">
        <v>7</v>
      </c>
      <c r="Y18">
        <v>1.2</v>
      </c>
    </row>
    <row r="19" spans="1:25" x14ac:dyDescent="0.2">
      <c r="A19" t="s">
        <v>659</v>
      </c>
      <c r="B19" t="s">
        <v>644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2</v>
      </c>
      <c r="O19">
        <v>15</v>
      </c>
      <c r="P19">
        <v>0</v>
      </c>
      <c r="Q19">
        <v>0</v>
      </c>
      <c r="R19">
        <v>0</v>
      </c>
      <c r="S19">
        <v>3.5</v>
      </c>
      <c r="T19">
        <v>5.2539404553415096E-3</v>
      </c>
      <c r="V19">
        <v>7.5</v>
      </c>
      <c r="Y19">
        <v>2.5</v>
      </c>
    </row>
    <row r="20" spans="1:25" x14ac:dyDescent="0.2">
      <c r="A20" t="s">
        <v>660</v>
      </c>
      <c r="B20" t="s">
        <v>644</v>
      </c>
      <c r="C20" t="s">
        <v>44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15</v>
      </c>
      <c r="N20">
        <v>8</v>
      </c>
      <c r="O20">
        <v>141</v>
      </c>
      <c r="P20">
        <v>0</v>
      </c>
      <c r="Q20">
        <v>0</v>
      </c>
      <c r="R20">
        <v>0</v>
      </c>
      <c r="S20">
        <v>22.1</v>
      </c>
      <c r="T20">
        <v>2.62697022767075E-2</v>
      </c>
      <c r="V20">
        <v>17.625</v>
      </c>
      <c r="Y20">
        <v>18.100000000000001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644</v>
      </c>
      <c r="B31">
        <v>6562</v>
      </c>
      <c r="C31">
        <v>4438</v>
      </c>
      <c r="D31">
        <v>478</v>
      </c>
      <c r="E31">
        <v>2124</v>
      </c>
      <c r="F31">
        <v>23</v>
      </c>
      <c r="G31">
        <v>1631.42</v>
      </c>
      <c r="H31">
        <v>587</v>
      </c>
      <c r="I31">
        <v>0.65076660988074997</v>
      </c>
      <c r="J31">
        <v>29</v>
      </c>
      <c r="K31">
        <v>7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661</v>
      </c>
      <c r="B36" t="s">
        <v>27</v>
      </c>
      <c r="C36">
        <v>28</v>
      </c>
      <c r="D36">
        <v>8</v>
      </c>
      <c r="E36" t="s">
        <v>422</v>
      </c>
      <c r="F36" t="s">
        <v>644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662</v>
      </c>
      <c r="B37" t="s">
        <v>27</v>
      </c>
      <c r="C37">
        <v>25</v>
      </c>
      <c r="D37">
        <v>0</v>
      </c>
      <c r="E37" t="s">
        <v>141</v>
      </c>
      <c r="F37" t="s">
        <v>644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663</v>
      </c>
      <c r="B38" t="s">
        <v>27</v>
      </c>
      <c r="C38">
        <v>23</v>
      </c>
      <c r="D38">
        <v>0</v>
      </c>
      <c r="E38" t="s">
        <v>560</v>
      </c>
      <c r="F38" t="s">
        <v>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664</v>
      </c>
      <c r="B39" t="s">
        <v>27</v>
      </c>
      <c r="C39">
        <v>29</v>
      </c>
      <c r="D39">
        <v>7</v>
      </c>
      <c r="E39" t="s">
        <v>361</v>
      </c>
      <c r="F39" t="s">
        <v>644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665</v>
      </c>
      <c r="B40" t="s">
        <v>32</v>
      </c>
      <c r="C40">
        <v>25</v>
      </c>
      <c r="D40">
        <v>2</v>
      </c>
      <c r="E40" t="s">
        <v>666</v>
      </c>
      <c r="F40" t="s">
        <v>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667</v>
      </c>
      <c r="B41" t="s">
        <v>32</v>
      </c>
      <c r="C41">
        <v>21</v>
      </c>
      <c r="D41">
        <v>0</v>
      </c>
      <c r="E41" t="s">
        <v>153</v>
      </c>
      <c r="F41" t="s">
        <v>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668</v>
      </c>
      <c r="B42" t="s">
        <v>32</v>
      </c>
      <c r="C42">
        <v>23</v>
      </c>
      <c r="D42">
        <v>0</v>
      </c>
      <c r="E42" t="s">
        <v>220</v>
      </c>
      <c r="F42" t="s">
        <v>644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669</v>
      </c>
      <c r="B43" t="s">
        <v>32</v>
      </c>
      <c r="C43">
        <v>23</v>
      </c>
      <c r="D43">
        <v>2</v>
      </c>
      <c r="E43" t="s">
        <v>108</v>
      </c>
      <c r="F43" t="s">
        <v>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670</v>
      </c>
      <c r="B44" t="s">
        <v>32</v>
      </c>
      <c r="C44">
        <v>26</v>
      </c>
      <c r="D44">
        <v>5</v>
      </c>
      <c r="E44" t="s">
        <v>243</v>
      </c>
      <c r="F44" t="s">
        <v>644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671</v>
      </c>
      <c r="B45" t="s">
        <v>32</v>
      </c>
      <c r="C45">
        <v>27</v>
      </c>
      <c r="D45">
        <v>2</v>
      </c>
      <c r="E45" t="s">
        <v>672</v>
      </c>
      <c r="F45" t="s">
        <v>644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673</v>
      </c>
      <c r="B46" t="s">
        <v>44</v>
      </c>
      <c r="C46">
        <v>26</v>
      </c>
      <c r="D46">
        <v>1</v>
      </c>
      <c r="E46" t="s">
        <v>178</v>
      </c>
      <c r="F46" t="s">
        <v>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674</v>
      </c>
      <c r="B47" t="s">
        <v>44</v>
      </c>
      <c r="C47">
        <v>26</v>
      </c>
      <c r="D47">
        <v>3</v>
      </c>
      <c r="E47" t="s">
        <v>675</v>
      </c>
      <c r="F47" t="s">
        <v>644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676</v>
      </c>
      <c r="B48" t="s">
        <v>44</v>
      </c>
      <c r="C48">
        <v>23</v>
      </c>
      <c r="D48">
        <v>0</v>
      </c>
      <c r="E48" t="s">
        <v>201</v>
      </c>
      <c r="F48" t="s">
        <v>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677</v>
      </c>
      <c r="B49" t="s">
        <v>44</v>
      </c>
      <c r="C49">
        <v>23</v>
      </c>
      <c r="D49">
        <v>0</v>
      </c>
      <c r="E49" t="s">
        <v>678</v>
      </c>
      <c r="F49" t="s">
        <v>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679</v>
      </c>
      <c r="B50" t="s">
        <v>44</v>
      </c>
      <c r="C50">
        <v>23</v>
      </c>
      <c r="D50">
        <v>0</v>
      </c>
      <c r="E50" t="s">
        <v>163</v>
      </c>
      <c r="F50" t="s">
        <v>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680</v>
      </c>
      <c r="B51" t="s">
        <v>44</v>
      </c>
      <c r="C51">
        <v>33</v>
      </c>
      <c r="D51">
        <v>12</v>
      </c>
      <c r="E51" t="s">
        <v>422</v>
      </c>
      <c r="F51" t="s">
        <v>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681</v>
      </c>
      <c r="B52" t="s">
        <v>44</v>
      </c>
      <c r="C52">
        <v>26</v>
      </c>
      <c r="D52">
        <v>3</v>
      </c>
      <c r="E52" t="s">
        <v>682</v>
      </c>
      <c r="F52" t="s">
        <v>644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683</v>
      </c>
      <c r="B53" t="s">
        <v>44</v>
      </c>
      <c r="C53">
        <v>28</v>
      </c>
      <c r="D53">
        <v>7</v>
      </c>
      <c r="E53" t="s">
        <v>684</v>
      </c>
      <c r="F53" t="s">
        <v>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685</v>
      </c>
      <c r="B54" t="s">
        <v>44</v>
      </c>
      <c r="C54">
        <v>28</v>
      </c>
      <c r="D54">
        <v>7</v>
      </c>
      <c r="E54" t="s">
        <v>454</v>
      </c>
      <c r="F54" t="s">
        <v>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686</v>
      </c>
      <c r="B55" t="s">
        <v>44</v>
      </c>
      <c r="C55">
        <v>23</v>
      </c>
      <c r="D55">
        <v>3</v>
      </c>
      <c r="E55" t="s">
        <v>79</v>
      </c>
      <c r="F55" t="s">
        <v>644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687</v>
      </c>
      <c r="B56" t="s">
        <v>44</v>
      </c>
      <c r="C56">
        <v>22</v>
      </c>
      <c r="D56">
        <v>2</v>
      </c>
      <c r="E56" t="s">
        <v>153</v>
      </c>
      <c r="F56" t="s">
        <v>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688</v>
      </c>
      <c r="B57" t="s">
        <v>39</v>
      </c>
      <c r="C57">
        <v>24</v>
      </c>
      <c r="D57">
        <v>1</v>
      </c>
      <c r="E57" t="s">
        <v>689</v>
      </c>
      <c r="F57" t="s">
        <v>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690</v>
      </c>
      <c r="B58" t="s">
        <v>39</v>
      </c>
      <c r="C58">
        <v>22</v>
      </c>
      <c r="D58">
        <v>0</v>
      </c>
      <c r="E58" t="s">
        <v>95</v>
      </c>
      <c r="F58" t="s">
        <v>644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691</v>
      </c>
      <c r="B59" t="s">
        <v>39</v>
      </c>
      <c r="C59">
        <v>23</v>
      </c>
      <c r="D59">
        <v>2</v>
      </c>
      <c r="E59" t="s">
        <v>332</v>
      </c>
      <c r="F59" t="s">
        <v>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692</v>
      </c>
      <c r="B60" t="s">
        <v>39</v>
      </c>
      <c r="C60">
        <v>24</v>
      </c>
      <c r="D60">
        <v>3</v>
      </c>
      <c r="E60" t="s">
        <v>363</v>
      </c>
      <c r="F60" t="s">
        <v>644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693</v>
      </c>
      <c r="B61" t="s">
        <v>39</v>
      </c>
      <c r="C61">
        <v>26</v>
      </c>
      <c r="D61">
        <v>2</v>
      </c>
      <c r="E61" t="s">
        <v>694</v>
      </c>
      <c r="F61" t="s">
        <v>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695</v>
      </c>
      <c r="B2" t="s">
        <v>696</v>
      </c>
      <c r="C2" t="s">
        <v>27</v>
      </c>
      <c r="D2">
        <v>17</v>
      </c>
      <c r="E2">
        <v>542</v>
      </c>
      <c r="F2">
        <v>350</v>
      </c>
      <c r="G2">
        <v>3695</v>
      </c>
      <c r="H2">
        <v>26</v>
      </c>
      <c r="I2">
        <v>12</v>
      </c>
      <c r="J2">
        <v>34</v>
      </c>
      <c r="K2">
        <v>94</v>
      </c>
      <c r="L2">
        <v>1</v>
      </c>
      <c r="M2">
        <v>0</v>
      </c>
      <c r="N2">
        <v>0</v>
      </c>
      <c r="O2">
        <v>0</v>
      </c>
      <c r="P2">
        <v>0</v>
      </c>
      <c r="Q2">
        <v>4</v>
      </c>
      <c r="R2">
        <v>2</v>
      </c>
      <c r="S2">
        <v>239.2</v>
      </c>
      <c r="T2">
        <v>0</v>
      </c>
      <c r="U2">
        <v>2.7647058823529398</v>
      </c>
      <c r="W2">
        <v>0.645756457564576</v>
      </c>
      <c r="X2">
        <v>4.7970479704797099E-2</v>
      </c>
      <c r="Y2">
        <v>251.2</v>
      </c>
    </row>
    <row r="3" spans="1:25" x14ac:dyDescent="0.2">
      <c r="A3" t="s">
        <v>697</v>
      </c>
      <c r="B3" t="s">
        <v>696</v>
      </c>
      <c r="C3" t="s">
        <v>27</v>
      </c>
      <c r="D3">
        <v>4</v>
      </c>
      <c r="E3">
        <v>21</v>
      </c>
      <c r="F3">
        <v>14</v>
      </c>
      <c r="G3">
        <v>195</v>
      </c>
      <c r="H3">
        <v>1</v>
      </c>
      <c r="I3">
        <v>0</v>
      </c>
      <c r="J3">
        <v>1</v>
      </c>
      <c r="K3">
        <v>-1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11.7</v>
      </c>
      <c r="T3">
        <v>0</v>
      </c>
      <c r="U3">
        <v>-1</v>
      </c>
      <c r="W3">
        <v>0.66666666666666696</v>
      </c>
      <c r="X3">
        <v>4.7619047619047603E-2</v>
      </c>
      <c r="Y3">
        <v>11.7</v>
      </c>
    </row>
    <row r="4" spans="1:25" x14ac:dyDescent="0.2">
      <c r="A4" t="s">
        <v>698</v>
      </c>
      <c r="B4" t="s">
        <v>696</v>
      </c>
      <c r="C4" t="s">
        <v>32</v>
      </c>
      <c r="D4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186</v>
      </c>
      <c r="K4">
        <v>770</v>
      </c>
      <c r="L4">
        <v>7</v>
      </c>
      <c r="M4">
        <v>43</v>
      </c>
      <c r="N4">
        <v>28</v>
      </c>
      <c r="O4">
        <v>206</v>
      </c>
      <c r="P4">
        <v>0</v>
      </c>
      <c r="Q4">
        <v>0</v>
      </c>
      <c r="R4">
        <v>0</v>
      </c>
      <c r="S4">
        <v>167.6</v>
      </c>
      <c r="T4">
        <v>7.3253833049403694E-2</v>
      </c>
      <c r="U4">
        <v>4.1397849462365599</v>
      </c>
      <c r="V4">
        <v>7.3571428571428603</v>
      </c>
      <c r="Y4">
        <v>153.6</v>
      </c>
    </row>
    <row r="5" spans="1:25" x14ac:dyDescent="0.2">
      <c r="A5" t="s">
        <v>699</v>
      </c>
      <c r="B5" t="s">
        <v>696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213</v>
      </c>
      <c r="K5">
        <v>1121</v>
      </c>
      <c r="L5">
        <v>2</v>
      </c>
      <c r="M5">
        <v>72</v>
      </c>
      <c r="N5">
        <v>59</v>
      </c>
      <c r="O5">
        <v>395</v>
      </c>
      <c r="P5">
        <v>5</v>
      </c>
      <c r="Q5">
        <v>1</v>
      </c>
      <c r="R5">
        <v>0</v>
      </c>
      <c r="S5">
        <v>248.6</v>
      </c>
      <c r="T5">
        <v>0.12265758091993199</v>
      </c>
      <c r="U5">
        <v>5.2629107981220704</v>
      </c>
      <c r="V5">
        <v>6.6949152542372898</v>
      </c>
      <c r="Y5">
        <v>221.1</v>
      </c>
    </row>
    <row r="6" spans="1:25" x14ac:dyDescent="0.2">
      <c r="A6" t="s">
        <v>700</v>
      </c>
      <c r="B6" t="s">
        <v>696</v>
      </c>
      <c r="C6" t="s">
        <v>32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7</v>
      </c>
      <c r="Y6">
        <v>0.7</v>
      </c>
    </row>
    <row r="7" spans="1:25" x14ac:dyDescent="0.2">
      <c r="A7" t="s">
        <v>701</v>
      </c>
      <c r="B7" t="s">
        <v>696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10</v>
      </c>
      <c r="K7">
        <v>31</v>
      </c>
      <c r="L7">
        <v>0</v>
      </c>
      <c r="M7">
        <v>1</v>
      </c>
      <c r="N7">
        <v>1</v>
      </c>
      <c r="O7">
        <v>17</v>
      </c>
      <c r="P7">
        <v>0</v>
      </c>
      <c r="Q7">
        <v>0</v>
      </c>
      <c r="R7">
        <v>0</v>
      </c>
      <c r="S7">
        <v>5.8</v>
      </c>
      <c r="T7">
        <v>1.7035775127768301E-3</v>
      </c>
      <c r="U7">
        <v>3.1</v>
      </c>
      <c r="V7">
        <v>17</v>
      </c>
      <c r="Y7">
        <v>5.3</v>
      </c>
    </row>
    <row r="8" spans="1:25" x14ac:dyDescent="0.2">
      <c r="A8" t="s">
        <v>702</v>
      </c>
      <c r="B8" t="s">
        <v>696</v>
      </c>
      <c r="C8" t="s">
        <v>39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</v>
      </c>
      <c r="N8">
        <v>13</v>
      </c>
      <c r="O8">
        <v>114</v>
      </c>
      <c r="P8">
        <v>0</v>
      </c>
      <c r="Q8">
        <v>0</v>
      </c>
      <c r="R8">
        <v>0</v>
      </c>
      <c r="S8">
        <v>24.4</v>
      </c>
      <c r="T8">
        <v>2.55536626916525E-2</v>
      </c>
      <c r="V8">
        <v>8.7692307692307701</v>
      </c>
      <c r="Y8">
        <v>17.899999999999999</v>
      </c>
    </row>
    <row r="9" spans="1:25" x14ac:dyDescent="0.2">
      <c r="A9" t="s">
        <v>703</v>
      </c>
      <c r="B9" t="s">
        <v>696</v>
      </c>
      <c r="C9" t="s">
        <v>39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6</v>
      </c>
      <c r="O9">
        <v>66</v>
      </c>
      <c r="P9">
        <v>2</v>
      </c>
      <c r="Q9">
        <v>0</v>
      </c>
      <c r="R9">
        <v>0</v>
      </c>
      <c r="S9">
        <v>26.6</v>
      </c>
      <c r="T9">
        <v>1.1925042589437799E-2</v>
      </c>
      <c r="V9">
        <v>11</v>
      </c>
      <c r="Y9">
        <v>21.6</v>
      </c>
    </row>
    <row r="10" spans="1:25" x14ac:dyDescent="0.2">
      <c r="A10" t="s">
        <v>704</v>
      </c>
      <c r="B10" t="s">
        <v>696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67</v>
      </c>
      <c r="N10">
        <v>53</v>
      </c>
      <c r="O10">
        <v>470</v>
      </c>
      <c r="P10">
        <v>2</v>
      </c>
      <c r="Q10">
        <v>0</v>
      </c>
      <c r="R10">
        <v>0</v>
      </c>
      <c r="S10">
        <v>112</v>
      </c>
      <c r="T10">
        <v>0.114139693356048</v>
      </c>
      <c r="V10">
        <v>8.8679245283018897</v>
      </c>
      <c r="Y10">
        <v>85.5</v>
      </c>
    </row>
    <row r="11" spans="1:25" x14ac:dyDescent="0.2">
      <c r="A11" t="s">
        <v>705</v>
      </c>
      <c r="B11" t="s">
        <v>696</v>
      </c>
      <c r="C11" t="s">
        <v>39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v>4</v>
      </c>
      <c r="O11">
        <v>26</v>
      </c>
      <c r="P11">
        <v>0</v>
      </c>
      <c r="Q11">
        <v>0</v>
      </c>
      <c r="R11">
        <v>0</v>
      </c>
      <c r="S11">
        <v>6.6</v>
      </c>
      <c r="T11">
        <v>1.1925042589437799E-2</v>
      </c>
      <c r="V11">
        <v>6.5</v>
      </c>
      <c r="Y11">
        <v>4.5999999999999996</v>
      </c>
    </row>
    <row r="12" spans="1:25" x14ac:dyDescent="0.2">
      <c r="A12" t="s">
        <v>706</v>
      </c>
      <c r="B12" t="s">
        <v>696</v>
      </c>
      <c r="C12" t="s">
        <v>44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100</v>
      </c>
      <c r="N12">
        <v>60</v>
      </c>
      <c r="O12">
        <v>788</v>
      </c>
      <c r="P12">
        <v>6</v>
      </c>
      <c r="Q12">
        <v>0</v>
      </c>
      <c r="R12">
        <v>0</v>
      </c>
      <c r="S12">
        <v>174.8</v>
      </c>
      <c r="T12">
        <v>0.17035775127768299</v>
      </c>
      <c r="U12">
        <v>0</v>
      </c>
      <c r="V12">
        <v>13.133333333333301</v>
      </c>
      <c r="Y12">
        <v>144.80000000000001</v>
      </c>
    </row>
    <row r="13" spans="1:25" x14ac:dyDescent="0.2">
      <c r="A13" t="s">
        <v>695</v>
      </c>
      <c r="B13" t="s">
        <v>696</v>
      </c>
      <c r="C13" t="s">
        <v>44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4</v>
      </c>
      <c r="O13">
        <v>50</v>
      </c>
      <c r="P13">
        <v>0</v>
      </c>
      <c r="Q13">
        <v>0</v>
      </c>
      <c r="R13">
        <v>0</v>
      </c>
      <c r="S13">
        <v>9</v>
      </c>
      <c r="T13">
        <v>1.36286201022147E-2</v>
      </c>
      <c r="V13">
        <v>12.5</v>
      </c>
      <c r="Y13">
        <v>7</v>
      </c>
    </row>
    <row r="14" spans="1:25" x14ac:dyDescent="0.2">
      <c r="A14" t="s">
        <v>707</v>
      </c>
      <c r="B14" t="s">
        <v>696</v>
      </c>
      <c r="C14" t="s">
        <v>44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80</v>
      </c>
      <c r="L14">
        <v>2</v>
      </c>
      <c r="M14">
        <v>66</v>
      </c>
      <c r="N14">
        <v>41</v>
      </c>
      <c r="O14">
        <v>611</v>
      </c>
      <c r="P14">
        <v>7</v>
      </c>
      <c r="Q14">
        <v>0</v>
      </c>
      <c r="R14">
        <v>0</v>
      </c>
      <c r="S14">
        <v>164.1</v>
      </c>
      <c r="T14">
        <v>0.112436115843271</v>
      </c>
      <c r="U14">
        <v>11.4285714285714</v>
      </c>
      <c r="V14">
        <v>14.902439024390199</v>
      </c>
      <c r="Y14">
        <v>143.6</v>
      </c>
    </row>
    <row r="15" spans="1:25" x14ac:dyDescent="0.2">
      <c r="A15" t="s">
        <v>708</v>
      </c>
      <c r="B15" t="s">
        <v>696</v>
      </c>
      <c r="C15" t="s">
        <v>44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1</v>
      </c>
      <c r="O15">
        <v>17</v>
      </c>
      <c r="P15">
        <v>0</v>
      </c>
      <c r="Q15">
        <v>0</v>
      </c>
      <c r="R15">
        <v>0</v>
      </c>
      <c r="S15">
        <v>2.7</v>
      </c>
      <c r="T15">
        <v>6.8143100511073298E-3</v>
      </c>
      <c r="V15">
        <v>17</v>
      </c>
      <c r="Y15">
        <v>2.2000000000000002</v>
      </c>
    </row>
    <row r="16" spans="1:25" x14ac:dyDescent="0.2">
      <c r="A16" t="s">
        <v>709</v>
      </c>
      <c r="B16" t="s">
        <v>696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50</v>
      </c>
      <c r="N16">
        <v>34</v>
      </c>
      <c r="O16">
        <v>417</v>
      </c>
      <c r="P16">
        <v>1</v>
      </c>
      <c r="Q16">
        <v>0</v>
      </c>
      <c r="R16">
        <v>0</v>
      </c>
      <c r="S16">
        <v>81.7</v>
      </c>
      <c r="T16">
        <v>8.5178875638841606E-2</v>
      </c>
      <c r="V16">
        <v>12.264705882352899</v>
      </c>
      <c r="Y16">
        <v>64.7</v>
      </c>
    </row>
    <row r="17" spans="1:25" x14ac:dyDescent="0.2">
      <c r="A17" t="s">
        <v>710</v>
      </c>
      <c r="B17" t="s">
        <v>696</v>
      </c>
      <c r="C17" t="s">
        <v>44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11</v>
      </c>
      <c r="L17">
        <v>0</v>
      </c>
      <c r="M17">
        <v>67</v>
      </c>
      <c r="N17">
        <v>42</v>
      </c>
      <c r="O17">
        <v>425</v>
      </c>
      <c r="P17">
        <v>3</v>
      </c>
      <c r="Q17">
        <v>0</v>
      </c>
      <c r="R17">
        <v>0</v>
      </c>
      <c r="S17">
        <v>101.6</v>
      </c>
      <c r="T17">
        <v>0.114139693356048</v>
      </c>
      <c r="U17">
        <v>11</v>
      </c>
      <c r="V17">
        <v>10.119047619047601</v>
      </c>
      <c r="Y17">
        <v>82.6</v>
      </c>
    </row>
    <row r="18" spans="1:25" x14ac:dyDescent="0.2">
      <c r="A18" t="s">
        <v>711</v>
      </c>
      <c r="B18" t="s">
        <v>696</v>
      </c>
      <c r="C18" t="s">
        <v>44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</v>
      </c>
      <c r="N18">
        <v>5</v>
      </c>
      <c r="O18">
        <v>82</v>
      </c>
      <c r="P18">
        <v>1</v>
      </c>
      <c r="Q18">
        <v>0</v>
      </c>
      <c r="R18">
        <v>0</v>
      </c>
      <c r="S18">
        <v>19.2</v>
      </c>
      <c r="T18">
        <v>1.7035775127768299E-2</v>
      </c>
      <c r="V18">
        <v>16.399999999999999</v>
      </c>
      <c r="Y18">
        <v>16.7</v>
      </c>
    </row>
    <row r="19" spans="1:25" x14ac:dyDescent="0.2">
      <c r="A19" t="s">
        <v>198</v>
      </c>
      <c r="B19" t="s">
        <v>696</v>
      </c>
      <c r="C19" t="s">
        <v>44</v>
      </c>
      <c r="D19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22</v>
      </c>
      <c r="N19">
        <v>13</v>
      </c>
      <c r="O19">
        <v>206</v>
      </c>
      <c r="P19">
        <v>0</v>
      </c>
      <c r="Q19">
        <v>0</v>
      </c>
      <c r="R19">
        <v>0</v>
      </c>
      <c r="S19">
        <v>33.6</v>
      </c>
      <c r="T19">
        <v>3.7478705281090298E-2</v>
      </c>
      <c r="V19">
        <v>15.846153846153801</v>
      </c>
      <c r="Y19">
        <v>27.1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696</v>
      </c>
      <c r="B31">
        <v>6003</v>
      </c>
      <c r="C31">
        <v>3890</v>
      </c>
      <c r="D31">
        <v>455</v>
      </c>
      <c r="E31">
        <v>2113</v>
      </c>
      <c r="F31">
        <v>12</v>
      </c>
      <c r="G31">
        <v>1429.9</v>
      </c>
      <c r="H31">
        <v>563</v>
      </c>
      <c r="I31">
        <v>0.64653641207815304</v>
      </c>
      <c r="J31">
        <v>27</v>
      </c>
      <c r="K31">
        <v>12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712</v>
      </c>
      <c r="B36" t="s">
        <v>27</v>
      </c>
      <c r="C36">
        <v>25</v>
      </c>
      <c r="D36">
        <v>0</v>
      </c>
      <c r="E36" t="s">
        <v>340</v>
      </c>
      <c r="F36" t="s">
        <v>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713</v>
      </c>
      <c r="B37" t="s">
        <v>27</v>
      </c>
      <c r="C37">
        <v>28</v>
      </c>
      <c r="D37">
        <v>1</v>
      </c>
      <c r="E37" t="s">
        <v>222</v>
      </c>
      <c r="F37" t="s">
        <v>696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714</v>
      </c>
      <c r="B38" t="s">
        <v>27</v>
      </c>
      <c r="C38">
        <v>24</v>
      </c>
      <c r="D38">
        <v>4</v>
      </c>
      <c r="E38" t="s">
        <v>88</v>
      </c>
      <c r="F38" t="s">
        <v>696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715</v>
      </c>
      <c r="B39" t="s">
        <v>32</v>
      </c>
      <c r="C39">
        <v>25</v>
      </c>
      <c r="D39">
        <v>4</v>
      </c>
      <c r="E39" t="s">
        <v>230</v>
      </c>
      <c r="F39" t="s">
        <v>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716</v>
      </c>
      <c r="B40" t="s">
        <v>32</v>
      </c>
      <c r="C40">
        <v>22</v>
      </c>
      <c r="D40">
        <v>1</v>
      </c>
      <c r="E40" t="s">
        <v>95</v>
      </c>
      <c r="F40" t="s">
        <v>696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717</v>
      </c>
      <c r="B41" t="s">
        <v>32</v>
      </c>
      <c r="C41">
        <v>28</v>
      </c>
      <c r="D41">
        <v>7</v>
      </c>
      <c r="E41" t="s">
        <v>718</v>
      </c>
      <c r="F41" t="s">
        <v>696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719</v>
      </c>
      <c r="B42" t="s">
        <v>32</v>
      </c>
      <c r="C42">
        <v>21</v>
      </c>
      <c r="D42">
        <v>0</v>
      </c>
      <c r="E42" t="s">
        <v>309</v>
      </c>
      <c r="F42" t="s">
        <v>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720</v>
      </c>
      <c r="B43" t="s">
        <v>32</v>
      </c>
      <c r="C43">
        <v>25</v>
      </c>
      <c r="D43">
        <v>3</v>
      </c>
      <c r="E43" t="s">
        <v>558</v>
      </c>
      <c r="F43" t="s">
        <v>696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721</v>
      </c>
      <c r="B44" t="s">
        <v>32</v>
      </c>
      <c r="C44">
        <v>24</v>
      </c>
      <c r="D44">
        <v>0</v>
      </c>
      <c r="E44" t="s">
        <v>106</v>
      </c>
      <c r="F44" t="s">
        <v>696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722</v>
      </c>
      <c r="B45" t="s">
        <v>44</v>
      </c>
      <c r="C45">
        <v>23</v>
      </c>
      <c r="D45">
        <v>0</v>
      </c>
      <c r="E45" t="s">
        <v>723</v>
      </c>
      <c r="F45" t="s">
        <v>696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724</v>
      </c>
      <c r="B46" t="s">
        <v>44</v>
      </c>
      <c r="C46">
        <v>26</v>
      </c>
      <c r="D46">
        <v>1</v>
      </c>
      <c r="E46" t="s">
        <v>725</v>
      </c>
      <c r="F46" t="s">
        <v>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726</v>
      </c>
      <c r="B47" t="s">
        <v>44</v>
      </c>
      <c r="C47">
        <v>23</v>
      </c>
      <c r="D47">
        <v>2</v>
      </c>
      <c r="E47" t="s">
        <v>727</v>
      </c>
      <c r="F47" t="s">
        <v>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728</v>
      </c>
      <c r="B48" t="s">
        <v>44</v>
      </c>
      <c r="C48">
        <v>22</v>
      </c>
      <c r="D48">
        <v>0</v>
      </c>
      <c r="E48" t="s">
        <v>729</v>
      </c>
      <c r="F48" t="s">
        <v>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730</v>
      </c>
      <c r="B49" t="s">
        <v>44</v>
      </c>
      <c r="C49">
        <v>23</v>
      </c>
      <c r="D49">
        <v>0</v>
      </c>
      <c r="E49" t="s">
        <v>239</v>
      </c>
      <c r="F49" t="s">
        <v>696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731</v>
      </c>
      <c r="B50" t="s">
        <v>44</v>
      </c>
      <c r="C50">
        <v>24</v>
      </c>
      <c r="D50">
        <v>1</v>
      </c>
      <c r="E50" t="s">
        <v>211</v>
      </c>
      <c r="F50" t="s">
        <v>696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732</v>
      </c>
      <c r="B51" t="s">
        <v>44</v>
      </c>
      <c r="C51">
        <v>23</v>
      </c>
      <c r="D51">
        <v>0</v>
      </c>
      <c r="E51" t="s">
        <v>733</v>
      </c>
      <c r="F51" t="s">
        <v>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734</v>
      </c>
      <c r="B52" t="s">
        <v>44</v>
      </c>
      <c r="C52">
        <v>25</v>
      </c>
      <c r="D52">
        <v>2</v>
      </c>
      <c r="E52" t="s">
        <v>247</v>
      </c>
      <c r="F52" t="s">
        <v>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735</v>
      </c>
      <c r="B53" t="s">
        <v>44</v>
      </c>
      <c r="C53">
        <v>24</v>
      </c>
      <c r="D53">
        <v>2</v>
      </c>
      <c r="E53" t="s">
        <v>556</v>
      </c>
      <c r="F53" t="s">
        <v>696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736</v>
      </c>
      <c r="B54" t="s">
        <v>44</v>
      </c>
      <c r="C54">
        <v>23</v>
      </c>
      <c r="D54">
        <v>0</v>
      </c>
      <c r="E54" t="s">
        <v>406</v>
      </c>
      <c r="F54" t="s">
        <v>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737</v>
      </c>
      <c r="B55" t="s">
        <v>44</v>
      </c>
      <c r="C55">
        <v>22</v>
      </c>
      <c r="D55">
        <v>0</v>
      </c>
      <c r="E55" t="s">
        <v>412</v>
      </c>
      <c r="F55" t="s">
        <v>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738</v>
      </c>
      <c r="B56" t="s">
        <v>39</v>
      </c>
      <c r="C56">
        <v>24</v>
      </c>
      <c r="D56">
        <v>1</v>
      </c>
      <c r="E56" t="s">
        <v>247</v>
      </c>
      <c r="F56" t="s">
        <v>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739</v>
      </c>
      <c r="B57" t="s">
        <v>39</v>
      </c>
      <c r="C57">
        <v>26</v>
      </c>
      <c r="D57">
        <v>4</v>
      </c>
      <c r="E57" t="s">
        <v>457</v>
      </c>
      <c r="F57" t="s">
        <v>696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740</v>
      </c>
      <c r="B58" t="s">
        <v>39</v>
      </c>
      <c r="C58">
        <v>26</v>
      </c>
      <c r="D58">
        <v>4</v>
      </c>
      <c r="E58" t="s">
        <v>133</v>
      </c>
      <c r="F58" t="s">
        <v>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741</v>
      </c>
      <c r="B59" t="s">
        <v>39</v>
      </c>
      <c r="C59">
        <v>22</v>
      </c>
      <c r="D59">
        <v>0</v>
      </c>
      <c r="E59" t="s">
        <v>742</v>
      </c>
      <c r="F59" t="s">
        <v>696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743</v>
      </c>
      <c r="B60" t="s">
        <v>39</v>
      </c>
      <c r="C60">
        <v>24</v>
      </c>
      <c r="D60">
        <v>0</v>
      </c>
      <c r="E60" t="s">
        <v>744</v>
      </c>
      <c r="F60" t="s">
        <v>696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745</v>
      </c>
      <c r="B61" t="s">
        <v>39</v>
      </c>
      <c r="C61">
        <v>22</v>
      </c>
      <c r="D61">
        <v>0</v>
      </c>
      <c r="E61" t="s">
        <v>108</v>
      </c>
      <c r="F61" t="s">
        <v>696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746</v>
      </c>
      <c r="B2" t="s">
        <v>747</v>
      </c>
      <c r="C2" t="s">
        <v>112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5</v>
      </c>
      <c r="O2">
        <v>19</v>
      </c>
      <c r="P2">
        <v>0</v>
      </c>
      <c r="Q2">
        <v>0</v>
      </c>
      <c r="R2">
        <v>0</v>
      </c>
      <c r="S2">
        <v>6.9</v>
      </c>
      <c r="T2">
        <v>1.42095914742451E-2</v>
      </c>
      <c r="V2">
        <v>3.8</v>
      </c>
      <c r="Y2">
        <v>4.4000000000000004</v>
      </c>
    </row>
    <row r="3" spans="1:25" x14ac:dyDescent="0.2">
      <c r="A3" t="s">
        <v>748</v>
      </c>
      <c r="B3" t="s">
        <v>747</v>
      </c>
      <c r="C3" t="s">
        <v>27</v>
      </c>
      <c r="D3">
        <v>15</v>
      </c>
      <c r="E3">
        <v>479</v>
      </c>
      <c r="F3">
        <v>292</v>
      </c>
      <c r="G3">
        <v>3118</v>
      </c>
      <c r="H3">
        <v>17</v>
      </c>
      <c r="I3">
        <v>15</v>
      </c>
      <c r="J3">
        <v>32</v>
      </c>
      <c r="K3">
        <v>108</v>
      </c>
      <c r="L3">
        <v>2</v>
      </c>
      <c r="M3">
        <v>0</v>
      </c>
      <c r="N3">
        <v>0</v>
      </c>
      <c r="O3">
        <v>0</v>
      </c>
      <c r="P3">
        <v>0</v>
      </c>
      <c r="Q3">
        <v>3</v>
      </c>
      <c r="R3">
        <v>1</v>
      </c>
      <c r="S3">
        <v>181.52</v>
      </c>
      <c r="T3">
        <v>0</v>
      </c>
      <c r="U3">
        <v>3.375</v>
      </c>
      <c r="W3">
        <v>0.60960334029227603</v>
      </c>
      <c r="X3">
        <v>3.54906054279749E-2</v>
      </c>
      <c r="Y3">
        <v>196.52</v>
      </c>
    </row>
    <row r="4" spans="1:25" x14ac:dyDescent="0.2">
      <c r="A4" t="s">
        <v>749</v>
      </c>
      <c r="B4" t="s">
        <v>747</v>
      </c>
      <c r="C4" t="s">
        <v>27</v>
      </c>
      <c r="D4">
        <v>7</v>
      </c>
      <c r="E4">
        <v>20</v>
      </c>
      <c r="F4">
        <v>14</v>
      </c>
      <c r="G4">
        <v>108</v>
      </c>
      <c r="H4">
        <v>1</v>
      </c>
      <c r="I4">
        <v>0</v>
      </c>
      <c r="J4">
        <v>20</v>
      </c>
      <c r="K4">
        <v>75</v>
      </c>
      <c r="L4">
        <v>0</v>
      </c>
      <c r="M4">
        <v>1</v>
      </c>
      <c r="N4">
        <v>1</v>
      </c>
      <c r="O4">
        <v>4</v>
      </c>
      <c r="P4">
        <v>0</v>
      </c>
      <c r="Q4">
        <v>0</v>
      </c>
      <c r="R4">
        <v>0</v>
      </c>
      <c r="S4">
        <v>17.22</v>
      </c>
      <c r="T4">
        <v>1.7761989342806399E-3</v>
      </c>
      <c r="U4">
        <v>3.75</v>
      </c>
      <c r="V4">
        <v>4</v>
      </c>
      <c r="W4">
        <v>0.7</v>
      </c>
      <c r="X4">
        <v>0.05</v>
      </c>
      <c r="Y4">
        <v>15.82</v>
      </c>
    </row>
    <row r="5" spans="1:25" x14ac:dyDescent="0.2">
      <c r="A5" t="s">
        <v>750</v>
      </c>
      <c r="B5" t="s">
        <v>747</v>
      </c>
      <c r="C5" t="s">
        <v>27</v>
      </c>
      <c r="D5">
        <v>2</v>
      </c>
      <c r="E5">
        <v>78</v>
      </c>
      <c r="F5">
        <v>46</v>
      </c>
      <c r="G5">
        <v>416</v>
      </c>
      <c r="H5">
        <v>2</v>
      </c>
      <c r="I5">
        <v>4</v>
      </c>
      <c r="J5">
        <v>6</v>
      </c>
      <c r="K5">
        <v>13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15.94</v>
      </c>
      <c r="T5">
        <v>0</v>
      </c>
      <c r="U5">
        <v>2.1666666666666701</v>
      </c>
      <c r="W5">
        <v>0.58974358974358998</v>
      </c>
      <c r="X5">
        <v>2.5641025641025599E-2</v>
      </c>
      <c r="Y5">
        <v>19.940000000000001</v>
      </c>
    </row>
    <row r="6" spans="1:25" x14ac:dyDescent="0.2">
      <c r="A6" t="s">
        <v>751</v>
      </c>
      <c r="B6" t="s">
        <v>747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42</v>
      </c>
      <c r="K6">
        <v>123</v>
      </c>
      <c r="L6">
        <v>1</v>
      </c>
      <c r="M6">
        <v>26</v>
      </c>
      <c r="N6">
        <v>20</v>
      </c>
      <c r="O6">
        <v>104</v>
      </c>
      <c r="P6">
        <v>0</v>
      </c>
      <c r="Q6">
        <v>0</v>
      </c>
      <c r="R6">
        <v>0</v>
      </c>
      <c r="S6">
        <v>48.7</v>
      </c>
      <c r="T6">
        <v>4.6181172291296597E-2</v>
      </c>
      <c r="U6">
        <v>2.9285714285714302</v>
      </c>
      <c r="V6">
        <v>5.2</v>
      </c>
      <c r="Y6">
        <v>38.700000000000003</v>
      </c>
    </row>
    <row r="7" spans="1:25" x14ac:dyDescent="0.2">
      <c r="A7" t="s">
        <v>752</v>
      </c>
      <c r="B7" t="s">
        <v>747</v>
      </c>
      <c r="C7" t="s">
        <v>32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220</v>
      </c>
      <c r="K7">
        <v>939</v>
      </c>
      <c r="L7">
        <v>4</v>
      </c>
      <c r="M7">
        <v>39</v>
      </c>
      <c r="N7">
        <v>30</v>
      </c>
      <c r="O7">
        <v>165</v>
      </c>
      <c r="P7">
        <v>1</v>
      </c>
      <c r="Q7">
        <v>2</v>
      </c>
      <c r="R7">
        <v>0</v>
      </c>
      <c r="S7">
        <v>166.4</v>
      </c>
      <c r="T7">
        <v>6.92717584369449E-2</v>
      </c>
      <c r="U7">
        <v>4.2681818181818203</v>
      </c>
      <c r="V7">
        <v>5.5</v>
      </c>
      <c r="Y7">
        <v>151.4</v>
      </c>
    </row>
    <row r="8" spans="1:25" x14ac:dyDescent="0.2">
      <c r="A8" t="s">
        <v>34</v>
      </c>
      <c r="B8" t="s">
        <v>747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0.1</v>
      </c>
      <c r="T8">
        <v>0</v>
      </c>
      <c r="U8">
        <v>0.33333333333333298</v>
      </c>
      <c r="Y8">
        <v>0.1</v>
      </c>
    </row>
    <row r="9" spans="1:25" x14ac:dyDescent="0.2">
      <c r="A9" t="s">
        <v>753</v>
      </c>
      <c r="B9" t="s">
        <v>747</v>
      </c>
      <c r="C9" t="s">
        <v>32</v>
      </c>
      <c r="D9">
        <v>15</v>
      </c>
      <c r="E9">
        <v>1</v>
      </c>
      <c r="F9">
        <v>0</v>
      </c>
      <c r="G9">
        <v>0</v>
      </c>
      <c r="H9">
        <v>0</v>
      </c>
      <c r="I9">
        <v>0</v>
      </c>
      <c r="J9">
        <v>26</v>
      </c>
      <c r="K9">
        <v>80</v>
      </c>
      <c r="L9">
        <v>0</v>
      </c>
      <c r="M9">
        <v>51</v>
      </c>
      <c r="N9">
        <v>37</v>
      </c>
      <c r="O9">
        <v>204</v>
      </c>
      <c r="P9">
        <v>1</v>
      </c>
      <c r="Q9">
        <v>0</v>
      </c>
      <c r="R9">
        <v>0</v>
      </c>
      <c r="S9">
        <v>71.400000000000006</v>
      </c>
      <c r="T9">
        <v>9.0586145648312605E-2</v>
      </c>
      <c r="U9">
        <v>3.0769230769230802</v>
      </c>
      <c r="V9">
        <v>5.5135135135135096</v>
      </c>
      <c r="W9">
        <v>0</v>
      </c>
      <c r="X9">
        <v>0</v>
      </c>
      <c r="Y9">
        <v>52.9</v>
      </c>
    </row>
    <row r="10" spans="1:25" x14ac:dyDescent="0.2">
      <c r="A10" t="s">
        <v>754</v>
      </c>
      <c r="B10" t="s">
        <v>747</v>
      </c>
      <c r="C10" t="s">
        <v>32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41</v>
      </c>
      <c r="K10">
        <v>117</v>
      </c>
      <c r="L10">
        <v>0</v>
      </c>
      <c r="M10">
        <v>8</v>
      </c>
      <c r="N10">
        <v>6</v>
      </c>
      <c r="O10">
        <v>33</v>
      </c>
      <c r="P10">
        <v>0</v>
      </c>
      <c r="Q10">
        <v>1</v>
      </c>
      <c r="R10">
        <v>0</v>
      </c>
      <c r="S10">
        <v>19</v>
      </c>
      <c r="T10">
        <v>1.42095914742451E-2</v>
      </c>
      <c r="U10">
        <v>2.8536585365853702</v>
      </c>
      <c r="V10">
        <v>5.5</v>
      </c>
      <c r="Y10">
        <v>16</v>
      </c>
    </row>
    <row r="11" spans="1:25" x14ac:dyDescent="0.2">
      <c r="A11" t="s">
        <v>755</v>
      </c>
      <c r="B11" t="s">
        <v>747</v>
      </c>
      <c r="C11" t="s">
        <v>39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28</v>
      </c>
      <c r="N11">
        <v>14</v>
      </c>
      <c r="O11">
        <v>128</v>
      </c>
      <c r="P11">
        <v>0</v>
      </c>
      <c r="Q11">
        <v>0</v>
      </c>
      <c r="R11">
        <v>0</v>
      </c>
      <c r="S11">
        <v>26.8</v>
      </c>
      <c r="T11">
        <v>4.9733570159857902E-2</v>
      </c>
      <c r="V11">
        <v>9.1428571428571406</v>
      </c>
      <c r="Y11">
        <v>19.8</v>
      </c>
    </row>
    <row r="12" spans="1:25" x14ac:dyDescent="0.2">
      <c r="A12" t="s">
        <v>756</v>
      </c>
      <c r="B12" t="s">
        <v>747</v>
      </c>
      <c r="C12" t="s">
        <v>39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54</v>
      </c>
      <c r="N12">
        <v>37</v>
      </c>
      <c r="O12">
        <v>495</v>
      </c>
      <c r="P12">
        <v>5</v>
      </c>
      <c r="Q12">
        <v>0</v>
      </c>
      <c r="R12">
        <v>0</v>
      </c>
      <c r="S12">
        <v>116.5</v>
      </c>
      <c r="T12">
        <v>9.59147424511545E-2</v>
      </c>
      <c r="V12">
        <v>13.3783783783784</v>
      </c>
      <c r="Y12">
        <v>98</v>
      </c>
    </row>
    <row r="13" spans="1:25" x14ac:dyDescent="0.2">
      <c r="A13" t="s">
        <v>757</v>
      </c>
      <c r="B13" t="s">
        <v>747</v>
      </c>
      <c r="C13" t="s">
        <v>39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6</v>
      </c>
      <c r="P13">
        <v>0</v>
      </c>
      <c r="Q13">
        <v>0</v>
      </c>
      <c r="R13">
        <v>0</v>
      </c>
      <c r="S13">
        <v>2.6</v>
      </c>
      <c r="T13">
        <v>3.5523978685612799E-3</v>
      </c>
      <c r="V13">
        <v>3</v>
      </c>
      <c r="Y13">
        <v>1.6</v>
      </c>
    </row>
    <row r="14" spans="1:25" x14ac:dyDescent="0.2">
      <c r="A14" t="s">
        <v>758</v>
      </c>
      <c r="B14" t="s">
        <v>747</v>
      </c>
      <c r="C14" t="s">
        <v>39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23</v>
      </c>
      <c r="N14">
        <v>10</v>
      </c>
      <c r="O14">
        <v>145</v>
      </c>
      <c r="P14">
        <v>2</v>
      </c>
      <c r="Q14">
        <v>0</v>
      </c>
      <c r="R14">
        <v>0</v>
      </c>
      <c r="S14">
        <v>36.5</v>
      </c>
      <c r="T14">
        <v>4.0852575488454702E-2</v>
      </c>
      <c r="V14">
        <v>14.5</v>
      </c>
      <c r="Y14">
        <v>31.5</v>
      </c>
    </row>
    <row r="15" spans="1:25" x14ac:dyDescent="0.2">
      <c r="A15" t="s">
        <v>490</v>
      </c>
      <c r="B15" t="s">
        <v>747</v>
      </c>
      <c r="C15" t="s">
        <v>39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</v>
      </c>
      <c r="N15">
        <v>7</v>
      </c>
      <c r="O15">
        <v>72</v>
      </c>
      <c r="P15">
        <v>0</v>
      </c>
      <c r="Q15">
        <v>0</v>
      </c>
      <c r="R15">
        <v>0</v>
      </c>
      <c r="S15">
        <v>14.2</v>
      </c>
      <c r="T15">
        <v>1.77619893428064E-2</v>
      </c>
      <c r="V15">
        <v>10.285714285714301</v>
      </c>
      <c r="Y15">
        <v>10.7</v>
      </c>
    </row>
    <row r="16" spans="1:25" x14ac:dyDescent="0.2">
      <c r="A16" t="s">
        <v>759</v>
      </c>
      <c r="B16" t="s">
        <v>747</v>
      </c>
      <c r="C16" t="s">
        <v>39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14</v>
      </c>
      <c r="N16">
        <v>7</v>
      </c>
      <c r="O16">
        <v>113</v>
      </c>
      <c r="P16">
        <v>2</v>
      </c>
      <c r="Q16">
        <v>0</v>
      </c>
      <c r="R16">
        <v>0</v>
      </c>
      <c r="S16">
        <v>30.3</v>
      </c>
      <c r="T16">
        <v>2.4866785079929E-2</v>
      </c>
      <c r="V16">
        <v>16.1428571428571</v>
      </c>
      <c r="Y16">
        <v>26.8</v>
      </c>
    </row>
    <row r="17" spans="1:25" x14ac:dyDescent="0.2">
      <c r="A17" t="s">
        <v>695</v>
      </c>
      <c r="B17" t="s">
        <v>747</v>
      </c>
      <c r="C17" t="s">
        <v>44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7</v>
      </c>
      <c r="L17">
        <v>0</v>
      </c>
      <c r="M17">
        <v>17</v>
      </c>
      <c r="N17">
        <v>12</v>
      </c>
      <c r="O17">
        <v>154</v>
      </c>
      <c r="P17">
        <v>1</v>
      </c>
      <c r="Q17">
        <v>0</v>
      </c>
      <c r="R17">
        <v>0</v>
      </c>
      <c r="S17">
        <v>34.1</v>
      </c>
      <c r="T17">
        <v>3.0195381882770898E-2</v>
      </c>
      <c r="U17">
        <v>3.5</v>
      </c>
      <c r="V17">
        <v>12.8333333333333</v>
      </c>
      <c r="Y17">
        <v>28.1</v>
      </c>
    </row>
    <row r="18" spans="1:25" x14ac:dyDescent="0.2">
      <c r="A18" t="s">
        <v>760</v>
      </c>
      <c r="B18" t="s">
        <v>747</v>
      </c>
      <c r="C18" t="s">
        <v>44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7</v>
      </c>
      <c r="L18">
        <v>0</v>
      </c>
      <c r="M18">
        <v>93</v>
      </c>
      <c r="N18">
        <v>57</v>
      </c>
      <c r="O18">
        <v>699</v>
      </c>
      <c r="P18">
        <v>3</v>
      </c>
      <c r="Q18">
        <v>0</v>
      </c>
      <c r="R18">
        <v>0</v>
      </c>
      <c r="S18">
        <v>145.6</v>
      </c>
      <c r="T18">
        <v>0.165186500888099</v>
      </c>
      <c r="U18">
        <v>3.5</v>
      </c>
      <c r="V18">
        <v>12.2631578947368</v>
      </c>
      <c r="Y18">
        <v>117.1</v>
      </c>
    </row>
    <row r="19" spans="1:25" x14ac:dyDescent="0.2">
      <c r="A19" t="s">
        <v>761</v>
      </c>
      <c r="B19" t="s">
        <v>747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3.5523978685612799E-3</v>
      </c>
      <c r="Y19">
        <v>0</v>
      </c>
    </row>
    <row r="20" spans="1:25" x14ac:dyDescent="0.2">
      <c r="A20" t="s">
        <v>762</v>
      </c>
      <c r="B20" t="s">
        <v>747</v>
      </c>
      <c r="C20" t="s">
        <v>44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3</v>
      </c>
      <c r="L20">
        <v>0</v>
      </c>
      <c r="M20">
        <v>74</v>
      </c>
      <c r="N20">
        <v>48</v>
      </c>
      <c r="O20">
        <v>548</v>
      </c>
      <c r="P20">
        <v>2</v>
      </c>
      <c r="Q20">
        <v>0</v>
      </c>
      <c r="R20">
        <v>0</v>
      </c>
      <c r="S20">
        <v>115.1</v>
      </c>
      <c r="T20">
        <v>0.13143872113676699</v>
      </c>
      <c r="U20">
        <v>1</v>
      </c>
      <c r="V20">
        <v>11.4166666666667</v>
      </c>
      <c r="Y20">
        <v>91.1</v>
      </c>
    </row>
    <row r="21" spans="1:25" x14ac:dyDescent="0.2">
      <c r="A21" t="s">
        <v>763</v>
      </c>
      <c r="B21" t="s">
        <v>747</v>
      </c>
      <c r="C21" t="s">
        <v>44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7</v>
      </c>
      <c r="P21">
        <v>0</v>
      </c>
      <c r="Q21">
        <v>0</v>
      </c>
      <c r="R21">
        <v>0</v>
      </c>
      <c r="S21">
        <v>1.7</v>
      </c>
      <c r="T21">
        <v>1.7761989342806399E-3</v>
      </c>
      <c r="V21">
        <v>7</v>
      </c>
      <c r="Y21">
        <v>1.2</v>
      </c>
    </row>
    <row r="22" spans="1:25" x14ac:dyDescent="0.2">
      <c r="A22" t="s">
        <v>764</v>
      </c>
      <c r="B22" t="s">
        <v>747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66</v>
      </c>
      <c r="N22">
        <v>37</v>
      </c>
      <c r="O22">
        <v>481</v>
      </c>
      <c r="P22">
        <v>2</v>
      </c>
      <c r="Q22">
        <v>0</v>
      </c>
      <c r="R22">
        <v>0</v>
      </c>
      <c r="S22">
        <v>97.1</v>
      </c>
      <c r="T22">
        <v>0.117229129662522</v>
      </c>
      <c r="V22">
        <v>13</v>
      </c>
      <c r="Y22">
        <v>78.599999999999994</v>
      </c>
    </row>
    <row r="23" spans="1:25" x14ac:dyDescent="0.2">
      <c r="A23" t="s">
        <v>765</v>
      </c>
      <c r="B23" t="s">
        <v>747</v>
      </c>
      <c r="C23" t="s">
        <v>44</v>
      </c>
      <c r="D23">
        <v>14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40</v>
      </c>
      <c r="N23">
        <v>20</v>
      </c>
      <c r="O23">
        <v>257</v>
      </c>
      <c r="P23">
        <v>1</v>
      </c>
      <c r="Q23">
        <v>0</v>
      </c>
      <c r="R23">
        <v>0</v>
      </c>
      <c r="S23">
        <v>51.7</v>
      </c>
      <c r="T23">
        <v>7.1047957371225601E-2</v>
      </c>
      <c r="V23">
        <v>12.85</v>
      </c>
      <c r="W23">
        <v>0</v>
      </c>
      <c r="X23">
        <v>0</v>
      </c>
      <c r="Y23">
        <v>41.7</v>
      </c>
    </row>
    <row r="24" spans="1:25" x14ac:dyDescent="0.2">
      <c r="A24" t="s">
        <v>766</v>
      </c>
      <c r="B24" t="s">
        <v>747</v>
      </c>
      <c r="C24" t="s">
        <v>44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8</v>
      </c>
      <c r="P24">
        <v>0</v>
      </c>
      <c r="Q24">
        <v>0</v>
      </c>
      <c r="R24">
        <v>0</v>
      </c>
      <c r="S24">
        <v>1.8</v>
      </c>
      <c r="T24">
        <v>1.7761989342806399E-3</v>
      </c>
      <c r="V24">
        <v>8</v>
      </c>
      <c r="Y24">
        <v>1.3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747</v>
      </c>
      <c r="B31">
        <v>5115</v>
      </c>
      <c r="C31">
        <v>3642</v>
      </c>
      <c r="D31">
        <v>397</v>
      </c>
      <c r="E31">
        <v>1473</v>
      </c>
      <c r="F31">
        <v>7</v>
      </c>
      <c r="G31">
        <v>1201.18</v>
      </c>
      <c r="H31">
        <v>579</v>
      </c>
      <c r="I31">
        <v>0.60794473229706403</v>
      </c>
      <c r="J31">
        <v>20</v>
      </c>
      <c r="K31">
        <v>19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767</v>
      </c>
      <c r="B36" t="s">
        <v>27</v>
      </c>
      <c r="C36">
        <v>35</v>
      </c>
      <c r="D36">
        <v>11</v>
      </c>
      <c r="E36" t="s">
        <v>71</v>
      </c>
      <c r="F36" t="s">
        <v>747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768</v>
      </c>
      <c r="B37" t="s">
        <v>27</v>
      </c>
      <c r="C37">
        <v>24</v>
      </c>
      <c r="D37">
        <v>3</v>
      </c>
      <c r="E37" t="s">
        <v>97</v>
      </c>
      <c r="F37" t="s">
        <v>747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769</v>
      </c>
      <c r="B38" t="s">
        <v>27</v>
      </c>
      <c r="C38">
        <v>21</v>
      </c>
      <c r="D38">
        <v>0</v>
      </c>
      <c r="E38" t="s">
        <v>209</v>
      </c>
      <c r="F38" t="s">
        <v>747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770</v>
      </c>
      <c r="B39" t="s">
        <v>32</v>
      </c>
      <c r="C39">
        <v>28</v>
      </c>
      <c r="D39">
        <v>6</v>
      </c>
      <c r="E39" t="s">
        <v>133</v>
      </c>
      <c r="F39" t="s">
        <v>747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771</v>
      </c>
      <c r="B40" t="s">
        <v>32</v>
      </c>
      <c r="C40">
        <v>25</v>
      </c>
      <c r="D40">
        <v>1</v>
      </c>
      <c r="E40" t="s">
        <v>133</v>
      </c>
      <c r="F40" t="s">
        <v>747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772</v>
      </c>
      <c r="B41" t="s">
        <v>32</v>
      </c>
      <c r="C41">
        <v>29</v>
      </c>
      <c r="D41">
        <v>5</v>
      </c>
      <c r="E41" t="s">
        <v>73</v>
      </c>
      <c r="F41" t="s">
        <v>747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773</v>
      </c>
      <c r="B42" t="s">
        <v>32</v>
      </c>
      <c r="C42">
        <v>23</v>
      </c>
      <c r="D42">
        <v>2</v>
      </c>
      <c r="E42" t="s">
        <v>176</v>
      </c>
      <c r="F42" t="s">
        <v>747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774</v>
      </c>
      <c r="B43" t="s">
        <v>32</v>
      </c>
      <c r="C43">
        <v>25</v>
      </c>
      <c r="D43">
        <v>5</v>
      </c>
      <c r="E43" t="s">
        <v>525</v>
      </c>
      <c r="F43" t="s">
        <v>747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775</v>
      </c>
      <c r="B44" t="s">
        <v>32</v>
      </c>
      <c r="C44">
        <v>25</v>
      </c>
      <c r="D44">
        <v>0</v>
      </c>
      <c r="E44" t="s">
        <v>155</v>
      </c>
      <c r="F44" t="s">
        <v>747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776</v>
      </c>
      <c r="B45" t="s">
        <v>44</v>
      </c>
      <c r="C45">
        <v>27</v>
      </c>
      <c r="D45">
        <v>1</v>
      </c>
      <c r="E45" t="s">
        <v>90</v>
      </c>
      <c r="F45" t="s">
        <v>747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777</v>
      </c>
      <c r="B46" t="s">
        <v>44</v>
      </c>
      <c r="C46">
        <v>27</v>
      </c>
      <c r="D46">
        <v>7</v>
      </c>
      <c r="E46" t="s">
        <v>209</v>
      </c>
      <c r="F46" t="s">
        <v>747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778</v>
      </c>
      <c r="B47" t="s">
        <v>44</v>
      </c>
      <c r="C47">
        <v>25</v>
      </c>
      <c r="D47">
        <v>1</v>
      </c>
      <c r="E47" t="s">
        <v>457</v>
      </c>
      <c r="F47" t="s">
        <v>747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779</v>
      </c>
      <c r="B48" t="s">
        <v>44</v>
      </c>
      <c r="C48">
        <v>24</v>
      </c>
      <c r="D48">
        <v>3</v>
      </c>
      <c r="E48" t="s">
        <v>100</v>
      </c>
      <c r="F48" t="s">
        <v>747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780</v>
      </c>
      <c r="B49" t="s">
        <v>44</v>
      </c>
      <c r="C49">
        <v>23</v>
      </c>
      <c r="D49">
        <v>0</v>
      </c>
      <c r="E49" t="s">
        <v>71</v>
      </c>
      <c r="F49" t="s">
        <v>747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781</v>
      </c>
      <c r="B50" t="s">
        <v>44</v>
      </c>
      <c r="C50">
        <v>23</v>
      </c>
      <c r="D50">
        <v>0</v>
      </c>
      <c r="E50" t="s">
        <v>243</v>
      </c>
      <c r="F50" t="s">
        <v>747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782</v>
      </c>
      <c r="B51" t="s">
        <v>44</v>
      </c>
      <c r="C51">
        <v>24</v>
      </c>
      <c r="D51">
        <v>1</v>
      </c>
      <c r="E51" t="s">
        <v>201</v>
      </c>
      <c r="F51" t="s">
        <v>747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783</v>
      </c>
      <c r="B52" t="s">
        <v>44</v>
      </c>
      <c r="C52">
        <v>23</v>
      </c>
      <c r="D52">
        <v>0</v>
      </c>
      <c r="E52" t="s">
        <v>666</v>
      </c>
      <c r="F52" t="s">
        <v>747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784</v>
      </c>
      <c r="B53" t="s">
        <v>44</v>
      </c>
      <c r="C53">
        <v>22</v>
      </c>
      <c r="D53">
        <v>1</v>
      </c>
      <c r="E53" t="s">
        <v>153</v>
      </c>
      <c r="F53" t="s">
        <v>747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785</v>
      </c>
      <c r="B54" t="s">
        <v>44</v>
      </c>
      <c r="C54">
        <v>23</v>
      </c>
      <c r="D54">
        <v>3</v>
      </c>
      <c r="E54" t="s">
        <v>460</v>
      </c>
      <c r="F54" t="s">
        <v>747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786</v>
      </c>
      <c r="B55" t="s">
        <v>44</v>
      </c>
      <c r="C55">
        <v>26</v>
      </c>
      <c r="D55">
        <v>4</v>
      </c>
      <c r="E55" t="s">
        <v>469</v>
      </c>
      <c r="F55" t="s">
        <v>747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787</v>
      </c>
      <c r="B56" t="s">
        <v>44</v>
      </c>
      <c r="C56">
        <v>22</v>
      </c>
      <c r="D56">
        <v>0</v>
      </c>
      <c r="E56" t="s">
        <v>75</v>
      </c>
      <c r="F56" t="s">
        <v>747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788</v>
      </c>
      <c r="B57" t="s">
        <v>44</v>
      </c>
      <c r="C57">
        <v>31</v>
      </c>
      <c r="D57">
        <v>11</v>
      </c>
      <c r="E57" t="s">
        <v>79</v>
      </c>
      <c r="F57" t="s">
        <v>747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789</v>
      </c>
      <c r="B58" t="s">
        <v>39</v>
      </c>
      <c r="C58">
        <v>22</v>
      </c>
      <c r="D58">
        <v>3</v>
      </c>
      <c r="E58" t="s">
        <v>398</v>
      </c>
      <c r="F58" t="s">
        <v>747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790</v>
      </c>
      <c r="B59" t="s">
        <v>39</v>
      </c>
      <c r="C59">
        <v>23</v>
      </c>
      <c r="D59">
        <v>0</v>
      </c>
      <c r="E59" t="s">
        <v>791</v>
      </c>
      <c r="F59" t="s">
        <v>747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792</v>
      </c>
      <c r="B60" t="s">
        <v>39</v>
      </c>
      <c r="C60">
        <v>23</v>
      </c>
      <c r="D60">
        <v>2</v>
      </c>
      <c r="E60" t="s">
        <v>108</v>
      </c>
      <c r="F60" t="s">
        <v>747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793</v>
      </c>
      <c r="B61" t="s">
        <v>39</v>
      </c>
      <c r="C61">
        <v>29</v>
      </c>
      <c r="D61">
        <v>4</v>
      </c>
      <c r="E61" t="s">
        <v>794</v>
      </c>
      <c r="F61" t="s">
        <v>747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795</v>
      </c>
      <c r="B62" t="s">
        <v>39</v>
      </c>
      <c r="C62">
        <v>27</v>
      </c>
      <c r="D62">
        <v>6</v>
      </c>
      <c r="E62" t="s">
        <v>97</v>
      </c>
      <c r="F62" t="s">
        <v>747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796</v>
      </c>
      <c r="B2" t="s">
        <v>797</v>
      </c>
      <c r="C2" t="s">
        <v>27</v>
      </c>
      <c r="D2">
        <v>12</v>
      </c>
      <c r="E2">
        <v>461</v>
      </c>
      <c r="F2">
        <v>309</v>
      </c>
      <c r="G2">
        <v>3057</v>
      </c>
      <c r="H2">
        <v>14</v>
      </c>
      <c r="I2">
        <v>13</v>
      </c>
      <c r="J2">
        <v>27</v>
      </c>
      <c r="K2">
        <v>70</v>
      </c>
      <c r="L2">
        <v>1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155.28</v>
      </c>
      <c r="T2">
        <v>0</v>
      </c>
      <c r="U2">
        <v>2.5925925925925899</v>
      </c>
      <c r="W2">
        <v>0.67028199566160496</v>
      </c>
      <c r="X2">
        <v>3.0368763557483702E-2</v>
      </c>
      <c r="Y2">
        <v>168.28</v>
      </c>
    </row>
    <row r="3" spans="1:25" x14ac:dyDescent="0.2">
      <c r="A3" t="s">
        <v>798</v>
      </c>
      <c r="B3" t="s">
        <v>797</v>
      </c>
      <c r="C3" t="s">
        <v>27</v>
      </c>
      <c r="D3">
        <v>2</v>
      </c>
      <c r="E3">
        <v>42</v>
      </c>
      <c r="F3">
        <v>25</v>
      </c>
      <c r="G3">
        <v>224</v>
      </c>
      <c r="H3">
        <v>0</v>
      </c>
      <c r="I3">
        <v>4</v>
      </c>
      <c r="J3">
        <v>2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1.76</v>
      </c>
      <c r="T3">
        <v>0</v>
      </c>
      <c r="U3">
        <v>4</v>
      </c>
      <c r="W3">
        <v>0.59523809523809501</v>
      </c>
      <c r="X3">
        <v>0</v>
      </c>
      <c r="Y3">
        <v>5.76</v>
      </c>
    </row>
    <row r="4" spans="1:25" x14ac:dyDescent="0.2">
      <c r="A4" t="s">
        <v>799</v>
      </c>
      <c r="B4" t="s">
        <v>797</v>
      </c>
      <c r="C4" t="s">
        <v>27</v>
      </c>
      <c r="D4">
        <v>4</v>
      </c>
      <c r="E4">
        <v>101</v>
      </c>
      <c r="F4">
        <v>64</v>
      </c>
      <c r="G4">
        <v>573</v>
      </c>
      <c r="H4">
        <v>3</v>
      </c>
      <c r="I4">
        <v>3</v>
      </c>
      <c r="J4">
        <v>17</v>
      </c>
      <c r="K4">
        <v>87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35.619999999999997</v>
      </c>
      <c r="T4">
        <v>0</v>
      </c>
      <c r="U4">
        <v>5.1176470588235299</v>
      </c>
      <c r="W4">
        <v>0.633663366336634</v>
      </c>
      <c r="X4">
        <v>2.9702970297029702E-2</v>
      </c>
      <c r="Y4">
        <v>38.619999999999997</v>
      </c>
    </row>
    <row r="5" spans="1:25" x14ac:dyDescent="0.2">
      <c r="A5" t="s">
        <v>194</v>
      </c>
      <c r="B5" t="s">
        <v>797</v>
      </c>
      <c r="C5" t="s">
        <v>32</v>
      </c>
      <c r="D5">
        <v>12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236</v>
      </c>
      <c r="L5">
        <v>1</v>
      </c>
      <c r="M5">
        <v>34</v>
      </c>
      <c r="N5">
        <v>30</v>
      </c>
      <c r="O5">
        <v>209</v>
      </c>
      <c r="P5">
        <v>1</v>
      </c>
      <c r="Q5">
        <v>1</v>
      </c>
      <c r="R5">
        <v>0</v>
      </c>
      <c r="S5">
        <v>84.5</v>
      </c>
      <c r="T5">
        <v>5.8721934369602803E-2</v>
      </c>
      <c r="U5">
        <v>3.47058823529412</v>
      </c>
      <c r="V5">
        <v>6.9666666666666703</v>
      </c>
      <c r="Y5">
        <v>69.5</v>
      </c>
    </row>
    <row r="6" spans="1:25" x14ac:dyDescent="0.2">
      <c r="A6" t="s">
        <v>800</v>
      </c>
      <c r="B6" t="s">
        <v>797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192</v>
      </c>
      <c r="K6">
        <v>861</v>
      </c>
      <c r="L6">
        <v>4</v>
      </c>
      <c r="M6">
        <v>40</v>
      </c>
      <c r="N6">
        <v>28</v>
      </c>
      <c r="O6">
        <v>143</v>
      </c>
      <c r="P6">
        <v>0</v>
      </c>
      <c r="Q6">
        <v>3</v>
      </c>
      <c r="R6">
        <v>0</v>
      </c>
      <c r="S6">
        <v>146.4</v>
      </c>
      <c r="T6">
        <v>6.9084628670120898E-2</v>
      </c>
      <c r="U6">
        <v>4.484375</v>
      </c>
      <c r="V6">
        <v>5.1071428571428603</v>
      </c>
      <c r="Y6">
        <v>132.4</v>
      </c>
    </row>
    <row r="7" spans="1:25" x14ac:dyDescent="0.2">
      <c r="A7" t="s">
        <v>801</v>
      </c>
      <c r="B7" t="s">
        <v>797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13</v>
      </c>
      <c r="K7">
        <v>58</v>
      </c>
      <c r="L7">
        <v>0</v>
      </c>
      <c r="M7">
        <v>8</v>
      </c>
      <c r="N7">
        <v>6</v>
      </c>
      <c r="O7">
        <v>29</v>
      </c>
      <c r="P7">
        <v>0</v>
      </c>
      <c r="Q7">
        <v>0</v>
      </c>
      <c r="R7">
        <v>0</v>
      </c>
      <c r="S7">
        <v>14.7</v>
      </c>
      <c r="T7">
        <v>1.38169257340242E-2</v>
      </c>
      <c r="U7">
        <v>4.4615384615384599</v>
      </c>
      <c r="V7">
        <v>4.8333333333333304</v>
      </c>
      <c r="Y7">
        <v>11.7</v>
      </c>
    </row>
    <row r="8" spans="1:25" x14ac:dyDescent="0.2">
      <c r="A8" t="s">
        <v>255</v>
      </c>
      <c r="B8" t="s">
        <v>797</v>
      </c>
      <c r="C8" t="s">
        <v>32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18</v>
      </c>
      <c r="K8">
        <v>36</v>
      </c>
      <c r="L8">
        <v>1</v>
      </c>
      <c r="M8">
        <v>28</v>
      </c>
      <c r="N8">
        <v>25</v>
      </c>
      <c r="O8">
        <v>188</v>
      </c>
      <c r="P8">
        <v>0</v>
      </c>
      <c r="Q8">
        <v>0</v>
      </c>
      <c r="R8">
        <v>0</v>
      </c>
      <c r="S8">
        <v>53.4</v>
      </c>
      <c r="T8">
        <v>4.8359240069084597E-2</v>
      </c>
      <c r="U8">
        <v>2</v>
      </c>
      <c r="V8">
        <v>7.52</v>
      </c>
      <c r="Y8">
        <v>40.9</v>
      </c>
    </row>
    <row r="9" spans="1:25" x14ac:dyDescent="0.2">
      <c r="A9" t="s">
        <v>802</v>
      </c>
      <c r="B9" t="s">
        <v>797</v>
      </c>
      <c r="C9" t="s">
        <v>32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15</v>
      </c>
      <c r="K9">
        <v>49</v>
      </c>
      <c r="L9">
        <v>0</v>
      </c>
      <c r="M9">
        <v>8</v>
      </c>
      <c r="N9">
        <v>6</v>
      </c>
      <c r="O9">
        <v>19</v>
      </c>
      <c r="P9">
        <v>0</v>
      </c>
      <c r="Q9">
        <v>0</v>
      </c>
      <c r="R9">
        <v>1</v>
      </c>
      <c r="S9">
        <v>14.8</v>
      </c>
      <c r="T9">
        <v>1.38169257340242E-2</v>
      </c>
      <c r="U9">
        <v>3.2666666666666702</v>
      </c>
      <c r="V9">
        <v>3.1666666666666701</v>
      </c>
      <c r="Y9">
        <v>11.8</v>
      </c>
    </row>
    <row r="10" spans="1:25" x14ac:dyDescent="0.2">
      <c r="A10" t="s">
        <v>256</v>
      </c>
      <c r="B10" t="s">
        <v>797</v>
      </c>
      <c r="C10" t="s">
        <v>32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76</v>
      </c>
      <c r="K10">
        <v>365</v>
      </c>
      <c r="L10">
        <v>1</v>
      </c>
      <c r="M10">
        <v>5</v>
      </c>
      <c r="N10">
        <v>4</v>
      </c>
      <c r="O10">
        <v>12</v>
      </c>
      <c r="P10">
        <v>0</v>
      </c>
      <c r="Q10">
        <v>0</v>
      </c>
      <c r="R10">
        <v>0</v>
      </c>
      <c r="S10">
        <v>47.7</v>
      </c>
      <c r="T10">
        <v>8.6355785837651106E-3</v>
      </c>
      <c r="U10">
        <v>4.8026315789473699</v>
      </c>
      <c r="V10">
        <v>3</v>
      </c>
      <c r="Y10">
        <v>45.7</v>
      </c>
    </row>
    <row r="11" spans="1:25" x14ac:dyDescent="0.2">
      <c r="A11" t="s">
        <v>803</v>
      </c>
      <c r="B11" t="s">
        <v>797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40</v>
      </c>
      <c r="N11">
        <v>25</v>
      </c>
      <c r="O11">
        <v>312</v>
      </c>
      <c r="P11">
        <v>3</v>
      </c>
      <c r="Q11">
        <v>0</v>
      </c>
      <c r="R11">
        <v>0</v>
      </c>
      <c r="S11">
        <v>74.2</v>
      </c>
      <c r="T11">
        <v>6.9084628670120898E-2</v>
      </c>
      <c r="V11">
        <v>12.48</v>
      </c>
      <c r="Y11">
        <v>61.7</v>
      </c>
    </row>
    <row r="12" spans="1:25" x14ac:dyDescent="0.2">
      <c r="A12" t="s">
        <v>804</v>
      </c>
      <c r="B12" t="s">
        <v>797</v>
      </c>
      <c r="C12" t="s">
        <v>39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40</v>
      </c>
      <c r="N12">
        <v>31</v>
      </c>
      <c r="O12">
        <v>302</v>
      </c>
      <c r="P12">
        <v>0</v>
      </c>
      <c r="Q12">
        <v>0</v>
      </c>
      <c r="R12">
        <v>0</v>
      </c>
      <c r="S12">
        <v>61.2</v>
      </c>
      <c r="T12">
        <v>6.9084628670120898E-2</v>
      </c>
      <c r="U12">
        <v>0</v>
      </c>
      <c r="V12">
        <v>9.7419354838709697</v>
      </c>
      <c r="Y12">
        <v>45.7</v>
      </c>
    </row>
    <row r="13" spans="1:25" x14ac:dyDescent="0.2">
      <c r="A13" t="s">
        <v>805</v>
      </c>
      <c r="B13" t="s">
        <v>797</v>
      </c>
      <c r="C13" t="s">
        <v>39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28</v>
      </c>
      <c r="N13">
        <v>19</v>
      </c>
      <c r="O13">
        <v>189</v>
      </c>
      <c r="P13">
        <v>3</v>
      </c>
      <c r="Q13">
        <v>0</v>
      </c>
      <c r="R13">
        <v>0</v>
      </c>
      <c r="S13">
        <v>53.9</v>
      </c>
      <c r="T13">
        <v>4.8359240069084597E-2</v>
      </c>
      <c r="V13">
        <v>9.9473684210526301</v>
      </c>
      <c r="Y13">
        <v>46.4</v>
      </c>
    </row>
    <row r="14" spans="1:25" x14ac:dyDescent="0.2">
      <c r="A14" t="s">
        <v>806</v>
      </c>
      <c r="B14" t="s">
        <v>797</v>
      </c>
      <c r="C14" t="s">
        <v>44</v>
      </c>
      <c r="D14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0</v>
      </c>
      <c r="M14">
        <v>22</v>
      </c>
      <c r="N14">
        <v>15</v>
      </c>
      <c r="O14">
        <v>207</v>
      </c>
      <c r="P14">
        <v>1</v>
      </c>
      <c r="Q14">
        <v>0</v>
      </c>
      <c r="R14">
        <v>0</v>
      </c>
      <c r="S14">
        <v>42.5</v>
      </c>
      <c r="T14">
        <v>3.7996545768566502E-2</v>
      </c>
      <c r="U14">
        <v>4</v>
      </c>
      <c r="V14">
        <v>13.8</v>
      </c>
      <c r="Y14">
        <v>35</v>
      </c>
    </row>
    <row r="15" spans="1:25" x14ac:dyDescent="0.2">
      <c r="A15" t="s">
        <v>807</v>
      </c>
      <c r="B15" t="s">
        <v>797</v>
      </c>
      <c r="C15" t="s">
        <v>44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78</v>
      </c>
      <c r="N15">
        <v>41</v>
      </c>
      <c r="O15">
        <v>593</v>
      </c>
      <c r="P15">
        <v>2</v>
      </c>
      <c r="Q15">
        <v>0</v>
      </c>
      <c r="R15">
        <v>0</v>
      </c>
      <c r="S15">
        <v>112.3</v>
      </c>
      <c r="T15">
        <v>0.13471502590673601</v>
      </c>
      <c r="V15">
        <v>14.4634146341463</v>
      </c>
      <c r="Y15">
        <v>91.8</v>
      </c>
    </row>
    <row r="16" spans="1:25" x14ac:dyDescent="0.2">
      <c r="A16" t="s">
        <v>808</v>
      </c>
      <c r="B16" t="s">
        <v>797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2</v>
      </c>
      <c r="O16">
        <v>24</v>
      </c>
      <c r="P16">
        <v>0</v>
      </c>
      <c r="Q16">
        <v>0</v>
      </c>
      <c r="R16">
        <v>0</v>
      </c>
      <c r="S16">
        <v>4.4000000000000004</v>
      </c>
      <c r="T16">
        <v>1.03626943005181E-2</v>
      </c>
      <c r="V16">
        <v>12</v>
      </c>
      <c r="Y16">
        <v>3.4</v>
      </c>
    </row>
    <row r="17" spans="1:25" x14ac:dyDescent="0.2">
      <c r="A17" t="s">
        <v>809</v>
      </c>
      <c r="B17" t="s">
        <v>797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20</v>
      </c>
      <c r="P17">
        <v>0</v>
      </c>
      <c r="Q17">
        <v>0</v>
      </c>
      <c r="R17">
        <v>0</v>
      </c>
      <c r="S17">
        <v>1</v>
      </c>
      <c r="T17">
        <v>1.72711571675302E-3</v>
      </c>
      <c r="V17">
        <v>20</v>
      </c>
      <c r="Y17">
        <v>2.5</v>
      </c>
    </row>
    <row r="18" spans="1:25" x14ac:dyDescent="0.2">
      <c r="A18" t="s">
        <v>810</v>
      </c>
      <c r="B18" t="s">
        <v>797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30</v>
      </c>
      <c r="L18">
        <v>0</v>
      </c>
      <c r="M18">
        <v>141</v>
      </c>
      <c r="N18">
        <v>99</v>
      </c>
      <c r="O18">
        <v>925</v>
      </c>
      <c r="P18">
        <v>4</v>
      </c>
      <c r="Q18">
        <v>0</v>
      </c>
      <c r="R18">
        <v>0</v>
      </c>
      <c r="S18">
        <v>216.5</v>
      </c>
      <c r="T18">
        <v>0.243523316062176</v>
      </c>
      <c r="U18">
        <v>10</v>
      </c>
      <c r="V18">
        <v>9.3434343434343408</v>
      </c>
      <c r="Y18">
        <v>169</v>
      </c>
    </row>
    <row r="19" spans="1:25" x14ac:dyDescent="0.2">
      <c r="A19" t="s">
        <v>811</v>
      </c>
      <c r="B19" t="s">
        <v>797</v>
      </c>
      <c r="C19" t="s">
        <v>44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3</v>
      </c>
      <c r="O19">
        <v>59</v>
      </c>
      <c r="P19">
        <v>0</v>
      </c>
      <c r="Q19">
        <v>0</v>
      </c>
      <c r="R19">
        <v>0</v>
      </c>
      <c r="S19">
        <v>8.9</v>
      </c>
      <c r="T19">
        <v>1.55440414507772E-2</v>
      </c>
      <c r="V19">
        <v>19.6666666666667</v>
      </c>
      <c r="Y19">
        <v>7.4</v>
      </c>
    </row>
    <row r="20" spans="1:25" x14ac:dyDescent="0.2">
      <c r="A20" t="s">
        <v>812</v>
      </c>
      <c r="B20" t="s">
        <v>797</v>
      </c>
      <c r="C20" t="s">
        <v>44</v>
      </c>
      <c r="D20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58</v>
      </c>
      <c r="L20">
        <v>0</v>
      </c>
      <c r="M20">
        <v>91</v>
      </c>
      <c r="N20">
        <v>63</v>
      </c>
      <c r="O20">
        <v>623</v>
      </c>
      <c r="P20">
        <v>3</v>
      </c>
      <c r="Q20">
        <v>0</v>
      </c>
      <c r="R20">
        <v>0</v>
      </c>
      <c r="S20">
        <v>149.1</v>
      </c>
      <c r="T20">
        <v>0.15716753022452501</v>
      </c>
      <c r="U20">
        <v>11.6</v>
      </c>
      <c r="V20">
        <v>9.8888888888888893</v>
      </c>
      <c r="Y20">
        <v>117.6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797</v>
      </c>
      <c r="B31">
        <v>5720</v>
      </c>
      <c r="C31">
        <v>3854</v>
      </c>
      <c r="D31">
        <v>439</v>
      </c>
      <c r="E31">
        <v>1866</v>
      </c>
      <c r="F31">
        <v>8</v>
      </c>
      <c r="G31">
        <v>1278.1600000000001</v>
      </c>
      <c r="H31">
        <v>604</v>
      </c>
      <c r="I31">
        <v>0.65894039735099297</v>
      </c>
      <c r="J31">
        <v>17</v>
      </c>
      <c r="K31">
        <v>20</v>
      </c>
      <c r="L31">
        <v>10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813</v>
      </c>
      <c r="B36" t="s">
        <v>27</v>
      </c>
      <c r="C36">
        <v>24</v>
      </c>
      <c r="D36">
        <v>2</v>
      </c>
      <c r="E36" t="s">
        <v>67</v>
      </c>
      <c r="F36" t="s">
        <v>797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814</v>
      </c>
      <c r="B37" t="s">
        <v>27</v>
      </c>
      <c r="C37">
        <v>27</v>
      </c>
      <c r="D37">
        <v>4</v>
      </c>
      <c r="E37" t="s">
        <v>291</v>
      </c>
      <c r="F37" t="s">
        <v>797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815</v>
      </c>
      <c r="B38" t="s">
        <v>27</v>
      </c>
      <c r="C38">
        <v>21</v>
      </c>
      <c r="D38">
        <v>0</v>
      </c>
      <c r="E38" t="s">
        <v>176</v>
      </c>
      <c r="F38" t="s">
        <v>797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816</v>
      </c>
      <c r="B39" t="s">
        <v>32</v>
      </c>
      <c r="C39">
        <v>25</v>
      </c>
      <c r="D39">
        <v>2</v>
      </c>
      <c r="E39" t="s">
        <v>227</v>
      </c>
      <c r="F39" t="s">
        <v>797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817</v>
      </c>
      <c r="B40" t="s">
        <v>32</v>
      </c>
      <c r="C40">
        <v>22</v>
      </c>
      <c r="D40">
        <v>0</v>
      </c>
      <c r="E40" t="s">
        <v>445</v>
      </c>
      <c r="F40" t="s">
        <v>797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818</v>
      </c>
      <c r="B41" t="s">
        <v>32</v>
      </c>
      <c r="C41">
        <v>24</v>
      </c>
      <c r="D41">
        <v>2</v>
      </c>
      <c r="E41" t="s">
        <v>819</v>
      </c>
      <c r="F41" t="s">
        <v>797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820</v>
      </c>
      <c r="B42" t="s">
        <v>32</v>
      </c>
      <c r="C42">
        <v>25</v>
      </c>
      <c r="D42">
        <v>3</v>
      </c>
      <c r="E42" t="s">
        <v>203</v>
      </c>
      <c r="F42" t="s">
        <v>797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821</v>
      </c>
      <c r="B43" t="s">
        <v>32</v>
      </c>
      <c r="C43">
        <v>24</v>
      </c>
      <c r="D43">
        <v>3</v>
      </c>
      <c r="E43" t="s">
        <v>73</v>
      </c>
      <c r="F43" t="s">
        <v>797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822</v>
      </c>
      <c r="B44" t="s">
        <v>44</v>
      </c>
      <c r="C44">
        <v>24</v>
      </c>
      <c r="D44">
        <v>0</v>
      </c>
      <c r="E44" t="s">
        <v>447</v>
      </c>
      <c r="F44" t="s">
        <v>797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823</v>
      </c>
      <c r="B45" t="s">
        <v>44</v>
      </c>
      <c r="C45">
        <v>21</v>
      </c>
      <c r="D45">
        <v>0</v>
      </c>
      <c r="E45" t="s">
        <v>163</v>
      </c>
      <c r="F45" t="s">
        <v>797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824</v>
      </c>
      <c r="B46" t="s">
        <v>44</v>
      </c>
      <c r="C46">
        <v>26</v>
      </c>
      <c r="D46">
        <v>4</v>
      </c>
      <c r="E46" t="s">
        <v>825</v>
      </c>
      <c r="F46" t="s">
        <v>797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826</v>
      </c>
      <c r="B47" t="s">
        <v>44</v>
      </c>
      <c r="C47">
        <v>25</v>
      </c>
      <c r="D47">
        <v>0</v>
      </c>
      <c r="E47" t="s">
        <v>473</v>
      </c>
      <c r="F47" t="s">
        <v>797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827</v>
      </c>
      <c r="B48" t="s">
        <v>44</v>
      </c>
      <c r="C48">
        <v>23</v>
      </c>
      <c r="D48">
        <v>0</v>
      </c>
      <c r="E48" t="s">
        <v>828</v>
      </c>
      <c r="F48" t="s">
        <v>797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829</v>
      </c>
      <c r="B49" t="s">
        <v>44</v>
      </c>
      <c r="C49">
        <v>28</v>
      </c>
      <c r="D49">
        <v>6</v>
      </c>
      <c r="E49" t="s">
        <v>171</v>
      </c>
      <c r="F49" t="s">
        <v>797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830</v>
      </c>
      <c r="B50" t="s">
        <v>44</v>
      </c>
      <c r="C50">
        <v>29</v>
      </c>
      <c r="D50">
        <v>8</v>
      </c>
      <c r="E50" t="s">
        <v>281</v>
      </c>
      <c r="F50" t="s">
        <v>797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831</v>
      </c>
      <c r="B51" t="s">
        <v>44</v>
      </c>
      <c r="C51">
        <v>23</v>
      </c>
      <c r="D51">
        <v>0</v>
      </c>
      <c r="E51" t="s">
        <v>133</v>
      </c>
      <c r="F51" t="s">
        <v>797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832</v>
      </c>
      <c r="B52" t="s">
        <v>44</v>
      </c>
      <c r="C52">
        <v>25</v>
      </c>
      <c r="D52">
        <v>3</v>
      </c>
      <c r="E52" t="s">
        <v>79</v>
      </c>
      <c r="F52" t="s">
        <v>797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833</v>
      </c>
      <c r="B53" t="s">
        <v>44</v>
      </c>
      <c r="C53">
        <v>23</v>
      </c>
      <c r="D53">
        <v>0</v>
      </c>
      <c r="E53" t="s">
        <v>834</v>
      </c>
      <c r="F53" t="s">
        <v>797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835</v>
      </c>
      <c r="B54" t="s">
        <v>44</v>
      </c>
      <c r="C54">
        <v>27</v>
      </c>
      <c r="D54">
        <v>4</v>
      </c>
      <c r="E54" t="s">
        <v>836</v>
      </c>
      <c r="F54" t="s">
        <v>797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837</v>
      </c>
      <c r="B55" t="s">
        <v>44</v>
      </c>
      <c r="C55">
        <v>25</v>
      </c>
      <c r="D55">
        <v>2</v>
      </c>
      <c r="E55" t="s">
        <v>838</v>
      </c>
      <c r="F55" t="s">
        <v>797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839</v>
      </c>
      <c r="B56" t="s">
        <v>44</v>
      </c>
      <c r="C56">
        <v>27</v>
      </c>
      <c r="D56">
        <v>5</v>
      </c>
      <c r="E56" t="s">
        <v>447</v>
      </c>
      <c r="F56" t="s">
        <v>797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840</v>
      </c>
      <c r="B57" t="s">
        <v>44</v>
      </c>
      <c r="C57">
        <v>26</v>
      </c>
      <c r="D57">
        <v>3</v>
      </c>
      <c r="E57" t="s">
        <v>83</v>
      </c>
      <c r="F57" t="s">
        <v>797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841</v>
      </c>
      <c r="B58" t="s">
        <v>39</v>
      </c>
      <c r="C58">
        <v>29</v>
      </c>
      <c r="D58">
        <v>5</v>
      </c>
      <c r="E58" t="s">
        <v>842</v>
      </c>
      <c r="F58" t="s">
        <v>797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843</v>
      </c>
      <c r="B59" t="s">
        <v>39</v>
      </c>
      <c r="C59">
        <v>29</v>
      </c>
      <c r="D59">
        <v>5</v>
      </c>
      <c r="E59" t="s">
        <v>201</v>
      </c>
      <c r="F59" t="s">
        <v>797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844</v>
      </c>
      <c r="B60" t="s">
        <v>39</v>
      </c>
      <c r="C60">
        <v>25</v>
      </c>
      <c r="D60">
        <v>2</v>
      </c>
      <c r="E60" t="s">
        <v>234</v>
      </c>
      <c r="F60" t="s">
        <v>797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845</v>
      </c>
      <c r="B61" t="s">
        <v>39</v>
      </c>
      <c r="C61">
        <v>24</v>
      </c>
      <c r="D61">
        <v>0</v>
      </c>
      <c r="E61" t="s">
        <v>398</v>
      </c>
      <c r="F61" t="s">
        <v>797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846</v>
      </c>
      <c r="B62" t="s">
        <v>39</v>
      </c>
      <c r="C62">
        <v>24</v>
      </c>
      <c r="D62">
        <v>0</v>
      </c>
      <c r="E62" t="s">
        <v>618</v>
      </c>
      <c r="F62" t="s">
        <v>797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847</v>
      </c>
      <c r="B63" t="s">
        <v>39</v>
      </c>
      <c r="C63">
        <v>26</v>
      </c>
      <c r="D63">
        <v>3</v>
      </c>
      <c r="E63" t="s">
        <v>97</v>
      </c>
      <c r="F63" t="s">
        <v>797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848</v>
      </c>
      <c r="B64" t="s">
        <v>39</v>
      </c>
      <c r="C64">
        <v>24</v>
      </c>
      <c r="D64">
        <v>0</v>
      </c>
      <c r="E64" t="s">
        <v>412</v>
      </c>
      <c r="F64" t="s">
        <v>797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849</v>
      </c>
      <c r="B2" t="s">
        <v>850</v>
      </c>
      <c r="C2" t="s">
        <v>27</v>
      </c>
      <c r="D2">
        <v>4</v>
      </c>
      <c r="E2">
        <v>11</v>
      </c>
      <c r="F2">
        <v>7</v>
      </c>
      <c r="G2">
        <v>35</v>
      </c>
      <c r="H2">
        <v>0</v>
      </c>
      <c r="I2">
        <v>1</v>
      </c>
      <c r="J2">
        <v>4</v>
      </c>
      <c r="K2">
        <v>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v>0</v>
      </c>
      <c r="U2">
        <v>-1</v>
      </c>
      <c r="W2">
        <v>0.63636363636363602</v>
      </c>
      <c r="X2">
        <v>0</v>
      </c>
      <c r="Y2">
        <v>0</v>
      </c>
    </row>
    <row r="3" spans="1:25" x14ac:dyDescent="0.2">
      <c r="A3" t="s">
        <v>851</v>
      </c>
      <c r="B3" t="s">
        <v>850</v>
      </c>
      <c r="C3" t="s">
        <v>27</v>
      </c>
      <c r="D3">
        <v>17</v>
      </c>
      <c r="E3">
        <v>584</v>
      </c>
      <c r="F3">
        <v>387</v>
      </c>
      <c r="G3">
        <v>4113</v>
      </c>
      <c r="H3">
        <v>25</v>
      </c>
      <c r="I3">
        <v>8</v>
      </c>
      <c r="J3">
        <v>62</v>
      </c>
      <c r="K3">
        <v>291</v>
      </c>
      <c r="L3">
        <v>5</v>
      </c>
      <c r="M3">
        <v>0</v>
      </c>
      <c r="N3">
        <v>0</v>
      </c>
      <c r="O3">
        <v>0</v>
      </c>
      <c r="P3">
        <v>0</v>
      </c>
      <c r="Q3">
        <v>9</v>
      </c>
      <c r="R3">
        <v>3</v>
      </c>
      <c r="S3">
        <v>295.62</v>
      </c>
      <c r="T3">
        <v>0</v>
      </c>
      <c r="U3">
        <v>4.6935483870967696</v>
      </c>
      <c r="W3">
        <v>0.66267123287671204</v>
      </c>
      <c r="X3">
        <v>4.2808219178082203E-2</v>
      </c>
      <c r="Y3">
        <v>303.62</v>
      </c>
    </row>
    <row r="4" spans="1:25" x14ac:dyDescent="0.2">
      <c r="A4" t="s">
        <v>852</v>
      </c>
      <c r="B4" t="s">
        <v>850</v>
      </c>
      <c r="C4" t="s">
        <v>32</v>
      </c>
      <c r="D4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46</v>
      </c>
      <c r="K4">
        <v>194</v>
      </c>
      <c r="L4">
        <v>2</v>
      </c>
      <c r="M4">
        <v>26</v>
      </c>
      <c r="N4">
        <v>20</v>
      </c>
      <c r="O4">
        <v>126</v>
      </c>
      <c r="P4">
        <v>1</v>
      </c>
      <c r="Q4">
        <v>0</v>
      </c>
      <c r="R4">
        <v>0</v>
      </c>
      <c r="S4">
        <v>70</v>
      </c>
      <c r="T4">
        <v>4.3046357615894003E-2</v>
      </c>
      <c r="U4">
        <v>4.2173913043478297</v>
      </c>
      <c r="V4">
        <v>6.3</v>
      </c>
      <c r="Y4">
        <v>60</v>
      </c>
    </row>
    <row r="5" spans="1:25" x14ac:dyDescent="0.2">
      <c r="A5" t="s">
        <v>853</v>
      </c>
      <c r="B5" t="s">
        <v>850</v>
      </c>
      <c r="C5" t="s">
        <v>32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81</v>
      </c>
      <c r="K5">
        <v>340</v>
      </c>
      <c r="L5">
        <v>3</v>
      </c>
      <c r="M5">
        <v>11</v>
      </c>
      <c r="N5">
        <v>9</v>
      </c>
      <c r="O5">
        <v>46</v>
      </c>
      <c r="P5">
        <v>1</v>
      </c>
      <c r="Q5">
        <v>0</v>
      </c>
      <c r="R5">
        <v>0</v>
      </c>
      <c r="S5">
        <v>71.599999999999994</v>
      </c>
      <c r="T5">
        <v>1.82119205298013E-2</v>
      </c>
      <c r="U5">
        <v>4.19753086419753</v>
      </c>
      <c r="V5">
        <v>5.1111111111111098</v>
      </c>
      <c r="Y5">
        <v>67.099999999999994</v>
      </c>
    </row>
    <row r="6" spans="1:25" x14ac:dyDescent="0.2">
      <c r="A6" t="s">
        <v>854</v>
      </c>
      <c r="B6" t="s">
        <v>850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42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10.199999999999999</v>
      </c>
      <c r="T6">
        <v>0</v>
      </c>
      <c r="U6">
        <v>3.5</v>
      </c>
      <c r="Y6">
        <v>10.199999999999999</v>
      </c>
    </row>
    <row r="7" spans="1:25" x14ac:dyDescent="0.2">
      <c r="A7" t="s">
        <v>855</v>
      </c>
      <c r="B7" t="s">
        <v>850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220</v>
      </c>
      <c r="K7">
        <v>1125</v>
      </c>
      <c r="L7">
        <v>5</v>
      </c>
      <c r="M7">
        <v>45</v>
      </c>
      <c r="N7">
        <v>35</v>
      </c>
      <c r="O7">
        <v>316</v>
      </c>
      <c r="P7">
        <v>0</v>
      </c>
      <c r="Q7">
        <v>3</v>
      </c>
      <c r="R7">
        <v>1</v>
      </c>
      <c r="S7">
        <v>203.1</v>
      </c>
      <c r="T7">
        <v>7.4503311258278193E-2</v>
      </c>
      <c r="U7">
        <v>5.1136363636363598</v>
      </c>
      <c r="V7">
        <v>9.0285714285714302</v>
      </c>
      <c r="Y7">
        <v>187.6</v>
      </c>
    </row>
    <row r="8" spans="1:25" x14ac:dyDescent="0.2">
      <c r="A8" t="s">
        <v>856</v>
      </c>
      <c r="B8" t="s">
        <v>850</v>
      </c>
      <c r="C8" t="s">
        <v>39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6</v>
      </c>
      <c r="O8">
        <v>42</v>
      </c>
      <c r="P8">
        <v>0</v>
      </c>
      <c r="Q8">
        <v>0</v>
      </c>
      <c r="R8">
        <v>0</v>
      </c>
      <c r="S8">
        <v>10.199999999999999</v>
      </c>
      <c r="T8">
        <v>1.3245033112582801E-2</v>
      </c>
      <c r="V8">
        <v>7</v>
      </c>
      <c r="Y8">
        <v>7.2</v>
      </c>
    </row>
    <row r="9" spans="1:25" x14ac:dyDescent="0.2">
      <c r="A9" t="s">
        <v>857</v>
      </c>
      <c r="B9" t="s">
        <v>850</v>
      </c>
      <c r="C9" t="s">
        <v>39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</v>
      </c>
      <c r="N9">
        <v>9</v>
      </c>
      <c r="O9">
        <v>135</v>
      </c>
      <c r="P9">
        <v>0</v>
      </c>
      <c r="Q9">
        <v>0</v>
      </c>
      <c r="R9">
        <v>0</v>
      </c>
      <c r="S9">
        <v>22.5</v>
      </c>
      <c r="T9">
        <v>2.1523178807947001E-2</v>
      </c>
      <c r="V9">
        <v>15</v>
      </c>
      <c r="Y9">
        <v>18</v>
      </c>
    </row>
    <row r="10" spans="1:25" x14ac:dyDescent="0.2">
      <c r="A10" t="s">
        <v>858</v>
      </c>
      <c r="B10" t="s">
        <v>850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13</v>
      </c>
      <c r="L10">
        <v>0</v>
      </c>
      <c r="M10">
        <v>98</v>
      </c>
      <c r="N10">
        <v>73</v>
      </c>
      <c r="O10">
        <v>766</v>
      </c>
      <c r="P10">
        <v>4</v>
      </c>
      <c r="Q10">
        <v>0</v>
      </c>
      <c r="R10">
        <v>0</v>
      </c>
      <c r="S10">
        <v>176.9</v>
      </c>
      <c r="T10">
        <v>0.16225165562913901</v>
      </c>
      <c r="U10">
        <v>6.5</v>
      </c>
      <c r="V10">
        <v>10.4931506849315</v>
      </c>
      <c r="Y10">
        <v>138.4</v>
      </c>
    </row>
    <row r="11" spans="1:25" x14ac:dyDescent="0.2">
      <c r="A11" t="s">
        <v>859</v>
      </c>
      <c r="B11" t="s">
        <v>850</v>
      </c>
      <c r="C11" t="s">
        <v>39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4</v>
      </c>
      <c r="O11">
        <v>40</v>
      </c>
      <c r="P11">
        <v>0</v>
      </c>
      <c r="Q11">
        <v>0</v>
      </c>
      <c r="R11">
        <v>0</v>
      </c>
      <c r="S11">
        <v>8</v>
      </c>
      <c r="T11">
        <v>6.6225165562913899E-3</v>
      </c>
      <c r="V11">
        <v>10</v>
      </c>
      <c r="Y11">
        <v>6</v>
      </c>
    </row>
    <row r="12" spans="1:25" x14ac:dyDescent="0.2">
      <c r="A12" t="s">
        <v>860</v>
      </c>
      <c r="B12" t="s">
        <v>850</v>
      </c>
      <c r="C12" t="s">
        <v>44</v>
      </c>
      <c r="D12">
        <v>17</v>
      </c>
      <c r="E12">
        <v>1</v>
      </c>
      <c r="F12">
        <v>0</v>
      </c>
      <c r="G12">
        <v>0</v>
      </c>
      <c r="H12">
        <v>0</v>
      </c>
      <c r="I12">
        <v>0</v>
      </c>
      <c r="J12">
        <v>5</v>
      </c>
      <c r="K12">
        <v>11</v>
      </c>
      <c r="L12">
        <v>0</v>
      </c>
      <c r="M12">
        <v>133</v>
      </c>
      <c r="N12">
        <v>84</v>
      </c>
      <c r="O12">
        <v>1108</v>
      </c>
      <c r="P12">
        <v>8</v>
      </c>
      <c r="Q12">
        <v>0</v>
      </c>
      <c r="R12">
        <v>0</v>
      </c>
      <c r="S12">
        <v>243.9</v>
      </c>
      <c r="T12">
        <v>0.22019867549668901</v>
      </c>
      <c r="U12">
        <v>2.2000000000000002</v>
      </c>
      <c r="V12">
        <v>13.1904761904762</v>
      </c>
      <c r="W12">
        <v>0</v>
      </c>
      <c r="X12">
        <v>0</v>
      </c>
      <c r="Y12">
        <v>201.9</v>
      </c>
    </row>
    <row r="13" spans="1:25" x14ac:dyDescent="0.2">
      <c r="A13" t="s">
        <v>861</v>
      </c>
      <c r="B13" t="s">
        <v>850</v>
      </c>
      <c r="C13" t="s">
        <v>44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12</v>
      </c>
      <c r="K13">
        <v>86</v>
      </c>
      <c r="L13">
        <v>0</v>
      </c>
      <c r="M13">
        <v>30</v>
      </c>
      <c r="N13">
        <v>23</v>
      </c>
      <c r="O13">
        <v>187</v>
      </c>
      <c r="P13">
        <v>3</v>
      </c>
      <c r="Q13">
        <v>0</v>
      </c>
      <c r="R13">
        <v>0</v>
      </c>
      <c r="S13">
        <v>70.3</v>
      </c>
      <c r="T13">
        <v>4.96688741721854E-2</v>
      </c>
      <c r="U13">
        <v>7.1666666666666696</v>
      </c>
      <c r="V13">
        <v>8.1304347826087007</v>
      </c>
      <c r="Y13">
        <v>56.8</v>
      </c>
    </row>
    <row r="14" spans="1:25" x14ac:dyDescent="0.2">
      <c r="A14" t="s">
        <v>862</v>
      </c>
      <c r="B14" t="s">
        <v>850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81</v>
      </c>
      <c r="N14">
        <v>46</v>
      </c>
      <c r="O14">
        <v>529</v>
      </c>
      <c r="P14">
        <v>3</v>
      </c>
      <c r="Q14">
        <v>0</v>
      </c>
      <c r="R14">
        <v>0</v>
      </c>
      <c r="S14">
        <v>116.9</v>
      </c>
      <c r="T14">
        <v>0.13410596026490099</v>
      </c>
      <c r="V14">
        <v>11.5</v>
      </c>
      <c r="Y14">
        <v>93.9</v>
      </c>
    </row>
    <row r="15" spans="1:25" x14ac:dyDescent="0.2">
      <c r="A15" t="s">
        <v>863</v>
      </c>
      <c r="B15" t="s">
        <v>850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3</v>
      </c>
      <c r="O15">
        <v>30</v>
      </c>
      <c r="P15">
        <v>0</v>
      </c>
      <c r="Q15">
        <v>0</v>
      </c>
      <c r="R15">
        <v>0</v>
      </c>
      <c r="S15">
        <v>6</v>
      </c>
      <c r="T15">
        <v>6.6225165562913899E-3</v>
      </c>
      <c r="V15">
        <v>10</v>
      </c>
      <c r="Y15">
        <v>4.5</v>
      </c>
    </row>
    <row r="16" spans="1:25" x14ac:dyDescent="0.2">
      <c r="A16" t="s">
        <v>864</v>
      </c>
      <c r="B16" t="s">
        <v>850</v>
      </c>
      <c r="C16" t="s">
        <v>44</v>
      </c>
      <c r="D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18</v>
      </c>
      <c r="L16">
        <v>0</v>
      </c>
      <c r="M16">
        <v>121</v>
      </c>
      <c r="N16">
        <v>82</v>
      </c>
      <c r="O16">
        <v>823</v>
      </c>
      <c r="P16">
        <v>5</v>
      </c>
      <c r="Q16">
        <v>0</v>
      </c>
      <c r="R16">
        <v>0</v>
      </c>
      <c r="S16">
        <v>198.1</v>
      </c>
      <c r="T16">
        <v>0.20033112582781501</v>
      </c>
      <c r="U16">
        <v>4.5</v>
      </c>
      <c r="V16">
        <v>10.0365853658537</v>
      </c>
      <c r="Y16">
        <v>155.1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850</v>
      </c>
      <c r="B31">
        <v>6264</v>
      </c>
      <c r="C31">
        <v>4148</v>
      </c>
      <c r="D31">
        <v>448</v>
      </c>
      <c r="E31">
        <v>2116</v>
      </c>
      <c r="F31">
        <v>16</v>
      </c>
      <c r="G31">
        <v>1502.32</v>
      </c>
      <c r="H31">
        <v>596</v>
      </c>
      <c r="I31">
        <v>0.66107382550335603</v>
      </c>
      <c r="J31">
        <v>25</v>
      </c>
      <c r="K31">
        <v>9</v>
      </c>
      <c r="L31">
        <v>12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865</v>
      </c>
      <c r="B36" t="s">
        <v>27</v>
      </c>
      <c r="C36">
        <v>29</v>
      </c>
      <c r="D36">
        <v>6</v>
      </c>
      <c r="E36" t="s">
        <v>95</v>
      </c>
      <c r="F36" t="s">
        <v>850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866</v>
      </c>
      <c r="B37" t="s">
        <v>27</v>
      </c>
      <c r="C37">
        <v>23</v>
      </c>
      <c r="D37">
        <v>2</v>
      </c>
      <c r="E37" t="s">
        <v>460</v>
      </c>
      <c r="F37" t="s">
        <v>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867</v>
      </c>
      <c r="B38" t="s">
        <v>27</v>
      </c>
      <c r="C38">
        <v>25</v>
      </c>
      <c r="D38">
        <v>0</v>
      </c>
      <c r="E38" t="s">
        <v>868</v>
      </c>
      <c r="F38" t="s">
        <v>850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869</v>
      </c>
      <c r="B39" t="s">
        <v>32</v>
      </c>
      <c r="C39">
        <v>21</v>
      </c>
      <c r="D39">
        <v>0</v>
      </c>
      <c r="E39" t="s">
        <v>466</v>
      </c>
      <c r="F39" t="s">
        <v>850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870</v>
      </c>
      <c r="B40" t="s">
        <v>32</v>
      </c>
      <c r="C40">
        <v>22</v>
      </c>
      <c r="D40">
        <v>0</v>
      </c>
      <c r="E40" t="s">
        <v>239</v>
      </c>
      <c r="F40" t="s">
        <v>850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871</v>
      </c>
      <c r="B41" t="s">
        <v>32</v>
      </c>
      <c r="C41">
        <v>24</v>
      </c>
      <c r="D41">
        <v>2</v>
      </c>
      <c r="E41" t="s">
        <v>460</v>
      </c>
      <c r="F41" t="s">
        <v>850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872</v>
      </c>
      <c r="B42" t="s">
        <v>32</v>
      </c>
      <c r="C42">
        <v>26</v>
      </c>
      <c r="D42">
        <v>3</v>
      </c>
      <c r="E42" t="s">
        <v>394</v>
      </c>
      <c r="F42" t="s">
        <v>850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873</v>
      </c>
      <c r="B43" t="s">
        <v>32</v>
      </c>
      <c r="C43">
        <v>27</v>
      </c>
      <c r="D43">
        <v>4</v>
      </c>
      <c r="E43" t="s">
        <v>874</v>
      </c>
      <c r="F43" t="s">
        <v>850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875</v>
      </c>
      <c r="B44" t="s">
        <v>32</v>
      </c>
      <c r="C44">
        <v>26</v>
      </c>
      <c r="D44">
        <v>4</v>
      </c>
      <c r="E44" t="s">
        <v>75</v>
      </c>
      <c r="F44" t="s">
        <v>850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876</v>
      </c>
      <c r="B45" t="s">
        <v>44</v>
      </c>
      <c r="C45">
        <v>28</v>
      </c>
      <c r="D45">
        <v>6</v>
      </c>
      <c r="E45" t="s">
        <v>207</v>
      </c>
      <c r="F45" t="s">
        <v>850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877</v>
      </c>
      <c r="B46" t="s">
        <v>44</v>
      </c>
      <c r="C46">
        <v>23</v>
      </c>
      <c r="D46">
        <v>0</v>
      </c>
      <c r="E46" t="s">
        <v>363</v>
      </c>
      <c r="F46" t="s">
        <v>850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878</v>
      </c>
      <c r="B47" t="s">
        <v>44</v>
      </c>
      <c r="C47">
        <v>24</v>
      </c>
      <c r="D47">
        <v>0</v>
      </c>
      <c r="E47" t="s">
        <v>689</v>
      </c>
      <c r="F47" t="s">
        <v>850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879</v>
      </c>
      <c r="B48" t="s">
        <v>44</v>
      </c>
      <c r="C48">
        <v>26</v>
      </c>
      <c r="D48">
        <v>2</v>
      </c>
      <c r="E48" t="s">
        <v>281</v>
      </c>
      <c r="F48" t="s">
        <v>850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880</v>
      </c>
      <c r="B49" t="s">
        <v>44</v>
      </c>
      <c r="C49">
        <v>23</v>
      </c>
      <c r="D49">
        <v>0</v>
      </c>
      <c r="E49" t="s">
        <v>222</v>
      </c>
      <c r="F49" t="s">
        <v>850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881</v>
      </c>
      <c r="B50" t="s">
        <v>44</v>
      </c>
      <c r="C50">
        <v>25</v>
      </c>
      <c r="D50">
        <v>1</v>
      </c>
      <c r="E50" t="s">
        <v>237</v>
      </c>
      <c r="F50" t="s">
        <v>850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882</v>
      </c>
      <c r="B51" t="s">
        <v>44</v>
      </c>
      <c r="C51">
        <v>28</v>
      </c>
      <c r="D51">
        <v>6</v>
      </c>
      <c r="E51" t="s">
        <v>215</v>
      </c>
      <c r="F51" t="s">
        <v>850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883</v>
      </c>
      <c r="B52" t="s">
        <v>44</v>
      </c>
      <c r="C52">
        <v>26</v>
      </c>
      <c r="D52">
        <v>5</v>
      </c>
      <c r="E52" t="s">
        <v>454</v>
      </c>
      <c r="F52" t="s">
        <v>850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884</v>
      </c>
      <c r="B53" t="s">
        <v>44</v>
      </c>
      <c r="C53">
        <v>24</v>
      </c>
      <c r="D53">
        <v>0</v>
      </c>
      <c r="E53" t="s">
        <v>247</v>
      </c>
      <c r="F53" t="s">
        <v>850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885</v>
      </c>
      <c r="B54" t="s">
        <v>44</v>
      </c>
      <c r="C54">
        <v>26</v>
      </c>
      <c r="D54">
        <v>1</v>
      </c>
      <c r="E54" t="s">
        <v>886</v>
      </c>
      <c r="F54" t="s">
        <v>850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887</v>
      </c>
      <c r="B55" t="s">
        <v>44</v>
      </c>
      <c r="C55">
        <v>25</v>
      </c>
      <c r="D55">
        <v>0</v>
      </c>
      <c r="E55" t="s">
        <v>73</v>
      </c>
      <c r="F55" t="s">
        <v>850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888</v>
      </c>
      <c r="B56" t="s">
        <v>44</v>
      </c>
      <c r="C56">
        <v>28</v>
      </c>
      <c r="D56">
        <v>5</v>
      </c>
      <c r="E56" t="s">
        <v>153</v>
      </c>
      <c r="F56" t="s">
        <v>850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889</v>
      </c>
      <c r="B57" t="s">
        <v>44</v>
      </c>
      <c r="C57">
        <v>21</v>
      </c>
      <c r="D57">
        <v>0</v>
      </c>
      <c r="E57" t="s">
        <v>340</v>
      </c>
      <c r="F57" t="s">
        <v>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890</v>
      </c>
      <c r="B58" t="s">
        <v>44</v>
      </c>
      <c r="C58">
        <v>23</v>
      </c>
      <c r="D58">
        <v>1</v>
      </c>
      <c r="E58" t="s">
        <v>466</v>
      </c>
      <c r="F58" t="s">
        <v>850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891</v>
      </c>
      <c r="B59" t="s">
        <v>39</v>
      </c>
      <c r="C59">
        <v>28</v>
      </c>
      <c r="D59">
        <v>6</v>
      </c>
      <c r="E59" t="s">
        <v>239</v>
      </c>
      <c r="F59" t="s">
        <v>850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892</v>
      </c>
      <c r="B60" t="s">
        <v>39</v>
      </c>
      <c r="C60">
        <v>25</v>
      </c>
      <c r="D60">
        <v>2</v>
      </c>
      <c r="E60" t="s">
        <v>209</v>
      </c>
      <c r="F60" t="s">
        <v>850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893</v>
      </c>
      <c r="B61" t="s">
        <v>39</v>
      </c>
      <c r="D61">
        <v>1</v>
      </c>
      <c r="E61" t="s">
        <v>894</v>
      </c>
      <c r="F61" t="s">
        <v>850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895</v>
      </c>
      <c r="B62" t="s">
        <v>39</v>
      </c>
      <c r="C62">
        <v>25</v>
      </c>
      <c r="D62">
        <v>0</v>
      </c>
      <c r="E62" t="s">
        <v>334</v>
      </c>
      <c r="F62" t="s">
        <v>850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896</v>
      </c>
      <c r="B63" t="s">
        <v>39</v>
      </c>
      <c r="C63">
        <v>27</v>
      </c>
      <c r="D63">
        <v>2</v>
      </c>
      <c r="E63" t="s">
        <v>897</v>
      </c>
      <c r="F63" t="s">
        <v>850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898</v>
      </c>
      <c r="B64" t="s">
        <v>39</v>
      </c>
      <c r="C64">
        <v>22</v>
      </c>
      <c r="D64">
        <v>0</v>
      </c>
      <c r="E64" t="s">
        <v>340</v>
      </c>
      <c r="F64" t="s">
        <v>850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899</v>
      </c>
      <c r="B2" t="s">
        <v>900</v>
      </c>
      <c r="C2" t="s">
        <v>112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5</v>
      </c>
      <c r="K2">
        <v>7</v>
      </c>
      <c r="L2">
        <v>0</v>
      </c>
      <c r="M2">
        <v>3</v>
      </c>
      <c r="N2">
        <v>2</v>
      </c>
      <c r="O2">
        <v>11</v>
      </c>
      <c r="P2">
        <v>0</v>
      </c>
      <c r="Q2">
        <v>0</v>
      </c>
      <c r="R2">
        <v>0</v>
      </c>
      <c r="S2">
        <v>3.8</v>
      </c>
      <c r="T2">
        <v>5.0335570469798698E-3</v>
      </c>
      <c r="U2">
        <v>1.4</v>
      </c>
      <c r="V2">
        <v>5.5</v>
      </c>
      <c r="Y2">
        <v>2.8</v>
      </c>
    </row>
    <row r="3" spans="1:25" x14ac:dyDescent="0.2">
      <c r="A3" t="s">
        <v>901</v>
      </c>
      <c r="B3" t="s">
        <v>900</v>
      </c>
      <c r="C3" t="s">
        <v>27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5</v>
      </c>
      <c r="K3">
        <v>-5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-0.5</v>
      </c>
      <c r="T3">
        <v>0</v>
      </c>
      <c r="U3">
        <v>-1</v>
      </c>
      <c r="W3">
        <v>0</v>
      </c>
      <c r="X3">
        <v>0</v>
      </c>
      <c r="Y3">
        <v>-0.5</v>
      </c>
    </row>
    <row r="4" spans="1:25" x14ac:dyDescent="0.2">
      <c r="A4" t="s">
        <v>902</v>
      </c>
      <c r="B4" t="s">
        <v>900</v>
      </c>
      <c r="C4" t="s">
        <v>27</v>
      </c>
      <c r="D4">
        <v>17</v>
      </c>
      <c r="E4">
        <v>648</v>
      </c>
      <c r="F4">
        <v>435</v>
      </c>
      <c r="G4">
        <v>5250</v>
      </c>
      <c r="H4">
        <v>41</v>
      </c>
      <c r="I4">
        <v>12</v>
      </c>
      <c r="J4">
        <v>61</v>
      </c>
      <c r="K4">
        <v>358</v>
      </c>
      <c r="L4">
        <v>4</v>
      </c>
      <c r="M4">
        <v>1</v>
      </c>
      <c r="N4">
        <v>1</v>
      </c>
      <c r="O4">
        <v>6</v>
      </c>
      <c r="P4">
        <v>0</v>
      </c>
      <c r="Q4">
        <v>0</v>
      </c>
      <c r="R4">
        <v>3</v>
      </c>
      <c r="S4">
        <v>417.4</v>
      </c>
      <c r="T4">
        <v>1.6778523489932901E-3</v>
      </c>
      <c r="U4">
        <v>5.8688524590163897</v>
      </c>
      <c r="V4">
        <v>6</v>
      </c>
      <c r="W4">
        <v>0.67129629629629595</v>
      </c>
      <c r="X4">
        <v>6.3271604938271594E-2</v>
      </c>
      <c r="Y4">
        <v>427.8</v>
      </c>
    </row>
    <row r="5" spans="1:25" x14ac:dyDescent="0.2">
      <c r="A5" t="s">
        <v>903</v>
      </c>
      <c r="B5" t="s">
        <v>900</v>
      </c>
      <c r="C5" t="s">
        <v>32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71</v>
      </c>
      <c r="K5">
        <v>302</v>
      </c>
      <c r="L5">
        <v>3</v>
      </c>
      <c r="M5">
        <v>23</v>
      </c>
      <c r="N5">
        <v>17</v>
      </c>
      <c r="O5">
        <v>151</v>
      </c>
      <c r="P5">
        <v>3</v>
      </c>
      <c r="Q5">
        <v>0</v>
      </c>
      <c r="R5">
        <v>0</v>
      </c>
      <c r="S5">
        <v>98.3</v>
      </c>
      <c r="T5">
        <v>3.8590604026845603E-2</v>
      </c>
      <c r="U5">
        <v>4.2535211267605604</v>
      </c>
      <c r="V5">
        <v>8.8823529411764692</v>
      </c>
      <c r="Y5">
        <v>89.8</v>
      </c>
    </row>
    <row r="6" spans="1:25" x14ac:dyDescent="0.2">
      <c r="A6" t="s">
        <v>904</v>
      </c>
      <c r="B6" t="s">
        <v>900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170</v>
      </c>
      <c r="K6">
        <v>830</v>
      </c>
      <c r="L6">
        <v>5</v>
      </c>
      <c r="M6">
        <v>14</v>
      </c>
      <c r="N6">
        <v>13</v>
      </c>
      <c r="O6">
        <v>130</v>
      </c>
      <c r="P6">
        <v>0</v>
      </c>
      <c r="Q6">
        <v>2</v>
      </c>
      <c r="R6">
        <v>0</v>
      </c>
      <c r="S6">
        <v>135</v>
      </c>
      <c r="T6">
        <v>2.3489932885905999E-2</v>
      </c>
      <c r="U6">
        <v>4.8823529411764701</v>
      </c>
      <c r="V6">
        <v>10</v>
      </c>
      <c r="Y6">
        <v>128.5</v>
      </c>
    </row>
    <row r="7" spans="1:25" x14ac:dyDescent="0.2">
      <c r="A7" t="s">
        <v>905</v>
      </c>
      <c r="B7" t="s">
        <v>900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72</v>
      </c>
      <c r="K7">
        <v>291</v>
      </c>
      <c r="L7">
        <v>1</v>
      </c>
      <c r="M7">
        <v>71</v>
      </c>
      <c r="N7">
        <v>56</v>
      </c>
      <c r="O7">
        <v>512</v>
      </c>
      <c r="P7">
        <v>9</v>
      </c>
      <c r="Q7">
        <v>0</v>
      </c>
      <c r="R7">
        <v>0</v>
      </c>
      <c r="S7">
        <v>196.3</v>
      </c>
      <c r="T7">
        <v>0.119127516778523</v>
      </c>
      <c r="U7">
        <v>4.0416666666666696</v>
      </c>
      <c r="V7">
        <v>9.1428571428571406</v>
      </c>
      <c r="Y7">
        <v>168.3</v>
      </c>
    </row>
    <row r="8" spans="1:25" x14ac:dyDescent="0.2">
      <c r="A8" t="s">
        <v>906</v>
      </c>
      <c r="B8" t="s">
        <v>900</v>
      </c>
      <c r="C8" t="s">
        <v>32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70</v>
      </c>
      <c r="L8">
        <v>1</v>
      </c>
      <c r="M8">
        <v>1</v>
      </c>
      <c r="N8">
        <v>1</v>
      </c>
      <c r="O8">
        <v>22</v>
      </c>
      <c r="P8">
        <v>0</v>
      </c>
      <c r="Q8">
        <v>0</v>
      </c>
      <c r="R8">
        <v>0</v>
      </c>
      <c r="S8">
        <v>16.2</v>
      </c>
      <c r="T8">
        <v>1.6778523489932901E-3</v>
      </c>
      <c r="U8">
        <v>4.1176470588235299</v>
      </c>
      <c r="V8">
        <v>22</v>
      </c>
      <c r="Y8">
        <v>15.7</v>
      </c>
    </row>
    <row r="9" spans="1:25" x14ac:dyDescent="0.2">
      <c r="A9" t="s">
        <v>907</v>
      </c>
      <c r="B9" t="s">
        <v>900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20</v>
      </c>
      <c r="P9">
        <v>1</v>
      </c>
      <c r="Q9">
        <v>0</v>
      </c>
      <c r="R9">
        <v>0</v>
      </c>
      <c r="S9">
        <v>10</v>
      </c>
      <c r="T9">
        <v>3.3557046979865801E-3</v>
      </c>
      <c r="V9">
        <v>10</v>
      </c>
      <c r="Y9">
        <v>9</v>
      </c>
    </row>
    <row r="10" spans="1:25" x14ac:dyDescent="0.2">
      <c r="A10" t="s">
        <v>908</v>
      </c>
      <c r="B10" t="s">
        <v>900</v>
      </c>
      <c r="C10" t="s">
        <v>39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</v>
      </c>
      <c r="N10">
        <v>9</v>
      </c>
      <c r="O10">
        <v>108</v>
      </c>
      <c r="P10">
        <v>2</v>
      </c>
      <c r="Q10">
        <v>0</v>
      </c>
      <c r="R10">
        <v>0</v>
      </c>
      <c r="S10">
        <v>31.8</v>
      </c>
      <c r="T10">
        <v>2.18120805369128E-2</v>
      </c>
      <c r="V10">
        <v>12</v>
      </c>
      <c r="Y10">
        <v>27.3</v>
      </c>
    </row>
    <row r="11" spans="1:25" x14ac:dyDescent="0.2">
      <c r="A11" t="s">
        <v>909</v>
      </c>
      <c r="B11" t="s">
        <v>900</v>
      </c>
      <c r="C11" t="s">
        <v>39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34</v>
      </c>
      <c r="N11">
        <v>28</v>
      </c>
      <c r="O11">
        <v>299</v>
      </c>
      <c r="P11">
        <v>1</v>
      </c>
      <c r="Q11">
        <v>0</v>
      </c>
      <c r="R11">
        <v>0</v>
      </c>
      <c r="S11">
        <v>70</v>
      </c>
      <c r="T11">
        <v>5.7046979865771799E-2</v>
      </c>
      <c r="U11">
        <v>1</v>
      </c>
      <c r="V11">
        <v>10.6785714285714</v>
      </c>
      <c r="Y11">
        <v>56</v>
      </c>
    </row>
    <row r="12" spans="1:25" x14ac:dyDescent="0.2">
      <c r="A12" t="s">
        <v>910</v>
      </c>
      <c r="B12" t="s">
        <v>900</v>
      </c>
      <c r="C12" t="s">
        <v>39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5</v>
      </c>
      <c r="L12">
        <v>0</v>
      </c>
      <c r="M12">
        <v>152</v>
      </c>
      <c r="N12">
        <v>110</v>
      </c>
      <c r="O12">
        <v>1338</v>
      </c>
      <c r="P12">
        <v>12</v>
      </c>
      <c r="Q12">
        <v>0</v>
      </c>
      <c r="R12">
        <v>0</v>
      </c>
      <c r="S12">
        <v>316.3</v>
      </c>
      <c r="T12">
        <v>0.25503355704698</v>
      </c>
      <c r="U12">
        <v>2.5</v>
      </c>
      <c r="V12">
        <v>12.1636363636364</v>
      </c>
      <c r="Y12">
        <v>261.3</v>
      </c>
    </row>
    <row r="13" spans="1:25" x14ac:dyDescent="0.2">
      <c r="A13" t="s">
        <v>911</v>
      </c>
      <c r="B13" t="s">
        <v>900</v>
      </c>
      <c r="C13" t="s">
        <v>44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101</v>
      </c>
      <c r="N13">
        <v>78</v>
      </c>
      <c r="O13">
        <v>933</v>
      </c>
      <c r="P13">
        <v>3</v>
      </c>
      <c r="Q13">
        <v>0</v>
      </c>
      <c r="R13">
        <v>0</v>
      </c>
      <c r="S13">
        <v>185.3</v>
      </c>
      <c r="T13">
        <v>0.16946308724832199</v>
      </c>
      <c r="V13">
        <v>11.961538461538501</v>
      </c>
      <c r="Y13">
        <v>150.30000000000001</v>
      </c>
    </row>
    <row r="14" spans="1:25" x14ac:dyDescent="0.2">
      <c r="A14" t="s">
        <v>912</v>
      </c>
      <c r="B14" t="s">
        <v>900</v>
      </c>
      <c r="C14" t="s">
        <v>44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34</v>
      </c>
      <c r="N14">
        <v>15</v>
      </c>
      <c r="O14">
        <v>315</v>
      </c>
      <c r="P14">
        <v>2</v>
      </c>
      <c r="Q14">
        <v>0</v>
      </c>
      <c r="R14">
        <v>0</v>
      </c>
      <c r="S14">
        <v>58.5</v>
      </c>
      <c r="T14">
        <v>5.7046979865771799E-2</v>
      </c>
      <c r="V14">
        <v>21</v>
      </c>
      <c r="Y14">
        <v>51</v>
      </c>
    </row>
    <row r="15" spans="1:25" x14ac:dyDescent="0.2">
      <c r="A15" t="s">
        <v>913</v>
      </c>
      <c r="B15" t="s">
        <v>900</v>
      </c>
      <c r="C15" t="s">
        <v>44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59</v>
      </c>
      <c r="L15">
        <v>1</v>
      </c>
      <c r="M15">
        <v>17</v>
      </c>
      <c r="N15">
        <v>14</v>
      </c>
      <c r="O15">
        <v>171</v>
      </c>
      <c r="P15">
        <v>2</v>
      </c>
      <c r="Q15">
        <v>0</v>
      </c>
      <c r="R15">
        <v>0</v>
      </c>
      <c r="S15">
        <v>55</v>
      </c>
      <c r="T15">
        <v>2.85234899328859E-2</v>
      </c>
      <c r="U15">
        <v>11.8</v>
      </c>
      <c r="V15">
        <v>12.214285714285699</v>
      </c>
      <c r="Y15">
        <v>48</v>
      </c>
    </row>
    <row r="16" spans="1:25" x14ac:dyDescent="0.2">
      <c r="A16" t="s">
        <v>914</v>
      </c>
      <c r="B16" t="s">
        <v>900</v>
      </c>
      <c r="C16" t="s">
        <v>44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31</v>
      </c>
      <c r="L16">
        <v>2</v>
      </c>
      <c r="M16">
        <v>34</v>
      </c>
      <c r="N16">
        <v>25</v>
      </c>
      <c r="O16">
        <v>297</v>
      </c>
      <c r="P16">
        <v>4</v>
      </c>
      <c r="Q16">
        <v>0</v>
      </c>
      <c r="R16">
        <v>0</v>
      </c>
      <c r="S16">
        <v>93.8</v>
      </c>
      <c r="T16">
        <v>5.7046979865771799E-2</v>
      </c>
      <c r="U16">
        <v>7.75</v>
      </c>
      <c r="V16">
        <v>11.88</v>
      </c>
      <c r="Y16">
        <v>81.3</v>
      </c>
    </row>
    <row r="17" spans="1:25" x14ac:dyDescent="0.2">
      <c r="A17" t="s">
        <v>915</v>
      </c>
      <c r="B17" t="s">
        <v>900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-3</v>
      </c>
      <c r="L17">
        <v>0</v>
      </c>
      <c r="M17">
        <v>81</v>
      </c>
      <c r="N17">
        <v>42</v>
      </c>
      <c r="O17">
        <v>687</v>
      </c>
      <c r="P17">
        <v>2</v>
      </c>
      <c r="Q17">
        <v>0</v>
      </c>
      <c r="R17">
        <v>0</v>
      </c>
      <c r="S17">
        <v>122.4</v>
      </c>
      <c r="T17">
        <v>0.13590604026845601</v>
      </c>
      <c r="U17">
        <v>-3</v>
      </c>
      <c r="V17">
        <v>16.3571428571429</v>
      </c>
      <c r="Y17">
        <v>101.4</v>
      </c>
    </row>
    <row r="18" spans="1:25" x14ac:dyDescent="0.2">
      <c r="A18" t="s">
        <v>916</v>
      </c>
      <c r="B18" t="s">
        <v>900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24</v>
      </c>
      <c r="L18">
        <v>0</v>
      </c>
      <c r="M18">
        <v>33</v>
      </c>
      <c r="N18">
        <v>22</v>
      </c>
      <c r="O18">
        <v>250</v>
      </c>
      <c r="P18">
        <v>0</v>
      </c>
      <c r="Q18">
        <v>0</v>
      </c>
      <c r="R18">
        <v>0</v>
      </c>
      <c r="S18">
        <v>49.4</v>
      </c>
      <c r="T18">
        <v>5.5369127516778499E-2</v>
      </c>
      <c r="U18">
        <v>8</v>
      </c>
      <c r="V18">
        <v>11.363636363636401</v>
      </c>
      <c r="Y18">
        <v>38.4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900</v>
      </c>
      <c r="B31">
        <v>7220</v>
      </c>
      <c r="C31">
        <v>5250</v>
      </c>
      <c r="D31">
        <v>417</v>
      </c>
      <c r="E31">
        <v>1970</v>
      </c>
      <c r="F31">
        <v>18</v>
      </c>
      <c r="G31">
        <v>1859</v>
      </c>
      <c r="H31">
        <v>650</v>
      </c>
      <c r="I31">
        <v>0.66923076923076896</v>
      </c>
      <c r="J31">
        <v>41</v>
      </c>
      <c r="K31">
        <v>12</v>
      </c>
      <c r="L31">
        <v>2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917</v>
      </c>
      <c r="B36" t="s">
        <v>27</v>
      </c>
      <c r="C36">
        <v>25</v>
      </c>
      <c r="D36">
        <v>2</v>
      </c>
      <c r="E36" t="s">
        <v>234</v>
      </c>
      <c r="F36" t="s">
        <v>900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918</v>
      </c>
      <c r="B37" t="s">
        <v>27</v>
      </c>
      <c r="C37">
        <v>33</v>
      </c>
      <c r="D37">
        <v>13</v>
      </c>
      <c r="E37" t="s">
        <v>615</v>
      </c>
      <c r="F37" t="s">
        <v>900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919</v>
      </c>
      <c r="B38" t="s">
        <v>27</v>
      </c>
      <c r="C38">
        <v>27</v>
      </c>
      <c r="D38">
        <v>6</v>
      </c>
      <c r="E38" t="s">
        <v>515</v>
      </c>
      <c r="F38" t="s">
        <v>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920</v>
      </c>
      <c r="B39" t="s">
        <v>27</v>
      </c>
      <c r="C39">
        <v>25</v>
      </c>
      <c r="D39">
        <v>0</v>
      </c>
      <c r="E39" t="s">
        <v>742</v>
      </c>
      <c r="F39" t="s">
        <v>900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921</v>
      </c>
      <c r="B40" t="s">
        <v>32</v>
      </c>
      <c r="C40">
        <v>24</v>
      </c>
      <c r="D40">
        <v>3</v>
      </c>
      <c r="E40" t="s">
        <v>222</v>
      </c>
      <c r="F40" t="s">
        <v>900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922</v>
      </c>
      <c r="B41" t="s">
        <v>32</v>
      </c>
      <c r="C41">
        <v>31</v>
      </c>
      <c r="D41">
        <v>9</v>
      </c>
      <c r="E41" t="s">
        <v>923</v>
      </c>
      <c r="F41" t="s">
        <v>900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924</v>
      </c>
      <c r="B42" t="s">
        <v>32</v>
      </c>
      <c r="C42">
        <v>24</v>
      </c>
      <c r="D42">
        <v>0</v>
      </c>
      <c r="E42" t="s">
        <v>211</v>
      </c>
      <c r="F42" t="s">
        <v>900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925</v>
      </c>
      <c r="B43" t="s">
        <v>32</v>
      </c>
      <c r="C43">
        <v>25</v>
      </c>
      <c r="D43">
        <v>3</v>
      </c>
      <c r="E43" t="s">
        <v>176</v>
      </c>
      <c r="F43" t="s">
        <v>900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926</v>
      </c>
      <c r="B44" t="s">
        <v>32</v>
      </c>
      <c r="C44">
        <v>23</v>
      </c>
      <c r="D44">
        <v>0</v>
      </c>
      <c r="E44" t="s">
        <v>927</v>
      </c>
      <c r="F44" t="s">
        <v>900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928</v>
      </c>
      <c r="B45" t="s">
        <v>44</v>
      </c>
      <c r="D45">
        <v>0</v>
      </c>
      <c r="E45" t="s">
        <v>422</v>
      </c>
      <c r="F45" t="s">
        <v>900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929</v>
      </c>
      <c r="B46" t="s">
        <v>44</v>
      </c>
      <c r="C46">
        <v>22</v>
      </c>
      <c r="D46">
        <v>0</v>
      </c>
      <c r="E46" t="s">
        <v>239</v>
      </c>
      <c r="F46" t="s">
        <v>900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930</v>
      </c>
      <c r="B47" t="s">
        <v>44</v>
      </c>
      <c r="C47">
        <v>24</v>
      </c>
      <c r="D47">
        <v>0</v>
      </c>
      <c r="E47" t="s">
        <v>361</v>
      </c>
      <c r="F47" t="s">
        <v>900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931</v>
      </c>
      <c r="B48" t="s">
        <v>44</v>
      </c>
      <c r="C48">
        <v>27</v>
      </c>
      <c r="D48">
        <v>5</v>
      </c>
      <c r="E48" t="s">
        <v>295</v>
      </c>
      <c r="F48" t="s">
        <v>900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932</v>
      </c>
      <c r="B49" t="s">
        <v>44</v>
      </c>
      <c r="C49">
        <v>22</v>
      </c>
      <c r="D49">
        <v>0</v>
      </c>
      <c r="E49" t="s">
        <v>358</v>
      </c>
      <c r="F49" t="s">
        <v>900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933</v>
      </c>
      <c r="B50" t="s">
        <v>44</v>
      </c>
      <c r="C50">
        <v>25</v>
      </c>
      <c r="D50">
        <v>1</v>
      </c>
      <c r="E50" t="s">
        <v>460</v>
      </c>
      <c r="F50" t="s">
        <v>900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934</v>
      </c>
      <c r="B51" t="s">
        <v>44</v>
      </c>
      <c r="C51">
        <v>23</v>
      </c>
      <c r="D51">
        <v>0</v>
      </c>
      <c r="E51" t="s">
        <v>279</v>
      </c>
      <c r="F51" t="s">
        <v>900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935</v>
      </c>
      <c r="B52" t="s">
        <v>44</v>
      </c>
      <c r="C52">
        <v>23</v>
      </c>
      <c r="D52">
        <v>0</v>
      </c>
      <c r="E52" t="s">
        <v>234</v>
      </c>
      <c r="F52" t="s">
        <v>900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936</v>
      </c>
      <c r="B53" t="s">
        <v>44</v>
      </c>
      <c r="C53">
        <v>28</v>
      </c>
      <c r="D53">
        <v>5</v>
      </c>
      <c r="E53" t="s">
        <v>85</v>
      </c>
      <c r="F53" t="s">
        <v>900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937</v>
      </c>
      <c r="B54" t="s">
        <v>44</v>
      </c>
      <c r="C54">
        <v>23</v>
      </c>
      <c r="D54">
        <v>0</v>
      </c>
      <c r="E54" t="s">
        <v>460</v>
      </c>
      <c r="F54" t="s">
        <v>900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938</v>
      </c>
      <c r="B55" t="s">
        <v>44</v>
      </c>
      <c r="C55">
        <v>23</v>
      </c>
      <c r="D55">
        <v>2</v>
      </c>
      <c r="E55" t="s">
        <v>95</v>
      </c>
      <c r="F55" t="s">
        <v>900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939</v>
      </c>
      <c r="B56" t="s">
        <v>44</v>
      </c>
      <c r="C56">
        <v>24</v>
      </c>
      <c r="D56">
        <v>2</v>
      </c>
      <c r="E56" t="s">
        <v>176</v>
      </c>
      <c r="F56" t="s">
        <v>900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940</v>
      </c>
      <c r="B57" t="s">
        <v>44</v>
      </c>
      <c r="C57">
        <v>28</v>
      </c>
      <c r="D57">
        <v>5</v>
      </c>
      <c r="E57" t="s">
        <v>874</v>
      </c>
      <c r="F57" t="s">
        <v>900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941</v>
      </c>
      <c r="B58" t="s">
        <v>44</v>
      </c>
      <c r="C58">
        <v>27</v>
      </c>
      <c r="D58">
        <v>5</v>
      </c>
      <c r="E58" t="s">
        <v>942</v>
      </c>
      <c r="F58" t="s">
        <v>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943</v>
      </c>
      <c r="B59" t="s">
        <v>39</v>
      </c>
      <c r="C59">
        <v>31</v>
      </c>
      <c r="D59">
        <v>8</v>
      </c>
      <c r="E59" t="s">
        <v>69</v>
      </c>
      <c r="F59" t="s">
        <v>900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944</v>
      </c>
      <c r="B60" t="s">
        <v>39</v>
      </c>
      <c r="C60">
        <v>27</v>
      </c>
      <c r="D60">
        <v>2</v>
      </c>
      <c r="E60" t="s">
        <v>615</v>
      </c>
      <c r="F60" t="s">
        <v>900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945</v>
      </c>
      <c r="B61" t="s">
        <v>39</v>
      </c>
      <c r="C61">
        <v>27</v>
      </c>
      <c r="D61">
        <v>1</v>
      </c>
      <c r="E61" t="s">
        <v>81</v>
      </c>
      <c r="F61" t="s">
        <v>900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946</v>
      </c>
      <c r="B62" t="s">
        <v>39</v>
      </c>
      <c r="C62">
        <v>27</v>
      </c>
      <c r="D62">
        <v>2</v>
      </c>
      <c r="E62" t="s">
        <v>947</v>
      </c>
      <c r="F62" t="s">
        <v>900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948</v>
      </c>
      <c r="B63" t="s">
        <v>39</v>
      </c>
      <c r="C63">
        <v>24</v>
      </c>
      <c r="D63">
        <v>2</v>
      </c>
      <c r="E63" t="s">
        <v>819</v>
      </c>
      <c r="F63" t="s">
        <v>900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949</v>
      </c>
      <c r="B64" t="s">
        <v>39</v>
      </c>
      <c r="C64">
        <v>33</v>
      </c>
      <c r="D64">
        <v>10</v>
      </c>
      <c r="E64" t="s">
        <v>133</v>
      </c>
      <c r="F64" t="s">
        <v>900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950</v>
      </c>
      <c r="B2" t="s">
        <v>951</v>
      </c>
      <c r="C2" t="s">
        <v>27</v>
      </c>
      <c r="D2">
        <v>3</v>
      </c>
      <c r="E2">
        <v>12</v>
      </c>
      <c r="F2">
        <v>8</v>
      </c>
      <c r="G2">
        <v>52</v>
      </c>
      <c r="H2">
        <v>1</v>
      </c>
      <c r="I2">
        <v>0</v>
      </c>
      <c r="J2">
        <v>1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8.48</v>
      </c>
      <c r="T2">
        <v>0</v>
      </c>
      <c r="U2">
        <v>4</v>
      </c>
      <c r="W2">
        <v>0.66666666666666696</v>
      </c>
      <c r="X2">
        <v>8.3333333333333301E-2</v>
      </c>
      <c r="Y2">
        <v>8.48</v>
      </c>
    </row>
    <row r="3" spans="1:25" x14ac:dyDescent="0.2">
      <c r="A3" t="s">
        <v>952</v>
      </c>
      <c r="B3" t="s">
        <v>951</v>
      </c>
      <c r="C3" t="s">
        <v>27</v>
      </c>
      <c r="D3">
        <v>17</v>
      </c>
      <c r="E3">
        <v>699</v>
      </c>
      <c r="F3">
        <v>477</v>
      </c>
      <c r="G3">
        <v>4739</v>
      </c>
      <c r="H3">
        <v>25</v>
      </c>
      <c r="I3">
        <v>10</v>
      </c>
      <c r="J3">
        <v>54</v>
      </c>
      <c r="K3">
        <v>147</v>
      </c>
      <c r="L3">
        <v>0</v>
      </c>
      <c r="M3">
        <v>2</v>
      </c>
      <c r="N3">
        <v>2</v>
      </c>
      <c r="O3">
        <v>-10</v>
      </c>
      <c r="P3">
        <v>0</v>
      </c>
      <c r="Q3">
        <v>3</v>
      </c>
      <c r="R3">
        <v>1</v>
      </c>
      <c r="S3">
        <v>281.26</v>
      </c>
      <c r="T3">
        <v>3.07692307692308E-3</v>
      </c>
      <c r="U3">
        <v>2.7222222222222201</v>
      </c>
      <c r="V3">
        <v>-5</v>
      </c>
      <c r="W3">
        <v>0.68240343347639498</v>
      </c>
      <c r="X3">
        <v>3.5765379113018601E-2</v>
      </c>
      <c r="Y3">
        <v>290.26</v>
      </c>
    </row>
    <row r="4" spans="1:25" x14ac:dyDescent="0.2">
      <c r="A4" t="s">
        <v>953</v>
      </c>
      <c r="B4" t="s">
        <v>951</v>
      </c>
      <c r="C4" t="s">
        <v>32</v>
      </c>
      <c r="D4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204</v>
      </c>
      <c r="K4">
        <v>915</v>
      </c>
      <c r="L4">
        <v>13</v>
      </c>
      <c r="M4">
        <v>127</v>
      </c>
      <c r="N4">
        <v>107</v>
      </c>
      <c r="O4">
        <v>722</v>
      </c>
      <c r="P4">
        <v>5</v>
      </c>
      <c r="Q4">
        <v>2</v>
      </c>
      <c r="R4">
        <v>0</v>
      </c>
      <c r="S4">
        <v>372.7</v>
      </c>
      <c r="T4">
        <v>0.19538461538461499</v>
      </c>
      <c r="U4">
        <v>4.4852941176470598</v>
      </c>
      <c r="V4">
        <v>6.7476635514018701</v>
      </c>
      <c r="Y4">
        <v>321.2</v>
      </c>
    </row>
    <row r="5" spans="1:25" x14ac:dyDescent="0.2">
      <c r="A5" t="s">
        <v>954</v>
      </c>
      <c r="B5" t="s">
        <v>951</v>
      </c>
      <c r="C5" t="s">
        <v>32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18</v>
      </c>
      <c r="K5">
        <v>41</v>
      </c>
      <c r="L5">
        <v>0</v>
      </c>
      <c r="M5">
        <v>3</v>
      </c>
      <c r="N5">
        <v>3</v>
      </c>
      <c r="O5">
        <v>13</v>
      </c>
      <c r="P5">
        <v>0</v>
      </c>
      <c r="Q5">
        <v>0</v>
      </c>
      <c r="R5">
        <v>0</v>
      </c>
      <c r="S5">
        <v>8.4</v>
      </c>
      <c r="T5">
        <v>4.6153846153846202E-3</v>
      </c>
      <c r="U5">
        <v>2.2777777777777799</v>
      </c>
      <c r="V5">
        <v>4.3333333333333304</v>
      </c>
      <c r="Y5">
        <v>6.9</v>
      </c>
    </row>
    <row r="6" spans="1:25" x14ac:dyDescent="0.2">
      <c r="A6" t="s">
        <v>955</v>
      </c>
      <c r="B6" t="s">
        <v>951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69</v>
      </c>
      <c r="K6">
        <v>287</v>
      </c>
      <c r="L6">
        <v>2</v>
      </c>
      <c r="M6">
        <v>25</v>
      </c>
      <c r="N6">
        <v>14</v>
      </c>
      <c r="O6">
        <v>101</v>
      </c>
      <c r="P6">
        <v>0</v>
      </c>
      <c r="Q6">
        <v>0</v>
      </c>
      <c r="R6">
        <v>0</v>
      </c>
      <c r="S6">
        <v>64.8</v>
      </c>
      <c r="T6">
        <v>3.8461538461538498E-2</v>
      </c>
      <c r="U6">
        <v>4.1594202898550696</v>
      </c>
      <c r="V6">
        <v>7.21428571428571</v>
      </c>
      <c r="Y6">
        <v>57.8</v>
      </c>
    </row>
    <row r="7" spans="1:25" x14ac:dyDescent="0.2">
      <c r="A7" t="s">
        <v>956</v>
      </c>
      <c r="B7" t="s">
        <v>951</v>
      </c>
      <c r="C7" t="s">
        <v>32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13</v>
      </c>
      <c r="K7">
        <v>19</v>
      </c>
      <c r="L7">
        <v>0</v>
      </c>
      <c r="M7">
        <v>2</v>
      </c>
      <c r="N7">
        <v>2</v>
      </c>
      <c r="O7">
        <v>14</v>
      </c>
      <c r="P7">
        <v>0</v>
      </c>
      <c r="Q7">
        <v>0</v>
      </c>
      <c r="R7">
        <v>0</v>
      </c>
      <c r="S7">
        <v>5.3</v>
      </c>
      <c r="T7">
        <v>3.07692307692308E-3</v>
      </c>
      <c r="U7">
        <v>1.4615384615384599</v>
      </c>
      <c r="V7">
        <v>7</v>
      </c>
      <c r="Y7">
        <v>4.3</v>
      </c>
    </row>
    <row r="8" spans="1:25" x14ac:dyDescent="0.2">
      <c r="A8" t="s">
        <v>957</v>
      </c>
      <c r="B8" t="s">
        <v>951</v>
      </c>
      <c r="C8" t="s">
        <v>32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36</v>
      </c>
      <c r="K8">
        <v>106</v>
      </c>
      <c r="L8">
        <v>0</v>
      </c>
      <c r="M8">
        <v>13</v>
      </c>
      <c r="N8">
        <v>9</v>
      </c>
      <c r="O8">
        <v>53</v>
      </c>
      <c r="P8">
        <v>0</v>
      </c>
      <c r="Q8">
        <v>0</v>
      </c>
      <c r="R8">
        <v>0</v>
      </c>
      <c r="S8">
        <v>24.9</v>
      </c>
      <c r="T8">
        <v>0.02</v>
      </c>
      <c r="U8">
        <v>2.9444444444444402</v>
      </c>
      <c r="V8">
        <v>5.8888888888888902</v>
      </c>
      <c r="Y8">
        <v>20.399999999999999</v>
      </c>
    </row>
    <row r="9" spans="1:25" x14ac:dyDescent="0.2">
      <c r="A9" t="s">
        <v>958</v>
      </c>
      <c r="B9" t="s">
        <v>951</v>
      </c>
      <c r="C9" t="s">
        <v>32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8</v>
      </c>
      <c r="L9">
        <v>0</v>
      </c>
      <c r="M9">
        <v>8</v>
      </c>
      <c r="N9">
        <v>5</v>
      </c>
      <c r="O9">
        <v>8</v>
      </c>
      <c r="P9">
        <v>2</v>
      </c>
      <c r="Q9">
        <v>0</v>
      </c>
      <c r="R9">
        <v>0</v>
      </c>
      <c r="S9">
        <v>18.600000000000001</v>
      </c>
      <c r="T9">
        <v>1.2307692307692301E-2</v>
      </c>
      <c r="U9">
        <v>2</v>
      </c>
      <c r="V9">
        <v>1.6</v>
      </c>
      <c r="Y9">
        <v>16.100000000000001</v>
      </c>
    </row>
    <row r="10" spans="1:25" x14ac:dyDescent="0.2">
      <c r="A10" t="s">
        <v>959</v>
      </c>
      <c r="B10" t="s">
        <v>951</v>
      </c>
      <c r="C10" t="s">
        <v>39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10</v>
      </c>
      <c r="O10">
        <v>130</v>
      </c>
      <c r="P10">
        <v>1</v>
      </c>
      <c r="Q10">
        <v>0</v>
      </c>
      <c r="R10">
        <v>0</v>
      </c>
      <c r="S10">
        <v>29</v>
      </c>
      <c r="T10">
        <v>1.8461538461538501E-2</v>
      </c>
      <c r="V10">
        <v>13</v>
      </c>
      <c r="Y10">
        <v>24</v>
      </c>
    </row>
    <row r="11" spans="1:25" x14ac:dyDescent="0.2">
      <c r="A11" t="s">
        <v>960</v>
      </c>
      <c r="B11" t="s">
        <v>951</v>
      </c>
      <c r="C11" t="s">
        <v>39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87</v>
      </c>
      <c r="N11">
        <v>58</v>
      </c>
      <c r="O11">
        <v>555</v>
      </c>
      <c r="P11">
        <v>4</v>
      </c>
      <c r="Q11">
        <v>0</v>
      </c>
      <c r="R11">
        <v>0</v>
      </c>
      <c r="S11">
        <v>139.5</v>
      </c>
      <c r="T11">
        <v>0.133846153846154</v>
      </c>
      <c r="U11">
        <v>0</v>
      </c>
      <c r="V11">
        <v>9.5689655172413808</v>
      </c>
      <c r="Y11">
        <v>108.5</v>
      </c>
    </row>
    <row r="12" spans="1:25" x14ac:dyDescent="0.2">
      <c r="A12" t="s">
        <v>961</v>
      </c>
      <c r="B12" t="s">
        <v>951</v>
      </c>
      <c r="C12" t="s">
        <v>39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1</v>
      </c>
      <c r="O12">
        <v>4</v>
      </c>
      <c r="P12">
        <v>0</v>
      </c>
      <c r="Q12">
        <v>0</v>
      </c>
      <c r="R12">
        <v>0</v>
      </c>
      <c r="S12">
        <v>1.4</v>
      </c>
      <c r="T12">
        <v>6.1538461538461504E-3</v>
      </c>
      <c r="V12">
        <v>4</v>
      </c>
      <c r="Y12">
        <v>0.9</v>
      </c>
    </row>
    <row r="13" spans="1:25" x14ac:dyDescent="0.2">
      <c r="A13" t="s">
        <v>962</v>
      </c>
      <c r="B13" t="s">
        <v>951</v>
      </c>
      <c r="C13" t="s">
        <v>39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4</v>
      </c>
      <c r="O13">
        <v>17</v>
      </c>
      <c r="P13">
        <v>0</v>
      </c>
      <c r="Q13">
        <v>0</v>
      </c>
      <c r="R13">
        <v>0</v>
      </c>
      <c r="S13">
        <v>5.7</v>
      </c>
      <c r="T13">
        <v>7.6923076923076901E-3</v>
      </c>
      <c r="V13">
        <v>4.25</v>
      </c>
      <c r="Y13">
        <v>3.7</v>
      </c>
    </row>
    <row r="14" spans="1:25" x14ac:dyDescent="0.2">
      <c r="A14" t="s">
        <v>963</v>
      </c>
      <c r="B14" t="s">
        <v>951</v>
      </c>
      <c r="C14" t="s">
        <v>39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18</v>
      </c>
      <c r="N14">
        <v>10</v>
      </c>
      <c r="O14">
        <v>72</v>
      </c>
      <c r="P14">
        <v>0</v>
      </c>
      <c r="Q14">
        <v>0</v>
      </c>
      <c r="R14">
        <v>0</v>
      </c>
      <c r="S14">
        <v>17.2</v>
      </c>
      <c r="T14">
        <v>2.76923076923077E-2</v>
      </c>
      <c r="V14">
        <v>7.2</v>
      </c>
      <c r="Y14">
        <v>12.2</v>
      </c>
    </row>
    <row r="15" spans="1:25" x14ac:dyDescent="0.2">
      <c r="A15" t="s">
        <v>964</v>
      </c>
      <c r="B15" t="s">
        <v>951</v>
      </c>
      <c r="C15" t="s">
        <v>44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-15</v>
      </c>
      <c r="L15">
        <v>0</v>
      </c>
      <c r="M15">
        <v>65</v>
      </c>
      <c r="N15">
        <v>46</v>
      </c>
      <c r="O15">
        <v>538</v>
      </c>
      <c r="P15">
        <v>3</v>
      </c>
      <c r="Q15">
        <v>0</v>
      </c>
      <c r="R15">
        <v>0</v>
      </c>
      <c r="S15">
        <v>114.3</v>
      </c>
      <c r="T15">
        <v>0.1</v>
      </c>
      <c r="U15">
        <v>-7.5</v>
      </c>
      <c r="V15">
        <v>11.695652173913</v>
      </c>
      <c r="Y15">
        <v>93.3</v>
      </c>
    </row>
    <row r="16" spans="1:25" x14ac:dyDescent="0.2">
      <c r="A16" t="s">
        <v>965</v>
      </c>
      <c r="B16" t="s">
        <v>951</v>
      </c>
      <c r="C16" t="s">
        <v>44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2</v>
      </c>
      <c r="O16">
        <v>64</v>
      </c>
      <c r="P16">
        <v>0</v>
      </c>
      <c r="Q16">
        <v>0</v>
      </c>
      <c r="R16">
        <v>0</v>
      </c>
      <c r="S16">
        <v>8.4</v>
      </c>
      <c r="T16">
        <v>6.1538461538461504E-3</v>
      </c>
      <c r="V16">
        <v>32</v>
      </c>
      <c r="Y16">
        <v>7.4</v>
      </c>
    </row>
    <row r="17" spans="1:25" x14ac:dyDescent="0.2">
      <c r="A17" t="s">
        <v>966</v>
      </c>
      <c r="B17" t="s">
        <v>951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5</v>
      </c>
      <c r="P17">
        <v>0</v>
      </c>
      <c r="Q17">
        <v>0</v>
      </c>
      <c r="R17">
        <v>0</v>
      </c>
      <c r="S17">
        <v>1.5</v>
      </c>
      <c r="T17">
        <v>3.07692307692308E-3</v>
      </c>
      <c r="V17">
        <v>5</v>
      </c>
      <c r="Y17">
        <v>1</v>
      </c>
    </row>
    <row r="18" spans="1:25" x14ac:dyDescent="0.2">
      <c r="A18" t="s">
        <v>967</v>
      </c>
      <c r="B18" t="s">
        <v>951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4</v>
      </c>
      <c r="L18">
        <v>0</v>
      </c>
      <c r="M18">
        <v>107</v>
      </c>
      <c r="N18">
        <v>72</v>
      </c>
      <c r="O18">
        <v>769</v>
      </c>
      <c r="P18">
        <v>3</v>
      </c>
      <c r="Q18">
        <v>0</v>
      </c>
      <c r="R18">
        <v>0</v>
      </c>
      <c r="S18">
        <v>169.3</v>
      </c>
      <c r="T18">
        <v>0.164615384615385</v>
      </c>
      <c r="U18">
        <v>4</v>
      </c>
      <c r="V18">
        <v>10.6805555555556</v>
      </c>
      <c r="Y18">
        <v>131.30000000000001</v>
      </c>
    </row>
    <row r="19" spans="1:25" x14ac:dyDescent="0.2">
      <c r="A19" t="s">
        <v>750</v>
      </c>
      <c r="B19" t="s">
        <v>951</v>
      </c>
      <c r="C19" t="s">
        <v>44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8</v>
      </c>
      <c r="L19">
        <v>0</v>
      </c>
      <c r="M19">
        <v>89</v>
      </c>
      <c r="N19">
        <v>66</v>
      </c>
      <c r="O19">
        <v>752</v>
      </c>
      <c r="P19">
        <v>4</v>
      </c>
      <c r="Q19">
        <v>0</v>
      </c>
      <c r="R19">
        <v>0</v>
      </c>
      <c r="S19">
        <v>164</v>
      </c>
      <c r="T19">
        <v>0.13692307692307701</v>
      </c>
      <c r="U19">
        <v>8</v>
      </c>
      <c r="V19">
        <v>11.3939393939394</v>
      </c>
      <c r="Y19">
        <v>133</v>
      </c>
    </row>
    <row r="20" spans="1:25" x14ac:dyDescent="0.2">
      <c r="A20" t="s">
        <v>968</v>
      </c>
      <c r="B20" t="s">
        <v>951</v>
      </c>
      <c r="C20" t="s">
        <v>44</v>
      </c>
      <c r="D20">
        <v>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21</v>
      </c>
      <c r="N20">
        <v>10</v>
      </c>
      <c r="O20">
        <v>89</v>
      </c>
      <c r="P20">
        <v>0</v>
      </c>
      <c r="Q20">
        <v>0</v>
      </c>
      <c r="R20">
        <v>0</v>
      </c>
      <c r="S20">
        <v>18.899999999999999</v>
      </c>
      <c r="T20">
        <v>3.2307692307692301E-2</v>
      </c>
      <c r="V20">
        <v>8.9</v>
      </c>
      <c r="Y20">
        <v>13.9</v>
      </c>
    </row>
    <row r="21" spans="1:25" x14ac:dyDescent="0.2">
      <c r="A21" t="s">
        <v>38</v>
      </c>
      <c r="B21" t="s">
        <v>951</v>
      </c>
      <c r="C21" t="s">
        <v>44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93</v>
      </c>
      <c r="N21">
        <v>63</v>
      </c>
      <c r="O21">
        <v>895</v>
      </c>
      <c r="P21">
        <v>4</v>
      </c>
      <c r="Q21">
        <v>0</v>
      </c>
      <c r="R21">
        <v>0</v>
      </c>
      <c r="S21">
        <v>176.5</v>
      </c>
      <c r="T21">
        <v>0.14307692307692299</v>
      </c>
      <c r="V21">
        <v>14.2063492063492</v>
      </c>
      <c r="Y21">
        <v>145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951</v>
      </c>
      <c r="B31">
        <v>6315</v>
      </c>
      <c r="C31">
        <v>4791</v>
      </c>
      <c r="D31">
        <v>404</v>
      </c>
      <c r="E31">
        <v>1524</v>
      </c>
      <c r="F31">
        <v>15</v>
      </c>
      <c r="G31">
        <v>1630.14</v>
      </c>
      <c r="H31">
        <v>711</v>
      </c>
      <c r="I31">
        <v>0.68213783403656802</v>
      </c>
      <c r="J31">
        <v>26</v>
      </c>
      <c r="K31">
        <v>10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969</v>
      </c>
      <c r="B36" t="s">
        <v>27</v>
      </c>
      <c r="C36">
        <v>22</v>
      </c>
      <c r="D36">
        <v>0</v>
      </c>
      <c r="E36" t="s">
        <v>77</v>
      </c>
      <c r="F36" t="s">
        <v>951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970</v>
      </c>
      <c r="B37" t="s">
        <v>27</v>
      </c>
      <c r="C37">
        <v>25</v>
      </c>
      <c r="D37">
        <v>3</v>
      </c>
      <c r="E37" t="s">
        <v>201</v>
      </c>
      <c r="F37" t="s">
        <v>951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971</v>
      </c>
      <c r="B38" t="s">
        <v>27</v>
      </c>
      <c r="C38">
        <v>27</v>
      </c>
      <c r="D38">
        <v>4</v>
      </c>
      <c r="E38" t="s">
        <v>556</v>
      </c>
      <c r="F38" t="s">
        <v>951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972</v>
      </c>
      <c r="B39" t="s">
        <v>32</v>
      </c>
      <c r="C39">
        <v>24</v>
      </c>
      <c r="D39">
        <v>0</v>
      </c>
      <c r="E39" t="s">
        <v>973</v>
      </c>
      <c r="F39" t="s">
        <v>951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974</v>
      </c>
      <c r="B40" t="s">
        <v>32</v>
      </c>
      <c r="C40">
        <v>28</v>
      </c>
      <c r="D40">
        <v>6</v>
      </c>
      <c r="E40" t="s">
        <v>975</v>
      </c>
      <c r="F40" t="s">
        <v>951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976</v>
      </c>
      <c r="B41" t="s">
        <v>32</v>
      </c>
      <c r="C41">
        <v>24</v>
      </c>
      <c r="D41">
        <v>0</v>
      </c>
      <c r="E41" t="s">
        <v>977</v>
      </c>
      <c r="F41" t="s">
        <v>951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978</v>
      </c>
      <c r="B42" t="s">
        <v>32</v>
      </c>
      <c r="C42">
        <v>25</v>
      </c>
      <c r="D42">
        <v>3</v>
      </c>
      <c r="E42" t="s">
        <v>473</v>
      </c>
      <c r="F42" t="s">
        <v>951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979</v>
      </c>
      <c r="B43" t="s">
        <v>32</v>
      </c>
      <c r="C43">
        <v>24</v>
      </c>
      <c r="D43">
        <v>2</v>
      </c>
      <c r="E43" t="s">
        <v>615</v>
      </c>
      <c r="F43" t="s">
        <v>951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980</v>
      </c>
      <c r="B44" t="s">
        <v>32</v>
      </c>
      <c r="C44">
        <v>21</v>
      </c>
      <c r="D44">
        <v>0</v>
      </c>
      <c r="E44" t="s">
        <v>454</v>
      </c>
      <c r="F44" t="s">
        <v>951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981</v>
      </c>
      <c r="B45" t="s">
        <v>44</v>
      </c>
      <c r="C45">
        <v>31</v>
      </c>
      <c r="D45">
        <v>10</v>
      </c>
      <c r="E45" t="s">
        <v>422</v>
      </c>
      <c r="F45" t="s">
        <v>951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982</v>
      </c>
      <c r="B46" t="s">
        <v>44</v>
      </c>
      <c r="C46">
        <v>24</v>
      </c>
      <c r="D46">
        <v>0</v>
      </c>
      <c r="E46" t="s">
        <v>79</v>
      </c>
      <c r="F46" t="s">
        <v>951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983</v>
      </c>
      <c r="B47" t="s">
        <v>44</v>
      </c>
      <c r="C47">
        <v>22</v>
      </c>
      <c r="D47">
        <v>0</v>
      </c>
      <c r="E47" t="s">
        <v>77</v>
      </c>
      <c r="F47" t="s">
        <v>951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984</v>
      </c>
      <c r="B48" t="s">
        <v>44</v>
      </c>
      <c r="C48">
        <v>27</v>
      </c>
      <c r="D48">
        <v>2</v>
      </c>
      <c r="E48" t="s">
        <v>985</v>
      </c>
      <c r="F48" t="s">
        <v>951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986</v>
      </c>
      <c r="B49" t="s">
        <v>44</v>
      </c>
      <c r="C49">
        <v>26</v>
      </c>
      <c r="D49">
        <v>3</v>
      </c>
      <c r="E49" t="s">
        <v>512</v>
      </c>
      <c r="F49" t="s">
        <v>951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987</v>
      </c>
      <c r="B50" t="s">
        <v>44</v>
      </c>
      <c r="C50">
        <v>27</v>
      </c>
      <c r="D50">
        <v>2</v>
      </c>
      <c r="E50" t="s">
        <v>293</v>
      </c>
      <c r="F50" t="s">
        <v>951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988</v>
      </c>
      <c r="B51" t="s">
        <v>44</v>
      </c>
      <c r="C51">
        <v>21</v>
      </c>
      <c r="D51">
        <v>0</v>
      </c>
      <c r="E51" t="s">
        <v>77</v>
      </c>
      <c r="F51" t="s">
        <v>951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989</v>
      </c>
      <c r="B52" t="s">
        <v>44</v>
      </c>
      <c r="C52">
        <v>23</v>
      </c>
      <c r="D52">
        <v>2</v>
      </c>
      <c r="E52" t="s">
        <v>141</v>
      </c>
      <c r="F52" t="s">
        <v>951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990</v>
      </c>
      <c r="B53" t="s">
        <v>44</v>
      </c>
      <c r="C53">
        <v>27</v>
      </c>
      <c r="D53">
        <v>3</v>
      </c>
      <c r="E53" t="s">
        <v>556</v>
      </c>
      <c r="F53" t="s">
        <v>951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991</v>
      </c>
      <c r="B54" t="s">
        <v>44</v>
      </c>
      <c r="C54">
        <v>28</v>
      </c>
      <c r="D54">
        <v>6</v>
      </c>
      <c r="E54" t="s">
        <v>460</v>
      </c>
      <c r="F54" t="s">
        <v>951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992</v>
      </c>
      <c r="B55" t="s">
        <v>44</v>
      </c>
      <c r="C55">
        <v>23</v>
      </c>
      <c r="D55">
        <v>0</v>
      </c>
      <c r="E55" t="s">
        <v>744</v>
      </c>
      <c r="F55" t="s">
        <v>951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993</v>
      </c>
      <c r="B56" t="s">
        <v>39</v>
      </c>
      <c r="C56">
        <v>29</v>
      </c>
      <c r="D56">
        <v>6</v>
      </c>
      <c r="E56" t="s">
        <v>300</v>
      </c>
      <c r="F56" t="s">
        <v>951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994</v>
      </c>
      <c r="B57" t="s">
        <v>39</v>
      </c>
      <c r="C57">
        <v>22</v>
      </c>
      <c r="D57">
        <v>0</v>
      </c>
      <c r="E57" t="s">
        <v>473</v>
      </c>
      <c r="F57" t="s">
        <v>951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995</v>
      </c>
      <c r="B58" t="s">
        <v>39</v>
      </c>
      <c r="C58">
        <v>25</v>
      </c>
      <c r="D58">
        <v>1</v>
      </c>
      <c r="E58" t="s">
        <v>201</v>
      </c>
      <c r="F58" t="s">
        <v>951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996</v>
      </c>
      <c r="B59" t="s">
        <v>39</v>
      </c>
      <c r="C59">
        <v>24</v>
      </c>
      <c r="D59">
        <v>2</v>
      </c>
      <c r="E59" t="s">
        <v>171</v>
      </c>
      <c r="F59" t="s">
        <v>951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997</v>
      </c>
      <c r="B60" t="s">
        <v>39</v>
      </c>
      <c r="C60">
        <v>25</v>
      </c>
      <c r="D60">
        <v>3</v>
      </c>
      <c r="E60" t="s">
        <v>998</v>
      </c>
      <c r="F60" t="s">
        <v>951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999</v>
      </c>
      <c r="B61" t="s">
        <v>39</v>
      </c>
      <c r="C61">
        <v>24</v>
      </c>
      <c r="D61">
        <v>0</v>
      </c>
      <c r="E61" t="s">
        <v>93</v>
      </c>
      <c r="F61" t="s">
        <v>951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36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310</v>
      </c>
      <c r="B2" t="s">
        <v>1000</v>
      </c>
      <c r="C2" t="s">
        <v>27</v>
      </c>
      <c r="D2">
        <v>5</v>
      </c>
      <c r="E2">
        <v>129</v>
      </c>
      <c r="F2">
        <v>82</v>
      </c>
      <c r="G2">
        <v>850</v>
      </c>
      <c r="H2">
        <v>4</v>
      </c>
      <c r="I2">
        <v>2</v>
      </c>
      <c r="J2">
        <v>15</v>
      </c>
      <c r="K2">
        <v>37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47.7</v>
      </c>
      <c r="T2">
        <v>0</v>
      </c>
      <c r="U2">
        <v>2.4666666666666699</v>
      </c>
      <c r="W2">
        <v>0.63565891472868197</v>
      </c>
      <c r="X2">
        <v>3.1007751937984499E-2</v>
      </c>
      <c r="Y2">
        <v>49.7</v>
      </c>
    </row>
    <row r="3" spans="1:25" x14ac:dyDescent="0.2">
      <c r="A3" t="s">
        <v>1001</v>
      </c>
      <c r="B3" t="s">
        <v>1000</v>
      </c>
      <c r="C3" t="s">
        <v>27</v>
      </c>
      <c r="D3">
        <v>5</v>
      </c>
      <c r="E3">
        <v>34</v>
      </c>
      <c r="F3">
        <v>19</v>
      </c>
      <c r="G3">
        <v>161</v>
      </c>
      <c r="H3">
        <v>1</v>
      </c>
      <c r="I3">
        <v>2</v>
      </c>
      <c r="J3">
        <v>19</v>
      </c>
      <c r="K3">
        <v>90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15.44</v>
      </c>
      <c r="T3">
        <v>0</v>
      </c>
      <c r="U3">
        <v>4.7368421052631602</v>
      </c>
      <c r="W3">
        <v>0.55882352941176505</v>
      </c>
      <c r="X3">
        <v>2.9411764705882401E-2</v>
      </c>
      <c r="Y3">
        <v>17.440000000000001</v>
      </c>
    </row>
    <row r="4" spans="1:25" x14ac:dyDescent="0.2">
      <c r="A4" t="s">
        <v>1002</v>
      </c>
      <c r="B4" t="s">
        <v>1000</v>
      </c>
      <c r="C4" t="s">
        <v>27</v>
      </c>
      <c r="D4">
        <v>2</v>
      </c>
      <c r="E4">
        <v>62</v>
      </c>
      <c r="F4">
        <v>38</v>
      </c>
      <c r="G4">
        <v>390</v>
      </c>
      <c r="H4">
        <v>1</v>
      </c>
      <c r="I4">
        <v>3</v>
      </c>
      <c r="J4">
        <v>8</v>
      </c>
      <c r="K4">
        <v>32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14.8</v>
      </c>
      <c r="T4">
        <v>0</v>
      </c>
      <c r="U4">
        <v>4</v>
      </c>
      <c r="W4">
        <v>0.61290322580645196</v>
      </c>
      <c r="X4">
        <v>1.6129032258064498E-2</v>
      </c>
      <c r="Y4">
        <v>17.8</v>
      </c>
    </row>
    <row r="5" spans="1:25" x14ac:dyDescent="0.2">
      <c r="A5" t="s">
        <v>1003</v>
      </c>
      <c r="B5" t="s">
        <v>1000</v>
      </c>
      <c r="C5" t="s">
        <v>27</v>
      </c>
      <c r="D5">
        <v>9</v>
      </c>
      <c r="E5">
        <v>303</v>
      </c>
      <c r="F5">
        <v>206</v>
      </c>
      <c r="G5">
        <v>2087</v>
      </c>
      <c r="H5">
        <v>10</v>
      </c>
      <c r="I5">
        <v>8</v>
      </c>
      <c r="J5">
        <v>13</v>
      </c>
      <c r="K5">
        <v>9</v>
      </c>
      <c r="L5">
        <v>1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108.38</v>
      </c>
      <c r="T5">
        <v>0</v>
      </c>
      <c r="U5">
        <v>0.69230769230769196</v>
      </c>
      <c r="W5">
        <v>0.67986798679867999</v>
      </c>
      <c r="X5">
        <v>3.3003300330033E-2</v>
      </c>
      <c r="Y5">
        <v>116.38</v>
      </c>
    </row>
    <row r="6" spans="1:25" x14ac:dyDescent="0.2">
      <c r="A6" t="s">
        <v>1004</v>
      </c>
      <c r="B6" t="s">
        <v>1000</v>
      </c>
      <c r="C6" t="s">
        <v>32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188</v>
      </c>
      <c r="K6">
        <v>786</v>
      </c>
      <c r="L6">
        <v>7</v>
      </c>
      <c r="M6">
        <v>18</v>
      </c>
      <c r="N6">
        <v>13</v>
      </c>
      <c r="O6">
        <v>117</v>
      </c>
      <c r="P6">
        <v>0</v>
      </c>
      <c r="Q6">
        <v>2</v>
      </c>
      <c r="R6">
        <v>0</v>
      </c>
      <c r="S6">
        <v>141.30000000000001</v>
      </c>
      <c r="T6">
        <v>2.53164556962025E-2</v>
      </c>
      <c r="U6">
        <v>4.18085106382979</v>
      </c>
      <c r="V6">
        <v>9</v>
      </c>
      <c r="Y6">
        <v>134.80000000000001</v>
      </c>
    </row>
    <row r="7" spans="1:25" x14ac:dyDescent="0.2">
      <c r="A7" t="s">
        <v>1005</v>
      </c>
      <c r="B7" t="s">
        <v>1000</v>
      </c>
      <c r="C7" t="s">
        <v>32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70</v>
      </c>
      <c r="K7">
        <v>283</v>
      </c>
      <c r="L7">
        <v>3</v>
      </c>
      <c r="M7">
        <v>22</v>
      </c>
      <c r="N7">
        <v>17</v>
      </c>
      <c r="O7">
        <v>102</v>
      </c>
      <c r="P7">
        <v>0</v>
      </c>
      <c r="Q7">
        <v>0</v>
      </c>
      <c r="R7">
        <v>0</v>
      </c>
      <c r="S7">
        <v>73.5</v>
      </c>
      <c r="T7">
        <v>3.0942334739803099E-2</v>
      </c>
      <c r="U7">
        <v>4.04285714285714</v>
      </c>
      <c r="V7">
        <v>6</v>
      </c>
      <c r="Y7">
        <v>65</v>
      </c>
    </row>
    <row r="8" spans="1:25" x14ac:dyDescent="0.2">
      <c r="A8" t="s">
        <v>1006</v>
      </c>
      <c r="B8" t="s">
        <v>1000</v>
      </c>
      <c r="C8" t="s">
        <v>32</v>
      </c>
      <c r="D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35</v>
      </c>
      <c r="K8">
        <v>139</v>
      </c>
      <c r="L8">
        <v>0</v>
      </c>
      <c r="M8">
        <v>12</v>
      </c>
      <c r="N8">
        <v>9</v>
      </c>
      <c r="O8">
        <v>76</v>
      </c>
      <c r="P8">
        <v>0</v>
      </c>
      <c r="Q8">
        <v>0</v>
      </c>
      <c r="R8">
        <v>0</v>
      </c>
      <c r="S8">
        <v>30.5</v>
      </c>
      <c r="T8">
        <v>1.68776371308017E-2</v>
      </c>
      <c r="U8">
        <v>3.9714285714285702</v>
      </c>
      <c r="V8">
        <v>8.4444444444444393</v>
      </c>
      <c r="Y8">
        <v>26</v>
      </c>
    </row>
    <row r="9" spans="1:25" x14ac:dyDescent="0.2">
      <c r="A9" t="s">
        <v>49</v>
      </c>
      <c r="B9" t="s">
        <v>1000</v>
      </c>
      <c r="C9" t="s">
        <v>32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18</v>
      </c>
      <c r="K9">
        <v>81</v>
      </c>
      <c r="L9">
        <v>1</v>
      </c>
      <c r="M9">
        <v>6</v>
      </c>
      <c r="N9">
        <v>5</v>
      </c>
      <c r="O9">
        <v>37</v>
      </c>
      <c r="P9">
        <v>0</v>
      </c>
      <c r="Q9">
        <v>0</v>
      </c>
      <c r="R9">
        <v>0</v>
      </c>
      <c r="S9">
        <v>22.8</v>
      </c>
      <c r="T9">
        <v>8.4388185654008397E-3</v>
      </c>
      <c r="U9">
        <v>4.5</v>
      </c>
      <c r="V9">
        <v>7.4</v>
      </c>
      <c r="Y9">
        <v>20.3</v>
      </c>
    </row>
    <row r="10" spans="1:25" x14ac:dyDescent="0.2">
      <c r="A10" t="s">
        <v>1007</v>
      </c>
      <c r="B10" t="s">
        <v>1000</v>
      </c>
      <c r="C10" t="s">
        <v>32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21</v>
      </c>
      <c r="L10">
        <v>0</v>
      </c>
      <c r="M10">
        <v>5</v>
      </c>
      <c r="N10">
        <v>5</v>
      </c>
      <c r="O10">
        <v>29</v>
      </c>
      <c r="P10">
        <v>0</v>
      </c>
      <c r="Q10">
        <v>0</v>
      </c>
      <c r="R10">
        <v>0</v>
      </c>
      <c r="S10">
        <v>10</v>
      </c>
      <c r="T10">
        <v>7.0323488045007003E-3</v>
      </c>
      <c r="U10">
        <v>2.3333333333333299</v>
      </c>
      <c r="V10">
        <v>5.8</v>
      </c>
      <c r="Y10">
        <v>7.5</v>
      </c>
    </row>
    <row r="11" spans="1:25" x14ac:dyDescent="0.2">
      <c r="A11" t="s">
        <v>1008</v>
      </c>
      <c r="B11" t="s">
        <v>1000</v>
      </c>
      <c r="C11" t="s">
        <v>39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7</v>
      </c>
      <c r="O11">
        <v>109</v>
      </c>
      <c r="P11">
        <v>0</v>
      </c>
      <c r="Q11">
        <v>0</v>
      </c>
      <c r="R11">
        <v>0</v>
      </c>
      <c r="S11">
        <v>17.899999999999999</v>
      </c>
      <c r="T11">
        <v>1.5471167369901499E-2</v>
      </c>
      <c r="V11">
        <v>15.5714285714286</v>
      </c>
      <c r="Y11">
        <v>14.4</v>
      </c>
    </row>
    <row r="12" spans="1:25" x14ac:dyDescent="0.2">
      <c r="A12" t="s">
        <v>1009</v>
      </c>
      <c r="B12" t="s">
        <v>1000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35</v>
      </c>
      <c r="P12">
        <v>0</v>
      </c>
      <c r="Q12">
        <v>0</v>
      </c>
      <c r="R12">
        <v>0</v>
      </c>
      <c r="S12">
        <v>5.5</v>
      </c>
      <c r="T12">
        <v>2.81293952180028E-3</v>
      </c>
      <c r="V12">
        <v>17.5</v>
      </c>
      <c r="Y12">
        <v>4.5</v>
      </c>
    </row>
    <row r="13" spans="1:25" x14ac:dyDescent="0.2">
      <c r="A13" t="s">
        <v>1010</v>
      </c>
      <c r="B13" t="s">
        <v>1000</v>
      </c>
      <c r="C13" t="s">
        <v>39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108</v>
      </c>
      <c r="N13">
        <v>72</v>
      </c>
      <c r="O13">
        <v>620</v>
      </c>
      <c r="P13">
        <v>3</v>
      </c>
      <c r="Q13">
        <v>0</v>
      </c>
      <c r="R13">
        <v>0</v>
      </c>
      <c r="S13">
        <v>152</v>
      </c>
      <c r="T13">
        <v>0.151898734177215</v>
      </c>
      <c r="V13">
        <v>8.6111111111111107</v>
      </c>
      <c r="Y13">
        <v>116</v>
      </c>
    </row>
    <row r="14" spans="1:25" x14ac:dyDescent="0.2">
      <c r="A14" t="s">
        <v>1011</v>
      </c>
      <c r="B14" t="s">
        <v>1000</v>
      </c>
      <c r="C14" t="s">
        <v>44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</v>
      </c>
      <c r="N14">
        <v>33</v>
      </c>
      <c r="O14">
        <v>339</v>
      </c>
      <c r="P14">
        <v>3</v>
      </c>
      <c r="Q14">
        <v>0</v>
      </c>
      <c r="R14">
        <v>0</v>
      </c>
      <c r="S14">
        <v>84.9</v>
      </c>
      <c r="T14">
        <v>7.3136427566807299E-2</v>
      </c>
      <c r="V14">
        <v>10.2727272727273</v>
      </c>
      <c r="Y14">
        <v>68.400000000000006</v>
      </c>
    </row>
    <row r="15" spans="1:25" x14ac:dyDescent="0.2">
      <c r="A15" t="s">
        <v>1012</v>
      </c>
      <c r="B15" t="s">
        <v>1000</v>
      </c>
      <c r="C15" t="s">
        <v>44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13</v>
      </c>
      <c r="P15">
        <v>0</v>
      </c>
      <c r="Q15">
        <v>0</v>
      </c>
      <c r="R15">
        <v>0</v>
      </c>
      <c r="S15">
        <v>3.3</v>
      </c>
      <c r="T15">
        <v>5.6258790436005601E-3</v>
      </c>
      <c r="V15">
        <v>6.5</v>
      </c>
      <c r="Y15">
        <v>2.2999999999999998</v>
      </c>
    </row>
    <row r="16" spans="1:25" x14ac:dyDescent="0.2">
      <c r="A16" t="s">
        <v>1013</v>
      </c>
      <c r="B16" t="s">
        <v>1000</v>
      </c>
      <c r="C16" t="s">
        <v>44</v>
      </c>
      <c r="D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17</v>
      </c>
      <c r="K16">
        <v>80</v>
      </c>
      <c r="L16">
        <v>0</v>
      </c>
      <c r="M16">
        <v>32</v>
      </c>
      <c r="N16">
        <v>24</v>
      </c>
      <c r="O16">
        <v>156</v>
      </c>
      <c r="P16">
        <v>0</v>
      </c>
      <c r="Q16">
        <v>0</v>
      </c>
      <c r="R16">
        <v>0</v>
      </c>
      <c r="S16">
        <v>47.6</v>
      </c>
      <c r="T16">
        <v>4.5007032348804502E-2</v>
      </c>
      <c r="U16">
        <v>4.7058823529411802</v>
      </c>
      <c r="V16">
        <v>6.5</v>
      </c>
      <c r="Y16">
        <v>35.6</v>
      </c>
    </row>
    <row r="17" spans="1:25" x14ac:dyDescent="0.2">
      <c r="A17" t="s">
        <v>1014</v>
      </c>
      <c r="B17" t="s">
        <v>1000</v>
      </c>
      <c r="C17" t="s">
        <v>44</v>
      </c>
      <c r="D17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17</v>
      </c>
      <c r="L17">
        <v>1</v>
      </c>
      <c r="M17">
        <v>61</v>
      </c>
      <c r="N17">
        <v>39</v>
      </c>
      <c r="O17">
        <v>376</v>
      </c>
      <c r="P17">
        <v>0</v>
      </c>
      <c r="Q17">
        <v>0</v>
      </c>
      <c r="R17">
        <v>0</v>
      </c>
      <c r="S17">
        <v>84.3</v>
      </c>
      <c r="T17">
        <v>8.5794655414908605E-2</v>
      </c>
      <c r="U17">
        <v>17</v>
      </c>
      <c r="V17">
        <v>9.6410256410256405</v>
      </c>
      <c r="Y17">
        <v>64.8</v>
      </c>
    </row>
    <row r="18" spans="1:25" x14ac:dyDescent="0.2">
      <c r="A18" t="s">
        <v>1015</v>
      </c>
      <c r="B18" t="s">
        <v>1000</v>
      </c>
      <c r="C18" t="s">
        <v>44</v>
      </c>
      <c r="D18">
        <v>9</v>
      </c>
      <c r="E18">
        <v>1</v>
      </c>
      <c r="F18">
        <v>0</v>
      </c>
      <c r="G18">
        <v>0</v>
      </c>
      <c r="H18">
        <v>0</v>
      </c>
      <c r="I18">
        <v>0</v>
      </c>
      <c r="J18">
        <v>9</v>
      </c>
      <c r="K18">
        <v>52</v>
      </c>
      <c r="L18">
        <v>1</v>
      </c>
      <c r="M18">
        <v>98</v>
      </c>
      <c r="N18">
        <v>75</v>
      </c>
      <c r="O18">
        <v>812</v>
      </c>
      <c r="P18">
        <v>6</v>
      </c>
      <c r="Q18">
        <v>0</v>
      </c>
      <c r="R18">
        <v>0</v>
      </c>
      <c r="S18">
        <v>201.4</v>
      </c>
      <c r="T18">
        <v>0.137834036568214</v>
      </c>
      <c r="U18">
        <v>5.7777777777777803</v>
      </c>
      <c r="V18">
        <v>10.8266666666667</v>
      </c>
      <c r="W18">
        <v>0</v>
      </c>
      <c r="X18">
        <v>0</v>
      </c>
      <c r="Y18">
        <v>165.9</v>
      </c>
    </row>
    <row r="19" spans="1:25" x14ac:dyDescent="0.2">
      <c r="A19" t="s">
        <v>1016</v>
      </c>
      <c r="B19" t="s">
        <v>1000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6</v>
      </c>
      <c r="P19">
        <v>0</v>
      </c>
      <c r="Q19">
        <v>0</v>
      </c>
      <c r="R19">
        <v>0</v>
      </c>
      <c r="S19">
        <v>1.6</v>
      </c>
      <c r="T19">
        <v>1.40646976090014E-3</v>
      </c>
      <c r="V19">
        <v>6</v>
      </c>
      <c r="Y19">
        <v>1.1000000000000001</v>
      </c>
    </row>
    <row r="20" spans="1:25" x14ac:dyDescent="0.2">
      <c r="A20" t="s">
        <v>1017</v>
      </c>
      <c r="B20" t="s">
        <v>1000</v>
      </c>
      <c r="C20" t="s">
        <v>44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7.0323488045007003E-3</v>
      </c>
      <c r="Y20">
        <v>0</v>
      </c>
    </row>
    <row r="21" spans="1:25" x14ac:dyDescent="0.2">
      <c r="A21" t="s">
        <v>1018</v>
      </c>
      <c r="B21" t="s">
        <v>1000</v>
      </c>
      <c r="C21" t="s">
        <v>44</v>
      </c>
      <c r="D21">
        <v>12</v>
      </c>
      <c r="E21">
        <v>0</v>
      </c>
      <c r="F21">
        <v>0</v>
      </c>
      <c r="G21">
        <v>0</v>
      </c>
      <c r="H21">
        <v>0</v>
      </c>
      <c r="I21">
        <v>0</v>
      </c>
      <c r="J21">
        <v>9</v>
      </c>
      <c r="K21">
        <v>34</v>
      </c>
      <c r="L21">
        <v>1</v>
      </c>
      <c r="M21">
        <v>35</v>
      </c>
      <c r="N21">
        <v>18</v>
      </c>
      <c r="O21">
        <v>298</v>
      </c>
      <c r="P21">
        <v>1</v>
      </c>
      <c r="Q21">
        <v>0</v>
      </c>
      <c r="R21">
        <v>0</v>
      </c>
      <c r="S21">
        <v>63.2</v>
      </c>
      <c r="T21">
        <v>4.92264416315049E-2</v>
      </c>
      <c r="U21">
        <v>3.7777777777777799</v>
      </c>
      <c r="V21">
        <v>16.5555555555556</v>
      </c>
      <c r="Y21">
        <v>54.2</v>
      </c>
    </row>
    <row r="22" spans="1:25" x14ac:dyDescent="0.2">
      <c r="A22" t="s">
        <v>1019</v>
      </c>
      <c r="B22" t="s">
        <v>1000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44</v>
      </c>
      <c r="N22">
        <v>24</v>
      </c>
      <c r="O22">
        <v>369</v>
      </c>
      <c r="P22">
        <v>3</v>
      </c>
      <c r="Q22">
        <v>0</v>
      </c>
      <c r="R22">
        <v>0</v>
      </c>
      <c r="S22">
        <v>78.900000000000006</v>
      </c>
      <c r="T22">
        <v>6.1884669479606198E-2</v>
      </c>
      <c r="V22">
        <v>15.375</v>
      </c>
      <c r="Y22">
        <v>66.900000000000006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1000</v>
      </c>
      <c r="B31">
        <v>5149</v>
      </c>
      <c r="C31">
        <v>3488</v>
      </c>
      <c r="D31">
        <v>411</v>
      </c>
      <c r="E31">
        <v>1661</v>
      </c>
      <c r="F31">
        <v>15</v>
      </c>
      <c r="G31">
        <v>1205.02</v>
      </c>
      <c r="H31">
        <v>529</v>
      </c>
      <c r="I31">
        <v>0.65217391304347805</v>
      </c>
      <c r="J31">
        <v>16</v>
      </c>
      <c r="K31">
        <v>15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56</v>
      </c>
      <c r="B36" t="s">
        <v>56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topLeftCell="A17" workbookViewId="0">
      <selection activeCell="M31" sqref="M31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>
        <v>4</v>
      </c>
      <c r="E2">
        <v>132</v>
      </c>
      <c r="F2">
        <v>90</v>
      </c>
      <c r="G2">
        <v>780</v>
      </c>
      <c r="H2">
        <v>1</v>
      </c>
      <c r="I2">
        <v>3</v>
      </c>
      <c r="J2">
        <v>14</v>
      </c>
      <c r="K2">
        <v>36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32.799999999999997</v>
      </c>
      <c r="T2">
        <v>0</v>
      </c>
      <c r="U2">
        <v>2.5714285714285698</v>
      </c>
      <c r="W2">
        <v>0.68181818181818199</v>
      </c>
      <c r="X2">
        <v>7.5757575757575803E-3</v>
      </c>
      <c r="Y2">
        <v>35.799999999999997</v>
      </c>
    </row>
    <row r="3" spans="1:25" x14ac:dyDescent="0.2">
      <c r="A3" t="s">
        <v>28</v>
      </c>
      <c r="B3" t="s">
        <v>26</v>
      </c>
      <c r="C3" t="s">
        <v>27</v>
      </c>
      <c r="D3">
        <v>2</v>
      </c>
      <c r="E3">
        <v>58</v>
      </c>
      <c r="F3">
        <v>38</v>
      </c>
      <c r="G3">
        <v>402</v>
      </c>
      <c r="H3">
        <v>2</v>
      </c>
      <c r="I3">
        <v>2</v>
      </c>
      <c r="J3">
        <v>4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18.579999999999998</v>
      </c>
      <c r="T3">
        <v>0</v>
      </c>
      <c r="U3">
        <v>1.25</v>
      </c>
      <c r="W3">
        <v>0.65517241379310298</v>
      </c>
      <c r="X3">
        <v>3.4482758620689703E-2</v>
      </c>
      <c r="Y3">
        <v>20.58</v>
      </c>
    </row>
    <row r="4" spans="1:25" x14ac:dyDescent="0.2">
      <c r="A4" t="s">
        <v>29</v>
      </c>
      <c r="B4" t="s">
        <v>26</v>
      </c>
      <c r="C4" t="s">
        <v>27</v>
      </c>
      <c r="D4">
        <v>11</v>
      </c>
      <c r="E4">
        <v>390</v>
      </c>
      <c r="F4">
        <v>259</v>
      </c>
      <c r="G4">
        <v>2368</v>
      </c>
      <c r="H4">
        <v>14</v>
      </c>
      <c r="I4">
        <v>7</v>
      </c>
      <c r="J4">
        <v>67</v>
      </c>
      <c r="K4">
        <v>418</v>
      </c>
      <c r="L4">
        <v>3</v>
      </c>
      <c r="M4">
        <v>0</v>
      </c>
      <c r="N4">
        <v>0</v>
      </c>
      <c r="O4">
        <v>0</v>
      </c>
      <c r="P4">
        <v>0</v>
      </c>
      <c r="Q4">
        <v>2</v>
      </c>
      <c r="R4">
        <v>4</v>
      </c>
      <c r="S4">
        <v>200.52</v>
      </c>
      <c r="T4">
        <v>0</v>
      </c>
      <c r="U4">
        <v>6.23880597014925</v>
      </c>
      <c r="W4">
        <v>0.66410256410256396</v>
      </c>
      <c r="X4">
        <v>3.5897435897435902E-2</v>
      </c>
      <c r="Y4">
        <v>207.52</v>
      </c>
    </row>
    <row r="5" spans="1:25" x14ac:dyDescent="0.2">
      <c r="A5" t="s">
        <v>30</v>
      </c>
      <c r="B5" t="s">
        <v>26</v>
      </c>
      <c r="C5" t="s">
        <v>27</v>
      </c>
      <c r="D5">
        <v>5</v>
      </c>
      <c r="E5">
        <v>83</v>
      </c>
      <c r="F5">
        <v>45</v>
      </c>
      <c r="G5">
        <v>412</v>
      </c>
      <c r="H5">
        <v>0</v>
      </c>
      <c r="I5">
        <v>5</v>
      </c>
      <c r="J5">
        <v>15</v>
      </c>
      <c r="K5">
        <v>61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8.58</v>
      </c>
      <c r="T5">
        <v>0</v>
      </c>
      <c r="U5">
        <v>4.06666666666667</v>
      </c>
      <c r="W5">
        <v>0.54216867469879504</v>
      </c>
      <c r="X5">
        <v>0</v>
      </c>
      <c r="Y5">
        <v>13.58</v>
      </c>
    </row>
    <row r="6" spans="1:25" x14ac:dyDescent="0.2">
      <c r="A6" t="s">
        <v>31</v>
      </c>
      <c r="B6" t="s">
        <v>26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55</v>
      </c>
      <c r="L6">
        <v>1</v>
      </c>
      <c r="M6">
        <v>7</v>
      </c>
      <c r="N6">
        <v>5</v>
      </c>
      <c r="O6">
        <v>54</v>
      </c>
      <c r="P6">
        <v>0</v>
      </c>
      <c r="Q6">
        <v>0</v>
      </c>
      <c r="R6">
        <v>0</v>
      </c>
      <c r="S6">
        <v>21.9</v>
      </c>
      <c r="T6">
        <v>1.0558069381598799E-2</v>
      </c>
      <c r="U6">
        <v>3.6666666666666701</v>
      </c>
      <c r="V6">
        <v>10.8</v>
      </c>
      <c r="Y6">
        <v>19.399999999999999</v>
      </c>
    </row>
    <row r="7" spans="1:25" x14ac:dyDescent="0.2">
      <c r="A7" t="s">
        <v>33</v>
      </c>
      <c r="B7" t="s">
        <v>26</v>
      </c>
      <c r="C7" t="s">
        <v>32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21</v>
      </c>
      <c r="K7">
        <v>102</v>
      </c>
      <c r="L7">
        <v>1</v>
      </c>
      <c r="M7">
        <v>8</v>
      </c>
      <c r="N7">
        <v>4</v>
      </c>
      <c r="O7">
        <v>9</v>
      </c>
      <c r="P7">
        <v>0</v>
      </c>
      <c r="Q7">
        <v>0</v>
      </c>
      <c r="R7">
        <v>0</v>
      </c>
      <c r="S7">
        <v>21.1</v>
      </c>
      <c r="T7">
        <v>1.2066365007541499E-2</v>
      </c>
      <c r="U7">
        <v>4.8571428571428603</v>
      </c>
      <c r="V7">
        <v>2.25</v>
      </c>
      <c r="Y7">
        <v>19.100000000000001</v>
      </c>
    </row>
    <row r="8" spans="1:25" x14ac:dyDescent="0.2">
      <c r="A8" t="s">
        <v>34</v>
      </c>
      <c r="B8" t="s">
        <v>26</v>
      </c>
      <c r="C8" t="s">
        <v>32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70</v>
      </c>
      <c r="K8">
        <v>299</v>
      </c>
      <c r="L8">
        <v>2</v>
      </c>
      <c r="M8">
        <v>33</v>
      </c>
      <c r="N8">
        <v>24</v>
      </c>
      <c r="O8">
        <v>184</v>
      </c>
      <c r="P8">
        <v>0</v>
      </c>
      <c r="Q8">
        <v>0</v>
      </c>
      <c r="R8">
        <v>1</v>
      </c>
      <c r="S8">
        <v>86.3</v>
      </c>
      <c r="T8">
        <v>4.9773755656108601E-2</v>
      </c>
      <c r="U8">
        <v>4.2714285714285696</v>
      </c>
      <c r="V8">
        <v>7.6666666666666696</v>
      </c>
      <c r="Y8">
        <v>74.3</v>
      </c>
    </row>
    <row r="9" spans="1:25" x14ac:dyDescent="0.2">
      <c r="A9" t="s">
        <v>35</v>
      </c>
      <c r="B9" t="s">
        <v>26</v>
      </c>
      <c r="C9" t="s">
        <v>32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183</v>
      </c>
      <c r="K9">
        <v>782</v>
      </c>
      <c r="L9">
        <v>7</v>
      </c>
      <c r="M9">
        <v>58</v>
      </c>
      <c r="N9">
        <v>46</v>
      </c>
      <c r="O9">
        <v>300</v>
      </c>
      <c r="P9">
        <v>1</v>
      </c>
      <c r="Q9">
        <v>1</v>
      </c>
      <c r="R9">
        <v>0</v>
      </c>
      <c r="S9">
        <v>200.2</v>
      </c>
      <c r="T9">
        <v>8.7481146304675697E-2</v>
      </c>
      <c r="U9">
        <v>4.2732240437158504</v>
      </c>
      <c r="V9">
        <v>6.5217391304347796</v>
      </c>
      <c r="Y9">
        <v>177.2</v>
      </c>
    </row>
    <row r="10" spans="1:25" x14ac:dyDescent="0.2">
      <c r="A10" t="s">
        <v>36</v>
      </c>
      <c r="B10" t="s">
        <v>26</v>
      </c>
      <c r="C10" t="s">
        <v>32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27</v>
      </c>
      <c r="K10">
        <v>60</v>
      </c>
      <c r="L10">
        <v>1</v>
      </c>
      <c r="M10">
        <v>5</v>
      </c>
      <c r="N10">
        <v>4</v>
      </c>
      <c r="O10">
        <v>21</v>
      </c>
      <c r="P10">
        <v>0</v>
      </c>
      <c r="Q10">
        <v>0</v>
      </c>
      <c r="R10">
        <v>0</v>
      </c>
      <c r="S10">
        <v>18.100000000000001</v>
      </c>
      <c r="T10">
        <v>7.5414781297134196E-3</v>
      </c>
      <c r="U10">
        <v>2.2222222222222201</v>
      </c>
      <c r="V10">
        <v>5.25</v>
      </c>
      <c r="Y10">
        <v>16.100000000000001</v>
      </c>
    </row>
    <row r="11" spans="1:25" x14ac:dyDescent="0.2">
      <c r="A11" t="s">
        <v>37</v>
      </c>
      <c r="B11" t="s">
        <v>26</v>
      </c>
      <c r="C11" t="s">
        <v>32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5</v>
      </c>
      <c r="P11">
        <v>0</v>
      </c>
      <c r="Q11">
        <v>0</v>
      </c>
      <c r="R11">
        <v>0</v>
      </c>
      <c r="S11">
        <v>1.5</v>
      </c>
      <c r="T11">
        <v>1.5082956259426801E-3</v>
      </c>
      <c r="V11">
        <v>5</v>
      </c>
      <c r="Y11">
        <v>1</v>
      </c>
    </row>
    <row r="12" spans="1:25" x14ac:dyDescent="0.2">
      <c r="A12" t="s">
        <v>38</v>
      </c>
      <c r="B12" t="s">
        <v>26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18</v>
      </c>
      <c r="P12">
        <v>0</v>
      </c>
      <c r="Q12">
        <v>0</v>
      </c>
      <c r="R12">
        <v>0</v>
      </c>
      <c r="S12">
        <v>4.8</v>
      </c>
      <c r="T12">
        <v>4.5248868778280504E-3</v>
      </c>
      <c r="V12">
        <v>6</v>
      </c>
      <c r="Y12">
        <v>3.3</v>
      </c>
    </row>
    <row r="13" spans="1:25" x14ac:dyDescent="0.2">
      <c r="A13" t="s">
        <v>40</v>
      </c>
      <c r="B13" t="s">
        <v>26</v>
      </c>
      <c r="C13" t="s">
        <v>39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3</v>
      </c>
      <c r="O13">
        <v>9</v>
      </c>
      <c r="P13">
        <v>0</v>
      </c>
      <c r="Q13">
        <v>0</v>
      </c>
      <c r="R13">
        <v>0</v>
      </c>
      <c r="S13">
        <v>3.9</v>
      </c>
      <c r="T13">
        <v>1.0558069381598799E-2</v>
      </c>
      <c r="V13">
        <v>3</v>
      </c>
      <c r="Y13">
        <v>2.4</v>
      </c>
    </row>
    <row r="14" spans="1:25" x14ac:dyDescent="0.2">
      <c r="A14" t="s">
        <v>41</v>
      </c>
      <c r="B14" t="s">
        <v>26</v>
      </c>
      <c r="C14" t="s">
        <v>39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39</v>
      </c>
      <c r="N14">
        <v>29</v>
      </c>
      <c r="O14">
        <v>265</v>
      </c>
      <c r="P14">
        <v>1</v>
      </c>
      <c r="Q14">
        <v>0</v>
      </c>
      <c r="R14">
        <v>0</v>
      </c>
      <c r="S14">
        <v>61.5</v>
      </c>
      <c r="T14">
        <v>5.8823529411764698E-2</v>
      </c>
      <c r="V14">
        <v>9.1379310344827598</v>
      </c>
      <c r="Y14">
        <v>47</v>
      </c>
    </row>
    <row r="15" spans="1:25" x14ac:dyDescent="0.2">
      <c r="A15" t="s">
        <v>42</v>
      </c>
      <c r="B15" t="s">
        <v>26</v>
      </c>
      <c r="C15" t="s">
        <v>39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69</v>
      </c>
      <c r="N15">
        <v>47</v>
      </c>
      <c r="O15">
        <v>406</v>
      </c>
      <c r="P15">
        <v>4</v>
      </c>
      <c r="Q15">
        <v>0</v>
      </c>
      <c r="R15">
        <v>0</v>
      </c>
      <c r="S15">
        <v>115.6</v>
      </c>
      <c r="T15">
        <v>0.104072398190045</v>
      </c>
      <c r="V15">
        <v>8.6382978723404307</v>
      </c>
      <c r="Y15">
        <v>88.1</v>
      </c>
    </row>
    <row r="16" spans="1:25" x14ac:dyDescent="0.2">
      <c r="A16" t="s">
        <v>43</v>
      </c>
      <c r="B16" t="s">
        <v>26</v>
      </c>
      <c r="C16" t="s">
        <v>44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7</v>
      </c>
      <c r="O16">
        <v>45</v>
      </c>
      <c r="P16">
        <v>0</v>
      </c>
      <c r="Q16">
        <v>0</v>
      </c>
      <c r="R16">
        <v>0</v>
      </c>
      <c r="S16">
        <v>11.5</v>
      </c>
      <c r="T16">
        <v>1.5082956259426799E-2</v>
      </c>
      <c r="V16">
        <v>6.4285714285714297</v>
      </c>
      <c r="Y16">
        <v>8</v>
      </c>
    </row>
    <row r="17" spans="1:25" x14ac:dyDescent="0.2">
      <c r="A17" t="s">
        <v>45</v>
      </c>
      <c r="B17" t="s">
        <v>26</v>
      </c>
      <c r="C17" t="s">
        <v>44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47</v>
      </c>
      <c r="N17">
        <v>24</v>
      </c>
      <c r="O17">
        <v>236</v>
      </c>
      <c r="P17">
        <v>2</v>
      </c>
      <c r="Q17">
        <v>0</v>
      </c>
      <c r="R17">
        <v>0</v>
      </c>
      <c r="S17">
        <v>61.6</v>
      </c>
      <c r="T17">
        <v>7.0889894419306196E-2</v>
      </c>
      <c r="V17">
        <v>9.8333333333333304</v>
      </c>
      <c r="Y17">
        <v>47.6</v>
      </c>
    </row>
    <row r="18" spans="1:25" x14ac:dyDescent="0.2">
      <c r="A18" t="s">
        <v>46</v>
      </c>
      <c r="B18" t="s">
        <v>26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2</v>
      </c>
      <c r="O18">
        <v>21</v>
      </c>
      <c r="P18">
        <v>0</v>
      </c>
      <c r="Q18">
        <v>0</v>
      </c>
      <c r="R18">
        <v>0</v>
      </c>
      <c r="S18">
        <v>4.0999999999999996</v>
      </c>
      <c r="T18">
        <v>7.5414781297134196E-3</v>
      </c>
      <c r="V18">
        <v>10.5</v>
      </c>
      <c r="Y18">
        <v>3.1</v>
      </c>
    </row>
    <row r="19" spans="1:25" x14ac:dyDescent="0.2">
      <c r="A19" t="s">
        <v>47</v>
      </c>
      <c r="B19" t="s">
        <v>26</v>
      </c>
      <c r="C19" t="s">
        <v>44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96</v>
      </c>
      <c r="N19">
        <v>64</v>
      </c>
      <c r="O19">
        <v>717</v>
      </c>
      <c r="P19">
        <v>3</v>
      </c>
      <c r="Q19">
        <v>0</v>
      </c>
      <c r="R19">
        <v>0</v>
      </c>
      <c r="S19">
        <v>151.69999999999999</v>
      </c>
      <c r="T19">
        <v>0.144796380090498</v>
      </c>
      <c r="V19">
        <v>11.203125</v>
      </c>
      <c r="Y19">
        <v>121.7</v>
      </c>
    </row>
    <row r="20" spans="1:25" x14ac:dyDescent="0.2">
      <c r="A20" t="s">
        <v>48</v>
      </c>
      <c r="B20" t="s">
        <v>26</v>
      </c>
      <c r="C20" t="s">
        <v>44</v>
      </c>
      <c r="D20">
        <v>11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44</v>
      </c>
      <c r="L20">
        <v>0</v>
      </c>
      <c r="M20">
        <v>64</v>
      </c>
      <c r="N20">
        <v>52</v>
      </c>
      <c r="O20">
        <v>467</v>
      </c>
      <c r="P20">
        <v>2</v>
      </c>
      <c r="Q20">
        <v>0</v>
      </c>
      <c r="R20">
        <v>0</v>
      </c>
      <c r="S20">
        <v>115.1</v>
      </c>
      <c r="T20">
        <v>9.6530920060331801E-2</v>
      </c>
      <c r="U20">
        <v>6.28571428571429</v>
      </c>
      <c r="V20">
        <v>8.9807692307692299</v>
      </c>
      <c r="Y20">
        <v>89.1</v>
      </c>
    </row>
    <row r="21" spans="1:25" x14ac:dyDescent="0.2">
      <c r="A21" t="s">
        <v>49</v>
      </c>
      <c r="B21" t="s">
        <v>26</v>
      </c>
      <c r="C21" t="s">
        <v>44</v>
      </c>
      <c r="D21">
        <v>12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107</v>
      </c>
      <c r="N21">
        <v>67</v>
      </c>
      <c r="O21">
        <v>709</v>
      </c>
      <c r="P21">
        <v>3</v>
      </c>
      <c r="Q21">
        <v>0</v>
      </c>
      <c r="R21">
        <v>0</v>
      </c>
      <c r="S21">
        <v>156</v>
      </c>
      <c r="T21">
        <v>0.161387631975867</v>
      </c>
      <c r="U21">
        <v>1</v>
      </c>
      <c r="V21">
        <v>10.5820895522388</v>
      </c>
      <c r="Y21">
        <v>122.5</v>
      </c>
    </row>
    <row r="22" spans="1:25" x14ac:dyDescent="0.2">
      <c r="A22" t="s">
        <v>50</v>
      </c>
      <c r="B22" t="s">
        <v>26</v>
      </c>
      <c r="C22" t="s">
        <v>44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15</v>
      </c>
      <c r="L22">
        <v>0</v>
      </c>
      <c r="M22">
        <v>2</v>
      </c>
      <c r="N22">
        <v>2</v>
      </c>
      <c r="O22">
        <v>6</v>
      </c>
      <c r="P22">
        <v>0</v>
      </c>
      <c r="Q22">
        <v>0</v>
      </c>
      <c r="R22">
        <v>0</v>
      </c>
      <c r="S22">
        <v>4.0999999999999996</v>
      </c>
      <c r="T22">
        <v>3.0165912518853701E-3</v>
      </c>
      <c r="U22">
        <v>3.75</v>
      </c>
      <c r="V22">
        <v>3</v>
      </c>
      <c r="Y22">
        <v>3.1</v>
      </c>
    </row>
    <row r="23" spans="1:25" x14ac:dyDescent="0.2">
      <c r="A23" t="s">
        <v>51</v>
      </c>
      <c r="B23" t="s">
        <v>26</v>
      </c>
      <c r="C23" t="s">
        <v>44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17</v>
      </c>
      <c r="N23">
        <v>7</v>
      </c>
      <c r="O23">
        <v>76</v>
      </c>
      <c r="P23">
        <v>0</v>
      </c>
      <c r="Q23">
        <v>0</v>
      </c>
      <c r="R23">
        <v>0</v>
      </c>
      <c r="S23">
        <v>14.6</v>
      </c>
      <c r="T23">
        <v>2.5641025641025599E-2</v>
      </c>
      <c r="V23">
        <v>10.8571428571429</v>
      </c>
      <c r="Y23">
        <v>11.1</v>
      </c>
    </row>
    <row r="24" spans="1:25" x14ac:dyDescent="0.2">
      <c r="A24" t="s">
        <v>52</v>
      </c>
      <c r="B24" t="s">
        <v>26</v>
      </c>
      <c r="C24" t="s">
        <v>44</v>
      </c>
      <c r="D24">
        <v>8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-5</v>
      </c>
      <c r="L24">
        <v>0</v>
      </c>
      <c r="M24">
        <v>56</v>
      </c>
      <c r="N24">
        <v>41</v>
      </c>
      <c r="O24">
        <v>414</v>
      </c>
      <c r="P24">
        <v>1</v>
      </c>
      <c r="Q24">
        <v>0</v>
      </c>
      <c r="R24">
        <v>0</v>
      </c>
      <c r="S24">
        <v>87.9</v>
      </c>
      <c r="T24">
        <v>8.4464555052790394E-2</v>
      </c>
      <c r="U24">
        <v>-0.83333333333333304</v>
      </c>
      <c r="V24">
        <v>10.097560975609801</v>
      </c>
      <c r="Y24">
        <v>67.400000000000006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26</v>
      </c>
      <c r="B31">
        <v>5835</v>
      </c>
      <c r="C31">
        <v>3962</v>
      </c>
      <c r="D31">
        <v>434</v>
      </c>
      <c r="E31">
        <v>1873</v>
      </c>
      <c r="F31">
        <v>15</v>
      </c>
      <c r="G31">
        <v>1401.98</v>
      </c>
      <c r="H31">
        <v>663</v>
      </c>
      <c r="I31">
        <v>0.65158371040723995</v>
      </c>
      <c r="J31">
        <v>17</v>
      </c>
      <c r="K31">
        <v>17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  <c r="W32" t="s">
        <v>1656</v>
      </c>
      <c r="X32" t="s">
        <v>1657</v>
      </c>
    </row>
    <row r="33" spans="1:28" x14ac:dyDescent="0.2">
      <c r="A33" t="s">
        <v>56</v>
      </c>
      <c r="C33">
        <f>SUM(Table6[p_att])</f>
        <v>450</v>
      </c>
      <c r="D33">
        <f>SUM(Table6[car])</f>
        <v>67</v>
      </c>
      <c r="E33">
        <f>SUM(Table6[r_yd])</f>
        <v>250</v>
      </c>
      <c r="F33">
        <f>SUM(Table6[r_td])</f>
        <v>0</v>
      </c>
      <c r="G33" t="s">
        <v>56</v>
      </c>
      <c r="H33">
        <f>SUM(Table6[p_att])</f>
        <v>450</v>
      </c>
      <c r="I33">
        <f>SUM(Table6[cmp])/Table5[[#This Row],[p_att]]</f>
        <v>0.66666666666666663</v>
      </c>
      <c r="J33">
        <f>SUM(Table6[p_td])</f>
        <v>20</v>
      </c>
      <c r="K33">
        <f>SUM(Table6[int])</f>
        <v>8</v>
      </c>
      <c r="L33">
        <f>SUM(Table6[fmb])</f>
        <v>0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62</v>
      </c>
      <c r="B36" t="s">
        <v>27</v>
      </c>
      <c r="C36">
        <v>27</v>
      </c>
      <c r="D36">
        <v>4</v>
      </c>
      <c r="E36" t="s">
        <v>63</v>
      </c>
      <c r="F36" t="s">
        <v>26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$P36/SUM(Table6[tgt])</f>
        <v>9.0909090909090912E-2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64</v>
      </c>
      <c r="B37" t="s">
        <v>27</v>
      </c>
      <c r="C37">
        <v>30</v>
      </c>
      <c r="D37">
        <v>8</v>
      </c>
      <c r="E37" t="s">
        <v>65</v>
      </c>
      <c r="F37" t="s">
        <v>26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$P37/SUM(Table6[tgt])</f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66</v>
      </c>
      <c r="B38" t="s">
        <v>27</v>
      </c>
      <c r="C38">
        <v>36</v>
      </c>
      <c r="D38">
        <v>14</v>
      </c>
      <c r="E38" t="s">
        <v>67</v>
      </c>
      <c r="F38" t="s">
        <v>26</v>
      </c>
      <c r="G38">
        <v>13</v>
      </c>
      <c r="H38">
        <v>450</v>
      </c>
      <c r="I38">
        <v>300</v>
      </c>
      <c r="J38">
        <v>3500</v>
      </c>
      <c r="K38">
        <v>20</v>
      </c>
      <c r="L38">
        <v>8</v>
      </c>
      <c r="M38">
        <v>67</v>
      </c>
      <c r="N38">
        <v>250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>$P38/SUM(Table6[tgt])</f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68</v>
      </c>
      <c r="B39" t="s">
        <v>27</v>
      </c>
      <c r="C39">
        <v>25</v>
      </c>
      <c r="D39">
        <v>5</v>
      </c>
      <c r="E39" t="s">
        <v>69</v>
      </c>
      <c r="F39" t="s">
        <v>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$P39/SUM(Table6[tgt])</f>
        <v>0.90909090909090906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70</v>
      </c>
      <c r="B40" t="s">
        <v>27</v>
      </c>
      <c r="C40">
        <v>24</v>
      </c>
      <c r="D40">
        <v>0</v>
      </c>
      <c r="E40" t="s">
        <v>71</v>
      </c>
      <c r="F40" t="s">
        <v>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$P40/SUM(Table6[tgt])</f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72</v>
      </c>
      <c r="B41" t="s">
        <v>32</v>
      </c>
      <c r="C41">
        <v>28</v>
      </c>
      <c r="D41">
        <v>7</v>
      </c>
      <c r="E41" t="s">
        <v>73</v>
      </c>
      <c r="F41" t="s">
        <v>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$P41/SUM(Table6[tgt])</f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74</v>
      </c>
      <c r="B42" t="s">
        <v>32</v>
      </c>
      <c r="C42">
        <v>28</v>
      </c>
      <c r="D42">
        <v>7</v>
      </c>
      <c r="E42" t="s">
        <v>75</v>
      </c>
      <c r="F42" t="s">
        <v>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>$P42/SUM(Table6[tgt])</f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76</v>
      </c>
      <c r="B43" t="s">
        <v>32</v>
      </c>
      <c r="C43">
        <v>24</v>
      </c>
      <c r="D43">
        <v>0</v>
      </c>
      <c r="E43" t="s">
        <v>77</v>
      </c>
      <c r="F43" t="s">
        <v>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>$P43/SUM(Table6[tgt])</f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78</v>
      </c>
      <c r="B44" t="s">
        <v>32</v>
      </c>
      <c r="C44">
        <v>23</v>
      </c>
      <c r="D44">
        <v>2</v>
      </c>
      <c r="E44" t="s">
        <v>79</v>
      </c>
      <c r="F44" t="s">
        <v>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>$P44/SUM(Table6[tgt])</f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80</v>
      </c>
      <c r="B45" t="s">
        <v>32</v>
      </c>
      <c r="C45">
        <v>26</v>
      </c>
      <c r="D45">
        <v>2</v>
      </c>
      <c r="E45" t="s">
        <v>81</v>
      </c>
      <c r="F45" t="s">
        <v>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$P45/SUM(Table6[tgt])</f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82</v>
      </c>
      <c r="B46" t="s">
        <v>44</v>
      </c>
      <c r="C46">
        <v>24</v>
      </c>
      <c r="D46">
        <v>0</v>
      </c>
      <c r="E46" t="s">
        <v>83</v>
      </c>
      <c r="F46" t="s">
        <v>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$P46/SUM(Table6[tgt])</f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84</v>
      </c>
      <c r="B47" t="s">
        <v>44</v>
      </c>
      <c r="C47">
        <v>26</v>
      </c>
      <c r="D47">
        <v>2</v>
      </c>
      <c r="E47" t="s">
        <v>85</v>
      </c>
      <c r="F47" t="s">
        <v>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$P47/SUM(Table6[tgt])</f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86</v>
      </c>
      <c r="B48" t="s">
        <v>44</v>
      </c>
      <c r="C48">
        <v>26</v>
      </c>
      <c r="D48">
        <v>5</v>
      </c>
      <c r="E48" t="s">
        <v>69</v>
      </c>
      <c r="F48" t="s">
        <v>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$P48/SUM(Table6[tgt])</f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87</v>
      </c>
      <c r="B49" t="s">
        <v>44</v>
      </c>
      <c r="C49">
        <v>23</v>
      </c>
      <c r="D49">
        <v>0</v>
      </c>
      <c r="E49" t="s">
        <v>88</v>
      </c>
      <c r="F49" t="s">
        <v>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$P49/SUM(Table6[tgt])</f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89</v>
      </c>
      <c r="B50" t="s">
        <v>44</v>
      </c>
      <c r="C50">
        <v>25</v>
      </c>
      <c r="D50">
        <v>3</v>
      </c>
      <c r="E50" t="s">
        <v>90</v>
      </c>
      <c r="F50" t="s">
        <v>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$P50/SUM(Table6[tgt])</f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91</v>
      </c>
      <c r="B51" t="s">
        <v>44</v>
      </c>
      <c r="C51">
        <v>23</v>
      </c>
      <c r="D51">
        <v>3</v>
      </c>
      <c r="E51" t="s">
        <v>63</v>
      </c>
      <c r="F51" t="s">
        <v>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$P51/SUM(Table6[tgt])</f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92</v>
      </c>
      <c r="B52" t="s">
        <v>44</v>
      </c>
      <c r="C52">
        <v>28</v>
      </c>
      <c r="D52">
        <v>6</v>
      </c>
      <c r="E52" t="s">
        <v>93</v>
      </c>
      <c r="F52" t="s">
        <v>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$P52/SUM(Table6[tgt])</f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94</v>
      </c>
      <c r="B53" t="s">
        <v>44</v>
      </c>
      <c r="C53">
        <v>24</v>
      </c>
      <c r="D53">
        <v>1</v>
      </c>
      <c r="E53" t="s">
        <v>95</v>
      </c>
      <c r="F53" t="s">
        <v>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$P53/SUM(Table6[tgt])</f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96</v>
      </c>
      <c r="B54" t="s">
        <v>44</v>
      </c>
      <c r="C54">
        <v>23</v>
      </c>
      <c r="D54">
        <v>0</v>
      </c>
      <c r="E54" t="s">
        <v>97</v>
      </c>
      <c r="F54" t="s">
        <v>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$P54/SUM(Table6[tgt])</f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98</v>
      </c>
      <c r="B55" t="s">
        <v>39</v>
      </c>
      <c r="C55">
        <v>32</v>
      </c>
      <c r="D55">
        <v>11</v>
      </c>
      <c r="E55" t="s">
        <v>97</v>
      </c>
      <c r="F55" t="s">
        <v>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$P55/SUM(Table6[tgt])</f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99</v>
      </c>
      <c r="B56" t="s">
        <v>39</v>
      </c>
      <c r="C56">
        <v>25</v>
      </c>
      <c r="D56">
        <v>0</v>
      </c>
      <c r="E56" t="s">
        <v>100</v>
      </c>
      <c r="F56" t="s">
        <v>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$P56/SUM(Table6[tgt])</f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101</v>
      </c>
      <c r="B57" t="s">
        <v>39</v>
      </c>
      <c r="C57">
        <v>23</v>
      </c>
      <c r="D57">
        <v>2</v>
      </c>
      <c r="E57" t="s">
        <v>102</v>
      </c>
      <c r="F57" t="s">
        <v>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$P57/SUM(Table6[tgt])</f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103</v>
      </c>
      <c r="B58" t="s">
        <v>39</v>
      </c>
      <c r="C58">
        <v>24</v>
      </c>
      <c r="D58">
        <v>1</v>
      </c>
      <c r="E58" t="s">
        <v>104</v>
      </c>
      <c r="F58" t="s">
        <v>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$P58/SUM(Table6[tgt])</f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105</v>
      </c>
      <c r="B59" t="s">
        <v>39</v>
      </c>
      <c r="C59">
        <v>25</v>
      </c>
      <c r="D59">
        <v>1</v>
      </c>
      <c r="E59" t="s">
        <v>106</v>
      </c>
      <c r="F59" t="s">
        <v>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$P59/SUM(Table6[tgt])</f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107</v>
      </c>
      <c r="B60" t="s">
        <v>39</v>
      </c>
      <c r="C60">
        <v>26</v>
      </c>
      <c r="D60">
        <v>2</v>
      </c>
      <c r="E60" t="s">
        <v>108</v>
      </c>
      <c r="F60" t="s">
        <v>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$P60/SUM(Table6[tgt])</f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109</v>
      </c>
      <c r="B61" t="s">
        <v>39</v>
      </c>
      <c r="C61">
        <v>23</v>
      </c>
      <c r="D61">
        <v>0</v>
      </c>
      <c r="E61" t="s">
        <v>90</v>
      </c>
      <c r="F61" t="s">
        <v>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$P61/SUM(Table6[tgt])</f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1020</v>
      </c>
      <c r="B2" t="s">
        <v>1021</v>
      </c>
      <c r="C2" t="s">
        <v>112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5</v>
      </c>
      <c r="O2">
        <v>10</v>
      </c>
      <c r="P2">
        <v>0</v>
      </c>
      <c r="Q2">
        <v>0</v>
      </c>
      <c r="R2">
        <v>0</v>
      </c>
      <c r="S2">
        <v>6</v>
      </c>
      <c r="T2">
        <v>1.13421550094518E-2</v>
      </c>
      <c r="V2">
        <v>2</v>
      </c>
      <c r="Y2">
        <v>3.5</v>
      </c>
    </row>
    <row r="3" spans="1:25" x14ac:dyDescent="0.2">
      <c r="A3" t="s">
        <v>1022</v>
      </c>
      <c r="B3" t="s">
        <v>1021</v>
      </c>
      <c r="C3" t="s">
        <v>27</v>
      </c>
      <c r="D3">
        <v>15</v>
      </c>
      <c r="E3">
        <v>502</v>
      </c>
      <c r="F3">
        <v>305</v>
      </c>
      <c r="G3">
        <v>3522</v>
      </c>
      <c r="H3">
        <v>24</v>
      </c>
      <c r="I3">
        <v>14</v>
      </c>
      <c r="J3">
        <v>24</v>
      </c>
      <c r="K3">
        <v>102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219.08</v>
      </c>
      <c r="T3">
        <v>0</v>
      </c>
      <c r="U3">
        <v>4.25</v>
      </c>
      <c r="W3">
        <v>0.60756972111553798</v>
      </c>
      <c r="X3">
        <v>4.7808764940239001E-2</v>
      </c>
      <c r="Y3">
        <v>233.08</v>
      </c>
    </row>
    <row r="4" spans="1:25" x14ac:dyDescent="0.2">
      <c r="A4" t="s">
        <v>1023</v>
      </c>
      <c r="B4" t="s">
        <v>1021</v>
      </c>
      <c r="C4" t="s">
        <v>27</v>
      </c>
      <c r="D4">
        <v>3</v>
      </c>
      <c r="E4">
        <v>83</v>
      </c>
      <c r="F4">
        <v>53</v>
      </c>
      <c r="G4">
        <v>656</v>
      </c>
      <c r="H4">
        <v>4</v>
      </c>
      <c r="I4">
        <v>3</v>
      </c>
      <c r="J4">
        <v>14</v>
      </c>
      <c r="K4">
        <v>84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42.64</v>
      </c>
      <c r="T4">
        <v>0</v>
      </c>
      <c r="U4">
        <v>6</v>
      </c>
      <c r="W4">
        <v>0.63855421686747005</v>
      </c>
      <c r="X4">
        <v>4.81927710843374E-2</v>
      </c>
      <c r="Y4">
        <v>45.64</v>
      </c>
    </row>
    <row r="5" spans="1:25" x14ac:dyDescent="0.2">
      <c r="A5" t="s">
        <v>1024</v>
      </c>
      <c r="B5" t="s">
        <v>1021</v>
      </c>
      <c r="C5" t="s">
        <v>32</v>
      </c>
      <c r="D5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20</v>
      </c>
      <c r="L5">
        <v>0</v>
      </c>
      <c r="M5">
        <v>32</v>
      </c>
      <c r="N5">
        <v>25</v>
      </c>
      <c r="O5">
        <v>211</v>
      </c>
      <c r="P5">
        <v>1</v>
      </c>
      <c r="Q5">
        <v>0</v>
      </c>
      <c r="R5">
        <v>0</v>
      </c>
      <c r="S5">
        <v>54.1</v>
      </c>
      <c r="T5">
        <v>6.0491493383742899E-2</v>
      </c>
      <c r="U5">
        <v>5</v>
      </c>
      <c r="V5">
        <v>8.44</v>
      </c>
      <c r="Y5">
        <v>41.6</v>
      </c>
    </row>
    <row r="6" spans="1:25" x14ac:dyDescent="0.2">
      <c r="A6" t="s">
        <v>1025</v>
      </c>
      <c r="B6" t="s">
        <v>1021</v>
      </c>
      <c r="C6" t="s">
        <v>32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17</v>
      </c>
      <c r="K6">
        <v>66</v>
      </c>
      <c r="L6">
        <v>0</v>
      </c>
      <c r="M6">
        <v>9</v>
      </c>
      <c r="N6">
        <v>9</v>
      </c>
      <c r="O6">
        <v>57</v>
      </c>
      <c r="P6">
        <v>1</v>
      </c>
      <c r="Q6">
        <v>0</v>
      </c>
      <c r="R6">
        <v>0</v>
      </c>
      <c r="S6">
        <v>27.3</v>
      </c>
      <c r="T6">
        <v>1.70132325141777E-2</v>
      </c>
      <c r="U6">
        <v>3.8823529411764701</v>
      </c>
      <c r="V6">
        <v>6.3333333333333304</v>
      </c>
      <c r="Y6">
        <v>22.8</v>
      </c>
    </row>
    <row r="7" spans="1:25" x14ac:dyDescent="0.2">
      <c r="A7" t="s">
        <v>1026</v>
      </c>
      <c r="B7" t="s">
        <v>1021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340</v>
      </c>
      <c r="K7">
        <v>1653</v>
      </c>
      <c r="L7">
        <v>12</v>
      </c>
      <c r="M7">
        <v>64</v>
      </c>
      <c r="N7">
        <v>53</v>
      </c>
      <c r="O7">
        <v>400</v>
      </c>
      <c r="P7">
        <v>0</v>
      </c>
      <c r="Q7">
        <v>0</v>
      </c>
      <c r="R7">
        <v>0</v>
      </c>
      <c r="S7">
        <v>328.3</v>
      </c>
      <c r="T7">
        <v>0.12098298676748601</v>
      </c>
      <c r="U7">
        <v>4.8617647058823499</v>
      </c>
      <c r="V7">
        <v>7.5471698113207504</v>
      </c>
      <c r="Y7">
        <v>303.8</v>
      </c>
    </row>
    <row r="8" spans="1:25" x14ac:dyDescent="0.2">
      <c r="A8" t="s">
        <v>1027</v>
      </c>
      <c r="B8" t="s">
        <v>1021</v>
      </c>
      <c r="C8" t="s">
        <v>32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0</v>
      </c>
      <c r="U8">
        <v>4.1176470588235299</v>
      </c>
      <c r="Y8">
        <v>7</v>
      </c>
    </row>
    <row r="9" spans="1:25" x14ac:dyDescent="0.2">
      <c r="A9" t="s">
        <v>1028</v>
      </c>
      <c r="B9" t="s">
        <v>1021</v>
      </c>
      <c r="C9" t="s">
        <v>39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43</v>
      </c>
      <c r="N9">
        <v>28</v>
      </c>
      <c r="O9">
        <v>388</v>
      </c>
      <c r="P9">
        <v>3</v>
      </c>
      <c r="Q9">
        <v>0</v>
      </c>
      <c r="R9">
        <v>0</v>
      </c>
      <c r="S9">
        <v>84.8</v>
      </c>
      <c r="T9">
        <v>8.1285444234404494E-2</v>
      </c>
      <c r="V9">
        <v>13.8571428571429</v>
      </c>
      <c r="Y9">
        <v>70.8</v>
      </c>
    </row>
    <row r="10" spans="1:25" x14ac:dyDescent="0.2">
      <c r="A10" t="s">
        <v>1029</v>
      </c>
      <c r="B10" t="s">
        <v>1021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54</v>
      </c>
      <c r="N10">
        <v>33</v>
      </c>
      <c r="O10">
        <v>420</v>
      </c>
      <c r="P10">
        <v>2</v>
      </c>
      <c r="Q10">
        <v>0</v>
      </c>
      <c r="R10">
        <v>0</v>
      </c>
      <c r="S10">
        <v>87</v>
      </c>
      <c r="T10">
        <v>0.102079395085066</v>
      </c>
      <c r="V10">
        <v>12.7272727272727</v>
      </c>
      <c r="Y10">
        <v>70.5</v>
      </c>
    </row>
    <row r="11" spans="1:25" x14ac:dyDescent="0.2">
      <c r="A11" t="s">
        <v>1030</v>
      </c>
      <c r="B11" t="s">
        <v>1021</v>
      </c>
      <c r="C11" t="s">
        <v>39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3</v>
      </c>
      <c r="O11">
        <v>19</v>
      </c>
      <c r="P11">
        <v>0</v>
      </c>
      <c r="Q11">
        <v>0</v>
      </c>
      <c r="R11">
        <v>0</v>
      </c>
      <c r="S11">
        <v>4.9000000000000004</v>
      </c>
      <c r="T11">
        <v>7.5614366729678598E-3</v>
      </c>
      <c r="V11">
        <v>6.3333333333333304</v>
      </c>
      <c r="Y11">
        <v>3.4</v>
      </c>
    </row>
    <row r="12" spans="1:25" x14ac:dyDescent="0.2">
      <c r="A12" t="s">
        <v>1031</v>
      </c>
      <c r="B12" t="s">
        <v>1021</v>
      </c>
      <c r="C12" t="s">
        <v>44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-1</v>
      </c>
      <c r="L12">
        <v>0</v>
      </c>
      <c r="M12">
        <v>180</v>
      </c>
      <c r="N12">
        <v>100</v>
      </c>
      <c r="O12">
        <v>1516</v>
      </c>
      <c r="P12">
        <v>14</v>
      </c>
      <c r="Q12">
        <v>0</v>
      </c>
      <c r="R12">
        <v>0</v>
      </c>
      <c r="S12">
        <v>335.5</v>
      </c>
      <c r="T12">
        <v>0.34026465028355402</v>
      </c>
      <c r="U12">
        <v>-0.33333333333333298</v>
      </c>
      <c r="V12">
        <v>15.16</v>
      </c>
      <c r="Y12">
        <v>285.5</v>
      </c>
    </row>
    <row r="13" spans="1:25" x14ac:dyDescent="0.2">
      <c r="A13" t="s">
        <v>1032</v>
      </c>
      <c r="B13" t="s">
        <v>1021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26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2.6</v>
      </c>
      <c r="T13">
        <v>1.8903591682419699E-3</v>
      </c>
      <c r="U13">
        <v>6.5</v>
      </c>
      <c r="Y13">
        <v>2.6</v>
      </c>
    </row>
    <row r="14" spans="1:25" x14ac:dyDescent="0.2">
      <c r="A14" t="s">
        <v>1033</v>
      </c>
      <c r="B14" t="s">
        <v>1021</v>
      </c>
      <c r="C14" t="s">
        <v>44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50</v>
      </c>
      <c r="N14">
        <v>36</v>
      </c>
      <c r="O14">
        <v>330</v>
      </c>
      <c r="P14">
        <v>2</v>
      </c>
      <c r="Q14">
        <v>0</v>
      </c>
      <c r="R14">
        <v>0</v>
      </c>
      <c r="S14">
        <v>79</v>
      </c>
      <c r="T14">
        <v>9.4517958412098299E-2</v>
      </c>
      <c r="V14">
        <v>9.1666666666666696</v>
      </c>
      <c r="Y14">
        <v>63</v>
      </c>
    </row>
    <row r="15" spans="1:25" x14ac:dyDescent="0.2">
      <c r="A15" t="s">
        <v>1034</v>
      </c>
      <c r="B15" t="s">
        <v>1021</v>
      </c>
      <c r="C15" t="s">
        <v>44</v>
      </c>
      <c r="D15">
        <v>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21</v>
      </c>
      <c r="N15">
        <v>10</v>
      </c>
      <c r="O15">
        <v>141</v>
      </c>
      <c r="P15">
        <v>1</v>
      </c>
      <c r="Q15">
        <v>0</v>
      </c>
      <c r="R15">
        <v>0</v>
      </c>
      <c r="S15">
        <v>30.1</v>
      </c>
      <c r="T15">
        <v>3.9697542533081297E-2</v>
      </c>
      <c r="V15">
        <v>14.1</v>
      </c>
      <c r="Y15">
        <v>25.1</v>
      </c>
    </row>
    <row r="16" spans="1:25" x14ac:dyDescent="0.2">
      <c r="A16" t="s">
        <v>1035</v>
      </c>
      <c r="B16" t="s">
        <v>1021</v>
      </c>
      <c r="C16" t="s">
        <v>44</v>
      </c>
      <c r="D16">
        <v>17</v>
      </c>
      <c r="E16">
        <v>1</v>
      </c>
      <c r="F16">
        <v>1</v>
      </c>
      <c r="G16">
        <v>4</v>
      </c>
      <c r="H16">
        <v>0</v>
      </c>
      <c r="I16">
        <v>0</v>
      </c>
      <c r="J16">
        <v>4</v>
      </c>
      <c r="K16">
        <v>40</v>
      </c>
      <c r="L16">
        <v>0</v>
      </c>
      <c r="M16">
        <v>94</v>
      </c>
      <c r="N16">
        <v>57</v>
      </c>
      <c r="O16">
        <v>690</v>
      </c>
      <c r="P16">
        <v>4</v>
      </c>
      <c r="Q16">
        <v>0</v>
      </c>
      <c r="R16">
        <v>0</v>
      </c>
      <c r="S16">
        <v>154.16</v>
      </c>
      <c r="T16">
        <v>0.177693761814745</v>
      </c>
      <c r="U16">
        <v>10</v>
      </c>
      <c r="V16">
        <v>12.105263157894701</v>
      </c>
      <c r="W16">
        <v>1</v>
      </c>
      <c r="X16">
        <v>0</v>
      </c>
      <c r="Y16">
        <v>125.5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1021</v>
      </c>
      <c r="B31">
        <v>6242</v>
      </c>
      <c r="C31">
        <v>4182</v>
      </c>
      <c r="D31">
        <v>427</v>
      </c>
      <c r="E31">
        <v>2060</v>
      </c>
      <c r="F31">
        <v>12</v>
      </c>
      <c r="G31">
        <v>1462.48</v>
      </c>
      <c r="H31">
        <v>586</v>
      </c>
      <c r="I31">
        <v>0.61262798634812299</v>
      </c>
      <c r="J31">
        <v>28</v>
      </c>
      <c r="K31">
        <v>17</v>
      </c>
      <c r="L31">
        <v>1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1036</v>
      </c>
      <c r="B36" t="s">
        <v>27</v>
      </c>
      <c r="C36">
        <v>24</v>
      </c>
      <c r="D36">
        <v>0</v>
      </c>
      <c r="E36" t="s">
        <v>422</v>
      </c>
      <c r="F36" t="s">
        <v>1021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1037</v>
      </c>
      <c r="B37" t="s">
        <v>27</v>
      </c>
      <c r="C37">
        <v>31</v>
      </c>
      <c r="D37">
        <v>8</v>
      </c>
      <c r="E37" t="s">
        <v>1038</v>
      </c>
      <c r="F37" t="s">
        <v>1021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1039</v>
      </c>
      <c r="B38" t="s">
        <v>27</v>
      </c>
      <c r="C38">
        <v>37</v>
      </c>
      <c r="D38">
        <v>14</v>
      </c>
      <c r="E38" t="s">
        <v>733</v>
      </c>
      <c r="F38" t="s">
        <v>1021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1040</v>
      </c>
      <c r="B39" t="s">
        <v>27</v>
      </c>
      <c r="C39">
        <v>24</v>
      </c>
      <c r="D39">
        <v>0</v>
      </c>
      <c r="E39" t="s">
        <v>63</v>
      </c>
      <c r="F39" t="s">
        <v>1021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1041</v>
      </c>
      <c r="B40" t="s">
        <v>32</v>
      </c>
      <c r="C40">
        <v>30</v>
      </c>
      <c r="D40">
        <v>8</v>
      </c>
      <c r="E40" t="s">
        <v>247</v>
      </c>
      <c r="F40" t="s">
        <v>1021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1042</v>
      </c>
      <c r="B41" t="s">
        <v>32</v>
      </c>
      <c r="C41">
        <v>33</v>
      </c>
      <c r="D41">
        <v>10</v>
      </c>
      <c r="E41" t="s">
        <v>239</v>
      </c>
      <c r="F41" t="s">
        <v>1021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1043</v>
      </c>
      <c r="B42" t="s">
        <v>32</v>
      </c>
      <c r="C42">
        <v>25</v>
      </c>
      <c r="D42">
        <v>0</v>
      </c>
      <c r="E42" t="s">
        <v>473</v>
      </c>
      <c r="F42" t="s">
        <v>1021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1044</v>
      </c>
      <c r="B43" t="s">
        <v>32</v>
      </c>
      <c r="C43">
        <v>25</v>
      </c>
      <c r="D43">
        <v>4</v>
      </c>
      <c r="E43" t="s">
        <v>153</v>
      </c>
      <c r="F43" t="s">
        <v>1021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1045</v>
      </c>
      <c r="B44" t="s">
        <v>32</v>
      </c>
      <c r="C44">
        <v>22</v>
      </c>
      <c r="D44">
        <v>0</v>
      </c>
      <c r="E44" t="s">
        <v>1046</v>
      </c>
      <c r="F44" t="s">
        <v>1021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1047</v>
      </c>
      <c r="B45" t="s">
        <v>32</v>
      </c>
      <c r="C45">
        <v>26</v>
      </c>
      <c r="D45">
        <v>3</v>
      </c>
      <c r="E45" t="s">
        <v>1048</v>
      </c>
      <c r="F45" t="s">
        <v>1021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1049</v>
      </c>
      <c r="B46" t="s">
        <v>32</v>
      </c>
      <c r="C46">
        <v>23</v>
      </c>
      <c r="D46">
        <v>0</v>
      </c>
      <c r="E46" t="s">
        <v>171</v>
      </c>
      <c r="F46" t="s">
        <v>1021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1050</v>
      </c>
      <c r="B47" t="s">
        <v>44</v>
      </c>
      <c r="C47">
        <v>30</v>
      </c>
      <c r="D47">
        <v>9</v>
      </c>
      <c r="E47" t="s">
        <v>279</v>
      </c>
      <c r="F47" t="s">
        <v>1021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1051</v>
      </c>
      <c r="B48" t="s">
        <v>44</v>
      </c>
      <c r="C48">
        <v>30</v>
      </c>
      <c r="D48">
        <v>5</v>
      </c>
      <c r="E48" t="s">
        <v>1052</v>
      </c>
      <c r="F48" t="s">
        <v>1021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1053</v>
      </c>
      <c r="B49" t="s">
        <v>44</v>
      </c>
      <c r="C49">
        <v>30</v>
      </c>
      <c r="D49">
        <v>6</v>
      </c>
      <c r="E49" t="s">
        <v>1054</v>
      </c>
      <c r="F49" t="s">
        <v>1021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1055</v>
      </c>
      <c r="B50" t="s">
        <v>44</v>
      </c>
      <c r="C50">
        <v>30</v>
      </c>
      <c r="D50">
        <v>8</v>
      </c>
      <c r="E50" t="s">
        <v>398</v>
      </c>
      <c r="F50" t="s">
        <v>1021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1056</v>
      </c>
      <c r="B51" t="s">
        <v>44</v>
      </c>
      <c r="C51">
        <v>27</v>
      </c>
      <c r="D51">
        <v>1</v>
      </c>
      <c r="E51" t="s">
        <v>213</v>
      </c>
      <c r="F51" t="s">
        <v>1021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1057</v>
      </c>
      <c r="B52" t="s">
        <v>44</v>
      </c>
      <c r="C52">
        <v>26</v>
      </c>
      <c r="D52">
        <v>4</v>
      </c>
      <c r="E52" t="s">
        <v>277</v>
      </c>
      <c r="F52" t="s">
        <v>1021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1058</v>
      </c>
      <c r="B53" t="s">
        <v>44</v>
      </c>
      <c r="C53">
        <v>27</v>
      </c>
      <c r="D53">
        <v>4</v>
      </c>
      <c r="E53" t="s">
        <v>460</v>
      </c>
      <c r="F53" t="s">
        <v>1021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1059</v>
      </c>
      <c r="B54" t="s">
        <v>44</v>
      </c>
      <c r="C54">
        <v>27</v>
      </c>
      <c r="D54">
        <v>6</v>
      </c>
      <c r="E54" t="s">
        <v>153</v>
      </c>
      <c r="F54" t="s">
        <v>1021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1060</v>
      </c>
      <c r="B55" t="s">
        <v>44</v>
      </c>
      <c r="C55">
        <v>22</v>
      </c>
      <c r="D55">
        <v>0</v>
      </c>
      <c r="E55" t="s">
        <v>133</v>
      </c>
      <c r="F55" t="s">
        <v>1021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1061</v>
      </c>
      <c r="B56" t="s">
        <v>44</v>
      </c>
      <c r="C56">
        <v>26</v>
      </c>
      <c r="D56">
        <v>1</v>
      </c>
      <c r="E56" t="s">
        <v>75</v>
      </c>
      <c r="F56" t="s">
        <v>1021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1062</v>
      </c>
      <c r="B57" t="s">
        <v>44</v>
      </c>
      <c r="C57">
        <v>26</v>
      </c>
      <c r="D57">
        <v>1</v>
      </c>
      <c r="E57" t="s">
        <v>828</v>
      </c>
      <c r="F57" t="s">
        <v>1021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1063</v>
      </c>
      <c r="B58" t="s">
        <v>39</v>
      </c>
      <c r="C58">
        <v>25</v>
      </c>
      <c r="D58">
        <v>0</v>
      </c>
      <c r="E58" t="s">
        <v>203</v>
      </c>
      <c r="F58" t="s">
        <v>1021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1064</v>
      </c>
      <c r="B59" t="s">
        <v>39</v>
      </c>
      <c r="C59">
        <v>28</v>
      </c>
      <c r="D59">
        <v>7</v>
      </c>
      <c r="E59" t="s">
        <v>97</v>
      </c>
      <c r="F59" t="s">
        <v>1021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1065</v>
      </c>
      <c r="B60" t="s">
        <v>39</v>
      </c>
      <c r="C60">
        <v>26</v>
      </c>
      <c r="D60">
        <v>3</v>
      </c>
      <c r="E60" t="s">
        <v>419</v>
      </c>
      <c r="F60" t="s">
        <v>1021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1066</v>
      </c>
      <c r="B61" t="s">
        <v>39</v>
      </c>
      <c r="C61">
        <v>28</v>
      </c>
      <c r="D61">
        <v>7</v>
      </c>
      <c r="E61" t="s">
        <v>153</v>
      </c>
      <c r="F61" t="s">
        <v>1021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1067</v>
      </c>
      <c r="B62" t="s">
        <v>39</v>
      </c>
      <c r="C62">
        <v>22</v>
      </c>
      <c r="D62">
        <v>0</v>
      </c>
      <c r="E62" t="s">
        <v>363</v>
      </c>
      <c r="F62" t="s">
        <v>1021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1068</v>
      </c>
      <c r="B63" t="s">
        <v>39</v>
      </c>
      <c r="C63">
        <v>24</v>
      </c>
      <c r="D63">
        <v>0</v>
      </c>
      <c r="E63" t="s">
        <v>466</v>
      </c>
      <c r="F63" t="s">
        <v>1021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1069</v>
      </c>
      <c r="B2" t="s">
        <v>1070</v>
      </c>
      <c r="C2" t="s">
        <v>112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6</v>
      </c>
      <c r="K2">
        <v>8</v>
      </c>
      <c r="L2">
        <v>1</v>
      </c>
      <c r="M2">
        <v>23</v>
      </c>
      <c r="N2">
        <v>15</v>
      </c>
      <c r="O2">
        <v>105</v>
      </c>
      <c r="P2">
        <v>1</v>
      </c>
      <c r="Q2">
        <v>0</v>
      </c>
      <c r="R2">
        <v>0</v>
      </c>
      <c r="S2">
        <v>38.299999999999997</v>
      </c>
      <c r="T2">
        <v>3.9249146757679203E-2</v>
      </c>
      <c r="U2">
        <v>1.3333333333333299</v>
      </c>
      <c r="V2">
        <v>7</v>
      </c>
      <c r="Y2">
        <v>30.8</v>
      </c>
    </row>
    <row r="3" spans="1:25" x14ac:dyDescent="0.2">
      <c r="A3" t="s">
        <v>1071</v>
      </c>
      <c r="B3" t="s">
        <v>1070</v>
      </c>
      <c r="C3" t="s">
        <v>27</v>
      </c>
      <c r="D3">
        <v>7</v>
      </c>
      <c r="E3">
        <v>105</v>
      </c>
      <c r="F3">
        <v>60</v>
      </c>
      <c r="G3">
        <v>534</v>
      </c>
      <c r="H3">
        <v>1</v>
      </c>
      <c r="I3">
        <v>3</v>
      </c>
      <c r="J3">
        <v>14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17.46</v>
      </c>
      <c r="T3">
        <v>0</v>
      </c>
      <c r="U3">
        <v>1.5</v>
      </c>
      <c r="W3">
        <v>0.57142857142857095</v>
      </c>
      <c r="X3">
        <v>9.5238095238095195E-3</v>
      </c>
      <c r="Y3">
        <v>20.46</v>
      </c>
    </row>
    <row r="4" spans="1:25" x14ac:dyDescent="0.2">
      <c r="A4" t="s">
        <v>1072</v>
      </c>
      <c r="B4" t="s">
        <v>1070</v>
      </c>
      <c r="C4" t="s">
        <v>27</v>
      </c>
      <c r="D4">
        <v>5</v>
      </c>
      <c r="E4">
        <v>79</v>
      </c>
      <c r="F4">
        <v>49</v>
      </c>
      <c r="G4">
        <v>683</v>
      </c>
      <c r="H4">
        <v>4</v>
      </c>
      <c r="I4">
        <v>4</v>
      </c>
      <c r="J4">
        <v>3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38.020000000000003</v>
      </c>
      <c r="T4">
        <v>0</v>
      </c>
      <c r="U4">
        <v>9</v>
      </c>
      <c r="W4">
        <v>0.620253164556962</v>
      </c>
      <c r="X4">
        <v>5.0632911392405097E-2</v>
      </c>
      <c r="Y4">
        <v>42.02</v>
      </c>
    </row>
    <row r="5" spans="1:25" x14ac:dyDescent="0.2">
      <c r="A5" t="s">
        <v>1073</v>
      </c>
      <c r="B5" t="s">
        <v>1070</v>
      </c>
      <c r="C5" t="s">
        <v>27</v>
      </c>
      <c r="D5">
        <v>13</v>
      </c>
      <c r="E5">
        <v>400</v>
      </c>
      <c r="F5">
        <v>259</v>
      </c>
      <c r="G5">
        <v>3548</v>
      </c>
      <c r="H5">
        <v>25</v>
      </c>
      <c r="I5">
        <v>8</v>
      </c>
      <c r="J5">
        <v>24</v>
      </c>
      <c r="K5">
        <v>70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230.92</v>
      </c>
      <c r="T5">
        <v>0</v>
      </c>
      <c r="U5">
        <v>2.9166666666666701</v>
      </c>
      <c r="W5">
        <v>0.64749999999999996</v>
      </c>
      <c r="X5">
        <v>6.25E-2</v>
      </c>
      <c r="Y5">
        <v>238.92</v>
      </c>
    </row>
    <row r="6" spans="1:25" x14ac:dyDescent="0.2">
      <c r="A6" t="s">
        <v>587</v>
      </c>
      <c r="B6" t="s">
        <v>1070</v>
      </c>
      <c r="C6" t="s">
        <v>32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42</v>
      </c>
      <c r="K6">
        <v>120</v>
      </c>
      <c r="L6">
        <v>2</v>
      </c>
      <c r="M6">
        <v>17</v>
      </c>
      <c r="N6">
        <v>10</v>
      </c>
      <c r="O6">
        <v>96</v>
      </c>
      <c r="P6">
        <v>1</v>
      </c>
      <c r="Q6">
        <v>0</v>
      </c>
      <c r="R6">
        <v>0</v>
      </c>
      <c r="S6">
        <v>49.6</v>
      </c>
      <c r="T6">
        <v>2.90102389078498E-2</v>
      </c>
      <c r="U6">
        <v>2.8571428571428599</v>
      </c>
      <c r="V6">
        <v>9.6</v>
      </c>
      <c r="Y6">
        <v>44.6</v>
      </c>
    </row>
    <row r="7" spans="1:25" x14ac:dyDescent="0.2">
      <c r="A7" t="s">
        <v>1074</v>
      </c>
      <c r="B7" t="s">
        <v>1070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84</v>
      </c>
      <c r="K7">
        <v>392</v>
      </c>
      <c r="L7">
        <v>3</v>
      </c>
      <c r="M7">
        <v>24</v>
      </c>
      <c r="N7">
        <v>12</v>
      </c>
      <c r="O7">
        <v>94</v>
      </c>
      <c r="P7">
        <v>1</v>
      </c>
      <c r="Q7">
        <v>0</v>
      </c>
      <c r="R7">
        <v>0</v>
      </c>
      <c r="S7">
        <v>84.6</v>
      </c>
      <c r="T7">
        <v>4.0955631399317398E-2</v>
      </c>
      <c r="U7">
        <v>4.6666666666666696</v>
      </c>
      <c r="V7">
        <v>7.8333333333333304</v>
      </c>
      <c r="Y7">
        <v>78.599999999999994</v>
      </c>
    </row>
    <row r="8" spans="1:25" x14ac:dyDescent="0.2">
      <c r="A8" t="s">
        <v>1075</v>
      </c>
      <c r="B8" t="s">
        <v>1070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26</v>
      </c>
      <c r="L8">
        <v>0</v>
      </c>
      <c r="M8">
        <v>6</v>
      </c>
      <c r="N8">
        <v>4</v>
      </c>
      <c r="O8">
        <v>28</v>
      </c>
      <c r="P8">
        <v>0</v>
      </c>
      <c r="Q8">
        <v>0</v>
      </c>
      <c r="R8">
        <v>0</v>
      </c>
      <c r="S8">
        <v>9.4</v>
      </c>
      <c r="T8">
        <v>1.02389078498294E-2</v>
      </c>
      <c r="U8">
        <v>2.6</v>
      </c>
      <c r="V8">
        <v>7</v>
      </c>
      <c r="Y8">
        <v>7.4</v>
      </c>
    </row>
    <row r="9" spans="1:25" x14ac:dyDescent="0.2">
      <c r="A9" t="s">
        <v>1076</v>
      </c>
      <c r="B9" t="s">
        <v>1070</v>
      </c>
      <c r="C9" t="s">
        <v>32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181</v>
      </c>
      <c r="K9">
        <v>891</v>
      </c>
      <c r="L9">
        <v>3</v>
      </c>
      <c r="M9">
        <v>42</v>
      </c>
      <c r="N9">
        <v>31</v>
      </c>
      <c r="O9">
        <v>202</v>
      </c>
      <c r="P9">
        <v>2</v>
      </c>
      <c r="Q9">
        <v>1</v>
      </c>
      <c r="R9">
        <v>0</v>
      </c>
      <c r="S9">
        <v>168.3</v>
      </c>
      <c r="T9">
        <v>7.16723549488055E-2</v>
      </c>
      <c r="U9">
        <v>4.9226519337016601</v>
      </c>
      <c r="V9">
        <v>6.5161290322580596</v>
      </c>
      <c r="Y9">
        <v>152.80000000000001</v>
      </c>
    </row>
    <row r="10" spans="1:25" x14ac:dyDescent="0.2">
      <c r="A10" t="s">
        <v>1077</v>
      </c>
      <c r="B10" t="s">
        <v>1070</v>
      </c>
      <c r="C10" t="s">
        <v>32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12</v>
      </c>
      <c r="K10">
        <v>64</v>
      </c>
      <c r="L10">
        <v>1</v>
      </c>
      <c r="M10">
        <v>1</v>
      </c>
      <c r="N10">
        <v>1</v>
      </c>
      <c r="O10">
        <v>8</v>
      </c>
      <c r="P10">
        <v>0</v>
      </c>
      <c r="Q10">
        <v>0</v>
      </c>
      <c r="R10">
        <v>0</v>
      </c>
      <c r="S10">
        <v>14.2</v>
      </c>
      <c r="T10">
        <v>1.70648464163823E-3</v>
      </c>
      <c r="U10">
        <v>5.3333333333333304</v>
      </c>
      <c r="V10">
        <v>8</v>
      </c>
      <c r="Y10">
        <v>13.7</v>
      </c>
    </row>
    <row r="11" spans="1:25" x14ac:dyDescent="0.2">
      <c r="A11" t="s">
        <v>1078</v>
      </c>
      <c r="B11" t="s">
        <v>1070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1</v>
      </c>
      <c r="M11">
        <v>20</v>
      </c>
      <c r="N11">
        <v>15</v>
      </c>
      <c r="O11">
        <v>129</v>
      </c>
      <c r="P11">
        <v>1</v>
      </c>
      <c r="Q11">
        <v>0</v>
      </c>
      <c r="R11">
        <v>0</v>
      </c>
      <c r="S11">
        <v>40</v>
      </c>
      <c r="T11">
        <v>3.4129692832764499E-2</v>
      </c>
      <c r="U11">
        <v>0.5</v>
      </c>
      <c r="V11">
        <v>8.6</v>
      </c>
      <c r="Y11">
        <v>32.5</v>
      </c>
    </row>
    <row r="12" spans="1:25" x14ac:dyDescent="0.2">
      <c r="A12" t="s">
        <v>1079</v>
      </c>
      <c r="B12" t="s">
        <v>1070</v>
      </c>
      <c r="C12" t="s">
        <v>39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52</v>
      </c>
      <c r="N12">
        <v>32</v>
      </c>
      <c r="O12">
        <v>362</v>
      </c>
      <c r="P12">
        <v>5</v>
      </c>
      <c r="Q12">
        <v>0</v>
      </c>
      <c r="R12">
        <v>0</v>
      </c>
      <c r="S12">
        <v>98.2</v>
      </c>
      <c r="T12">
        <v>8.8737201365187701E-2</v>
      </c>
      <c r="V12">
        <v>11.3125</v>
      </c>
      <c r="Y12">
        <v>82.2</v>
      </c>
    </row>
    <row r="13" spans="1:25" x14ac:dyDescent="0.2">
      <c r="A13" t="s">
        <v>1080</v>
      </c>
      <c r="B13" t="s">
        <v>1070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2</v>
      </c>
      <c r="O13">
        <v>17</v>
      </c>
      <c r="P13">
        <v>0</v>
      </c>
      <c r="Q13">
        <v>0</v>
      </c>
      <c r="R13">
        <v>0</v>
      </c>
      <c r="S13">
        <v>1.7</v>
      </c>
      <c r="T13">
        <v>5.1194539249146799E-3</v>
      </c>
      <c r="V13">
        <v>8.5</v>
      </c>
      <c r="Y13">
        <v>2.7</v>
      </c>
    </row>
    <row r="14" spans="1:25" x14ac:dyDescent="0.2">
      <c r="A14" t="s">
        <v>1081</v>
      </c>
      <c r="B14" t="s">
        <v>1070</v>
      </c>
      <c r="C14" t="s">
        <v>44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8</v>
      </c>
      <c r="L14">
        <v>0</v>
      </c>
      <c r="M14">
        <v>18</v>
      </c>
      <c r="N14">
        <v>12</v>
      </c>
      <c r="O14">
        <v>136</v>
      </c>
      <c r="P14">
        <v>0</v>
      </c>
      <c r="Q14">
        <v>0</v>
      </c>
      <c r="R14">
        <v>0</v>
      </c>
      <c r="S14">
        <v>26.4</v>
      </c>
      <c r="T14">
        <v>3.0716723549488099E-2</v>
      </c>
      <c r="U14">
        <v>8</v>
      </c>
      <c r="V14">
        <v>11.3333333333333</v>
      </c>
      <c r="Y14">
        <v>20.399999999999999</v>
      </c>
    </row>
    <row r="15" spans="1:25" x14ac:dyDescent="0.2">
      <c r="A15" t="s">
        <v>1082</v>
      </c>
      <c r="B15" t="s">
        <v>1070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3</v>
      </c>
      <c r="P15">
        <v>0</v>
      </c>
      <c r="Q15">
        <v>0</v>
      </c>
      <c r="R15">
        <v>0</v>
      </c>
      <c r="S15">
        <v>1.3</v>
      </c>
      <c r="T15">
        <v>1.70648464163823E-3</v>
      </c>
      <c r="V15">
        <v>3</v>
      </c>
      <c r="Y15">
        <v>0.8</v>
      </c>
    </row>
    <row r="16" spans="1:25" x14ac:dyDescent="0.2">
      <c r="A16" t="s">
        <v>1083</v>
      </c>
      <c r="B16" t="s">
        <v>1070</v>
      </c>
      <c r="C16" t="s">
        <v>44</v>
      </c>
      <c r="D16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26</v>
      </c>
      <c r="L16">
        <v>0</v>
      </c>
      <c r="M16">
        <v>117</v>
      </c>
      <c r="N16">
        <v>75</v>
      </c>
      <c r="O16">
        <v>1356</v>
      </c>
      <c r="P16">
        <v>8</v>
      </c>
      <c r="Q16">
        <v>0</v>
      </c>
      <c r="R16">
        <v>0</v>
      </c>
      <c r="S16">
        <v>259.2</v>
      </c>
      <c r="T16">
        <v>0.19965870307167199</v>
      </c>
      <c r="U16">
        <v>8.6666666666666696</v>
      </c>
      <c r="V16">
        <v>18.079999999999998</v>
      </c>
      <c r="Y16">
        <v>223.7</v>
      </c>
    </row>
    <row r="17" spans="1:25" x14ac:dyDescent="0.2">
      <c r="A17" t="s">
        <v>1084</v>
      </c>
      <c r="B17" t="s">
        <v>1070</v>
      </c>
      <c r="C17" t="s">
        <v>44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9</v>
      </c>
      <c r="O17">
        <v>102</v>
      </c>
      <c r="P17">
        <v>2</v>
      </c>
      <c r="Q17">
        <v>0</v>
      </c>
      <c r="R17">
        <v>0</v>
      </c>
      <c r="S17">
        <v>31.2</v>
      </c>
      <c r="T17">
        <v>2.38907849829352E-2</v>
      </c>
      <c r="V17">
        <v>11.3333333333333</v>
      </c>
      <c r="Y17">
        <v>26.7</v>
      </c>
    </row>
    <row r="18" spans="1:25" x14ac:dyDescent="0.2">
      <c r="A18" t="s">
        <v>1085</v>
      </c>
      <c r="B18" t="s">
        <v>1070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5.1194539249146799E-3</v>
      </c>
      <c r="Y18">
        <v>0</v>
      </c>
    </row>
    <row r="19" spans="1:25" x14ac:dyDescent="0.2">
      <c r="A19" t="s">
        <v>1086</v>
      </c>
      <c r="B19" t="s">
        <v>1070</v>
      </c>
      <c r="C19" t="s">
        <v>44</v>
      </c>
      <c r="D19">
        <v>17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32</v>
      </c>
      <c r="L19">
        <v>1</v>
      </c>
      <c r="M19">
        <v>170</v>
      </c>
      <c r="N19">
        <v>119</v>
      </c>
      <c r="O19">
        <v>1710</v>
      </c>
      <c r="P19">
        <v>7</v>
      </c>
      <c r="Q19">
        <v>0</v>
      </c>
      <c r="R19">
        <v>0</v>
      </c>
      <c r="S19">
        <v>341.2</v>
      </c>
      <c r="T19">
        <v>0.290102389078498</v>
      </c>
      <c r="U19">
        <v>4.5714285714285703</v>
      </c>
      <c r="V19">
        <v>14.3697478991597</v>
      </c>
      <c r="Y19">
        <v>281.7</v>
      </c>
    </row>
    <row r="20" spans="1:25" x14ac:dyDescent="0.2">
      <c r="A20" t="s">
        <v>1087</v>
      </c>
      <c r="B20" t="s">
        <v>1070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51</v>
      </c>
      <c r="N20">
        <v>30</v>
      </c>
      <c r="O20">
        <v>417</v>
      </c>
      <c r="P20">
        <v>2</v>
      </c>
      <c r="Q20">
        <v>0</v>
      </c>
      <c r="R20">
        <v>0</v>
      </c>
      <c r="S20">
        <v>83.7</v>
      </c>
      <c r="T20">
        <v>8.7030716723549506E-2</v>
      </c>
      <c r="V20">
        <v>13.9</v>
      </c>
      <c r="Y20">
        <v>68.7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1070</v>
      </c>
      <c r="B31">
        <v>6451</v>
      </c>
      <c r="C31">
        <v>4765</v>
      </c>
      <c r="D31">
        <v>389</v>
      </c>
      <c r="E31">
        <v>1686</v>
      </c>
      <c r="F31">
        <v>12</v>
      </c>
      <c r="G31">
        <v>1533.7</v>
      </c>
      <c r="H31">
        <v>584</v>
      </c>
      <c r="I31">
        <v>0.63013698630137005</v>
      </c>
      <c r="J31">
        <v>30</v>
      </c>
      <c r="K31">
        <v>15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1088</v>
      </c>
      <c r="B36" t="s">
        <v>27</v>
      </c>
      <c r="C36">
        <v>24</v>
      </c>
      <c r="D36">
        <v>0</v>
      </c>
      <c r="E36" t="s">
        <v>1089</v>
      </c>
      <c r="F36" t="s">
        <v>1070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1090</v>
      </c>
      <c r="B37" t="s">
        <v>27</v>
      </c>
      <c r="C37">
        <v>25</v>
      </c>
      <c r="D37">
        <v>3</v>
      </c>
      <c r="E37" t="s">
        <v>153</v>
      </c>
      <c r="F37" t="s">
        <v>1070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1091</v>
      </c>
      <c r="B38" t="s">
        <v>27</v>
      </c>
      <c r="C38">
        <v>26</v>
      </c>
      <c r="D38">
        <v>0</v>
      </c>
      <c r="E38" t="s">
        <v>560</v>
      </c>
      <c r="F38" t="s">
        <v>1070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1092</v>
      </c>
      <c r="B39" t="s">
        <v>27</v>
      </c>
      <c r="C39">
        <v>28</v>
      </c>
      <c r="D39">
        <v>3</v>
      </c>
      <c r="E39" t="s">
        <v>1093</v>
      </c>
      <c r="F39" t="s">
        <v>1070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1094</v>
      </c>
      <c r="B40" t="s">
        <v>32</v>
      </c>
      <c r="C40">
        <v>21</v>
      </c>
      <c r="D40">
        <v>0</v>
      </c>
      <c r="E40" t="s">
        <v>454</v>
      </c>
      <c r="F40" t="s">
        <v>1070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1095</v>
      </c>
      <c r="B41" t="s">
        <v>32</v>
      </c>
      <c r="C41">
        <v>24</v>
      </c>
      <c r="D41">
        <v>3</v>
      </c>
      <c r="E41" t="s">
        <v>85</v>
      </c>
      <c r="F41" t="s">
        <v>1070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1096</v>
      </c>
      <c r="B42" t="s">
        <v>32</v>
      </c>
      <c r="C42">
        <v>23</v>
      </c>
      <c r="D42">
        <v>0</v>
      </c>
      <c r="E42" t="s">
        <v>81</v>
      </c>
      <c r="F42" t="s">
        <v>1070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1097</v>
      </c>
      <c r="B43" t="s">
        <v>32</v>
      </c>
      <c r="C43">
        <v>26</v>
      </c>
      <c r="D43">
        <v>4</v>
      </c>
      <c r="E43" t="s">
        <v>85</v>
      </c>
      <c r="F43" t="s">
        <v>1070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1098</v>
      </c>
      <c r="B44" t="s">
        <v>32</v>
      </c>
      <c r="C44">
        <v>31</v>
      </c>
      <c r="D44">
        <v>8</v>
      </c>
      <c r="E44" t="s">
        <v>63</v>
      </c>
      <c r="F44" t="s">
        <v>1070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1099</v>
      </c>
      <c r="B45" t="s">
        <v>32</v>
      </c>
      <c r="C45">
        <v>26</v>
      </c>
      <c r="D45">
        <v>5</v>
      </c>
      <c r="E45" t="s">
        <v>512</v>
      </c>
      <c r="F45" t="s">
        <v>1070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1100</v>
      </c>
      <c r="B46" t="s">
        <v>44</v>
      </c>
      <c r="C46">
        <v>27</v>
      </c>
      <c r="D46">
        <v>5</v>
      </c>
      <c r="E46" t="s">
        <v>398</v>
      </c>
      <c r="F46" t="s">
        <v>1070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1101</v>
      </c>
      <c r="B47" t="s">
        <v>44</v>
      </c>
      <c r="C47">
        <v>30</v>
      </c>
      <c r="D47">
        <v>7</v>
      </c>
      <c r="E47" t="s">
        <v>392</v>
      </c>
      <c r="F47" t="s">
        <v>1070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1102</v>
      </c>
      <c r="B48" t="s">
        <v>44</v>
      </c>
      <c r="C48">
        <v>24</v>
      </c>
      <c r="D48">
        <v>0</v>
      </c>
      <c r="E48" t="s">
        <v>1103</v>
      </c>
      <c r="F48" t="s">
        <v>1070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1104</v>
      </c>
      <c r="B49" t="s">
        <v>44</v>
      </c>
      <c r="C49">
        <v>28</v>
      </c>
      <c r="D49">
        <v>4</v>
      </c>
      <c r="E49" t="s">
        <v>291</v>
      </c>
      <c r="F49" t="s">
        <v>1070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1105</v>
      </c>
      <c r="B50" t="s">
        <v>44</v>
      </c>
      <c r="C50">
        <v>24</v>
      </c>
      <c r="D50">
        <v>0</v>
      </c>
      <c r="E50" t="s">
        <v>1093</v>
      </c>
      <c r="F50" t="s">
        <v>1070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1106</v>
      </c>
      <c r="B51" t="s">
        <v>44</v>
      </c>
      <c r="C51">
        <v>23</v>
      </c>
      <c r="D51">
        <v>0</v>
      </c>
      <c r="E51" t="s">
        <v>515</v>
      </c>
      <c r="F51" t="s">
        <v>1070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1107</v>
      </c>
      <c r="B52" t="s">
        <v>44</v>
      </c>
      <c r="C52">
        <v>22</v>
      </c>
      <c r="D52">
        <v>0</v>
      </c>
      <c r="E52" t="s">
        <v>97</v>
      </c>
      <c r="F52" t="s">
        <v>1070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1108</v>
      </c>
      <c r="B53" t="s">
        <v>44</v>
      </c>
      <c r="C53">
        <v>29</v>
      </c>
      <c r="D53">
        <v>7</v>
      </c>
      <c r="E53" t="s">
        <v>1109</v>
      </c>
      <c r="F53" t="s">
        <v>1070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1110</v>
      </c>
      <c r="B54" t="s">
        <v>44</v>
      </c>
      <c r="C54">
        <v>24</v>
      </c>
      <c r="D54">
        <v>0</v>
      </c>
      <c r="E54" t="s">
        <v>239</v>
      </c>
      <c r="F54" t="s">
        <v>1070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1111</v>
      </c>
      <c r="B55" t="s">
        <v>44</v>
      </c>
      <c r="C55">
        <v>24</v>
      </c>
      <c r="D55">
        <v>3</v>
      </c>
      <c r="E55" t="s">
        <v>176</v>
      </c>
      <c r="F55" t="s">
        <v>1070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1112</v>
      </c>
      <c r="B56" t="s">
        <v>44</v>
      </c>
      <c r="C56">
        <v>24</v>
      </c>
      <c r="D56">
        <v>2</v>
      </c>
      <c r="E56" t="s">
        <v>153</v>
      </c>
      <c r="F56" t="s">
        <v>1070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1113</v>
      </c>
      <c r="B57" t="s">
        <v>44</v>
      </c>
      <c r="C57">
        <v>28</v>
      </c>
      <c r="D57">
        <v>4</v>
      </c>
      <c r="E57" t="s">
        <v>293</v>
      </c>
      <c r="F57" t="s">
        <v>1070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1114</v>
      </c>
      <c r="B58" t="s">
        <v>39</v>
      </c>
      <c r="C58">
        <v>25</v>
      </c>
      <c r="D58">
        <v>0</v>
      </c>
      <c r="E58" t="s">
        <v>1115</v>
      </c>
      <c r="F58" t="s">
        <v>1070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1116</v>
      </c>
      <c r="B59" t="s">
        <v>39</v>
      </c>
      <c r="C59">
        <v>23</v>
      </c>
      <c r="D59">
        <v>0</v>
      </c>
      <c r="E59" t="s">
        <v>1117</v>
      </c>
      <c r="F59" t="s">
        <v>1070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1118</v>
      </c>
      <c r="B60" t="s">
        <v>39</v>
      </c>
      <c r="C60">
        <v>30</v>
      </c>
      <c r="D60">
        <v>8</v>
      </c>
      <c r="E60" t="s">
        <v>211</v>
      </c>
      <c r="F60" t="s">
        <v>1070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1119</v>
      </c>
      <c r="B61" t="s">
        <v>39</v>
      </c>
      <c r="C61">
        <v>29</v>
      </c>
      <c r="D61">
        <v>5</v>
      </c>
      <c r="E61" t="s">
        <v>1120</v>
      </c>
      <c r="F61" t="s">
        <v>1070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1121</v>
      </c>
      <c r="B62" t="s">
        <v>39</v>
      </c>
      <c r="C62">
        <v>27</v>
      </c>
      <c r="D62">
        <v>5</v>
      </c>
      <c r="E62" t="s">
        <v>363</v>
      </c>
      <c r="F62" t="s">
        <v>1070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60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1122</v>
      </c>
      <c r="B2" t="s">
        <v>1123</v>
      </c>
      <c r="C2" t="s">
        <v>112</v>
      </c>
      <c r="D2">
        <v>9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7</v>
      </c>
      <c r="L2">
        <v>2</v>
      </c>
      <c r="M2">
        <v>12</v>
      </c>
      <c r="N2">
        <v>10</v>
      </c>
      <c r="O2">
        <v>86</v>
      </c>
      <c r="P2">
        <v>0</v>
      </c>
      <c r="Q2">
        <v>0</v>
      </c>
      <c r="R2">
        <v>0</v>
      </c>
      <c r="S2">
        <v>31.3</v>
      </c>
      <c r="T2">
        <v>2.0547945205479499E-2</v>
      </c>
      <c r="U2">
        <v>1.75</v>
      </c>
      <c r="V2">
        <v>8.6</v>
      </c>
      <c r="Y2">
        <v>26.3</v>
      </c>
    </row>
    <row r="3" spans="1:25" x14ac:dyDescent="0.2">
      <c r="A3" t="s">
        <v>1124</v>
      </c>
      <c r="B3" t="s">
        <v>1123</v>
      </c>
      <c r="C3" t="s">
        <v>27</v>
      </c>
      <c r="D3">
        <v>17</v>
      </c>
      <c r="E3">
        <v>643</v>
      </c>
      <c r="F3">
        <v>424</v>
      </c>
      <c r="G3">
        <v>4547</v>
      </c>
      <c r="H3">
        <v>29</v>
      </c>
      <c r="I3">
        <v>14</v>
      </c>
      <c r="J3">
        <v>31</v>
      </c>
      <c r="K3">
        <v>97</v>
      </c>
      <c r="L3">
        <v>2</v>
      </c>
      <c r="M3">
        <v>0</v>
      </c>
      <c r="N3">
        <v>0</v>
      </c>
      <c r="O3">
        <v>0</v>
      </c>
      <c r="P3">
        <v>0</v>
      </c>
      <c r="Q3">
        <v>3</v>
      </c>
      <c r="R3">
        <v>3</v>
      </c>
      <c r="S3">
        <v>291.58</v>
      </c>
      <c r="T3">
        <v>0</v>
      </c>
      <c r="U3">
        <v>3.12903225806452</v>
      </c>
      <c r="W3">
        <v>0.65940902021772896</v>
      </c>
      <c r="X3">
        <v>4.5101088646967297E-2</v>
      </c>
      <c r="Y3">
        <v>305.58</v>
      </c>
    </row>
    <row r="4" spans="1:25" x14ac:dyDescent="0.2">
      <c r="A4" t="s">
        <v>1125</v>
      </c>
      <c r="B4" t="s">
        <v>1123</v>
      </c>
      <c r="C4" t="s">
        <v>27</v>
      </c>
      <c r="D4">
        <v>4</v>
      </c>
      <c r="E4">
        <v>25</v>
      </c>
      <c r="F4">
        <v>21</v>
      </c>
      <c r="G4">
        <v>224</v>
      </c>
      <c r="H4">
        <v>1</v>
      </c>
      <c r="I4">
        <v>1</v>
      </c>
      <c r="J4">
        <v>4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11.76</v>
      </c>
      <c r="T4">
        <v>0</v>
      </c>
      <c r="U4">
        <v>2</v>
      </c>
      <c r="W4">
        <v>0.84</v>
      </c>
      <c r="X4">
        <v>0.04</v>
      </c>
      <c r="Y4">
        <v>12.76</v>
      </c>
    </row>
    <row r="5" spans="1:25" x14ac:dyDescent="0.2">
      <c r="A5" t="s">
        <v>1126</v>
      </c>
      <c r="B5" t="s">
        <v>1123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74</v>
      </c>
      <c r="K5">
        <v>283</v>
      </c>
      <c r="L5">
        <v>5</v>
      </c>
      <c r="M5">
        <v>18</v>
      </c>
      <c r="N5">
        <v>15</v>
      </c>
      <c r="O5">
        <v>91</v>
      </c>
      <c r="P5">
        <v>1</v>
      </c>
      <c r="Q5">
        <v>0</v>
      </c>
      <c r="R5">
        <v>0</v>
      </c>
      <c r="S5">
        <v>88.4</v>
      </c>
      <c r="T5">
        <v>3.0821917808219201E-2</v>
      </c>
      <c r="U5">
        <v>3.8243243243243201</v>
      </c>
      <c r="V5">
        <v>6.06666666666667</v>
      </c>
      <c r="Y5">
        <v>80.900000000000006</v>
      </c>
    </row>
    <row r="6" spans="1:25" x14ac:dyDescent="0.2">
      <c r="A6" t="s">
        <v>1127</v>
      </c>
      <c r="B6" t="s">
        <v>1123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264</v>
      </c>
      <c r="K6">
        <v>1173</v>
      </c>
      <c r="L6">
        <v>8</v>
      </c>
      <c r="M6">
        <v>56</v>
      </c>
      <c r="N6">
        <v>39</v>
      </c>
      <c r="O6">
        <v>295</v>
      </c>
      <c r="P6">
        <v>2</v>
      </c>
      <c r="Q6">
        <v>4</v>
      </c>
      <c r="R6">
        <v>0</v>
      </c>
      <c r="S6">
        <v>237.8</v>
      </c>
      <c r="T6">
        <v>9.5890410958904104E-2</v>
      </c>
      <c r="U6">
        <v>4.4431818181818201</v>
      </c>
      <c r="V6">
        <v>7.5641025641025603</v>
      </c>
      <c r="Y6">
        <v>218.3</v>
      </c>
    </row>
    <row r="7" spans="1:25" x14ac:dyDescent="0.2">
      <c r="A7" t="s">
        <v>1128</v>
      </c>
      <c r="B7" t="s">
        <v>1123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9</v>
      </c>
      <c r="K7">
        <v>14</v>
      </c>
      <c r="L7">
        <v>0</v>
      </c>
      <c r="M7">
        <v>2</v>
      </c>
      <c r="N7">
        <v>2</v>
      </c>
      <c r="O7">
        <v>21</v>
      </c>
      <c r="P7">
        <v>0</v>
      </c>
      <c r="Q7">
        <v>0</v>
      </c>
      <c r="R7">
        <v>0</v>
      </c>
      <c r="S7">
        <v>11.5</v>
      </c>
      <c r="T7">
        <v>3.4246575342465799E-3</v>
      </c>
      <c r="U7">
        <v>1.55555555555556</v>
      </c>
      <c r="V7">
        <v>10.5</v>
      </c>
      <c r="Y7">
        <v>4.5</v>
      </c>
    </row>
    <row r="8" spans="1:25" x14ac:dyDescent="0.2">
      <c r="A8" t="s">
        <v>1129</v>
      </c>
      <c r="B8" t="s">
        <v>1123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3.3333333333333299</v>
      </c>
      <c r="Y8">
        <v>2</v>
      </c>
    </row>
    <row r="9" spans="1:25" x14ac:dyDescent="0.2">
      <c r="A9" t="s">
        <v>1130</v>
      </c>
      <c r="B9" t="s">
        <v>1123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3</v>
      </c>
      <c r="O9">
        <v>26</v>
      </c>
      <c r="P9">
        <v>0</v>
      </c>
      <c r="Q9">
        <v>0</v>
      </c>
      <c r="R9">
        <v>0</v>
      </c>
      <c r="S9">
        <v>5.6</v>
      </c>
      <c r="T9">
        <v>5.1369863013698601E-3</v>
      </c>
      <c r="V9">
        <v>8.6666666666666696</v>
      </c>
      <c r="Y9">
        <v>4.0999999999999996</v>
      </c>
    </row>
    <row r="10" spans="1:25" x14ac:dyDescent="0.2">
      <c r="A10" t="s">
        <v>1131</v>
      </c>
      <c r="B10" t="s">
        <v>1123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36</v>
      </c>
      <c r="N10">
        <v>25</v>
      </c>
      <c r="O10">
        <v>182</v>
      </c>
      <c r="P10">
        <v>2</v>
      </c>
      <c r="Q10">
        <v>0</v>
      </c>
      <c r="R10">
        <v>0</v>
      </c>
      <c r="S10">
        <v>55.2</v>
      </c>
      <c r="T10">
        <v>6.1643835616438401E-2</v>
      </c>
      <c r="V10">
        <v>7.28</v>
      </c>
      <c r="Y10">
        <v>42.7</v>
      </c>
    </row>
    <row r="11" spans="1:25" x14ac:dyDescent="0.2">
      <c r="A11" t="s">
        <v>1132</v>
      </c>
      <c r="B11" t="s">
        <v>1123</v>
      </c>
      <c r="C11" t="s">
        <v>39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21</v>
      </c>
      <c r="N11">
        <v>19</v>
      </c>
      <c r="O11">
        <v>140</v>
      </c>
      <c r="P11">
        <v>1</v>
      </c>
      <c r="Q11">
        <v>0</v>
      </c>
      <c r="R11">
        <v>0</v>
      </c>
      <c r="S11">
        <v>39</v>
      </c>
      <c r="T11">
        <v>3.5958904109588997E-2</v>
      </c>
      <c r="V11">
        <v>7.3684210526315796</v>
      </c>
      <c r="Y11">
        <v>29.5</v>
      </c>
    </row>
    <row r="12" spans="1:25" x14ac:dyDescent="0.2">
      <c r="A12" t="s">
        <v>653</v>
      </c>
      <c r="B12" t="s">
        <v>1123</v>
      </c>
      <c r="C12" t="s">
        <v>39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86</v>
      </c>
      <c r="N12">
        <v>60</v>
      </c>
      <c r="O12">
        <v>519</v>
      </c>
      <c r="P12">
        <v>3</v>
      </c>
      <c r="Q12">
        <v>0</v>
      </c>
      <c r="R12">
        <v>0</v>
      </c>
      <c r="S12">
        <v>129.9</v>
      </c>
      <c r="T12">
        <v>0.147260273972603</v>
      </c>
      <c r="V12">
        <v>8.65</v>
      </c>
      <c r="Y12">
        <v>99.9</v>
      </c>
    </row>
    <row r="13" spans="1:25" x14ac:dyDescent="0.2">
      <c r="A13" t="s">
        <v>1133</v>
      </c>
      <c r="B13" t="s">
        <v>1123</v>
      </c>
      <c r="C13" t="s">
        <v>44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0</v>
      </c>
      <c r="M13">
        <v>107</v>
      </c>
      <c r="N13">
        <v>70</v>
      </c>
      <c r="O13">
        <v>716</v>
      </c>
      <c r="P13">
        <v>6</v>
      </c>
      <c r="Q13">
        <v>0</v>
      </c>
      <c r="R13">
        <v>0</v>
      </c>
      <c r="S13">
        <v>180</v>
      </c>
      <c r="T13">
        <v>0.18321917808219201</v>
      </c>
      <c r="U13">
        <v>4</v>
      </c>
      <c r="V13">
        <v>10.228571428571399</v>
      </c>
      <c r="Y13">
        <v>143</v>
      </c>
    </row>
    <row r="14" spans="1:25" x14ac:dyDescent="0.2">
      <c r="A14" t="s">
        <v>1134</v>
      </c>
      <c r="B14" t="s">
        <v>1123</v>
      </c>
      <c r="C14" t="s">
        <v>44</v>
      </c>
      <c r="D14">
        <v>17</v>
      </c>
      <c r="E14">
        <v>2</v>
      </c>
      <c r="F14">
        <v>2</v>
      </c>
      <c r="G14">
        <v>34</v>
      </c>
      <c r="H14">
        <v>0</v>
      </c>
      <c r="I14">
        <v>0</v>
      </c>
      <c r="J14">
        <v>4</v>
      </c>
      <c r="K14">
        <v>24</v>
      </c>
      <c r="L14">
        <v>1</v>
      </c>
      <c r="M14">
        <v>184</v>
      </c>
      <c r="N14">
        <v>128</v>
      </c>
      <c r="O14">
        <v>1809</v>
      </c>
      <c r="P14">
        <v>8</v>
      </c>
      <c r="Q14">
        <v>0</v>
      </c>
      <c r="R14">
        <v>0</v>
      </c>
      <c r="S14">
        <v>368.66</v>
      </c>
      <c r="T14">
        <v>0.31506849315068503</v>
      </c>
      <c r="U14">
        <v>6</v>
      </c>
      <c r="V14">
        <v>14.1328125</v>
      </c>
      <c r="W14">
        <v>1</v>
      </c>
      <c r="X14">
        <v>0</v>
      </c>
      <c r="Y14">
        <v>301.3</v>
      </c>
    </row>
    <row r="15" spans="1:25" x14ac:dyDescent="0.2">
      <c r="A15" t="s">
        <v>1135</v>
      </c>
      <c r="B15" t="s">
        <v>1123</v>
      </c>
      <c r="C15" t="s">
        <v>44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</v>
      </c>
      <c r="N15">
        <v>9</v>
      </c>
      <c r="O15">
        <v>179</v>
      </c>
      <c r="P15">
        <v>1</v>
      </c>
      <c r="Q15">
        <v>0</v>
      </c>
      <c r="R15">
        <v>0</v>
      </c>
      <c r="S15">
        <v>32.9</v>
      </c>
      <c r="T15">
        <v>2.22602739726027E-2</v>
      </c>
      <c r="V15">
        <v>19.8888888888889</v>
      </c>
      <c r="Y15">
        <v>28.4</v>
      </c>
    </row>
    <row r="16" spans="1:25" x14ac:dyDescent="0.2">
      <c r="A16" t="s">
        <v>1136</v>
      </c>
      <c r="B16" t="s">
        <v>1123</v>
      </c>
      <c r="C16" t="s">
        <v>44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25</v>
      </c>
      <c r="L16">
        <v>0</v>
      </c>
      <c r="M16">
        <v>13</v>
      </c>
      <c r="N16">
        <v>8</v>
      </c>
      <c r="O16">
        <v>104</v>
      </c>
      <c r="P16">
        <v>1</v>
      </c>
      <c r="Q16">
        <v>0</v>
      </c>
      <c r="R16">
        <v>0</v>
      </c>
      <c r="S16">
        <v>26.9</v>
      </c>
      <c r="T16">
        <v>2.22602739726027E-2</v>
      </c>
      <c r="U16">
        <v>6.25</v>
      </c>
      <c r="V16">
        <v>13</v>
      </c>
      <c r="Y16">
        <v>22.9</v>
      </c>
    </row>
    <row r="17" spans="1:25" x14ac:dyDescent="0.2">
      <c r="A17" t="s">
        <v>1137</v>
      </c>
      <c r="B17" t="s">
        <v>1123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6</v>
      </c>
      <c r="L17">
        <v>0</v>
      </c>
      <c r="M17">
        <v>90</v>
      </c>
      <c r="N17">
        <v>60</v>
      </c>
      <c r="O17">
        <v>650</v>
      </c>
      <c r="P17">
        <v>5</v>
      </c>
      <c r="Q17">
        <v>0</v>
      </c>
      <c r="R17">
        <v>0</v>
      </c>
      <c r="S17">
        <v>155.6</v>
      </c>
      <c r="T17">
        <v>0.15410958904109601</v>
      </c>
      <c r="U17">
        <v>2</v>
      </c>
      <c r="V17">
        <v>10.8333333333333</v>
      </c>
      <c r="Y17">
        <v>125.6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1123</v>
      </c>
      <c r="B31">
        <v>6466</v>
      </c>
      <c r="C31">
        <v>4805</v>
      </c>
      <c r="D31">
        <v>404</v>
      </c>
      <c r="E31">
        <v>1661</v>
      </c>
      <c r="F31">
        <v>18</v>
      </c>
      <c r="G31">
        <v>1668.1</v>
      </c>
      <c r="H31">
        <v>670</v>
      </c>
      <c r="I31">
        <v>0.66716417910447801</v>
      </c>
      <c r="J31">
        <v>30</v>
      </c>
      <c r="K31">
        <v>15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1138</v>
      </c>
      <c r="B36" t="s">
        <v>27</v>
      </c>
      <c r="C36">
        <v>34</v>
      </c>
      <c r="D36">
        <v>1</v>
      </c>
      <c r="E36" t="s">
        <v>733</v>
      </c>
      <c r="F36" t="s">
        <v>1123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1139</v>
      </c>
      <c r="B37" t="s">
        <v>27</v>
      </c>
      <c r="C37">
        <v>25</v>
      </c>
      <c r="D37">
        <v>0</v>
      </c>
      <c r="E37" t="s">
        <v>81</v>
      </c>
      <c r="F37" t="s">
        <v>1123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1140</v>
      </c>
      <c r="B38" t="s">
        <v>27</v>
      </c>
      <c r="C38">
        <v>28</v>
      </c>
      <c r="D38">
        <v>4</v>
      </c>
      <c r="E38" t="s">
        <v>237</v>
      </c>
      <c r="F38" t="s">
        <v>1123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1141</v>
      </c>
      <c r="B39" t="s">
        <v>32</v>
      </c>
      <c r="C39">
        <v>25</v>
      </c>
      <c r="D39">
        <v>0</v>
      </c>
      <c r="E39" t="s">
        <v>163</v>
      </c>
      <c r="F39" t="s">
        <v>1123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1142</v>
      </c>
      <c r="B40" t="s">
        <v>32</v>
      </c>
      <c r="C40">
        <v>25</v>
      </c>
      <c r="D40">
        <v>4</v>
      </c>
      <c r="E40" t="s">
        <v>293</v>
      </c>
      <c r="F40" t="s">
        <v>1123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1143</v>
      </c>
      <c r="B41" t="s">
        <v>32</v>
      </c>
      <c r="C41">
        <v>22</v>
      </c>
      <c r="D41">
        <v>0</v>
      </c>
      <c r="E41" t="s">
        <v>334</v>
      </c>
      <c r="F41" t="s">
        <v>1123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1144</v>
      </c>
      <c r="B42" t="s">
        <v>32</v>
      </c>
      <c r="C42">
        <v>25</v>
      </c>
      <c r="D42">
        <v>2</v>
      </c>
      <c r="E42" t="s">
        <v>243</v>
      </c>
      <c r="F42" t="s">
        <v>1123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1145</v>
      </c>
      <c r="B43" t="s">
        <v>44</v>
      </c>
      <c r="C43">
        <v>21</v>
      </c>
      <c r="D43">
        <v>0</v>
      </c>
      <c r="E43" t="s">
        <v>79</v>
      </c>
      <c r="F43" t="s">
        <v>1123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1146</v>
      </c>
      <c r="B44" t="s">
        <v>44</v>
      </c>
      <c r="C44">
        <v>25</v>
      </c>
      <c r="D44">
        <v>0</v>
      </c>
      <c r="E44" t="s">
        <v>1093</v>
      </c>
      <c r="F44" t="s">
        <v>1123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1147</v>
      </c>
      <c r="B45" t="s">
        <v>44</v>
      </c>
      <c r="C45">
        <v>25</v>
      </c>
      <c r="D45">
        <v>2</v>
      </c>
      <c r="E45" t="s">
        <v>1148</v>
      </c>
      <c r="F45" t="s">
        <v>1123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1149</v>
      </c>
      <c r="B46" t="s">
        <v>44</v>
      </c>
      <c r="C46">
        <v>24</v>
      </c>
      <c r="D46">
        <v>3</v>
      </c>
      <c r="E46" t="s">
        <v>222</v>
      </c>
      <c r="F46" t="s">
        <v>1123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1150</v>
      </c>
      <c r="B47" t="s">
        <v>44</v>
      </c>
      <c r="C47">
        <v>23</v>
      </c>
      <c r="D47">
        <v>0</v>
      </c>
      <c r="E47" t="s">
        <v>146</v>
      </c>
      <c r="F47" t="s">
        <v>1123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1151</v>
      </c>
      <c r="B48" t="s">
        <v>44</v>
      </c>
      <c r="C48">
        <v>22</v>
      </c>
      <c r="D48">
        <v>0</v>
      </c>
      <c r="E48" t="s">
        <v>560</v>
      </c>
      <c r="F48" t="s">
        <v>1123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1152</v>
      </c>
      <c r="B49" t="s">
        <v>44</v>
      </c>
      <c r="C49">
        <v>23</v>
      </c>
      <c r="D49">
        <v>0</v>
      </c>
      <c r="E49" t="s">
        <v>977</v>
      </c>
      <c r="F49" t="s">
        <v>1123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1153</v>
      </c>
      <c r="B50" t="s">
        <v>44</v>
      </c>
      <c r="C50">
        <v>24</v>
      </c>
      <c r="D50">
        <v>0</v>
      </c>
      <c r="E50" t="s">
        <v>733</v>
      </c>
      <c r="F50" t="s">
        <v>1123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1154</v>
      </c>
      <c r="B51" t="s">
        <v>44</v>
      </c>
      <c r="C51">
        <v>26</v>
      </c>
      <c r="D51">
        <v>3</v>
      </c>
      <c r="E51" t="s">
        <v>398</v>
      </c>
      <c r="F51" t="s">
        <v>1123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1155</v>
      </c>
      <c r="B52" t="s">
        <v>44</v>
      </c>
      <c r="C52">
        <v>27</v>
      </c>
      <c r="D52">
        <v>5</v>
      </c>
      <c r="E52" t="s">
        <v>176</v>
      </c>
      <c r="F52" t="s">
        <v>1123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1156</v>
      </c>
      <c r="B53" t="s">
        <v>44</v>
      </c>
      <c r="C53">
        <v>24</v>
      </c>
      <c r="D53">
        <v>2</v>
      </c>
      <c r="E53" t="s">
        <v>215</v>
      </c>
      <c r="F53" t="s">
        <v>1123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1157</v>
      </c>
      <c r="B54" t="s">
        <v>44</v>
      </c>
      <c r="C54">
        <v>24</v>
      </c>
      <c r="D54">
        <v>3</v>
      </c>
      <c r="E54" t="s">
        <v>77</v>
      </c>
      <c r="F54" t="s">
        <v>1123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1158</v>
      </c>
      <c r="B55" t="s">
        <v>44</v>
      </c>
      <c r="C55">
        <v>25</v>
      </c>
      <c r="D55">
        <v>0</v>
      </c>
      <c r="E55" t="s">
        <v>332</v>
      </c>
      <c r="F55" t="s">
        <v>1123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1159</v>
      </c>
      <c r="B56" t="s">
        <v>39</v>
      </c>
      <c r="C56">
        <v>26</v>
      </c>
      <c r="D56">
        <v>4</v>
      </c>
      <c r="E56" t="s">
        <v>95</v>
      </c>
      <c r="F56" t="s">
        <v>1123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1160</v>
      </c>
      <c r="B57" t="s">
        <v>39</v>
      </c>
      <c r="C57">
        <v>28</v>
      </c>
      <c r="D57">
        <v>5</v>
      </c>
      <c r="E57" t="s">
        <v>201</v>
      </c>
      <c r="F57" t="s">
        <v>1123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1161</v>
      </c>
      <c r="B58" t="s">
        <v>39</v>
      </c>
      <c r="C58">
        <v>24</v>
      </c>
      <c r="D58">
        <v>0</v>
      </c>
      <c r="E58" t="s">
        <v>342</v>
      </c>
      <c r="F58" t="s">
        <v>1123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1162</v>
      </c>
      <c r="B59" t="s">
        <v>39</v>
      </c>
      <c r="C59">
        <v>26</v>
      </c>
      <c r="D59">
        <v>4</v>
      </c>
      <c r="E59" t="s">
        <v>689</v>
      </c>
      <c r="F59" t="s">
        <v>1123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1163</v>
      </c>
      <c r="B60" t="s">
        <v>39</v>
      </c>
      <c r="C60">
        <v>23</v>
      </c>
      <c r="D60">
        <v>0</v>
      </c>
      <c r="E60" t="s">
        <v>394</v>
      </c>
      <c r="F60" t="s">
        <v>1123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60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1164</v>
      </c>
      <c r="B2" t="s">
        <v>1165</v>
      </c>
      <c r="C2" t="s">
        <v>27</v>
      </c>
      <c r="D2">
        <v>1</v>
      </c>
      <c r="E2">
        <v>6</v>
      </c>
      <c r="F2">
        <v>5</v>
      </c>
      <c r="G2">
        <v>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1.48</v>
      </c>
      <c r="T2">
        <v>0</v>
      </c>
      <c r="W2">
        <v>0.83333333333333304</v>
      </c>
      <c r="X2">
        <v>0</v>
      </c>
      <c r="Y2">
        <v>1.48</v>
      </c>
    </row>
    <row r="3" spans="1:25" x14ac:dyDescent="0.2">
      <c r="A3" t="s">
        <v>1166</v>
      </c>
      <c r="B3" t="s">
        <v>1165</v>
      </c>
      <c r="C3" t="s">
        <v>27</v>
      </c>
      <c r="D3">
        <v>4</v>
      </c>
      <c r="E3">
        <v>92</v>
      </c>
      <c r="F3">
        <v>65</v>
      </c>
      <c r="G3">
        <v>781</v>
      </c>
      <c r="H3">
        <v>5</v>
      </c>
      <c r="I3">
        <v>3</v>
      </c>
      <c r="J3">
        <v>10</v>
      </c>
      <c r="K3">
        <v>0</v>
      </c>
      <c r="L3">
        <v>0</v>
      </c>
      <c r="M3">
        <v>1</v>
      </c>
      <c r="N3">
        <v>1</v>
      </c>
      <c r="O3">
        <v>-6</v>
      </c>
      <c r="P3">
        <v>0</v>
      </c>
      <c r="Q3">
        <v>3</v>
      </c>
      <c r="R3">
        <v>0</v>
      </c>
      <c r="S3">
        <v>39.64</v>
      </c>
      <c r="T3">
        <v>1.49253731343284E-3</v>
      </c>
      <c r="U3">
        <v>0</v>
      </c>
      <c r="V3">
        <v>-6</v>
      </c>
      <c r="W3">
        <v>0.70652173913043503</v>
      </c>
      <c r="X3">
        <v>5.4347826086956499E-2</v>
      </c>
      <c r="Y3">
        <v>42.24</v>
      </c>
    </row>
    <row r="4" spans="1:25" x14ac:dyDescent="0.2">
      <c r="A4" t="s">
        <v>862</v>
      </c>
      <c r="B4" t="s">
        <v>1165</v>
      </c>
      <c r="C4" t="s">
        <v>27</v>
      </c>
      <c r="D4">
        <v>14</v>
      </c>
      <c r="E4">
        <v>442</v>
      </c>
      <c r="F4">
        <v>288</v>
      </c>
      <c r="G4">
        <v>2997</v>
      </c>
      <c r="H4">
        <v>14</v>
      </c>
      <c r="I4">
        <v>11</v>
      </c>
      <c r="J4">
        <v>47</v>
      </c>
      <c r="K4">
        <v>102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170.08</v>
      </c>
      <c r="T4">
        <v>0</v>
      </c>
      <c r="U4">
        <v>2.1702127659574502</v>
      </c>
      <c r="W4">
        <v>0.65158371040723995</v>
      </c>
      <c r="X4">
        <v>3.1674208144796399E-2</v>
      </c>
      <c r="Y4">
        <v>181.08</v>
      </c>
    </row>
    <row r="5" spans="1:25" x14ac:dyDescent="0.2">
      <c r="A5" t="s">
        <v>1167</v>
      </c>
      <c r="B5" t="s">
        <v>1165</v>
      </c>
      <c r="C5" t="s">
        <v>32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106</v>
      </c>
      <c r="K5">
        <v>462</v>
      </c>
      <c r="L5">
        <v>3</v>
      </c>
      <c r="M5">
        <v>23</v>
      </c>
      <c r="N5">
        <v>17</v>
      </c>
      <c r="O5">
        <v>97</v>
      </c>
      <c r="P5">
        <v>0</v>
      </c>
      <c r="Q5">
        <v>0</v>
      </c>
      <c r="R5">
        <v>0</v>
      </c>
      <c r="S5">
        <v>90.9</v>
      </c>
      <c r="T5">
        <v>3.4328358208955197E-2</v>
      </c>
      <c r="U5">
        <v>4.35849056603774</v>
      </c>
      <c r="V5">
        <v>5.7058823529411802</v>
      </c>
      <c r="Y5">
        <v>82.4</v>
      </c>
    </row>
    <row r="6" spans="1:25" x14ac:dyDescent="0.2">
      <c r="A6" t="s">
        <v>800</v>
      </c>
      <c r="B6" t="s">
        <v>1165</v>
      </c>
      <c r="C6" t="s">
        <v>32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10</v>
      </c>
      <c r="K6">
        <v>9</v>
      </c>
      <c r="L6">
        <v>0</v>
      </c>
      <c r="M6">
        <v>1</v>
      </c>
      <c r="N6">
        <v>1</v>
      </c>
      <c r="O6">
        <v>8</v>
      </c>
      <c r="P6">
        <v>0</v>
      </c>
      <c r="Q6">
        <v>0</v>
      </c>
      <c r="R6">
        <v>0</v>
      </c>
      <c r="S6">
        <v>2.7</v>
      </c>
      <c r="T6">
        <v>1.49253731343284E-3</v>
      </c>
      <c r="U6">
        <v>0.9</v>
      </c>
      <c r="V6">
        <v>8</v>
      </c>
      <c r="Y6">
        <v>2.2000000000000002</v>
      </c>
    </row>
    <row r="7" spans="1:25" x14ac:dyDescent="0.2">
      <c r="A7" t="s">
        <v>1168</v>
      </c>
      <c r="B7" t="s">
        <v>1165</v>
      </c>
      <c r="C7" t="s">
        <v>32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18</v>
      </c>
      <c r="K7">
        <v>52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11.2</v>
      </c>
      <c r="T7">
        <v>0</v>
      </c>
      <c r="U7">
        <v>2.8888888888888902</v>
      </c>
      <c r="Y7">
        <v>11.2</v>
      </c>
    </row>
    <row r="8" spans="1:25" x14ac:dyDescent="0.2">
      <c r="A8" t="s">
        <v>1169</v>
      </c>
      <c r="B8" t="s">
        <v>1165</v>
      </c>
      <c r="C8" t="s">
        <v>32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100</v>
      </c>
      <c r="L8">
        <v>1</v>
      </c>
      <c r="M8">
        <v>7</v>
      </c>
      <c r="N8">
        <v>7</v>
      </c>
      <c r="O8">
        <v>42</v>
      </c>
      <c r="P8">
        <v>0</v>
      </c>
      <c r="Q8">
        <v>0</v>
      </c>
      <c r="R8">
        <v>0</v>
      </c>
      <c r="S8">
        <v>27.2</v>
      </c>
      <c r="T8">
        <v>1.04477611940299E-2</v>
      </c>
      <c r="U8">
        <v>10</v>
      </c>
      <c r="V8">
        <v>6</v>
      </c>
      <c r="Y8">
        <v>23.7</v>
      </c>
    </row>
    <row r="9" spans="1:25" x14ac:dyDescent="0.2">
      <c r="A9" t="s">
        <v>1170</v>
      </c>
      <c r="B9" t="s">
        <v>1165</v>
      </c>
      <c r="C9" t="s">
        <v>32</v>
      </c>
      <c r="D9">
        <v>17</v>
      </c>
      <c r="E9">
        <v>0</v>
      </c>
      <c r="F9">
        <v>0</v>
      </c>
      <c r="G9">
        <v>0</v>
      </c>
      <c r="H9">
        <v>0</v>
      </c>
      <c r="I9">
        <v>0</v>
      </c>
      <c r="J9">
        <v>210</v>
      </c>
      <c r="K9">
        <v>1040</v>
      </c>
      <c r="L9">
        <v>5</v>
      </c>
      <c r="M9">
        <v>88</v>
      </c>
      <c r="N9">
        <v>69</v>
      </c>
      <c r="O9">
        <v>421</v>
      </c>
      <c r="P9">
        <v>1</v>
      </c>
      <c r="Q9">
        <v>1</v>
      </c>
      <c r="R9">
        <v>0</v>
      </c>
      <c r="S9">
        <v>249.1</v>
      </c>
      <c r="T9">
        <v>0.13134328358208999</v>
      </c>
      <c r="U9">
        <v>4.9523809523809499</v>
      </c>
      <c r="V9">
        <v>6.1014492753623202</v>
      </c>
      <c r="Y9">
        <v>214.6</v>
      </c>
    </row>
    <row r="10" spans="1:25" x14ac:dyDescent="0.2">
      <c r="A10" t="s">
        <v>1171</v>
      </c>
      <c r="B10" t="s">
        <v>1165</v>
      </c>
      <c r="C10" t="s">
        <v>39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59</v>
      </c>
      <c r="N10">
        <v>41</v>
      </c>
      <c r="O10">
        <v>509</v>
      </c>
      <c r="P10">
        <v>2</v>
      </c>
      <c r="Q10">
        <v>0</v>
      </c>
      <c r="R10">
        <v>0</v>
      </c>
      <c r="S10">
        <v>103.9</v>
      </c>
      <c r="T10">
        <v>8.8059701492537307E-2</v>
      </c>
      <c r="V10">
        <v>12.4146341463415</v>
      </c>
      <c r="Y10">
        <v>83.4</v>
      </c>
    </row>
    <row r="11" spans="1:25" x14ac:dyDescent="0.2">
      <c r="A11" t="s">
        <v>1172</v>
      </c>
      <c r="B11" t="s">
        <v>1165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0</v>
      </c>
      <c r="M11">
        <v>38</v>
      </c>
      <c r="N11">
        <v>27</v>
      </c>
      <c r="O11">
        <v>245</v>
      </c>
      <c r="P11">
        <v>0</v>
      </c>
      <c r="Q11">
        <v>0</v>
      </c>
      <c r="R11">
        <v>0</v>
      </c>
      <c r="S11">
        <v>52</v>
      </c>
      <c r="T11">
        <v>5.6716417910447799E-2</v>
      </c>
      <c r="U11">
        <v>5</v>
      </c>
      <c r="V11">
        <v>9.0740740740740709</v>
      </c>
      <c r="Y11">
        <v>38.5</v>
      </c>
    </row>
    <row r="12" spans="1:25" x14ac:dyDescent="0.2">
      <c r="A12" t="s">
        <v>1173</v>
      </c>
      <c r="B12" t="s">
        <v>1165</v>
      </c>
      <c r="C12" t="s">
        <v>44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47</v>
      </c>
      <c r="N12">
        <v>31</v>
      </c>
      <c r="O12">
        <v>539</v>
      </c>
      <c r="P12">
        <v>3</v>
      </c>
      <c r="Q12">
        <v>0</v>
      </c>
      <c r="R12">
        <v>0</v>
      </c>
      <c r="S12">
        <v>102.9</v>
      </c>
      <c r="T12">
        <v>7.01492537313433E-2</v>
      </c>
      <c r="V12">
        <v>17.387096774193498</v>
      </c>
      <c r="Y12">
        <v>87.4</v>
      </c>
    </row>
    <row r="13" spans="1:25" x14ac:dyDescent="0.2">
      <c r="A13" t="s">
        <v>1174</v>
      </c>
      <c r="B13" t="s">
        <v>1165</v>
      </c>
      <c r="C13" t="s">
        <v>44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9</v>
      </c>
      <c r="L13">
        <v>0</v>
      </c>
      <c r="M13">
        <v>96</v>
      </c>
      <c r="N13">
        <v>67</v>
      </c>
      <c r="O13">
        <v>804</v>
      </c>
      <c r="P13">
        <v>6</v>
      </c>
      <c r="Q13">
        <v>0</v>
      </c>
      <c r="R13">
        <v>0</v>
      </c>
      <c r="S13">
        <v>184.3</v>
      </c>
      <c r="T13">
        <v>0.143283582089552</v>
      </c>
      <c r="U13">
        <v>4.5</v>
      </c>
      <c r="V13">
        <v>12</v>
      </c>
      <c r="Y13">
        <v>150.80000000000001</v>
      </c>
    </row>
    <row r="14" spans="1:25" x14ac:dyDescent="0.2">
      <c r="A14" t="s">
        <v>1175</v>
      </c>
      <c r="B14" t="s">
        <v>1165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6</v>
      </c>
      <c r="K14">
        <v>39</v>
      </c>
      <c r="L14">
        <v>0</v>
      </c>
      <c r="M14">
        <v>48</v>
      </c>
      <c r="N14">
        <v>35</v>
      </c>
      <c r="O14">
        <v>434</v>
      </c>
      <c r="P14">
        <v>1</v>
      </c>
      <c r="Q14">
        <v>0</v>
      </c>
      <c r="R14">
        <v>0</v>
      </c>
      <c r="S14">
        <v>88.3</v>
      </c>
      <c r="T14">
        <v>7.1641791044776096E-2</v>
      </c>
      <c r="U14">
        <v>6.5</v>
      </c>
      <c r="V14">
        <v>12.4</v>
      </c>
      <c r="Y14">
        <v>70.8</v>
      </c>
    </row>
    <row r="15" spans="1:25" x14ac:dyDescent="0.2">
      <c r="A15" t="s">
        <v>1176</v>
      </c>
      <c r="B15" t="s">
        <v>1165</v>
      </c>
      <c r="C15" t="s">
        <v>44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20</v>
      </c>
      <c r="P15">
        <v>0</v>
      </c>
      <c r="Q15">
        <v>0</v>
      </c>
      <c r="R15">
        <v>0</v>
      </c>
      <c r="S15">
        <v>4</v>
      </c>
      <c r="T15">
        <v>5.9701492537313399E-3</v>
      </c>
      <c r="V15">
        <v>10</v>
      </c>
      <c r="Y15">
        <v>3</v>
      </c>
    </row>
    <row r="16" spans="1:25" x14ac:dyDescent="0.2">
      <c r="A16" t="s">
        <v>1177</v>
      </c>
      <c r="B16" t="s">
        <v>1165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53</v>
      </c>
      <c r="N16">
        <v>31</v>
      </c>
      <c r="O16">
        <v>362</v>
      </c>
      <c r="P16">
        <v>2</v>
      </c>
      <c r="Q16">
        <v>0</v>
      </c>
      <c r="R16">
        <v>0</v>
      </c>
      <c r="S16">
        <v>75.2</v>
      </c>
      <c r="T16">
        <v>7.9104477611940296E-2</v>
      </c>
      <c r="V16">
        <v>11.677419354838699</v>
      </c>
      <c r="Y16">
        <v>63.7</v>
      </c>
    </row>
    <row r="17" spans="1:25" x14ac:dyDescent="0.2">
      <c r="A17" t="s">
        <v>1178</v>
      </c>
      <c r="B17" t="s">
        <v>1165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-2</v>
      </c>
      <c r="L17">
        <v>0</v>
      </c>
      <c r="M17">
        <v>4</v>
      </c>
      <c r="N17">
        <v>3</v>
      </c>
      <c r="O17">
        <v>15</v>
      </c>
      <c r="P17">
        <v>1</v>
      </c>
      <c r="Q17">
        <v>0</v>
      </c>
      <c r="R17">
        <v>0</v>
      </c>
      <c r="S17">
        <v>10.3</v>
      </c>
      <c r="T17">
        <v>5.9701492537313399E-3</v>
      </c>
      <c r="U17">
        <v>-1</v>
      </c>
      <c r="V17">
        <v>5</v>
      </c>
      <c r="Y17">
        <v>8.8000000000000007</v>
      </c>
    </row>
    <row r="18" spans="1:25" x14ac:dyDescent="0.2">
      <c r="A18" t="s">
        <v>1179</v>
      </c>
      <c r="B18" t="s">
        <v>1165</v>
      </c>
      <c r="C18" t="s">
        <v>44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16</v>
      </c>
      <c r="L18">
        <v>1</v>
      </c>
      <c r="M18">
        <v>45</v>
      </c>
      <c r="N18">
        <v>22</v>
      </c>
      <c r="O18">
        <v>247</v>
      </c>
      <c r="P18">
        <v>2</v>
      </c>
      <c r="Q18">
        <v>0</v>
      </c>
      <c r="R18">
        <v>0</v>
      </c>
      <c r="S18">
        <v>66.3</v>
      </c>
      <c r="T18">
        <v>6.7164179104477598E-2</v>
      </c>
      <c r="U18">
        <v>5.3333333333333304</v>
      </c>
      <c r="V18">
        <v>11.2272727272727</v>
      </c>
      <c r="Y18">
        <v>55.3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1165</v>
      </c>
      <c r="B31">
        <v>5647</v>
      </c>
      <c r="C31">
        <v>3815</v>
      </c>
      <c r="D31">
        <v>425</v>
      </c>
      <c r="E31">
        <v>1832</v>
      </c>
      <c r="F31">
        <v>12</v>
      </c>
      <c r="G31">
        <v>1279.5</v>
      </c>
      <c r="H31">
        <v>540</v>
      </c>
      <c r="I31">
        <v>0.66296296296296298</v>
      </c>
      <c r="J31">
        <v>19</v>
      </c>
      <c r="K31">
        <v>14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1180</v>
      </c>
      <c r="B36" t="s">
        <v>27</v>
      </c>
      <c r="C36">
        <v>24</v>
      </c>
      <c r="D36">
        <v>0</v>
      </c>
      <c r="E36" t="s">
        <v>205</v>
      </c>
      <c r="F36" t="s">
        <v>1165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1181</v>
      </c>
      <c r="B37" t="s">
        <v>27</v>
      </c>
      <c r="C37">
        <v>24</v>
      </c>
      <c r="D37">
        <v>2</v>
      </c>
      <c r="E37" t="s">
        <v>153</v>
      </c>
      <c r="F37" t="s">
        <v>1165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1182</v>
      </c>
      <c r="B38" t="s">
        <v>27</v>
      </c>
      <c r="C38">
        <v>27</v>
      </c>
      <c r="D38">
        <v>4</v>
      </c>
      <c r="E38" t="s">
        <v>340</v>
      </c>
      <c r="F38" t="s">
        <v>1165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1183</v>
      </c>
      <c r="B39" t="s">
        <v>27</v>
      </c>
      <c r="C39">
        <v>24</v>
      </c>
      <c r="D39">
        <v>0</v>
      </c>
      <c r="E39" t="s">
        <v>1093</v>
      </c>
      <c r="F39" t="s">
        <v>1165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1184</v>
      </c>
      <c r="B40" t="s">
        <v>32</v>
      </c>
      <c r="C40">
        <v>22</v>
      </c>
      <c r="D40">
        <v>0</v>
      </c>
      <c r="E40" t="s">
        <v>342</v>
      </c>
      <c r="F40" t="s">
        <v>1165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1185</v>
      </c>
      <c r="B41" t="s">
        <v>32</v>
      </c>
      <c r="C41">
        <v>25</v>
      </c>
      <c r="D41">
        <v>2</v>
      </c>
      <c r="E41" t="s">
        <v>69</v>
      </c>
      <c r="F41" t="s">
        <v>1165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1186</v>
      </c>
      <c r="B42" t="s">
        <v>32</v>
      </c>
      <c r="C42">
        <v>24</v>
      </c>
      <c r="D42">
        <v>0</v>
      </c>
      <c r="E42" t="s">
        <v>742</v>
      </c>
      <c r="F42" t="s">
        <v>1165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1187</v>
      </c>
      <c r="B43" t="s">
        <v>32</v>
      </c>
      <c r="C43">
        <v>25</v>
      </c>
      <c r="D43">
        <v>3</v>
      </c>
      <c r="E43" t="s">
        <v>1188</v>
      </c>
      <c r="F43" t="s">
        <v>1165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1189</v>
      </c>
      <c r="B44" t="s">
        <v>44</v>
      </c>
      <c r="C44">
        <v>27</v>
      </c>
      <c r="D44">
        <v>6</v>
      </c>
      <c r="E44" t="s">
        <v>416</v>
      </c>
      <c r="F44" t="s">
        <v>1165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1190</v>
      </c>
      <c r="B45" t="s">
        <v>44</v>
      </c>
      <c r="C45">
        <v>21</v>
      </c>
      <c r="D45">
        <v>0</v>
      </c>
      <c r="E45" t="s">
        <v>222</v>
      </c>
      <c r="F45" t="s">
        <v>1165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1191</v>
      </c>
      <c r="B46" t="s">
        <v>44</v>
      </c>
      <c r="C46">
        <v>22</v>
      </c>
      <c r="D46">
        <v>0</v>
      </c>
      <c r="E46" t="s">
        <v>1192</v>
      </c>
      <c r="F46" t="s">
        <v>1165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1193</v>
      </c>
      <c r="B47" t="s">
        <v>44</v>
      </c>
      <c r="D47">
        <v>0</v>
      </c>
      <c r="E47" t="s">
        <v>283</v>
      </c>
      <c r="F47" t="s">
        <v>1165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1194</v>
      </c>
      <c r="B48" t="s">
        <v>44</v>
      </c>
      <c r="C48">
        <v>30</v>
      </c>
      <c r="D48">
        <v>8</v>
      </c>
      <c r="E48" t="s">
        <v>97</v>
      </c>
      <c r="F48" t="s">
        <v>1165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1195</v>
      </c>
      <c r="B49" t="s">
        <v>44</v>
      </c>
      <c r="C49">
        <v>25</v>
      </c>
      <c r="D49">
        <v>1</v>
      </c>
      <c r="E49" t="s">
        <v>281</v>
      </c>
      <c r="F49" t="s">
        <v>1165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1196</v>
      </c>
      <c r="B50" t="s">
        <v>44</v>
      </c>
      <c r="C50">
        <v>30</v>
      </c>
      <c r="D50">
        <v>8</v>
      </c>
      <c r="E50" t="s">
        <v>205</v>
      </c>
      <c r="F50" t="s">
        <v>1165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1197</v>
      </c>
      <c r="B51" t="s">
        <v>44</v>
      </c>
      <c r="C51">
        <v>37</v>
      </c>
      <c r="D51">
        <v>15</v>
      </c>
      <c r="E51" t="s">
        <v>473</v>
      </c>
      <c r="F51" t="s">
        <v>1165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1198</v>
      </c>
      <c r="B52" t="s">
        <v>44</v>
      </c>
      <c r="C52">
        <v>26</v>
      </c>
      <c r="D52">
        <v>6</v>
      </c>
      <c r="E52" t="s">
        <v>79</v>
      </c>
      <c r="F52" t="s">
        <v>1165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1199</v>
      </c>
      <c r="B53" t="s">
        <v>44</v>
      </c>
      <c r="C53">
        <v>22</v>
      </c>
      <c r="D53">
        <v>0</v>
      </c>
      <c r="E53" t="s">
        <v>394</v>
      </c>
      <c r="F53" t="s">
        <v>1165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1200</v>
      </c>
      <c r="B54" t="s">
        <v>44</v>
      </c>
      <c r="C54">
        <v>25</v>
      </c>
      <c r="D54">
        <v>1</v>
      </c>
      <c r="E54" t="s">
        <v>90</v>
      </c>
      <c r="F54" t="s">
        <v>1165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1201</v>
      </c>
      <c r="B55" t="s">
        <v>44</v>
      </c>
      <c r="C55">
        <v>25</v>
      </c>
      <c r="D55">
        <v>0</v>
      </c>
      <c r="E55" t="s">
        <v>1202</v>
      </c>
      <c r="F55" t="s">
        <v>1165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1203</v>
      </c>
      <c r="B56" t="s">
        <v>39</v>
      </c>
      <c r="C56">
        <v>28</v>
      </c>
      <c r="D56">
        <v>5</v>
      </c>
      <c r="E56" t="s">
        <v>1204</v>
      </c>
      <c r="F56" t="s">
        <v>1165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1205</v>
      </c>
      <c r="B57" t="s">
        <v>39</v>
      </c>
      <c r="C57">
        <v>27</v>
      </c>
      <c r="D57">
        <v>5</v>
      </c>
      <c r="E57" t="s">
        <v>340</v>
      </c>
      <c r="F57" t="s">
        <v>1165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1206</v>
      </c>
      <c r="B58" t="s">
        <v>39</v>
      </c>
      <c r="C58">
        <v>28</v>
      </c>
      <c r="D58">
        <v>7</v>
      </c>
      <c r="E58" t="s">
        <v>173</v>
      </c>
      <c r="F58" t="s">
        <v>1165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1207</v>
      </c>
      <c r="B59" t="s">
        <v>39</v>
      </c>
      <c r="C59">
        <v>25</v>
      </c>
      <c r="D59">
        <v>0</v>
      </c>
      <c r="E59" t="s">
        <v>575</v>
      </c>
      <c r="F59" t="s">
        <v>1165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1208</v>
      </c>
      <c r="B60" t="s">
        <v>39</v>
      </c>
      <c r="C60">
        <v>27</v>
      </c>
      <c r="D60">
        <v>1</v>
      </c>
      <c r="E60" t="s">
        <v>733</v>
      </c>
      <c r="F60" t="s">
        <v>1165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1209</v>
      </c>
      <c r="B2" t="s">
        <v>1210</v>
      </c>
      <c r="C2" t="s">
        <v>112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9</v>
      </c>
      <c r="L2">
        <v>0</v>
      </c>
      <c r="M2">
        <v>3</v>
      </c>
      <c r="N2">
        <v>3</v>
      </c>
      <c r="O2">
        <v>9</v>
      </c>
      <c r="P2">
        <v>0</v>
      </c>
      <c r="Q2">
        <v>0</v>
      </c>
      <c r="R2">
        <v>0</v>
      </c>
      <c r="S2">
        <v>4.8</v>
      </c>
      <c r="T2">
        <v>5.5555555555555601E-3</v>
      </c>
      <c r="U2">
        <v>2.25</v>
      </c>
      <c r="V2">
        <v>3</v>
      </c>
      <c r="Y2">
        <v>3.3</v>
      </c>
    </row>
    <row r="3" spans="1:25" x14ac:dyDescent="0.2">
      <c r="A3" t="s">
        <v>1211</v>
      </c>
      <c r="B3" t="s">
        <v>1210</v>
      </c>
      <c r="C3" t="s">
        <v>27</v>
      </c>
      <c r="D3">
        <v>14</v>
      </c>
      <c r="E3">
        <v>378</v>
      </c>
      <c r="F3">
        <v>252</v>
      </c>
      <c r="G3">
        <v>2871</v>
      </c>
      <c r="H3">
        <v>18</v>
      </c>
      <c r="I3">
        <v>9</v>
      </c>
      <c r="J3">
        <v>30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174.24</v>
      </c>
      <c r="T3">
        <v>0</v>
      </c>
      <c r="U3">
        <v>1.8</v>
      </c>
      <c r="W3">
        <v>0.66666666666666696</v>
      </c>
      <c r="X3">
        <v>4.7619047619047603E-2</v>
      </c>
      <c r="Y3">
        <v>183.24</v>
      </c>
    </row>
    <row r="4" spans="1:25" x14ac:dyDescent="0.2">
      <c r="A4" t="s">
        <v>1212</v>
      </c>
      <c r="B4" t="s">
        <v>1210</v>
      </c>
      <c r="C4" t="s">
        <v>27</v>
      </c>
      <c r="D4">
        <v>3</v>
      </c>
      <c r="E4">
        <v>115</v>
      </c>
      <c r="F4">
        <v>73</v>
      </c>
      <c r="G4">
        <v>858</v>
      </c>
      <c r="H4">
        <v>4</v>
      </c>
      <c r="I4">
        <v>5</v>
      </c>
      <c r="J4">
        <v>5</v>
      </c>
      <c r="K4">
        <v>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43.92</v>
      </c>
      <c r="T4">
        <v>0</v>
      </c>
      <c r="U4">
        <v>3.2</v>
      </c>
      <c r="W4">
        <v>0.63478260869565195</v>
      </c>
      <c r="X4">
        <v>3.4782608695652202E-2</v>
      </c>
      <c r="Y4">
        <v>48.92</v>
      </c>
    </row>
    <row r="5" spans="1:25" x14ac:dyDescent="0.2">
      <c r="A5" t="s">
        <v>1213</v>
      </c>
      <c r="B5" t="s">
        <v>1210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223</v>
      </c>
      <c r="K5">
        <v>897</v>
      </c>
      <c r="L5">
        <v>2</v>
      </c>
      <c r="M5">
        <v>77</v>
      </c>
      <c r="N5">
        <v>57</v>
      </c>
      <c r="O5">
        <v>490</v>
      </c>
      <c r="P5">
        <v>2</v>
      </c>
      <c r="Q5">
        <v>2</v>
      </c>
      <c r="R5">
        <v>0</v>
      </c>
      <c r="S5">
        <v>211.7</v>
      </c>
      <c r="T5">
        <v>0.14259259259259299</v>
      </c>
      <c r="U5">
        <v>4.0224215246636801</v>
      </c>
      <c r="V5">
        <v>8.5964912280701693</v>
      </c>
      <c r="Y5">
        <v>187.2</v>
      </c>
    </row>
    <row r="6" spans="1:25" x14ac:dyDescent="0.2">
      <c r="A6" t="s">
        <v>252</v>
      </c>
      <c r="B6" t="s">
        <v>1210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24</v>
      </c>
      <c r="L6">
        <v>0</v>
      </c>
      <c r="M6">
        <v>4</v>
      </c>
      <c r="N6">
        <v>4</v>
      </c>
      <c r="O6">
        <v>47</v>
      </c>
      <c r="P6">
        <v>0</v>
      </c>
      <c r="Q6">
        <v>1</v>
      </c>
      <c r="R6">
        <v>0</v>
      </c>
      <c r="S6">
        <v>9.1</v>
      </c>
      <c r="T6">
        <v>7.4074074074074103E-3</v>
      </c>
      <c r="U6">
        <v>2</v>
      </c>
      <c r="V6">
        <v>11.75</v>
      </c>
      <c r="Y6">
        <v>7.1</v>
      </c>
    </row>
    <row r="7" spans="1:25" x14ac:dyDescent="0.2">
      <c r="A7" t="s">
        <v>1214</v>
      </c>
      <c r="B7" t="s">
        <v>1210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11</v>
      </c>
      <c r="K7">
        <v>38</v>
      </c>
      <c r="L7">
        <v>0</v>
      </c>
      <c r="M7">
        <v>1</v>
      </c>
      <c r="N7">
        <v>1</v>
      </c>
      <c r="O7">
        <v>7</v>
      </c>
      <c r="P7">
        <v>0</v>
      </c>
      <c r="Q7">
        <v>0</v>
      </c>
      <c r="R7">
        <v>0</v>
      </c>
      <c r="S7">
        <v>5.5</v>
      </c>
      <c r="T7">
        <v>1.85185185185185E-3</v>
      </c>
      <c r="U7">
        <v>3.4545454545454501</v>
      </c>
      <c r="V7">
        <v>7</v>
      </c>
      <c r="Y7">
        <v>5</v>
      </c>
    </row>
    <row r="8" spans="1:25" x14ac:dyDescent="0.2">
      <c r="A8" t="s">
        <v>34</v>
      </c>
      <c r="B8" t="s">
        <v>1210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13</v>
      </c>
      <c r="L8">
        <v>0</v>
      </c>
      <c r="M8">
        <v>1</v>
      </c>
      <c r="N8">
        <v>1</v>
      </c>
      <c r="O8">
        <v>9</v>
      </c>
      <c r="P8">
        <v>0</v>
      </c>
      <c r="Q8">
        <v>0</v>
      </c>
      <c r="R8">
        <v>0</v>
      </c>
      <c r="S8">
        <v>3.2</v>
      </c>
      <c r="T8">
        <v>1.85185185185185E-3</v>
      </c>
      <c r="U8">
        <v>3.25</v>
      </c>
      <c r="V8">
        <v>9</v>
      </c>
      <c r="Y8">
        <v>2.7</v>
      </c>
    </row>
    <row r="9" spans="1:25" x14ac:dyDescent="0.2">
      <c r="A9" t="s">
        <v>1215</v>
      </c>
      <c r="B9" t="s">
        <v>1210</v>
      </c>
      <c r="C9" t="s">
        <v>32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</v>
      </c>
      <c r="T9">
        <v>0</v>
      </c>
      <c r="U9">
        <v>1</v>
      </c>
      <c r="Y9">
        <v>0.1</v>
      </c>
    </row>
    <row r="10" spans="1:25" x14ac:dyDescent="0.2">
      <c r="A10" t="s">
        <v>590</v>
      </c>
      <c r="B10" t="s">
        <v>1210</v>
      </c>
      <c r="C10" t="s">
        <v>32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11</v>
      </c>
      <c r="K10">
        <v>57</v>
      </c>
      <c r="L10">
        <v>1</v>
      </c>
      <c r="M10">
        <v>1</v>
      </c>
      <c r="N10">
        <v>1</v>
      </c>
      <c r="O10">
        <v>8</v>
      </c>
      <c r="P10">
        <v>0</v>
      </c>
      <c r="Q10">
        <v>0</v>
      </c>
      <c r="R10">
        <v>0</v>
      </c>
      <c r="S10">
        <v>13.5</v>
      </c>
      <c r="T10">
        <v>1.85185185185185E-3</v>
      </c>
      <c r="U10">
        <v>5.1818181818181799</v>
      </c>
      <c r="V10">
        <v>8</v>
      </c>
      <c r="Y10">
        <v>13</v>
      </c>
    </row>
    <row r="11" spans="1:25" x14ac:dyDescent="0.2">
      <c r="A11" t="s">
        <v>1216</v>
      </c>
      <c r="B11" t="s">
        <v>1210</v>
      </c>
      <c r="C11" t="s">
        <v>32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62</v>
      </c>
      <c r="K11">
        <v>233</v>
      </c>
      <c r="L11">
        <v>1</v>
      </c>
      <c r="M11">
        <v>18</v>
      </c>
      <c r="N11">
        <v>16</v>
      </c>
      <c r="O11">
        <v>68</v>
      </c>
      <c r="P11">
        <v>0</v>
      </c>
      <c r="Q11">
        <v>1</v>
      </c>
      <c r="R11">
        <v>1</v>
      </c>
      <c r="S11">
        <v>50.1</v>
      </c>
      <c r="T11">
        <v>3.3333333333333298E-2</v>
      </c>
      <c r="U11">
        <v>3.7580645161290298</v>
      </c>
      <c r="V11">
        <v>4.25</v>
      </c>
      <c r="Y11">
        <v>44.1</v>
      </c>
    </row>
    <row r="12" spans="1:25" x14ac:dyDescent="0.2">
      <c r="A12" t="s">
        <v>863</v>
      </c>
      <c r="B12" t="s">
        <v>1210</v>
      </c>
      <c r="C12" t="s">
        <v>32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8</v>
      </c>
      <c r="L12">
        <v>0</v>
      </c>
      <c r="M12">
        <v>2</v>
      </c>
      <c r="N12">
        <v>2</v>
      </c>
      <c r="O12">
        <v>12</v>
      </c>
      <c r="P12">
        <v>0</v>
      </c>
      <c r="Q12">
        <v>0</v>
      </c>
      <c r="R12">
        <v>0</v>
      </c>
      <c r="S12">
        <v>4</v>
      </c>
      <c r="T12">
        <v>3.7037037037036999E-3</v>
      </c>
      <c r="U12">
        <v>4</v>
      </c>
      <c r="V12">
        <v>6</v>
      </c>
      <c r="Y12">
        <v>3</v>
      </c>
    </row>
    <row r="13" spans="1:25" x14ac:dyDescent="0.2">
      <c r="A13" t="s">
        <v>1217</v>
      </c>
      <c r="B13" t="s">
        <v>1210</v>
      </c>
      <c r="C13" t="s">
        <v>39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18</v>
      </c>
      <c r="O13">
        <v>207</v>
      </c>
      <c r="P13">
        <v>1</v>
      </c>
      <c r="Q13">
        <v>0</v>
      </c>
      <c r="R13">
        <v>0</v>
      </c>
      <c r="S13">
        <v>44.7</v>
      </c>
      <c r="T13">
        <v>4.0740740740740702E-2</v>
      </c>
      <c r="V13">
        <v>11.5</v>
      </c>
      <c r="Y13">
        <v>35.700000000000003</v>
      </c>
    </row>
    <row r="14" spans="1:25" x14ac:dyDescent="0.2">
      <c r="A14" t="s">
        <v>1020</v>
      </c>
      <c r="B14" t="s">
        <v>1210</v>
      </c>
      <c r="C14" t="s">
        <v>39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65</v>
      </c>
      <c r="N14">
        <v>42</v>
      </c>
      <c r="O14">
        <v>508</v>
      </c>
      <c r="P14">
        <v>7</v>
      </c>
      <c r="Q14">
        <v>0</v>
      </c>
      <c r="R14">
        <v>0</v>
      </c>
      <c r="S14">
        <v>134.80000000000001</v>
      </c>
      <c r="T14">
        <v>0.12037037037037</v>
      </c>
      <c r="V14">
        <v>12.0952380952381</v>
      </c>
      <c r="Y14">
        <v>113.8</v>
      </c>
    </row>
    <row r="15" spans="1:25" x14ac:dyDescent="0.2">
      <c r="A15" t="s">
        <v>1218</v>
      </c>
      <c r="B15" t="s">
        <v>1210</v>
      </c>
      <c r="C15" t="s">
        <v>39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13</v>
      </c>
      <c r="P15">
        <v>0</v>
      </c>
      <c r="Q15">
        <v>0</v>
      </c>
      <c r="R15">
        <v>0</v>
      </c>
      <c r="S15">
        <v>3.3</v>
      </c>
      <c r="T15">
        <v>3.7037037037036999E-3</v>
      </c>
      <c r="V15">
        <v>6.5</v>
      </c>
      <c r="Y15">
        <v>2.2999999999999998</v>
      </c>
    </row>
    <row r="16" spans="1:25" x14ac:dyDescent="0.2">
      <c r="A16" t="s">
        <v>1086</v>
      </c>
      <c r="B16" t="s">
        <v>1210</v>
      </c>
      <c r="C16" t="s">
        <v>39</v>
      </c>
      <c r="D16">
        <v>16</v>
      </c>
      <c r="E16">
        <v>19</v>
      </c>
      <c r="F16">
        <v>13</v>
      </c>
      <c r="G16">
        <v>240</v>
      </c>
      <c r="H16">
        <v>2</v>
      </c>
      <c r="I16">
        <v>0</v>
      </c>
      <c r="J16">
        <v>96</v>
      </c>
      <c r="K16">
        <v>575</v>
      </c>
      <c r="L16">
        <v>7</v>
      </c>
      <c r="M16">
        <v>13</v>
      </c>
      <c r="N16">
        <v>9</v>
      </c>
      <c r="O16">
        <v>77</v>
      </c>
      <c r="P16">
        <v>2</v>
      </c>
      <c r="Q16">
        <v>0</v>
      </c>
      <c r="R16">
        <v>0</v>
      </c>
      <c r="S16">
        <v>145.80000000000001</v>
      </c>
      <c r="T16">
        <v>2.4074074074074098E-2</v>
      </c>
      <c r="U16">
        <v>5.9895833333333304</v>
      </c>
      <c r="V16">
        <v>8.5555555555555607</v>
      </c>
      <c r="W16">
        <v>0.68421052631578905</v>
      </c>
      <c r="X16">
        <v>0.105263157894737</v>
      </c>
      <c r="Y16">
        <v>123.7</v>
      </c>
    </row>
    <row r="17" spans="1:25" x14ac:dyDescent="0.2">
      <c r="A17" t="s">
        <v>1219</v>
      </c>
      <c r="B17" t="s">
        <v>1210</v>
      </c>
      <c r="C17" t="s">
        <v>44</v>
      </c>
      <c r="D17">
        <v>15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119</v>
      </c>
      <c r="N17">
        <v>72</v>
      </c>
      <c r="O17">
        <v>1042</v>
      </c>
      <c r="P17">
        <v>4</v>
      </c>
      <c r="Q17">
        <v>0</v>
      </c>
      <c r="R17">
        <v>0</v>
      </c>
      <c r="S17">
        <v>198.2</v>
      </c>
      <c r="T17">
        <v>0.22037037037036999</v>
      </c>
      <c r="V17">
        <v>14.4722222222222</v>
      </c>
      <c r="Y17">
        <v>164.2</v>
      </c>
    </row>
    <row r="18" spans="1:25" x14ac:dyDescent="0.2">
      <c r="A18" t="s">
        <v>1220</v>
      </c>
      <c r="B18" t="s">
        <v>1210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13</v>
      </c>
      <c r="P18">
        <v>0</v>
      </c>
      <c r="Q18">
        <v>0</v>
      </c>
      <c r="R18">
        <v>0</v>
      </c>
      <c r="S18">
        <v>3.3</v>
      </c>
      <c r="T18">
        <v>3.7037037037036999E-3</v>
      </c>
      <c r="V18">
        <v>6.5</v>
      </c>
      <c r="Y18">
        <v>2.2999999999999998</v>
      </c>
    </row>
    <row r="19" spans="1:25" x14ac:dyDescent="0.2">
      <c r="A19" t="s">
        <v>1221</v>
      </c>
      <c r="B19" t="s">
        <v>1210</v>
      </c>
      <c r="C19" t="s">
        <v>44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39</v>
      </c>
      <c r="N19">
        <v>25</v>
      </c>
      <c r="O19">
        <v>272</v>
      </c>
      <c r="P19">
        <v>1</v>
      </c>
      <c r="Q19">
        <v>0</v>
      </c>
      <c r="R19">
        <v>0</v>
      </c>
      <c r="S19">
        <v>60.2</v>
      </c>
      <c r="T19">
        <v>7.2222222222222202E-2</v>
      </c>
      <c r="V19">
        <v>10.88</v>
      </c>
      <c r="Y19">
        <v>45.7</v>
      </c>
    </row>
    <row r="20" spans="1:25" x14ac:dyDescent="0.2">
      <c r="A20" t="s">
        <v>1222</v>
      </c>
      <c r="B20" t="s">
        <v>1210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</v>
      </c>
      <c r="N20">
        <v>2</v>
      </c>
      <c r="O20">
        <v>18</v>
      </c>
      <c r="P20">
        <v>0</v>
      </c>
      <c r="Q20">
        <v>0</v>
      </c>
      <c r="R20">
        <v>0</v>
      </c>
      <c r="S20">
        <v>3.8</v>
      </c>
      <c r="T20">
        <v>7.4074074074074103E-3</v>
      </c>
      <c r="V20">
        <v>9</v>
      </c>
      <c r="Y20">
        <v>2.8</v>
      </c>
    </row>
    <row r="21" spans="1:25" x14ac:dyDescent="0.2">
      <c r="A21" t="s">
        <v>1223</v>
      </c>
      <c r="B21" t="s">
        <v>1210</v>
      </c>
      <c r="C21" t="s">
        <v>44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2</v>
      </c>
      <c r="O21">
        <v>74</v>
      </c>
      <c r="P21">
        <v>0</v>
      </c>
      <c r="Q21">
        <v>0</v>
      </c>
      <c r="R21">
        <v>0</v>
      </c>
      <c r="S21">
        <v>9.4</v>
      </c>
      <c r="T21">
        <v>9.2592592592592605E-3</v>
      </c>
      <c r="V21">
        <v>37</v>
      </c>
      <c r="Y21">
        <v>8.4</v>
      </c>
    </row>
    <row r="22" spans="1:25" x14ac:dyDescent="0.2">
      <c r="A22" t="s">
        <v>1224</v>
      </c>
      <c r="B22" t="s">
        <v>1210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32</v>
      </c>
      <c r="N22">
        <v>16</v>
      </c>
      <c r="O22">
        <v>158</v>
      </c>
      <c r="P22">
        <v>1</v>
      </c>
      <c r="Q22">
        <v>0</v>
      </c>
      <c r="R22">
        <v>0</v>
      </c>
      <c r="S22">
        <v>37.799999999999997</v>
      </c>
      <c r="T22">
        <v>5.9259259259259303E-2</v>
      </c>
      <c r="V22">
        <v>9.875</v>
      </c>
      <c r="Y22">
        <v>29.8</v>
      </c>
    </row>
    <row r="23" spans="1:25" x14ac:dyDescent="0.2">
      <c r="A23" t="s">
        <v>436</v>
      </c>
      <c r="B23" t="s">
        <v>1210</v>
      </c>
      <c r="C23" t="s">
        <v>44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22</v>
      </c>
      <c r="N23">
        <v>16</v>
      </c>
      <c r="O23">
        <v>171</v>
      </c>
      <c r="P23">
        <v>3</v>
      </c>
      <c r="Q23">
        <v>0</v>
      </c>
      <c r="R23">
        <v>0</v>
      </c>
      <c r="S23">
        <v>51.1</v>
      </c>
      <c r="T23">
        <v>4.0740740740740702E-2</v>
      </c>
      <c r="V23">
        <v>10.6875</v>
      </c>
      <c r="Y23">
        <v>43.1</v>
      </c>
    </row>
    <row r="24" spans="1:25" x14ac:dyDescent="0.2">
      <c r="A24" t="s">
        <v>1225</v>
      </c>
      <c r="B24" t="s">
        <v>1210</v>
      </c>
      <c r="C24" t="s">
        <v>44</v>
      </c>
      <c r="D24">
        <v>11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57</v>
      </c>
      <c r="L24">
        <v>1</v>
      </c>
      <c r="M24">
        <v>34</v>
      </c>
      <c r="N24">
        <v>28</v>
      </c>
      <c r="O24">
        <v>488</v>
      </c>
      <c r="P24">
        <v>2</v>
      </c>
      <c r="Q24">
        <v>0</v>
      </c>
      <c r="R24">
        <v>0</v>
      </c>
      <c r="S24">
        <v>100.5</v>
      </c>
      <c r="T24">
        <v>6.2962962962962998E-2</v>
      </c>
      <c r="U24">
        <v>14.25</v>
      </c>
      <c r="V24">
        <v>17.428571428571399</v>
      </c>
      <c r="Y24">
        <v>86.5</v>
      </c>
    </row>
    <row r="25" spans="1:25" x14ac:dyDescent="0.2">
      <c r="A25" t="s">
        <v>1226</v>
      </c>
      <c r="B25" t="s">
        <v>1210</v>
      </c>
      <c r="C25" t="s">
        <v>44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27</v>
      </c>
      <c r="N25">
        <v>19</v>
      </c>
      <c r="O25">
        <v>278</v>
      </c>
      <c r="P25">
        <v>1</v>
      </c>
      <c r="Q25">
        <v>0</v>
      </c>
      <c r="R25">
        <v>0</v>
      </c>
      <c r="S25">
        <v>52.8</v>
      </c>
      <c r="T25">
        <v>0.05</v>
      </c>
      <c r="V25">
        <v>14.6315789473684</v>
      </c>
      <c r="Y25">
        <v>43.3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1210</v>
      </c>
      <c r="B31">
        <v>5951</v>
      </c>
      <c r="C31">
        <v>3969</v>
      </c>
      <c r="D31">
        <v>465</v>
      </c>
      <c r="E31">
        <v>1982</v>
      </c>
      <c r="F31">
        <v>12</v>
      </c>
      <c r="G31">
        <v>1365.86</v>
      </c>
      <c r="H31">
        <v>512</v>
      </c>
      <c r="I31">
        <v>0.66015625</v>
      </c>
      <c r="J31">
        <v>24</v>
      </c>
      <c r="K31">
        <v>14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1227</v>
      </c>
      <c r="B36" t="s">
        <v>27</v>
      </c>
      <c r="C36">
        <v>32</v>
      </c>
      <c r="D36">
        <v>9</v>
      </c>
      <c r="E36" t="s">
        <v>279</v>
      </c>
      <c r="F36" t="s">
        <v>1210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1228</v>
      </c>
      <c r="B37" t="s">
        <v>27</v>
      </c>
      <c r="C37">
        <v>24</v>
      </c>
      <c r="D37">
        <v>0</v>
      </c>
      <c r="E37" t="s">
        <v>279</v>
      </c>
      <c r="F37" t="s">
        <v>1210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1229</v>
      </c>
      <c r="B38" t="s">
        <v>27</v>
      </c>
      <c r="C38">
        <v>29</v>
      </c>
      <c r="D38">
        <v>8</v>
      </c>
      <c r="E38" t="s">
        <v>744</v>
      </c>
      <c r="F38" t="s">
        <v>1210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1230</v>
      </c>
      <c r="B39" t="s">
        <v>32</v>
      </c>
      <c r="C39">
        <v>26</v>
      </c>
      <c r="D39">
        <v>1</v>
      </c>
      <c r="E39" t="s">
        <v>163</v>
      </c>
      <c r="F39" t="s">
        <v>1210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1231</v>
      </c>
      <c r="B40" t="s">
        <v>32</v>
      </c>
      <c r="C40">
        <v>24</v>
      </c>
      <c r="D40">
        <v>3</v>
      </c>
      <c r="E40" t="s">
        <v>155</v>
      </c>
      <c r="F40" t="s">
        <v>1210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1232</v>
      </c>
      <c r="B41" t="s">
        <v>32</v>
      </c>
      <c r="C41">
        <v>27</v>
      </c>
      <c r="D41">
        <v>6</v>
      </c>
      <c r="E41" t="s">
        <v>141</v>
      </c>
      <c r="F41" t="s">
        <v>1210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1233</v>
      </c>
      <c r="B42" t="s">
        <v>32</v>
      </c>
      <c r="C42">
        <v>24</v>
      </c>
      <c r="D42">
        <v>0</v>
      </c>
      <c r="E42" t="s">
        <v>232</v>
      </c>
      <c r="F42" t="s">
        <v>1210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1234</v>
      </c>
      <c r="B43" t="s">
        <v>32</v>
      </c>
      <c r="C43">
        <v>21</v>
      </c>
      <c r="D43">
        <v>0</v>
      </c>
      <c r="E43" t="s">
        <v>77</v>
      </c>
      <c r="F43" t="s">
        <v>1210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1235</v>
      </c>
      <c r="B44" t="s">
        <v>32</v>
      </c>
      <c r="C44">
        <v>28</v>
      </c>
      <c r="D44">
        <v>6</v>
      </c>
      <c r="E44" t="s">
        <v>81</v>
      </c>
      <c r="F44" t="s">
        <v>1210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1236</v>
      </c>
      <c r="B45" t="s">
        <v>44</v>
      </c>
      <c r="C45">
        <v>24</v>
      </c>
      <c r="D45">
        <v>1</v>
      </c>
      <c r="E45" t="s">
        <v>300</v>
      </c>
      <c r="F45" t="s">
        <v>1210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1237</v>
      </c>
      <c r="B46" t="s">
        <v>44</v>
      </c>
      <c r="C46">
        <v>25</v>
      </c>
      <c r="D46">
        <v>3</v>
      </c>
      <c r="E46" t="s">
        <v>148</v>
      </c>
      <c r="F46" t="s">
        <v>1210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1238</v>
      </c>
      <c r="B47" t="s">
        <v>44</v>
      </c>
      <c r="C47">
        <v>26</v>
      </c>
      <c r="D47">
        <v>4</v>
      </c>
      <c r="E47" t="s">
        <v>515</v>
      </c>
      <c r="F47" t="s">
        <v>1210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1239</v>
      </c>
      <c r="B48" t="s">
        <v>44</v>
      </c>
      <c r="C48">
        <v>23</v>
      </c>
      <c r="D48">
        <v>0</v>
      </c>
      <c r="E48" t="s">
        <v>1240</v>
      </c>
      <c r="F48" t="s">
        <v>1210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1241</v>
      </c>
      <c r="B49" t="s">
        <v>44</v>
      </c>
      <c r="C49">
        <v>24</v>
      </c>
      <c r="D49">
        <v>3</v>
      </c>
      <c r="E49" t="s">
        <v>342</v>
      </c>
      <c r="F49" t="s">
        <v>1210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1242</v>
      </c>
      <c r="B50" t="s">
        <v>44</v>
      </c>
      <c r="C50">
        <v>29</v>
      </c>
      <c r="D50">
        <v>4</v>
      </c>
      <c r="E50" t="s">
        <v>392</v>
      </c>
      <c r="F50" t="s">
        <v>1210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1243</v>
      </c>
      <c r="B51" t="s">
        <v>44</v>
      </c>
      <c r="C51">
        <v>26</v>
      </c>
      <c r="D51">
        <v>1</v>
      </c>
      <c r="E51" t="s">
        <v>1089</v>
      </c>
      <c r="F51" t="s">
        <v>1210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1244</v>
      </c>
      <c r="B52" t="s">
        <v>44</v>
      </c>
      <c r="C52">
        <v>23</v>
      </c>
      <c r="D52">
        <v>0</v>
      </c>
      <c r="E52" t="s">
        <v>209</v>
      </c>
      <c r="F52" t="s">
        <v>1210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1245</v>
      </c>
      <c r="B53" t="s">
        <v>44</v>
      </c>
      <c r="C53">
        <v>23</v>
      </c>
      <c r="D53">
        <v>0</v>
      </c>
      <c r="E53" t="s">
        <v>90</v>
      </c>
      <c r="F53" t="s">
        <v>1210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1246</v>
      </c>
      <c r="B54" t="s">
        <v>44</v>
      </c>
      <c r="C54">
        <v>24</v>
      </c>
      <c r="D54">
        <v>0</v>
      </c>
      <c r="E54" t="s">
        <v>1247</v>
      </c>
      <c r="F54" t="s">
        <v>1210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1248</v>
      </c>
      <c r="B55" t="s">
        <v>44</v>
      </c>
      <c r="C55">
        <v>27</v>
      </c>
      <c r="D55">
        <v>5</v>
      </c>
      <c r="E55" t="s">
        <v>281</v>
      </c>
      <c r="F55" t="s">
        <v>1210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1249</v>
      </c>
      <c r="B56" t="s">
        <v>44</v>
      </c>
      <c r="C56">
        <v>30</v>
      </c>
      <c r="D56">
        <v>7</v>
      </c>
      <c r="E56" t="s">
        <v>209</v>
      </c>
      <c r="F56" t="s">
        <v>1210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1250</v>
      </c>
      <c r="B57" t="s">
        <v>44</v>
      </c>
      <c r="C57">
        <v>27</v>
      </c>
      <c r="D57">
        <v>5</v>
      </c>
      <c r="E57" t="s">
        <v>213</v>
      </c>
      <c r="F57" t="s">
        <v>1210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1251</v>
      </c>
      <c r="B58" t="s">
        <v>39</v>
      </c>
      <c r="C58">
        <v>25</v>
      </c>
      <c r="D58">
        <v>1</v>
      </c>
      <c r="E58" t="s">
        <v>153</v>
      </c>
      <c r="F58" t="s">
        <v>1210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1252</v>
      </c>
      <c r="B59" t="s">
        <v>39</v>
      </c>
      <c r="C59">
        <v>32</v>
      </c>
      <c r="D59">
        <v>6</v>
      </c>
      <c r="E59" t="s">
        <v>81</v>
      </c>
      <c r="F59" t="s">
        <v>1210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1253</v>
      </c>
      <c r="B60" t="s">
        <v>39</v>
      </c>
      <c r="C60">
        <v>29</v>
      </c>
      <c r="D60">
        <v>8</v>
      </c>
      <c r="E60" t="s">
        <v>340</v>
      </c>
      <c r="F60" t="s">
        <v>1210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1254</v>
      </c>
      <c r="B61" t="s">
        <v>39</v>
      </c>
      <c r="C61">
        <v>26</v>
      </c>
      <c r="D61">
        <v>3</v>
      </c>
      <c r="E61" t="s">
        <v>201</v>
      </c>
      <c r="F61" t="s">
        <v>1210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1255</v>
      </c>
      <c r="B62" t="s">
        <v>39</v>
      </c>
      <c r="C62">
        <v>25</v>
      </c>
      <c r="D62">
        <v>0</v>
      </c>
      <c r="E62" t="s">
        <v>75</v>
      </c>
      <c r="F62" t="s">
        <v>1210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1256</v>
      </c>
      <c r="B63" t="s">
        <v>39</v>
      </c>
      <c r="C63">
        <v>26</v>
      </c>
      <c r="D63">
        <v>4</v>
      </c>
      <c r="E63" t="s">
        <v>222</v>
      </c>
      <c r="F63" t="s">
        <v>1210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1257</v>
      </c>
      <c r="B2" t="s">
        <v>1258</v>
      </c>
      <c r="C2" t="s">
        <v>27</v>
      </c>
      <c r="D2">
        <v>16</v>
      </c>
      <c r="E2">
        <v>472</v>
      </c>
      <c r="F2">
        <v>317</v>
      </c>
      <c r="G2">
        <v>3205</v>
      </c>
      <c r="H2">
        <v>15</v>
      </c>
      <c r="I2">
        <v>5</v>
      </c>
      <c r="J2">
        <v>120</v>
      </c>
      <c r="K2">
        <v>708</v>
      </c>
      <c r="L2">
        <v>7</v>
      </c>
      <c r="M2">
        <v>0</v>
      </c>
      <c r="N2">
        <v>0</v>
      </c>
      <c r="O2">
        <v>0</v>
      </c>
      <c r="P2">
        <v>0</v>
      </c>
      <c r="Q2">
        <v>3</v>
      </c>
      <c r="R2">
        <v>2</v>
      </c>
      <c r="S2">
        <v>289</v>
      </c>
      <c r="T2">
        <v>0</v>
      </c>
      <c r="U2">
        <v>5.9</v>
      </c>
      <c r="W2">
        <v>0.67161016949152497</v>
      </c>
      <c r="X2">
        <v>3.17796610169492E-2</v>
      </c>
      <c r="Y2">
        <v>294</v>
      </c>
    </row>
    <row r="3" spans="1:25" x14ac:dyDescent="0.2">
      <c r="A3" t="s">
        <v>1259</v>
      </c>
      <c r="B3" t="s">
        <v>1258</v>
      </c>
      <c r="C3" t="s">
        <v>27</v>
      </c>
      <c r="D3">
        <v>1</v>
      </c>
      <c r="E3">
        <v>40</v>
      </c>
      <c r="F3">
        <v>23</v>
      </c>
      <c r="G3">
        <v>168</v>
      </c>
      <c r="H3">
        <v>1</v>
      </c>
      <c r="I3">
        <v>0</v>
      </c>
      <c r="J3">
        <v>6</v>
      </c>
      <c r="K3">
        <v>41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20.82</v>
      </c>
      <c r="T3">
        <v>0</v>
      </c>
      <c r="U3">
        <v>6.8333333333333304</v>
      </c>
      <c r="W3">
        <v>0.57499999999999996</v>
      </c>
      <c r="X3">
        <v>2.5000000000000001E-2</v>
      </c>
      <c r="Y3">
        <v>20.82</v>
      </c>
    </row>
    <row r="4" spans="1:25" x14ac:dyDescent="0.2">
      <c r="A4" t="s">
        <v>441</v>
      </c>
      <c r="B4" t="s">
        <v>1258</v>
      </c>
      <c r="C4" t="s">
        <v>27</v>
      </c>
      <c r="D4">
        <v>2</v>
      </c>
      <c r="E4">
        <v>8</v>
      </c>
      <c r="F4">
        <v>6</v>
      </c>
      <c r="G4">
        <v>58</v>
      </c>
      <c r="H4">
        <v>1</v>
      </c>
      <c r="I4">
        <v>1</v>
      </c>
      <c r="J4">
        <v>5</v>
      </c>
      <c r="K4">
        <v>70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11.32</v>
      </c>
      <c r="T4">
        <v>0</v>
      </c>
      <c r="U4">
        <v>14</v>
      </c>
      <c r="W4">
        <v>0.75</v>
      </c>
      <c r="X4">
        <v>0.125</v>
      </c>
      <c r="Y4">
        <v>12.32</v>
      </c>
    </row>
    <row r="5" spans="1:25" x14ac:dyDescent="0.2">
      <c r="A5" t="s">
        <v>1260</v>
      </c>
      <c r="B5" t="s">
        <v>1258</v>
      </c>
      <c r="C5" t="s">
        <v>32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31</v>
      </c>
      <c r="K5">
        <v>141</v>
      </c>
      <c r="L5">
        <v>1</v>
      </c>
      <c r="M5">
        <v>8</v>
      </c>
      <c r="N5">
        <v>5</v>
      </c>
      <c r="O5">
        <v>39</v>
      </c>
      <c r="P5">
        <v>0</v>
      </c>
      <c r="Q5">
        <v>0</v>
      </c>
      <c r="R5">
        <v>0</v>
      </c>
      <c r="S5">
        <v>29</v>
      </c>
      <c r="T5">
        <v>1.5625E-2</v>
      </c>
      <c r="U5">
        <v>4.5483870967741904</v>
      </c>
      <c r="V5">
        <v>7.8</v>
      </c>
      <c r="Y5">
        <v>26.5</v>
      </c>
    </row>
    <row r="6" spans="1:25" x14ac:dyDescent="0.2">
      <c r="A6" t="s">
        <v>1261</v>
      </c>
      <c r="B6" t="s">
        <v>1258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54</v>
      </c>
      <c r="K6">
        <v>220</v>
      </c>
      <c r="L6">
        <v>1</v>
      </c>
      <c r="M6">
        <v>25</v>
      </c>
      <c r="N6">
        <v>20</v>
      </c>
      <c r="O6">
        <v>118</v>
      </c>
      <c r="P6">
        <v>0</v>
      </c>
      <c r="Q6">
        <v>0</v>
      </c>
      <c r="R6">
        <v>0</v>
      </c>
      <c r="S6">
        <v>59.8</v>
      </c>
      <c r="T6">
        <v>4.8828125E-2</v>
      </c>
      <c r="U6">
        <v>4.07407407407407</v>
      </c>
      <c r="V6">
        <v>5.9</v>
      </c>
      <c r="Y6">
        <v>49.8</v>
      </c>
    </row>
    <row r="7" spans="1:25" x14ac:dyDescent="0.2">
      <c r="A7" t="s">
        <v>1262</v>
      </c>
      <c r="B7" t="s">
        <v>1258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295</v>
      </c>
      <c r="K7">
        <v>1312</v>
      </c>
      <c r="L7">
        <v>10</v>
      </c>
      <c r="M7">
        <v>76</v>
      </c>
      <c r="N7">
        <v>57</v>
      </c>
      <c r="O7">
        <v>338</v>
      </c>
      <c r="P7">
        <v>0</v>
      </c>
      <c r="Q7">
        <v>0</v>
      </c>
      <c r="R7">
        <v>0</v>
      </c>
      <c r="S7">
        <v>284</v>
      </c>
      <c r="T7">
        <v>0.1484375</v>
      </c>
      <c r="U7">
        <v>4.4474576271186397</v>
      </c>
      <c r="V7">
        <v>5.9298245614035103</v>
      </c>
      <c r="Y7">
        <v>253.5</v>
      </c>
    </row>
    <row r="8" spans="1:25" x14ac:dyDescent="0.2">
      <c r="A8" t="s">
        <v>1263</v>
      </c>
      <c r="B8" t="s">
        <v>1258</v>
      </c>
      <c r="C8" t="s">
        <v>39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7</v>
      </c>
      <c r="O8">
        <v>65</v>
      </c>
      <c r="P8">
        <v>1</v>
      </c>
      <c r="Q8">
        <v>0</v>
      </c>
      <c r="R8">
        <v>0</v>
      </c>
      <c r="S8">
        <v>19.5</v>
      </c>
      <c r="T8">
        <v>1.5625E-2</v>
      </c>
      <c r="V8">
        <v>9.28571428571429</v>
      </c>
      <c r="Y8">
        <v>16</v>
      </c>
    </row>
    <row r="9" spans="1:25" x14ac:dyDescent="0.2">
      <c r="A9" t="s">
        <v>1264</v>
      </c>
      <c r="B9" t="s">
        <v>1258</v>
      </c>
      <c r="C9" t="s">
        <v>39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35</v>
      </c>
      <c r="N9">
        <v>30</v>
      </c>
      <c r="O9">
        <v>268</v>
      </c>
      <c r="P9">
        <v>2</v>
      </c>
      <c r="Q9">
        <v>0</v>
      </c>
      <c r="R9">
        <v>0</v>
      </c>
      <c r="S9">
        <v>75</v>
      </c>
      <c r="T9">
        <v>6.8359375E-2</v>
      </c>
      <c r="U9">
        <v>2</v>
      </c>
      <c r="V9">
        <v>8.93333333333333</v>
      </c>
      <c r="Y9">
        <v>60</v>
      </c>
    </row>
    <row r="10" spans="1:25" x14ac:dyDescent="0.2">
      <c r="A10" t="s">
        <v>1265</v>
      </c>
      <c r="B10" t="s">
        <v>1258</v>
      </c>
      <c r="C10" t="s">
        <v>39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</v>
      </c>
      <c r="N10">
        <v>13</v>
      </c>
      <c r="O10">
        <v>118</v>
      </c>
      <c r="P10">
        <v>1</v>
      </c>
      <c r="Q10">
        <v>0</v>
      </c>
      <c r="R10">
        <v>0</v>
      </c>
      <c r="S10">
        <v>30.8</v>
      </c>
      <c r="T10">
        <v>3.515625E-2</v>
      </c>
      <c r="V10">
        <v>9.0769230769230802</v>
      </c>
      <c r="Y10">
        <v>24.3</v>
      </c>
    </row>
    <row r="11" spans="1:25" x14ac:dyDescent="0.2">
      <c r="A11" t="s">
        <v>1218</v>
      </c>
      <c r="B11" t="s">
        <v>1258</v>
      </c>
      <c r="C11" t="s">
        <v>39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v>4</v>
      </c>
      <c r="O11">
        <v>42</v>
      </c>
      <c r="P11">
        <v>0</v>
      </c>
      <c r="Q11">
        <v>0</v>
      </c>
      <c r="R11">
        <v>0</v>
      </c>
      <c r="S11">
        <v>8.1999999999999993</v>
      </c>
      <c r="T11">
        <v>1.3671875E-2</v>
      </c>
      <c r="V11">
        <v>10.5</v>
      </c>
      <c r="Y11">
        <v>6.2</v>
      </c>
    </row>
    <row r="12" spans="1:25" x14ac:dyDescent="0.2">
      <c r="A12" t="s">
        <v>1266</v>
      </c>
      <c r="B12" t="s">
        <v>1258</v>
      </c>
      <c r="C12" t="s">
        <v>39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15</v>
      </c>
      <c r="N12">
        <v>10</v>
      </c>
      <c r="O12">
        <v>132</v>
      </c>
      <c r="P12">
        <v>0</v>
      </c>
      <c r="Q12">
        <v>0</v>
      </c>
      <c r="R12">
        <v>0</v>
      </c>
      <c r="S12">
        <v>23.2</v>
      </c>
      <c r="T12">
        <v>2.9296875E-2</v>
      </c>
      <c r="V12">
        <v>13.2</v>
      </c>
      <c r="Y12">
        <v>18.2</v>
      </c>
    </row>
    <row r="13" spans="1:25" x14ac:dyDescent="0.2">
      <c r="A13" t="s">
        <v>1267</v>
      </c>
      <c r="B13" t="s">
        <v>1258</v>
      </c>
      <c r="C13" t="s">
        <v>44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</v>
      </c>
      <c r="N13">
        <v>11</v>
      </c>
      <c r="O13">
        <v>106</v>
      </c>
      <c r="P13">
        <v>0</v>
      </c>
      <c r="Q13">
        <v>0</v>
      </c>
      <c r="R13">
        <v>0</v>
      </c>
      <c r="S13">
        <v>21.6</v>
      </c>
      <c r="T13">
        <v>3.3203125E-2</v>
      </c>
      <c r="V13">
        <v>9.6363636363636402</v>
      </c>
      <c r="Y13">
        <v>16.100000000000001</v>
      </c>
    </row>
    <row r="14" spans="1:25" x14ac:dyDescent="0.2">
      <c r="A14" t="s">
        <v>1268</v>
      </c>
      <c r="B14" t="s">
        <v>1258</v>
      </c>
      <c r="C14" t="s">
        <v>44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71</v>
      </c>
      <c r="N14">
        <v>46</v>
      </c>
      <c r="O14">
        <v>724</v>
      </c>
      <c r="P14">
        <v>2</v>
      </c>
      <c r="Q14">
        <v>0</v>
      </c>
      <c r="R14">
        <v>0</v>
      </c>
      <c r="S14">
        <v>128.4</v>
      </c>
      <c r="T14">
        <v>0.138671875</v>
      </c>
      <c r="V14">
        <v>15.7391304347826</v>
      </c>
      <c r="Y14">
        <v>107.4</v>
      </c>
    </row>
    <row r="15" spans="1:25" x14ac:dyDescent="0.2">
      <c r="A15" t="s">
        <v>262</v>
      </c>
      <c r="B15" t="s">
        <v>1258</v>
      </c>
      <c r="C15" t="s">
        <v>44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42</v>
      </c>
      <c r="N15">
        <v>33</v>
      </c>
      <c r="O15">
        <v>351</v>
      </c>
      <c r="P15">
        <v>4</v>
      </c>
      <c r="Q15">
        <v>0</v>
      </c>
      <c r="R15">
        <v>0</v>
      </c>
      <c r="S15">
        <v>92.1</v>
      </c>
      <c r="T15">
        <v>8.203125E-2</v>
      </c>
      <c r="V15">
        <v>10.636363636363599</v>
      </c>
      <c r="Y15">
        <v>75.599999999999994</v>
      </c>
    </row>
    <row r="16" spans="1:25" x14ac:dyDescent="0.2">
      <c r="A16" t="s">
        <v>1269</v>
      </c>
      <c r="B16" t="s">
        <v>1258</v>
      </c>
      <c r="C16" t="s">
        <v>44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17</v>
      </c>
      <c r="N16">
        <v>6</v>
      </c>
      <c r="O16">
        <v>81</v>
      </c>
      <c r="P16">
        <v>1</v>
      </c>
      <c r="Q16">
        <v>0</v>
      </c>
      <c r="R16">
        <v>0</v>
      </c>
      <c r="S16">
        <v>20.100000000000001</v>
      </c>
      <c r="T16">
        <v>3.3203125E-2</v>
      </c>
      <c r="V16">
        <v>13.5</v>
      </c>
      <c r="Y16">
        <v>17.100000000000001</v>
      </c>
    </row>
    <row r="17" spans="1:25" x14ac:dyDescent="0.2">
      <c r="A17" t="s">
        <v>913</v>
      </c>
      <c r="B17" t="s">
        <v>1258</v>
      </c>
      <c r="C17" t="s">
        <v>44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23</v>
      </c>
      <c r="L17">
        <v>0</v>
      </c>
      <c r="M17">
        <v>3</v>
      </c>
      <c r="N17">
        <v>2</v>
      </c>
      <c r="O17">
        <v>0</v>
      </c>
      <c r="P17">
        <v>0</v>
      </c>
      <c r="Q17">
        <v>0</v>
      </c>
      <c r="R17">
        <v>0</v>
      </c>
      <c r="S17">
        <v>4.3</v>
      </c>
      <c r="T17">
        <v>5.859375E-3</v>
      </c>
      <c r="U17">
        <v>11.5</v>
      </c>
      <c r="V17">
        <v>0</v>
      </c>
      <c r="Y17">
        <v>3.3</v>
      </c>
    </row>
    <row r="18" spans="1:25" x14ac:dyDescent="0.2">
      <c r="A18" t="s">
        <v>1270</v>
      </c>
      <c r="B18" t="s">
        <v>1258</v>
      </c>
      <c r="C18" t="s">
        <v>44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22</v>
      </c>
      <c r="N18">
        <v>9</v>
      </c>
      <c r="O18">
        <v>99</v>
      </c>
      <c r="P18">
        <v>0</v>
      </c>
      <c r="Q18">
        <v>0</v>
      </c>
      <c r="R18">
        <v>0</v>
      </c>
      <c r="S18">
        <v>18.899999999999999</v>
      </c>
      <c r="T18">
        <v>4.296875E-2</v>
      </c>
      <c r="V18">
        <v>11</v>
      </c>
      <c r="Y18">
        <v>14.4</v>
      </c>
    </row>
    <row r="19" spans="1:25" x14ac:dyDescent="0.2">
      <c r="A19" t="s">
        <v>1271</v>
      </c>
      <c r="B19" t="s">
        <v>1258</v>
      </c>
      <c r="C19" t="s">
        <v>44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6</v>
      </c>
      <c r="L19">
        <v>0</v>
      </c>
      <c r="M19">
        <v>70</v>
      </c>
      <c r="N19">
        <v>57</v>
      </c>
      <c r="O19">
        <v>569</v>
      </c>
      <c r="P19">
        <v>4</v>
      </c>
      <c r="Q19">
        <v>0</v>
      </c>
      <c r="R19">
        <v>0</v>
      </c>
      <c r="S19">
        <v>138.5</v>
      </c>
      <c r="T19">
        <v>0.13671875</v>
      </c>
      <c r="U19">
        <v>3</v>
      </c>
      <c r="V19">
        <v>9.9824561403508802</v>
      </c>
      <c r="Y19">
        <v>110</v>
      </c>
    </row>
    <row r="20" spans="1:25" x14ac:dyDescent="0.2">
      <c r="A20" t="s">
        <v>1272</v>
      </c>
      <c r="B20" t="s">
        <v>1258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24</v>
      </c>
      <c r="N20">
        <v>13</v>
      </c>
      <c r="O20">
        <v>154</v>
      </c>
      <c r="P20">
        <v>1</v>
      </c>
      <c r="Q20">
        <v>0</v>
      </c>
      <c r="R20">
        <v>0</v>
      </c>
      <c r="S20">
        <v>34.4</v>
      </c>
      <c r="T20">
        <v>4.6875E-2</v>
      </c>
      <c r="V20">
        <v>11.846153846153801</v>
      </c>
      <c r="Y20">
        <v>27.9</v>
      </c>
    </row>
    <row r="21" spans="1:25" x14ac:dyDescent="0.2">
      <c r="A21" t="s">
        <v>1273</v>
      </c>
      <c r="B21" t="s">
        <v>1258</v>
      </c>
      <c r="C21" t="s">
        <v>44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-1</v>
      </c>
      <c r="L21">
        <v>0</v>
      </c>
      <c r="M21">
        <v>31</v>
      </c>
      <c r="N21">
        <v>23</v>
      </c>
      <c r="O21">
        <v>227</v>
      </c>
      <c r="P21">
        <v>1</v>
      </c>
      <c r="Q21">
        <v>0</v>
      </c>
      <c r="R21">
        <v>0</v>
      </c>
      <c r="S21">
        <v>51.6</v>
      </c>
      <c r="T21">
        <v>6.0546875E-2</v>
      </c>
      <c r="U21">
        <v>-0.5</v>
      </c>
      <c r="V21">
        <v>9.8695652173912993</v>
      </c>
      <c r="Y21">
        <v>40.1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1258</v>
      </c>
      <c r="B31">
        <v>5953</v>
      </c>
      <c r="C31">
        <v>3431</v>
      </c>
      <c r="D31">
        <v>518</v>
      </c>
      <c r="E31">
        <v>2522</v>
      </c>
      <c r="F31">
        <v>21</v>
      </c>
      <c r="G31">
        <v>1360.54</v>
      </c>
      <c r="H31">
        <v>520</v>
      </c>
      <c r="I31">
        <v>0.66538461538461502</v>
      </c>
      <c r="J31">
        <v>17</v>
      </c>
      <c r="K31">
        <v>6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1274</v>
      </c>
      <c r="B36" t="s">
        <v>27</v>
      </c>
      <c r="C36">
        <v>24</v>
      </c>
      <c r="D36">
        <v>0</v>
      </c>
      <c r="E36" t="s">
        <v>447</v>
      </c>
      <c r="F36" t="s">
        <v>1258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1275</v>
      </c>
      <c r="B37" t="s">
        <v>27</v>
      </c>
      <c r="C37">
        <v>26</v>
      </c>
      <c r="D37">
        <v>4</v>
      </c>
      <c r="E37" t="s">
        <v>819</v>
      </c>
      <c r="F37" t="s">
        <v>1258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1276</v>
      </c>
      <c r="B38" t="s">
        <v>27</v>
      </c>
      <c r="C38">
        <v>33</v>
      </c>
      <c r="D38">
        <v>12</v>
      </c>
      <c r="E38" t="s">
        <v>332</v>
      </c>
      <c r="F38" t="s">
        <v>1258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1277</v>
      </c>
      <c r="B39" t="s">
        <v>32</v>
      </c>
      <c r="C39">
        <v>26</v>
      </c>
      <c r="D39">
        <v>5</v>
      </c>
      <c r="E39" t="s">
        <v>340</v>
      </c>
      <c r="F39" t="s">
        <v>1258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1278</v>
      </c>
      <c r="B40" t="s">
        <v>32</v>
      </c>
      <c r="C40">
        <v>28</v>
      </c>
      <c r="D40">
        <v>6</v>
      </c>
      <c r="E40" t="s">
        <v>923</v>
      </c>
      <c r="F40" t="s">
        <v>1258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1279</v>
      </c>
      <c r="B41" t="s">
        <v>32</v>
      </c>
      <c r="C41">
        <v>25</v>
      </c>
      <c r="D41">
        <v>2</v>
      </c>
      <c r="E41" t="s">
        <v>1188</v>
      </c>
      <c r="F41" t="s">
        <v>1258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1280</v>
      </c>
      <c r="B42" t="s">
        <v>32</v>
      </c>
      <c r="C42">
        <v>22</v>
      </c>
      <c r="D42">
        <v>0</v>
      </c>
      <c r="E42" t="s">
        <v>744</v>
      </c>
      <c r="F42" t="s">
        <v>1258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1281</v>
      </c>
      <c r="B43" t="s">
        <v>32</v>
      </c>
      <c r="C43">
        <v>23</v>
      </c>
      <c r="D43">
        <v>0</v>
      </c>
      <c r="E43" t="s">
        <v>69</v>
      </c>
      <c r="F43" t="s">
        <v>1258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1282</v>
      </c>
      <c r="B44" t="s">
        <v>44</v>
      </c>
      <c r="C44">
        <v>25</v>
      </c>
      <c r="D44">
        <v>4</v>
      </c>
      <c r="E44" t="s">
        <v>209</v>
      </c>
      <c r="F44" t="s">
        <v>1258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1283</v>
      </c>
      <c r="B45" t="s">
        <v>44</v>
      </c>
      <c r="C45">
        <v>30</v>
      </c>
      <c r="D45">
        <v>8</v>
      </c>
      <c r="E45" t="s">
        <v>819</v>
      </c>
      <c r="F45" t="s">
        <v>1258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1284</v>
      </c>
      <c r="B46" t="s">
        <v>44</v>
      </c>
      <c r="C46">
        <v>23</v>
      </c>
      <c r="D46">
        <v>0</v>
      </c>
      <c r="E46" t="s">
        <v>345</v>
      </c>
      <c r="F46" t="s">
        <v>1258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1285</v>
      </c>
      <c r="B47" t="s">
        <v>44</v>
      </c>
      <c r="C47">
        <v>24</v>
      </c>
      <c r="D47">
        <v>2</v>
      </c>
      <c r="E47" t="s">
        <v>108</v>
      </c>
      <c r="F47" t="s">
        <v>1258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1286</v>
      </c>
      <c r="B48" t="s">
        <v>44</v>
      </c>
      <c r="C48">
        <v>21</v>
      </c>
      <c r="D48">
        <v>0</v>
      </c>
      <c r="E48" t="s">
        <v>141</v>
      </c>
      <c r="F48" t="s">
        <v>1258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1287</v>
      </c>
      <c r="B49" t="s">
        <v>44</v>
      </c>
      <c r="C49">
        <v>25</v>
      </c>
      <c r="D49">
        <v>3</v>
      </c>
      <c r="E49" t="s">
        <v>67</v>
      </c>
      <c r="F49" t="s">
        <v>1258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1288</v>
      </c>
      <c r="B50" t="s">
        <v>44</v>
      </c>
      <c r="C50">
        <v>29</v>
      </c>
      <c r="D50">
        <v>5</v>
      </c>
      <c r="E50" t="s">
        <v>85</v>
      </c>
      <c r="F50" t="s">
        <v>1258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1289</v>
      </c>
      <c r="B51" t="s">
        <v>44</v>
      </c>
      <c r="C51">
        <v>24</v>
      </c>
      <c r="D51">
        <v>0</v>
      </c>
      <c r="E51" t="s">
        <v>309</v>
      </c>
      <c r="F51" t="s">
        <v>1258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1290</v>
      </c>
      <c r="B52" t="s">
        <v>44</v>
      </c>
      <c r="C52">
        <v>21</v>
      </c>
      <c r="D52">
        <v>0</v>
      </c>
      <c r="E52" t="s">
        <v>550</v>
      </c>
      <c r="F52" t="s">
        <v>1258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1291</v>
      </c>
      <c r="B53" t="s">
        <v>44</v>
      </c>
      <c r="C53">
        <v>22</v>
      </c>
      <c r="D53">
        <v>0</v>
      </c>
      <c r="E53" t="s">
        <v>148</v>
      </c>
      <c r="F53" t="s">
        <v>1258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1292</v>
      </c>
      <c r="B54" t="s">
        <v>44</v>
      </c>
      <c r="C54">
        <v>30</v>
      </c>
      <c r="D54">
        <v>7</v>
      </c>
      <c r="E54" t="s">
        <v>69</v>
      </c>
      <c r="F54" t="s">
        <v>1258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1293</v>
      </c>
      <c r="B55" t="s">
        <v>44</v>
      </c>
      <c r="C55">
        <v>27</v>
      </c>
      <c r="D55">
        <v>2</v>
      </c>
      <c r="E55" t="s">
        <v>345</v>
      </c>
      <c r="F55" t="s">
        <v>1258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1294</v>
      </c>
      <c r="B56" t="s">
        <v>44</v>
      </c>
      <c r="C56">
        <v>26</v>
      </c>
      <c r="D56">
        <v>4</v>
      </c>
      <c r="E56" t="s">
        <v>466</v>
      </c>
      <c r="F56" t="s">
        <v>1258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1295</v>
      </c>
      <c r="B57" t="s">
        <v>44</v>
      </c>
      <c r="C57">
        <v>26</v>
      </c>
      <c r="D57">
        <v>3</v>
      </c>
      <c r="E57" t="s">
        <v>230</v>
      </c>
      <c r="F57" t="s">
        <v>1258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1296</v>
      </c>
      <c r="B58" t="s">
        <v>39</v>
      </c>
      <c r="C58">
        <v>22</v>
      </c>
      <c r="D58">
        <v>0</v>
      </c>
      <c r="E58" t="s">
        <v>666</v>
      </c>
      <c r="F58" t="s">
        <v>1258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1297</v>
      </c>
      <c r="B59" t="s">
        <v>39</v>
      </c>
      <c r="C59">
        <v>25</v>
      </c>
      <c r="D59">
        <v>2</v>
      </c>
      <c r="E59" t="s">
        <v>171</v>
      </c>
      <c r="F59" t="s">
        <v>1258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1298</v>
      </c>
      <c r="B60" t="s">
        <v>39</v>
      </c>
      <c r="C60">
        <v>23</v>
      </c>
      <c r="D60">
        <v>0</v>
      </c>
      <c r="E60" t="s">
        <v>215</v>
      </c>
      <c r="F60" t="s">
        <v>1258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1299</v>
      </c>
      <c r="B61" t="s">
        <v>39</v>
      </c>
      <c r="C61">
        <v>28</v>
      </c>
      <c r="D61">
        <v>4</v>
      </c>
      <c r="E61" t="s">
        <v>230</v>
      </c>
      <c r="F61" t="s">
        <v>1258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1300</v>
      </c>
      <c r="B62" t="s">
        <v>39</v>
      </c>
      <c r="C62">
        <v>30</v>
      </c>
      <c r="D62">
        <v>6</v>
      </c>
      <c r="E62" t="s">
        <v>457</v>
      </c>
      <c r="F62" t="s">
        <v>1258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1301</v>
      </c>
      <c r="B2" t="s">
        <v>1302</v>
      </c>
      <c r="C2" t="s">
        <v>27</v>
      </c>
      <c r="D2">
        <v>1</v>
      </c>
      <c r="E2">
        <v>15</v>
      </c>
      <c r="F2">
        <v>10</v>
      </c>
      <c r="G2">
        <v>90</v>
      </c>
      <c r="H2">
        <v>0</v>
      </c>
      <c r="I2">
        <v>0</v>
      </c>
      <c r="J2">
        <v>9</v>
      </c>
      <c r="K2">
        <v>54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</v>
      </c>
      <c r="T2">
        <v>0</v>
      </c>
      <c r="U2">
        <v>6</v>
      </c>
      <c r="W2">
        <v>0.66666666666666696</v>
      </c>
      <c r="X2">
        <v>0</v>
      </c>
      <c r="Y2">
        <v>9</v>
      </c>
    </row>
    <row r="3" spans="1:25" x14ac:dyDescent="0.2">
      <c r="A3" t="s">
        <v>1303</v>
      </c>
      <c r="B3" t="s">
        <v>1302</v>
      </c>
      <c r="C3" t="s">
        <v>27</v>
      </c>
      <c r="D3">
        <v>5</v>
      </c>
      <c r="E3">
        <v>191</v>
      </c>
      <c r="F3">
        <v>110</v>
      </c>
      <c r="G3">
        <v>1051</v>
      </c>
      <c r="H3">
        <v>5</v>
      </c>
      <c r="I3">
        <v>3</v>
      </c>
      <c r="J3">
        <v>3</v>
      </c>
      <c r="K3">
        <v>6</v>
      </c>
      <c r="L3">
        <v>0</v>
      </c>
      <c r="M3">
        <v>1</v>
      </c>
      <c r="N3">
        <v>1</v>
      </c>
      <c r="O3">
        <v>-16</v>
      </c>
      <c r="P3">
        <v>0</v>
      </c>
      <c r="Q3">
        <v>4</v>
      </c>
      <c r="R3">
        <v>0</v>
      </c>
      <c r="S3">
        <v>48.04</v>
      </c>
      <c r="T3">
        <v>1.9230769230769199E-3</v>
      </c>
      <c r="U3">
        <v>2</v>
      </c>
      <c r="V3">
        <v>-16</v>
      </c>
      <c r="W3">
        <v>0.57591623036649198</v>
      </c>
      <c r="X3">
        <v>2.6178010471204199E-2</v>
      </c>
      <c r="Y3">
        <v>51.64</v>
      </c>
    </row>
    <row r="4" spans="1:25" x14ac:dyDescent="0.2">
      <c r="A4" t="s">
        <v>1304</v>
      </c>
      <c r="B4" t="s">
        <v>1302</v>
      </c>
      <c r="C4" t="s">
        <v>27</v>
      </c>
      <c r="D4">
        <v>4</v>
      </c>
      <c r="E4">
        <v>175</v>
      </c>
      <c r="F4">
        <v>103</v>
      </c>
      <c r="G4">
        <v>1192</v>
      </c>
      <c r="H4">
        <v>3</v>
      </c>
      <c r="I4">
        <v>4</v>
      </c>
      <c r="J4">
        <v>6</v>
      </c>
      <c r="K4">
        <v>9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56.58</v>
      </c>
      <c r="T4">
        <v>0</v>
      </c>
      <c r="U4">
        <v>1.5</v>
      </c>
      <c r="W4">
        <v>0.58857142857142897</v>
      </c>
      <c r="X4">
        <v>1.7142857142857099E-2</v>
      </c>
      <c r="Y4">
        <v>60.58</v>
      </c>
    </row>
    <row r="5" spans="1:25" x14ac:dyDescent="0.2">
      <c r="A5" t="s">
        <v>1305</v>
      </c>
      <c r="B5" t="s">
        <v>1302</v>
      </c>
      <c r="C5" t="s">
        <v>27</v>
      </c>
      <c r="D5">
        <v>9</v>
      </c>
      <c r="E5">
        <v>242</v>
      </c>
      <c r="F5">
        <v>132</v>
      </c>
      <c r="G5">
        <v>1688</v>
      </c>
      <c r="H5">
        <v>6</v>
      </c>
      <c r="I5">
        <v>7</v>
      </c>
      <c r="J5">
        <v>28</v>
      </c>
      <c r="K5">
        <v>102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  <c r="R5">
        <v>0</v>
      </c>
      <c r="S5">
        <v>98.92</v>
      </c>
      <c r="T5">
        <v>1.9230769230769199E-3</v>
      </c>
      <c r="U5">
        <v>3.6428571428571401</v>
      </c>
      <c r="V5">
        <v>2</v>
      </c>
      <c r="W5">
        <v>0.54545454545454497</v>
      </c>
      <c r="X5">
        <v>2.4793388429752101E-2</v>
      </c>
      <c r="Y5">
        <v>98.72</v>
      </c>
    </row>
    <row r="6" spans="1:25" x14ac:dyDescent="0.2">
      <c r="A6" t="s">
        <v>1306</v>
      </c>
      <c r="B6" t="s">
        <v>1302</v>
      </c>
      <c r="C6" t="s">
        <v>32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80</v>
      </c>
      <c r="K6">
        <v>463</v>
      </c>
      <c r="L6">
        <v>4</v>
      </c>
      <c r="M6">
        <v>31</v>
      </c>
      <c r="N6">
        <v>19</v>
      </c>
      <c r="O6">
        <v>218</v>
      </c>
      <c r="P6">
        <v>1</v>
      </c>
      <c r="Q6">
        <v>0</v>
      </c>
      <c r="R6">
        <v>0</v>
      </c>
      <c r="S6">
        <v>115.1</v>
      </c>
      <c r="T6">
        <v>5.9615384615384598E-2</v>
      </c>
      <c r="U6">
        <v>5.7874999999999996</v>
      </c>
      <c r="V6">
        <v>11.473684210526301</v>
      </c>
      <c r="Y6">
        <v>107.6</v>
      </c>
    </row>
    <row r="7" spans="1:25" x14ac:dyDescent="0.2">
      <c r="A7" t="s">
        <v>853</v>
      </c>
      <c r="B7" t="s">
        <v>1302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29</v>
      </c>
      <c r="K7">
        <v>85</v>
      </c>
      <c r="L7">
        <v>0</v>
      </c>
      <c r="M7">
        <v>3</v>
      </c>
      <c r="N7">
        <v>2</v>
      </c>
      <c r="O7">
        <v>5</v>
      </c>
      <c r="P7">
        <v>1</v>
      </c>
      <c r="Q7">
        <v>0</v>
      </c>
      <c r="R7">
        <v>0</v>
      </c>
      <c r="S7">
        <v>17</v>
      </c>
      <c r="T7">
        <v>5.7692307692307704E-3</v>
      </c>
      <c r="U7">
        <v>2.9310344827586201</v>
      </c>
      <c r="V7">
        <v>2.5</v>
      </c>
      <c r="Y7">
        <v>16</v>
      </c>
    </row>
    <row r="8" spans="1:25" x14ac:dyDescent="0.2">
      <c r="A8" t="s">
        <v>1307</v>
      </c>
      <c r="B8" t="s">
        <v>1302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114</v>
      </c>
      <c r="K8">
        <v>402</v>
      </c>
      <c r="L8">
        <v>3</v>
      </c>
      <c r="M8">
        <v>54</v>
      </c>
      <c r="N8">
        <v>41</v>
      </c>
      <c r="O8">
        <v>288</v>
      </c>
      <c r="P8">
        <v>0</v>
      </c>
      <c r="Q8">
        <v>1</v>
      </c>
      <c r="R8">
        <v>0</v>
      </c>
      <c r="S8">
        <v>126</v>
      </c>
      <c r="T8">
        <v>0.103846153846154</v>
      </c>
      <c r="U8">
        <v>3.5263157894736801</v>
      </c>
      <c r="V8">
        <v>7.0243902439024399</v>
      </c>
      <c r="Y8">
        <v>105.5</v>
      </c>
    </row>
    <row r="9" spans="1:25" x14ac:dyDescent="0.2">
      <c r="A9" t="s">
        <v>766</v>
      </c>
      <c r="B9" t="s">
        <v>1302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30</v>
      </c>
      <c r="K9">
        <v>160</v>
      </c>
      <c r="L9">
        <v>1</v>
      </c>
      <c r="M9">
        <v>24</v>
      </c>
      <c r="N9">
        <v>12</v>
      </c>
      <c r="O9">
        <v>88</v>
      </c>
      <c r="P9">
        <v>0</v>
      </c>
      <c r="Q9">
        <v>0</v>
      </c>
      <c r="R9">
        <v>0</v>
      </c>
      <c r="S9">
        <v>42.8</v>
      </c>
      <c r="T9">
        <v>4.6153846153846198E-2</v>
      </c>
      <c r="U9">
        <v>5.3333333333333304</v>
      </c>
      <c r="V9">
        <v>7.3333333333333304</v>
      </c>
      <c r="Y9">
        <v>36.799999999999997</v>
      </c>
    </row>
    <row r="10" spans="1:25" x14ac:dyDescent="0.2">
      <c r="A10" t="s">
        <v>1308</v>
      </c>
      <c r="B10" t="s">
        <v>1302</v>
      </c>
      <c r="C10" t="s">
        <v>32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85</v>
      </c>
      <c r="K10">
        <v>300</v>
      </c>
      <c r="L10">
        <v>1</v>
      </c>
      <c r="M10">
        <v>14</v>
      </c>
      <c r="N10">
        <v>13</v>
      </c>
      <c r="O10">
        <v>100</v>
      </c>
      <c r="P10">
        <v>0</v>
      </c>
      <c r="Q10">
        <v>0</v>
      </c>
      <c r="R10">
        <v>0</v>
      </c>
      <c r="S10">
        <v>59</v>
      </c>
      <c r="T10">
        <v>2.69230769230769E-2</v>
      </c>
      <c r="U10">
        <v>3.52941176470588</v>
      </c>
      <c r="V10">
        <v>7.6923076923076898</v>
      </c>
      <c r="Y10">
        <v>52.5</v>
      </c>
    </row>
    <row r="11" spans="1:25" x14ac:dyDescent="0.2">
      <c r="A11" t="s">
        <v>1309</v>
      </c>
      <c r="B11" t="s">
        <v>1302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27</v>
      </c>
      <c r="N11">
        <v>21</v>
      </c>
      <c r="O11">
        <v>232</v>
      </c>
      <c r="P11">
        <v>2</v>
      </c>
      <c r="Q11">
        <v>0</v>
      </c>
      <c r="R11">
        <v>0</v>
      </c>
      <c r="S11">
        <v>56.2</v>
      </c>
      <c r="T11">
        <v>5.1923076923076898E-2</v>
      </c>
      <c r="V11">
        <v>11.047619047618999</v>
      </c>
      <c r="Y11">
        <v>45.7</v>
      </c>
    </row>
    <row r="12" spans="1:25" x14ac:dyDescent="0.2">
      <c r="A12" t="s">
        <v>1310</v>
      </c>
      <c r="B12" t="s">
        <v>1302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8</v>
      </c>
      <c r="P12">
        <v>0</v>
      </c>
      <c r="Q12">
        <v>0</v>
      </c>
      <c r="R12">
        <v>0</v>
      </c>
      <c r="S12">
        <v>1.8</v>
      </c>
      <c r="T12">
        <v>3.8461538461538498E-3</v>
      </c>
      <c r="V12">
        <v>8</v>
      </c>
      <c r="Y12">
        <v>1.3</v>
      </c>
    </row>
    <row r="13" spans="1:25" x14ac:dyDescent="0.2">
      <c r="A13" t="s">
        <v>1265</v>
      </c>
      <c r="B13" t="s">
        <v>1302</v>
      </c>
      <c r="C13" t="s">
        <v>39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1.9230769230769199E-3</v>
      </c>
      <c r="Y13">
        <v>0</v>
      </c>
    </row>
    <row r="14" spans="1:25" x14ac:dyDescent="0.2">
      <c r="A14" t="s">
        <v>1311</v>
      </c>
      <c r="B14" t="s">
        <v>1302</v>
      </c>
      <c r="C14" t="s">
        <v>39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3</v>
      </c>
      <c r="L14">
        <v>0</v>
      </c>
      <c r="M14">
        <v>87</v>
      </c>
      <c r="N14">
        <v>58</v>
      </c>
      <c r="O14">
        <v>552</v>
      </c>
      <c r="P14">
        <v>3</v>
      </c>
      <c r="Q14">
        <v>0</v>
      </c>
      <c r="R14">
        <v>0</v>
      </c>
      <c r="S14">
        <v>131.5</v>
      </c>
      <c r="T14">
        <v>0.16730769230769199</v>
      </c>
      <c r="U14">
        <v>1.5</v>
      </c>
      <c r="V14">
        <v>9.5172413793103505</v>
      </c>
      <c r="Y14">
        <v>102.5</v>
      </c>
    </row>
    <row r="15" spans="1:25" x14ac:dyDescent="0.2">
      <c r="A15" t="s">
        <v>1312</v>
      </c>
      <c r="B15" t="s">
        <v>1302</v>
      </c>
      <c r="C15" t="s">
        <v>44</v>
      </c>
      <c r="D15">
        <v>15</v>
      </c>
      <c r="E15">
        <v>1</v>
      </c>
      <c r="F15">
        <v>1</v>
      </c>
      <c r="G15">
        <v>2</v>
      </c>
      <c r="H15">
        <v>1</v>
      </c>
      <c r="I15">
        <v>0</v>
      </c>
      <c r="J15">
        <v>9</v>
      </c>
      <c r="K15">
        <v>91</v>
      </c>
      <c r="L15">
        <v>2</v>
      </c>
      <c r="M15">
        <v>32</v>
      </c>
      <c r="N15">
        <v>18</v>
      </c>
      <c r="O15">
        <v>145</v>
      </c>
      <c r="P15">
        <v>0</v>
      </c>
      <c r="Q15">
        <v>0</v>
      </c>
      <c r="R15">
        <v>0</v>
      </c>
      <c r="S15">
        <v>57.68</v>
      </c>
      <c r="T15">
        <v>6.15384615384615E-2</v>
      </c>
      <c r="U15">
        <v>10.1111111111111</v>
      </c>
      <c r="V15">
        <v>8.0555555555555607</v>
      </c>
      <c r="W15">
        <v>1</v>
      </c>
      <c r="X15">
        <v>1</v>
      </c>
      <c r="Y15">
        <v>44.6</v>
      </c>
    </row>
    <row r="16" spans="1:25" x14ac:dyDescent="0.2">
      <c r="A16" t="s">
        <v>1313</v>
      </c>
      <c r="B16" t="s">
        <v>1302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64</v>
      </c>
      <c r="N16">
        <v>32</v>
      </c>
      <c r="O16">
        <v>536</v>
      </c>
      <c r="P16">
        <v>2</v>
      </c>
      <c r="Q16">
        <v>0</v>
      </c>
      <c r="R16">
        <v>0</v>
      </c>
      <c r="S16">
        <v>97.6</v>
      </c>
      <c r="T16">
        <v>0.123076923076923</v>
      </c>
      <c r="V16">
        <v>16.75</v>
      </c>
      <c r="Y16">
        <v>81.599999999999994</v>
      </c>
    </row>
    <row r="17" spans="1:25" x14ac:dyDescent="0.2">
      <c r="A17" t="s">
        <v>1314</v>
      </c>
      <c r="B17" t="s">
        <v>1302</v>
      </c>
      <c r="C17" t="s">
        <v>44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25</v>
      </c>
      <c r="N17">
        <v>11</v>
      </c>
      <c r="O17">
        <v>186</v>
      </c>
      <c r="P17">
        <v>0</v>
      </c>
      <c r="Q17">
        <v>0</v>
      </c>
      <c r="R17">
        <v>0</v>
      </c>
      <c r="S17">
        <v>29.6</v>
      </c>
      <c r="T17">
        <v>4.80769230769231E-2</v>
      </c>
      <c r="V17">
        <v>16.909090909090899</v>
      </c>
      <c r="Y17">
        <v>24.1</v>
      </c>
    </row>
    <row r="18" spans="1:25" x14ac:dyDescent="0.2">
      <c r="A18" t="s">
        <v>1315</v>
      </c>
      <c r="B18" t="s">
        <v>1302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5</v>
      </c>
      <c r="L18">
        <v>0</v>
      </c>
      <c r="M18">
        <v>65</v>
      </c>
      <c r="N18">
        <v>37</v>
      </c>
      <c r="O18">
        <v>446</v>
      </c>
      <c r="P18">
        <v>1</v>
      </c>
      <c r="Q18">
        <v>0</v>
      </c>
      <c r="R18">
        <v>0</v>
      </c>
      <c r="S18">
        <v>88.1</v>
      </c>
      <c r="T18">
        <v>0.125</v>
      </c>
      <c r="U18">
        <v>1</v>
      </c>
      <c r="V18">
        <v>12.054054054054101</v>
      </c>
      <c r="Y18">
        <v>69.599999999999994</v>
      </c>
    </row>
    <row r="19" spans="1:25" x14ac:dyDescent="0.2">
      <c r="A19" t="s">
        <v>1316</v>
      </c>
      <c r="B19" t="s">
        <v>1302</v>
      </c>
      <c r="C19" t="s">
        <v>44</v>
      </c>
      <c r="D19">
        <v>17</v>
      </c>
      <c r="E19">
        <v>1</v>
      </c>
      <c r="F19">
        <v>0</v>
      </c>
      <c r="G19">
        <v>0</v>
      </c>
      <c r="H19">
        <v>0</v>
      </c>
      <c r="I19">
        <v>0</v>
      </c>
      <c r="J19">
        <v>4</v>
      </c>
      <c r="K19">
        <v>4</v>
      </c>
      <c r="L19">
        <v>0</v>
      </c>
      <c r="M19">
        <v>146</v>
      </c>
      <c r="N19">
        <v>82</v>
      </c>
      <c r="O19">
        <v>1116</v>
      </c>
      <c r="P19">
        <v>4</v>
      </c>
      <c r="Q19">
        <v>0</v>
      </c>
      <c r="R19">
        <v>0</v>
      </c>
      <c r="S19">
        <v>216</v>
      </c>
      <c r="T19">
        <v>0.28076923076923099</v>
      </c>
      <c r="U19">
        <v>1</v>
      </c>
      <c r="V19">
        <v>13.609756097561</v>
      </c>
      <c r="W19">
        <v>0</v>
      </c>
      <c r="X19">
        <v>0</v>
      </c>
      <c r="Y19">
        <v>177</v>
      </c>
    </row>
    <row r="20" spans="1:25" x14ac:dyDescent="0.2">
      <c r="A20" t="s">
        <v>1172</v>
      </c>
      <c r="B20" t="s">
        <v>1302</v>
      </c>
      <c r="C20" t="s">
        <v>44</v>
      </c>
      <c r="D20">
        <v>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</v>
      </c>
      <c r="N20">
        <v>8</v>
      </c>
      <c r="O20">
        <v>134</v>
      </c>
      <c r="P20">
        <v>0</v>
      </c>
      <c r="Q20">
        <v>0</v>
      </c>
      <c r="R20">
        <v>0</v>
      </c>
      <c r="S20">
        <v>21.4</v>
      </c>
      <c r="T20">
        <v>2.11538461538462E-2</v>
      </c>
      <c r="V20">
        <v>16.75</v>
      </c>
      <c r="Y20">
        <v>17.399999999999999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1302</v>
      </c>
      <c r="B31">
        <v>5707</v>
      </c>
      <c r="C31">
        <v>4023</v>
      </c>
      <c r="D31">
        <v>404</v>
      </c>
      <c r="E31">
        <v>1684</v>
      </c>
      <c r="F31">
        <v>13</v>
      </c>
      <c r="G31">
        <v>1272.32</v>
      </c>
      <c r="H31">
        <v>625</v>
      </c>
      <c r="I31">
        <v>0.5696</v>
      </c>
      <c r="J31">
        <v>15</v>
      </c>
      <c r="K31">
        <v>14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1317</v>
      </c>
      <c r="B36" t="s">
        <v>27</v>
      </c>
      <c r="C36">
        <v>28</v>
      </c>
      <c r="D36">
        <v>5</v>
      </c>
      <c r="E36" t="s">
        <v>1318</v>
      </c>
      <c r="F36" t="s">
        <v>1302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1319</v>
      </c>
      <c r="B37" t="s">
        <v>27</v>
      </c>
      <c r="C37">
        <v>39</v>
      </c>
      <c r="D37">
        <v>18</v>
      </c>
      <c r="E37" t="s">
        <v>422</v>
      </c>
      <c r="F37" t="s">
        <v>1302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1320</v>
      </c>
      <c r="B38" t="s">
        <v>27</v>
      </c>
      <c r="C38">
        <v>28</v>
      </c>
      <c r="D38">
        <v>3</v>
      </c>
      <c r="E38" t="s">
        <v>1321</v>
      </c>
      <c r="F38" t="s">
        <v>1302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1322</v>
      </c>
      <c r="B39" t="s">
        <v>27</v>
      </c>
      <c r="C39">
        <v>23</v>
      </c>
      <c r="D39">
        <v>1</v>
      </c>
      <c r="E39" t="s">
        <v>81</v>
      </c>
      <c r="F39" t="s">
        <v>1302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1323</v>
      </c>
      <c r="B40" t="s">
        <v>32</v>
      </c>
      <c r="C40">
        <v>20</v>
      </c>
      <c r="D40">
        <v>0</v>
      </c>
      <c r="E40" t="s">
        <v>75</v>
      </c>
      <c r="F40" t="s">
        <v>1302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1324</v>
      </c>
      <c r="B41" t="s">
        <v>32</v>
      </c>
      <c r="C41">
        <v>24</v>
      </c>
      <c r="D41">
        <v>2</v>
      </c>
      <c r="E41" t="s">
        <v>163</v>
      </c>
      <c r="F41" t="s">
        <v>1302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1325</v>
      </c>
      <c r="B42" t="s">
        <v>32</v>
      </c>
      <c r="C42">
        <v>23</v>
      </c>
      <c r="D42">
        <v>0</v>
      </c>
      <c r="E42" t="s">
        <v>79</v>
      </c>
      <c r="F42" t="s">
        <v>1302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1326</v>
      </c>
      <c r="B43" t="s">
        <v>32</v>
      </c>
      <c r="C43">
        <v>22</v>
      </c>
      <c r="D43">
        <v>0</v>
      </c>
      <c r="E43" t="s">
        <v>243</v>
      </c>
      <c r="F43" t="s">
        <v>1302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1327</v>
      </c>
      <c r="B44" t="s">
        <v>32</v>
      </c>
      <c r="C44">
        <v>22</v>
      </c>
      <c r="D44">
        <v>0</v>
      </c>
      <c r="E44" t="s">
        <v>277</v>
      </c>
      <c r="F44" t="s">
        <v>1302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1328</v>
      </c>
      <c r="B45" t="s">
        <v>44</v>
      </c>
      <c r="C45">
        <v>24</v>
      </c>
      <c r="D45">
        <v>0</v>
      </c>
      <c r="E45" t="s">
        <v>237</v>
      </c>
      <c r="F45" t="s">
        <v>1302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1329</v>
      </c>
      <c r="B46" t="s">
        <v>44</v>
      </c>
      <c r="C46">
        <v>26</v>
      </c>
      <c r="D46">
        <v>0</v>
      </c>
      <c r="E46" t="s">
        <v>1330</v>
      </c>
      <c r="F46" t="s">
        <v>1302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1331</v>
      </c>
      <c r="B47" t="s">
        <v>44</v>
      </c>
      <c r="C47">
        <v>32</v>
      </c>
      <c r="D47">
        <v>12</v>
      </c>
      <c r="E47" t="s">
        <v>148</v>
      </c>
      <c r="F47" t="s">
        <v>1302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1332</v>
      </c>
      <c r="B48" t="s">
        <v>44</v>
      </c>
      <c r="C48">
        <v>28</v>
      </c>
      <c r="D48">
        <v>6</v>
      </c>
      <c r="E48" t="s">
        <v>358</v>
      </c>
      <c r="F48" t="s">
        <v>1302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1333</v>
      </c>
      <c r="B49" t="s">
        <v>44</v>
      </c>
      <c r="C49">
        <v>22</v>
      </c>
      <c r="D49">
        <v>0</v>
      </c>
      <c r="E49" t="s">
        <v>295</v>
      </c>
      <c r="F49" t="s">
        <v>1302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1334</v>
      </c>
      <c r="B50" t="s">
        <v>44</v>
      </c>
      <c r="C50">
        <v>22</v>
      </c>
      <c r="D50">
        <v>0</v>
      </c>
      <c r="E50" t="s">
        <v>1335</v>
      </c>
      <c r="F50" t="s">
        <v>1302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1336</v>
      </c>
      <c r="B51" t="s">
        <v>44</v>
      </c>
      <c r="C51">
        <v>25</v>
      </c>
      <c r="D51">
        <v>5</v>
      </c>
      <c r="E51" t="s">
        <v>171</v>
      </c>
      <c r="F51" t="s">
        <v>1302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1337</v>
      </c>
      <c r="B52" t="s">
        <v>44</v>
      </c>
      <c r="C52">
        <v>24</v>
      </c>
      <c r="D52">
        <v>0</v>
      </c>
      <c r="E52" t="s">
        <v>672</v>
      </c>
      <c r="F52" t="s">
        <v>1302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1338</v>
      </c>
      <c r="B53" t="s">
        <v>44</v>
      </c>
      <c r="C53">
        <v>27</v>
      </c>
      <c r="D53">
        <v>4</v>
      </c>
      <c r="E53" t="s">
        <v>243</v>
      </c>
      <c r="F53" t="s">
        <v>1302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1339</v>
      </c>
      <c r="B54" t="s">
        <v>44</v>
      </c>
      <c r="C54">
        <v>23</v>
      </c>
      <c r="D54">
        <v>0</v>
      </c>
      <c r="E54" t="s">
        <v>1340</v>
      </c>
      <c r="F54" t="s">
        <v>1302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1341</v>
      </c>
      <c r="B55" t="s">
        <v>44</v>
      </c>
      <c r="C55">
        <v>25</v>
      </c>
      <c r="D55">
        <v>3</v>
      </c>
      <c r="E55" t="s">
        <v>394</v>
      </c>
      <c r="F55" t="s">
        <v>1302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1342</v>
      </c>
      <c r="B56" t="s">
        <v>44</v>
      </c>
      <c r="C56">
        <v>31</v>
      </c>
      <c r="D56">
        <v>4</v>
      </c>
      <c r="E56" t="s">
        <v>1343</v>
      </c>
      <c r="F56" t="s">
        <v>1302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1344</v>
      </c>
      <c r="B57" t="s">
        <v>44</v>
      </c>
      <c r="C57">
        <v>27</v>
      </c>
      <c r="D57">
        <v>3</v>
      </c>
      <c r="E57" t="s">
        <v>1345</v>
      </c>
      <c r="F57" t="s">
        <v>1302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1346</v>
      </c>
      <c r="B58" t="s">
        <v>44</v>
      </c>
      <c r="C58">
        <v>22</v>
      </c>
      <c r="D58">
        <v>0</v>
      </c>
      <c r="E58" t="s">
        <v>209</v>
      </c>
      <c r="F58" t="s">
        <v>1302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1347</v>
      </c>
      <c r="B59" t="s">
        <v>39</v>
      </c>
      <c r="C59">
        <v>27</v>
      </c>
      <c r="D59">
        <v>5</v>
      </c>
      <c r="E59" t="s">
        <v>309</v>
      </c>
      <c r="F59" t="s">
        <v>1302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1348</v>
      </c>
      <c r="B60" t="s">
        <v>39</v>
      </c>
      <c r="C60">
        <v>24</v>
      </c>
      <c r="D60">
        <v>0</v>
      </c>
      <c r="E60" t="s">
        <v>457</v>
      </c>
      <c r="F60" t="s">
        <v>1302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1349</v>
      </c>
      <c r="B61" t="s">
        <v>39</v>
      </c>
      <c r="C61">
        <v>24</v>
      </c>
      <c r="D61">
        <v>0</v>
      </c>
      <c r="E61" t="s">
        <v>93</v>
      </c>
      <c r="F61" t="s">
        <v>1302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1350</v>
      </c>
      <c r="B62" t="s">
        <v>39</v>
      </c>
      <c r="C62">
        <v>22</v>
      </c>
      <c r="D62">
        <v>0</v>
      </c>
      <c r="E62" t="s">
        <v>209</v>
      </c>
      <c r="F62" t="s">
        <v>1302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1351</v>
      </c>
      <c r="B63" t="s">
        <v>39</v>
      </c>
      <c r="C63">
        <v>30</v>
      </c>
      <c r="D63">
        <v>8</v>
      </c>
      <c r="E63" t="s">
        <v>466</v>
      </c>
      <c r="F63" t="s">
        <v>1302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1352</v>
      </c>
      <c r="B64" t="s">
        <v>39</v>
      </c>
      <c r="C64">
        <v>24</v>
      </c>
      <c r="D64">
        <v>2</v>
      </c>
      <c r="E64" t="s">
        <v>239</v>
      </c>
      <c r="F64" t="s">
        <v>1302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1353</v>
      </c>
      <c r="B2" t="s">
        <v>1354</v>
      </c>
      <c r="C2" t="s">
        <v>27</v>
      </c>
      <c r="D2">
        <v>5</v>
      </c>
      <c r="E2">
        <v>76</v>
      </c>
      <c r="F2">
        <v>44</v>
      </c>
      <c r="G2">
        <v>663</v>
      </c>
      <c r="H2">
        <v>3</v>
      </c>
      <c r="I2">
        <v>3</v>
      </c>
      <c r="J2">
        <v>7</v>
      </c>
      <c r="K2">
        <v>3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36.82</v>
      </c>
      <c r="T2">
        <v>0</v>
      </c>
      <c r="U2">
        <v>0.42857142857142899</v>
      </c>
      <c r="W2">
        <v>0.57894736842105299</v>
      </c>
      <c r="X2">
        <v>3.94736842105263E-2</v>
      </c>
      <c r="Y2">
        <v>39.82</v>
      </c>
    </row>
    <row r="3" spans="1:25" x14ac:dyDescent="0.2">
      <c r="A3" t="s">
        <v>1355</v>
      </c>
      <c r="B3" t="s">
        <v>1354</v>
      </c>
      <c r="C3" t="s">
        <v>27</v>
      </c>
      <c r="D3">
        <v>15</v>
      </c>
      <c r="E3">
        <v>460</v>
      </c>
      <c r="F3">
        <v>306</v>
      </c>
      <c r="G3">
        <v>3701</v>
      </c>
      <c r="H3">
        <v>22</v>
      </c>
      <c r="I3">
        <v>6</v>
      </c>
      <c r="J3">
        <v>165</v>
      </c>
      <c r="K3">
        <v>760</v>
      </c>
      <c r="L3">
        <v>13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378.04</v>
      </c>
      <c r="T3">
        <v>0</v>
      </c>
      <c r="U3">
        <v>4.60606060606061</v>
      </c>
      <c r="W3">
        <v>0.66521739130434798</v>
      </c>
      <c r="X3">
        <v>4.7826086956521699E-2</v>
      </c>
      <c r="Y3">
        <v>384.04</v>
      </c>
    </row>
    <row r="4" spans="1:25" x14ac:dyDescent="0.2">
      <c r="A4" t="s">
        <v>1356</v>
      </c>
      <c r="B4" t="s">
        <v>1354</v>
      </c>
      <c r="C4" t="s">
        <v>32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54</v>
      </c>
      <c r="K4">
        <v>217</v>
      </c>
      <c r="L4">
        <v>3</v>
      </c>
      <c r="M4">
        <v>6</v>
      </c>
      <c r="N4">
        <v>5</v>
      </c>
      <c r="O4">
        <v>15</v>
      </c>
      <c r="P4">
        <v>0</v>
      </c>
      <c r="Q4">
        <v>0</v>
      </c>
      <c r="R4">
        <v>0</v>
      </c>
      <c r="S4">
        <v>46.2</v>
      </c>
      <c r="T4">
        <v>9.5999999999999992E-3</v>
      </c>
      <c r="U4">
        <v>4.0185185185185199</v>
      </c>
      <c r="V4">
        <v>3</v>
      </c>
      <c r="Y4">
        <v>43.7</v>
      </c>
    </row>
    <row r="5" spans="1:25" x14ac:dyDescent="0.2">
      <c r="A5" t="s">
        <v>1357</v>
      </c>
      <c r="B5" t="s">
        <v>1354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53</v>
      </c>
      <c r="K5">
        <v>240</v>
      </c>
      <c r="L5">
        <v>4</v>
      </c>
      <c r="M5">
        <v>29</v>
      </c>
      <c r="N5">
        <v>23</v>
      </c>
      <c r="O5">
        <v>169</v>
      </c>
      <c r="P5">
        <v>0</v>
      </c>
      <c r="Q5">
        <v>0</v>
      </c>
      <c r="R5">
        <v>0</v>
      </c>
      <c r="S5">
        <v>87.9</v>
      </c>
      <c r="T5">
        <v>4.6399999999999997E-2</v>
      </c>
      <c r="U5">
        <v>4.52830188679245</v>
      </c>
      <c r="V5">
        <v>7.3478260869565197</v>
      </c>
      <c r="Y5">
        <v>76.400000000000006</v>
      </c>
    </row>
    <row r="6" spans="1:25" x14ac:dyDescent="0.2">
      <c r="A6" t="s">
        <v>1358</v>
      </c>
      <c r="B6" t="s">
        <v>1354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259</v>
      </c>
      <c r="K6">
        <v>1269</v>
      </c>
      <c r="L6">
        <v>11</v>
      </c>
      <c r="M6">
        <v>26</v>
      </c>
      <c r="N6">
        <v>20</v>
      </c>
      <c r="O6">
        <v>78</v>
      </c>
      <c r="P6">
        <v>0</v>
      </c>
      <c r="Q6">
        <v>1</v>
      </c>
      <c r="R6">
        <v>0</v>
      </c>
      <c r="S6">
        <v>216.7</v>
      </c>
      <c r="T6">
        <v>4.1599999999999998E-2</v>
      </c>
      <c r="U6">
        <v>4.8996138996139003</v>
      </c>
      <c r="V6">
        <v>3.9</v>
      </c>
      <c r="Y6">
        <v>208.7</v>
      </c>
    </row>
    <row r="7" spans="1:25" x14ac:dyDescent="0.2">
      <c r="A7" t="s">
        <v>1359</v>
      </c>
      <c r="B7" t="s">
        <v>1354</v>
      </c>
      <c r="C7" t="s">
        <v>32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1.9</v>
      </c>
      <c r="T7">
        <v>0</v>
      </c>
      <c r="U7">
        <v>9.5</v>
      </c>
      <c r="Y7">
        <v>1.9</v>
      </c>
    </row>
    <row r="8" spans="1:25" x14ac:dyDescent="0.2">
      <c r="A8" t="s">
        <v>1360</v>
      </c>
      <c r="B8" t="s">
        <v>1354</v>
      </c>
      <c r="C8" t="s">
        <v>39</v>
      </c>
      <c r="D8">
        <v>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69</v>
      </c>
      <c r="N8">
        <v>55</v>
      </c>
      <c r="O8">
        <v>702</v>
      </c>
      <c r="P8">
        <v>3</v>
      </c>
      <c r="Q8">
        <v>0</v>
      </c>
      <c r="R8">
        <v>0</v>
      </c>
      <c r="S8">
        <v>141.19999999999999</v>
      </c>
      <c r="T8">
        <v>0.1104</v>
      </c>
      <c r="V8">
        <v>12.763636363636399</v>
      </c>
      <c r="Y8">
        <v>115.7</v>
      </c>
    </row>
    <row r="9" spans="1:25" x14ac:dyDescent="0.2">
      <c r="A9" t="s">
        <v>1361</v>
      </c>
      <c r="B9" t="s">
        <v>1354</v>
      </c>
      <c r="C9" t="s">
        <v>39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</v>
      </c>
      <c r="N9">
        <v>5</v>
      </c>
      <c r="O9">
        <v>81</v>
      </c>
      <c r="P9">
        <v>0</v>
      </c>
      <c r="Q9">
        <v>0</v>
      </c>
      <c r="R9">
        <v>0</v>
      </c>
      <c r="S9">
        <v>13.1</v>
      </c>
      <c r="T9">
        <v>1.44E-2</v>
      </c>
      <c r="V9">
        <v>16.2</v>
      </c>
      <c r="Y9">
        <v>10.6</v>
      </c>
    </row>
    <row r="10" spans="1:25" x14ac:dyDescent="0.2">
      <c r="A10" t="s">
        <v>1362</v>
      </c>
      <c r="B10" t="s">
        <v>1354</v>
      </c>
      <c r="C10" t="s">
        <v>39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14</v>
      </c>
      <c r="N10">
        <v>11</v>
      </c>
      <c r="O10">
        <v>123</v>
      </c>
      <c r="P10">
        <v>0</v>
      </c>
      <c r="Q10">
        <v>0</v>
      </c>
      <c r="R10">
        <v>0</v>
      </c>
      <c r="S10">
        <v>23.3</v>
      </c>
      <c r="T10">
        <v>2.24E-2</v>
      </c>
      <c r="V10">
        <v>11.181818181818199</v>
      </c>
      <c r="Y10">
        <v>17.8</v>
      </c>
    </row>
    <row r="11" spans="1:25" x14ac:dyDescent="0.2">
      <c r="A11" t="s">
        <v>1363</v>
      </c>
      <c r="B11" t="s">
        <v>1354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1.6000000000000001E-3</v>
      </c>
      <c r="Y11">
        <v>0</v>
      </c>
    </row>
    <row r="12" spans="1:25" x14ac:dyDescent="0.2">
      <c r="A12" t="s">
        <v>181</v>
      </c>
      <c r="B12" t="s">
        <v>1354</v>
      </c>
      <c r="C12" t="s">
        <v>44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145</v>
      </c>
      <c r="N12">
        <v>88</v>
      </c>
      <c r="O12">
        <v>1496</v>
      </c>
      <c r="P12">
        <v>11</v>
      </c>
      <c r="Q12">
        <v>0</v>
      </c>
      <c r="R12">
        <v>0</v>
      </c>
      <c r="S12">
        <v>299.60000000000002</v>
      </c>
      <c r="T12">
        <v>0.23200000000000001</v>
      </c>
      <c r="V12">
        <v>17</v>
      </c>
      <c r="Y12">
        <v>259.60000000000002</v>
      </c>
    </row>
    <row r="13" spans="1:25" x14ac:dyDescent="0.2">
      <c r="A13" t="s">
        <v>1364</v>
      </c>
      <c r="B13" t="s">
        <v>1354</v>
      </c>
      <c r="C13" t="s">
        <v>44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136</v>
      </c>
      <c r="N13">
        <v>95</v>
      </c>
      <c r="O13">
        <v>1196</v>
      </c>
      <c r="P13">
        <v>7</v>
      </c>
      <c r="Q13">
        <v>0</v>
      </c>
      <c r="R13">
        <v>0</v>
      </c>
      <c r="S13">
        <v>254.6</v>
      </c>
      <c r="T13">
        <v>0.21759999999999999</v>
      </c>
      <c r="V13">
        <v>12.5894736842105</v>
      </c>
      <c r="Y13">
        <v>209.1</v>
      </c>
    </row>
    <row r="14" spans="1:25" x14ac:dyDescent="0.2">
      <c r="A14" t="s">
        <v>1365</v>
      </c>
      <c r="B14" t="s">
        <v>1354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1</v>
      </c>
      <c r="L14">
        <v>0</v>
      </c>
      <c r="M14">
        <v>51</v>
      </c>
      <c r="N14">
        <v>33</v>
      </c>
      <c r="O14">
        <v>354</v>
      </c>
      <c r="P14">
        <v>3</v>
      </c>
      <c r="Q14">
        <v>0</v>
      </c>
      <c r="R14">
        <v>0</v>
      </c>
      <c r="S14">
        <v>84.5</v>
      </c>
      <c r="T14">
        <v>8.1600000000000006E-2</v>
      </c>
      <c r="U14">
        <v>0.33333333333333298</v>
      </c>
      <c r="V14">
        <v>10.7272727272727</v>
      </c>
      <c r="Y14">
        <v>70</v>
      </c>
    </row>
    <row r="15" spans="1:25" x14ac:dyDescent="0.2">
      <c r="A15" t="s">
        <v>1366</v>
      </c>
      <c r="B15" t="s">
        <v>1354</v>
      </c>
      <c r="C15" t="s">
        <v>44</v>
      </c>
      <c r="D15">
        <v>12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19</v>
      </c>
      <c r="N15">
        <v>15</v>
      </c>
      <c r="O15">
        <v>150</v>
      </c>
      <c r="P15">
        <v>1</v>
      </c>
      <c r="Q15">
        <v>0</v>
      </c>
      <c r="R15">
        <v>0</v>
      </c>
      <c r="S15">
        <v>36</v>
      </c>
      <c r="T15">
        <v>3.04E-2</v>
      </c>
      <c r="U15">
        <v>0</v>
      </c>
      <c r="V15">
        <v>10</v>
      </c>
      <c r="Y15">
        <v>28.5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1354</v>
      </c>
      <c r="B31">
        <v>6873</v>
      </c>
      <c r="C31">
        <v>4364</v>
      </c>
      <c r="D31">
        <v>544</v>
      </c>
      <c r="E31">
        <v>2509</v>
      </c>
      <c r="F31">
        <v>32</v>
      </c>
      <c r="G31">
        <v>1619.86</v>
      </c>
      <c r="H31">
        <v>536</v>
      </c>
      <c r="I31">
        <v>0.65298507462686595</v>
      </c>
      <c r="J31">
        <v>25</v>
      </c>
      <c r="K31">
        <v>9</v>
      </c>
      <c r="L31">
        <v>4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1367</v>
      </c>
      <c r="B36" t="s">
        <v>27</v>
      </c>
      <c r="C36">
        <v>25</v>
      </c>
      <c r="D36">
        <v>2</v>
      </c>
      <c r="E36" t="s">
        <v>363</v>
      </c>
      <c r="F36" t="s">
        <v>1354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1368</v>
      </c>
      <c r="B37" t="s">
        <v>27</v>
      </c>
      <c r="C37">
        <v>24</v>
      </c>
      <c r="D37">
        <v>3</v>
      </c>
      <c r="E37" t="s">
        <v>69</v>
      </c>
      <c r="F37" t="s">
        <v>1354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1369</v>
      </c>
      <c r="B38" t="s">
        <v>27</v>
      </c>
      <c r="C38">
        <v>29</v>
      </c>
      <c r="D38">
        <v>8</v>
      </c>
      <c r="E38" t="s">
        <v>201</v>
      </c>
      <c r="F38" t="s">
        <v>1354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1370</v>
      </c>
      <c r="B39" t="s">
        <v>27</v>
      </c>
      <c r="C39">
        <v>23</v>
      </c>
      <c r="D39">
        <v>0</v>
      </c>
      <c r="E39" t="s">
        <v>97</v>
      </c>
      <c r="F39" t="s">
        <v>1354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1371</v>
      </c>
      <c r="B40" t="s">
        <v>32</v>
      </c>
      <c r="C40">
        <v>24</v>
      </c>
      <c r="D40">
        <v>0</v>
      </c>
      <c r="E40" t="s">
        <v>69</v>
      </c>
      <c r="F40" t="s">
        <v>1354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1372</v>
      </c>
      <c r="B41" t="s">
        <v>32</v>
      </c>
      <c r="C41">
        <v>24</v>
      </c>
      <c r="D41">
        <v>2</v>
      </c>
      <c r="E41" t="s">
        <v>558</v>
      </c>
      <c r="F41" t="s">
        <v>1354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1373</v>
      </c>
      <c r="B42" t="s">
        <v>32</v>
      </c>
      <c r="C42">
        <v>27</v>
      </c>
      <c r="D42">
        <v>5</v>
      </c>
      <c r="E42" t="s">
        <v>666</v>
      </c>
      <c r="F42" t="s">
        <v>1354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1374</v>
      </c>
      <c r="B43" t="s">
        <v>32</v>
      </c>
      <c r="C43">
        <v>28</v>
      </c>
      <c r="D43">
        <v>4</v>
      </c>
      <c r="E43" t="s">
        <v>65</v>
      </c>
      <c r="F43" t="s">
        <v>1354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1375</v>
      </c>
      <c r="B44" t="s">
        <v>32</v>
      </c>
      <c r="C44">
        <v>24</v>
      </c>
      <c r="D44">
        <v>2</v>
      </c>
      <c r="E44" t="s">
        <v>209</v>
      </c>
      <c r="F44" t="s">
        <v>1354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1376</v>
      </c>
      <c r="B45" t="s">
        <v>32</v>
      </c>
      <c r="C45">
        <v>24</v>
      </c>
      <c r="D45">
        <v>3</v>
      </c>
      <c r="E45" t="s">
        <v>171</v>
      </c>
      <c r="F45" t="s">
        <v>1354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1377</v>
      </c>
      <c r="B46" t="s">
        <v>44</v>
      </c>
      <c r="C46">
        <v>28</v>
      </c>
      <c r="D46">
        <v>0</v>
      </c>
      <c r="E46" t="s">
        <v>201</v>
      </c>
      <c r="F46" t="s">
        <v>1354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1378</v>
      </c>
      <c r="B47" t="s">
        <v>44</v>
      </c>
      <c r="C47">
        <v>26</v>
      </c>
      <c r="D47">
        <v>4</v>
      </c>
      <c r="E47" t="s">
        <v>239</v>
      </c>
      <c r="F47" t="s">
        <v>1354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1379</v>
      </c>
      <c r="B48" t="s">
        <v>44</v>
      </c>
      <c r="C48">
        <v>25</v>
      </c>
      <c r="D48">
        <v>3</v>
      </c>
      <c r="E48" t="s">
        <v>176</v>
      </c>
      <c r="F48" t="s">
        <v>1354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1380</v>
      </c>
      <c r="B49" t="s">
        <v>44</v>
      </c>
      <c r="C49">
        <v>26</v>
      </c>
      <c r="D49">
        <v>0</v>
      </c>
      <c r="E49" t="s">
        <v>203</v>
      </c>
      <c r="F49" t="s">
        <v>1354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1381</v>
      </c>
      <c r="B50" t="s">
        <v>44</v>
      </c>
      <c r="C50">
        <v>22</v>
      </c>
      <c r="D50">
        <v>0</v>
      </c>
      <c r="E50" t="s">
        <v>173</v>
      </c>
      <c r="F50" t="s">
        <v>1354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1382</v>
      </c>
      <c r="B51" t="s">
        <v>44</v>
      </c>
      <c r="C51">
        <v>22</v>
      </c>
      <c r="D51">
        <v>0</v>
      </c>
      <c r="E51" t="s">
        <v>460</v>
      </c>
      <c r="F51" t="s">
        <v>1354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1383</v>
      </c>
      <c r="B52" t="s">
        <v>44</v>
      </c>
      <c r="C52">
        <v>23</v>
      </c>
      <c r="D52">
        <v>1</v>
      </c>
      <c r="E52" t="s">
        <v>398</v>
      </c>
      <c r="F52" t="s">
        <v>1354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1384</v>
      </c>
      <c r="B53" t="s">
        <v>44</v>
      </c>
      <c r="C53">
        <v>24</v>
      </c>
      <c r="D53">
        <v>2</v>
      </c>
      <c r="E53" t="s">
        <v>153</v>
      </c>
      <c r="F53" t="s">
        <v>1354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1385</v>
      </c>
      <c r="B54" t="s">
        <v>44</v>
      </c>
      <c r="C54">
        <v>28</v>
      </c>
      <c r="D54">
        <v>4</v>
      </c>
      <c r="E54" t="s">
        <v>71</v>
      </c>
      <c r="F54" t="s">
        <v>1354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1386</v>
      </c>
      <c r="B55" t="s">
        <v>44</v>
      </c>
      <c r="C55">
        <v>25</v>
      </c>
      <c r="D55">
        <v>3</v>
      </c>
      <c r="E55" t="s">
        <v>237</v>
      </c>
      <c r="F55" t="s">
        <v>1354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1387</v>
      </c>
      <c r="B56" t="s">
        <v>44</v>
      </c>
      <c r="C56">
        <v>25</v>
      </c>
      <c r="D56">
        <v>4</v>
      </c>
      <c r="E56" t="s">
        <v>412</v>
      </c>
      <c r="F56" t="s">
        <v>1354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1388</v>
      </c>
      <c r="B57" t="s">
        <v>39</v>
      </c>
      <c r="C57">
        <v>28</v>
      </c>
      <c r="D57">
        <v>6</v>
      </c>
      <c r="E57" t="s">
        <v>1389</v>
      </c>
      <c r="F57" t="s">
        <v>1354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1390</v>
      </c>
      <c r="B58" t="s">
        <v>39</v>
      </c>
      <c r="C58">
        <v>24</v>
      </c>
      <c r="D58">
        <v>0</v>
      </c>
      <c r="E58" t="s">
        <v>234</v>
      </c>
      <c r="F58" t="s">
        <v>1354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1391</v>
      </c>
      <c r="B59" t="s">
        <v>39</v>
      </c>
      <c r="C59">
        <v>28</v>
      </c>
      <c r="D59">
        <v>5</v>
      </c>
      <c r="E59" t="s">
        <v>742</v>
      </c>
      <c r="F59" t="s">
        <v>1354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1392</v>
      </c>
      <c r="B60" t="s">
        <v>39</v>
      </c>
      <c r="C60">
        <v>25</v>
      </c>
      <c r="D60">
        <v>2</v>
      </c>
      <c r="E60" t="s">
        <v>794</v>
      </c>
      <c r="F60" t="s">
        <v>1354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1393</v>
      </c>
      <c r="B61" t="s">
        <v>39</v>
      </c>
      <c r="C61">
        <v>24</v>
      </c>
      <c r="D61">
        <v>3</v>
      </c>
      <c r="E61" t="s">
        <v>332</v>
      </c>
      <c r="F61" t="s">
        <v>1354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1394</v>
      </c>
      <c r="B62" t="s">
        <v>39</v>
      </c>
      <c r="C62">
        <v>24</v>
      </c>
      <c r="D62">
        <v>0</v>
      </c>
      <c r="E62" t="s">
        <v>83</v>
      </c>
      <c r="F62" t="s">
        <v>1354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1395</v>
      </c>
      <c r="B63" t="s">
        <v>39</v>
      </c>
      <c r="C63">
        <v>25</v>
      </c>
      <c r="D63">
        <v>2</v>
      </c>
      <c r="E63" t="s">
        <v>247</v>
      </c>
      <c r="F63" t="s">
        <v>1354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1396</v>
      </c>
      <c r="B2" t="s">
        <v>1397</v>
      </c>
      <c r="C2" t="s">
        <v>112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9</v>
      </c>
      <c r="K2">
        <v>21</v>
      </c>
      <c r="L2">
        <v>1</v>
      </c>
      <c r="M2">
        <v>5</v>
      </c>
      <c r="N2">
        <v>5</v>
      </c>
      <c r="O2">
        <v>11</v>
      </c>
      <c r="P2">
        <v>1</v>
      </c>
      <c r="Q2">
        <v>0</v>
      </c>
      <c r="R2">
        <v>0</v>
      </c>
      <c r="S2">
        <v>20.2</v>
      </c>
      <c r="T2">
        <v>9.3283582089552196E-3</v>
      </c>
      <c r="U2">
        <v>2.3333333333333299</v>
      </c>
      <c r="V2">
        <v>2.2000000000000002</v>
      </c>
      <c r="Y2">
        <v>17.7</v>
      </c>
    </row>
    <row r="3" spans="1:25" x14ac:dyDescent="0.2">
      <c r="A3" t="s">
        <v>1398</v>
      </c>
      <c r="B3" t="s">
        <v>1397</v>
      </c>
      <c r="C3" t="s">
        <v>27</v>
      </c>
      <c r="D3">
        <v>13</v>
      </c>
      <c r="E3">
        <v>389</v>
      </c>
      <c r="F3">
        <v>245</v>
      </c>
      <c r="G3">
        <v>2404</v>
      </c>
      <c r="H3">
        <v>7</v>
      </c>
      <c r="I3">
        <v>9</v>
      </c>
      <c r="J3">
        <v>55</v>
      </c>
      <c r="K3">
        <v>237</v>
      </c>
      <c r="L3">
        <v>3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149.86000000000001</v>
      </c>
      <c r="T3">
        <v>0</v>
      </c>
      <c r="U3">
        <v>4.3090909090909104</v>
      </c>
      <c r="W3">
        <v>0.62982005141388198</v>
      </c>
      <c r="X3">
        <v>1.7994858611825201E-2</v>
      </c>
      <c r="Y3">
        <v>158.86000000000001</v>
      </c>
    </row>
    <row r="4" spans="1:25" x14ac:dyDescent="0.2">
      <c r="A4" t="s">
        <v>1399</v>
      </c>
      <c r="B4" t="s">
        <v>1397</v>
      </c>
      <c r="C4" t="s">
        <v>27</v>
      </c>
      <c r="D4">
        <v>7</v>
      </c>
      <c r="E4">
        <v>180</v>
      </c>
      <c r="F4">
        <v>117</v>
      </c>
      <c r="G4">
        <v>1252</v>
      </c>
      <c r="H4">
        <v>4</v>
      </c>
      <c r="I4">
        <v>5</v>
      </c>
      <c r="J4">
        <v>19</v>
      </c>
      <c r="K4">
        <v>38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73.88</v>
      </c>
      <c r="T4">
        <v>0</v>
      </c>
      <c r="U4">
        <v>2</v>
      </c>
      <c r="W4">
        <v>0.65</v>
      </c>
      <c r="X4">
        <v>2.2222222222222199E-2</v>
      </c>
      <c r="Y4">
        <v>78.88</v>
      </c>
    </row>
    <row r="5" spans="1:25" x14ac:dyDescent="0.2">
      <c r="A5" t="s">
        <v>1400</v>
      </c>
      <c r="B5" t="s">
        <v>1397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30</v>
      </c>
      <c r="L5">
        <v>0</v>
      </c>
      <c r="M5">
        <v>2</v>
      </c>
      <c r="N5">
        <v>2</v>
      </c>
      <c r="O5">
        <v>11</v>
      </c>
      <c r="P5">
        <v>0</v>
      </c>
      <c r="Q5">
        <v>0</v>
      </c>
      <c r="R5">
        <v>0</v>
      </c>
      <c r="S5">
        <v>6.1</v>
      </c>
      <c r="T5">
        <v>3.7313432835820899E-3</v>
      </c>
      <c r="U5">
        <v>5</v>
      </c>
      <c r="V5">
        <v>5.5</v>
      </c>
      <c r="Y5">
        <v>5.0999999999999996</v>
      </c>
    </row>
    <row r="6" spans="1:25" x14ac:dyDescent="0.2">
      <c r="A6" t="s">
        <v>1401</v>
      </c>
      <c r="B6" t="s">
        <v>1397</v>
      </c>
      <c r="C6" t="s">
        <v>32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20</v>
      </c>
      <c r="K6">
        <v>90</v>
      </c>
      <c r="L6">
        <v>1</v>
      </c>
      <c r="M6">
        <v>2</v>
      </c>
      <c r="N6">
        <v>2</v>
      </c>
      <c r="O6">
        <v>17</v>
      </c>
      <c r="P6">
        <v>0</v>
      </c>
      <c r="Q6">
        <v>0</v>
      </c>
      <c r="R6">
        <v>0</v>
      </c>
      <c r="S6">
        <v>18.7</v>
      </c>
      <c r="T6">
        <v>3.7313432835820899E-3</v>
      </c>
      <c r="U6">
        <v>4.5</v>
      </c>
      <c r="V6">
        <v>8.5</v>
      </c>
      <c r="Y6">
        <v>17.7</v>
      </c>
    </row>
    <row r="7" spans="1:25" x14ac:dyDescent="0.2">
      <c r="A7" t="s">
        <v>1402</v>
      </c>
      <c r="B7" t="s">
        <v>1397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77</v>
      </c>
      <c r="K7">
        <v>379</v>
      </c>
      <c r="L7">
        <v>1</v>
      </c>
      <c r="M7">
        <v>33</v>
      </c>
      <c r="N7">
        <v>28</v>
      </c>
      <c r="O7">
        <v>214</v>
      </c>
      <c r="P7">
        <v>0</v>
      </c>
      <c r="Q7">
        <v>0</v>
      </c>
      <c r="R7">
        <v>0</v>
      </c>
      <c r="S7">
        <v>93.3</v>
      </c>
      <c r="T7">
        <v>6.1567164179104503E-2</v>
      </c>
      <c r="U7">
        <v>4.9220779220779196</v>
      </c>
      <c r="V7">
        <v>7.6428571428571397</v>
      </c>
      <c r="Y7">
        <v>79.3</v>
      </c>
    </row>
    <row r="8" spans="1:25" x14ac:dyDescent="0.2">
      <c r="A8" t="s">
        <v>1403</v>
      </c>
      <c r="B8" t="s">
        <v>1397</v>
      </c>
      <c r="C8" t="s">
        <v>32</v>
      </c>
      <c r="D8">
        <v>17</v>
      </c>
      <c r="E8">
        <v>1</v>
      </c>
      <c r="F8">
        <v>1</v>
      </c>
      <c r="G8">
        <v>4</v>
      </c>
      <c r="H8">
        <v>0</v>
      </c>
      <c r="I8">
        <v>0</v>
      </c>
      <c r="J8">
        <v>272</v>
      </c>
      <c r="K8">
        <v>1034</v>
      </c>
      <c r="L8">
        <v>7</v>
      </c>
      <c r="M8">
        <v>53</v>
      </c>
      <c r="N8">
        <v>41</v>
      </c>
      <c r="O8">
        <v>229</v>
      </c>
      <c r="P8">
        <v>3</v>
      </c>
      <c r="Q8">
        <v>1</v>
      </c>
      <c r="R8">
        <v>0</v>
      </c>
      <c r="S8">
        <v>223.46</v>
      </c>
      <c r="T8">
        <v>9.8880597014925395E-2</v>
      </c>
      <c r="U8">
        <v>3.8014705882352899</v>
      </c>
      <c r="V8">
        <v>5.5853658536585398</v>
      </c>
      <c r="W8">
        <v>1</v>
      </c>
      <c r="X8">
        <v>0</v>
      </c>
      <c r="Y8">
        <v>204.8</v>
      </c>
    </row>
    <row r="9" spans="1:25" x14ac:dyDescent="0.2">
      <c r="A9" t="s">
        <v>1404</v>
      </c>
      <c r="B9" t="s">
        <v>1397</v>
      </c>
      <c r="C9" t="s">
        <v>39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27</v>
      </c>
      <c r="L9">
        <v>0</v>
      </c>
      <c r="M9">
        <v>17</v>
      </c>
      <c r="N9">
        <v>12</v>
      </c>
      <c r="O9">
        <v>151</v>
      </c>
      <c r="P9">
        <v>1</v>
      </c>
      <c r="Q9">
        <v>0</v>
      </c>
      <c r="R9">
        <v>0</v>
      </c>
      <c r="S9">
        <v>35.799999999999997</v>
      </c>
      <c r="T9">
        <v>3.1716417910447797E-2</v>
      </c>
      <c r="U9">
        <v>13.5</v>
      </c>
      <c r="V9">
        <v>12.5833333333333</v>
      </c>
      <c r="Y9">
        <v>29.8</v>
      </c>
    </row>
    <row r="10" spans="1:25" x14ac:dyDescent="0.2">
      <c r="A10" t="s">
        <v>1405</v>
      </c>
      <c r="B10" t="s">
        <v>1397</v>
      </c>
      <c r="C10" t="s">
        <v>39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63</v>
      </c>
      <c r="O10">
        <v>732</v>
      </c>
      <c r="P10">
        <v>2</v>
      </c>
      <c r="Q10">
        <v>0</v>
      </c>
      <c r="R10">
        <v>0</v>
      </c>
      <c r="S10">
        <v>148.19999999999999</v>
      </c>
      <c r="T10">
        <v>0.182835820895522</v>
      </c>
      <c r="V10">
        <v>11.619047619047601</v>
      </c>
      <c r="Y10">
        <v>116.7</v>
      </c>
    </row>
    <row r="11" spans="1:25" x14ac:dyDescent="0.2">
      <c r="A11" t="s">
        <v>1406</v>
      </c>
      <c r="B11" t="s">
        <v>1397</v>
      </c>
      <c r="C11" t="s">
        <v>39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23</v>
      </c>
      <c r="N11">
        <v>19</v>
      </c>
      <c r="O11">
        <v>132</v>
      </c>
      <c r="P11">
        <v>0</v>
      </c>
      <c r="Q11">
        <v>0</v>
      </c>
      <c r="R11">
        <v>0</v>
      </c>
      <c r="S11">
        <v>32.200000000000003</v>
      </c>
      <c r="T11">
        <v>4.2910447761194001E-2</v>
      </c>
      <c r="V11">
        <v>6.9473684210526301</v>
      </c>
      <c r="Y11">
        <v>22.7</v>
      </c>
    </row>
    <row r="12" spans="1:25" x14ac:dyDescent="0.2">
      <c r="A12" t="s">
        <v>379</v>
      </c>
      <c r="B12" t="s">
        <v>1397</v>
      </c>
      <c r="C12" t="s">
        <v>44</v>
      </c>
      <c r="D12">
        <v>8</v>
      </c>
      <c r="E12">
        <v>1</v>
      </c>
      <c r="F12">
        <v>1</v>
      </c>
      <c r="G12">
        <v>1</v>
      </c>
      <c r="H12">
        <v>1</v>
      </c>
      <c r="I12">
        <v>0</v>
      </c>
      <c r="J12">
        <v>8</v>
      </c>
      <c r="K12">
        <v>55</v>
      </c>
      <c r="L12">
        <v>0</v>
      </c>
      <c r="M12">
        <v>50</v>
      </c>
      <c r="N12">
        <v>32</v>
      </c>
      <c r="O12">
        <v>311</v>
      </c>
      <c r="P12">
        <v>1</v>
      </c>
      <c r="Q12">
        <v>0</v>
      </c>
      <c r="R12">
        <v>0</v>
      </c>
      <c r="S12">
        <v>78.64</v>
      </c>
      <c r="T12">
        <v>9.3283582089552203E-2</v>
      </c>
      <c r="U12">
        <v>6.875</v>
      </c>
      <c r="V12">
        <v>9.71875</v>
      </c>
      <c r="W12">
        <v>1</v>
      </c>
      <c r="X12">
        <v>1</v>
      </c>
      <c r="Y12">
        <v>58.6</v>
      </c>
    </row>
    <row r="13" spans="1:25" x14ac:dyDescent="0.2">
      <c r="A13" t="s">
        <v>1407</v>
      </c>
      <c r="B13" t="s">
        <v>1397</v>
      </c>
      <c r="C13" t="s">
        <v>44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1.2</v>
      </c>
      <c r="T13">
        <v>1.86567164179104E-3</v>
      </c>
      <c r="V13">
        <v>2</v>
      </c>
      <c r="Y13">
        <v>0.7</v>
      </c>
    </row>
    <row r="14" spans="1:25" x14ac:dyDescent="0.2">
      <c r="A14" t="s">
        <v>252</v>
      </c>
      <c r="B14" t="s">
        <v>1397</v>
      </c>
      <c r="C14" t="s">
        <v>44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25</v>
      </c>
      <c r="L14">
        <v>0</v>
      </c>
      <c r="M14">
        <v>147</v>
      </c>
      <c r="N14">
        <v>86</v>
      </c>
      <c r="O14">
        <v>882</v>
      </c>
      <c r="P14">
        <v>0</v>
      </c>
      <c r="Q14">
        <v>0</v>
      </c>
      <c r="R14">
        <v>0</v>
      </c>
      <c r="S14">
        <v>180.7</v>
      </c>
      <c r="T14">
        <v>0.27425373134328401</v>
      </c>
      <c r="U14">
        <v>3.5714285714285698</v>
      </c>
      <c r="V14">
        <v>10.255813953488399</v>
      </c>
      <c r="Y14">
        <v>133.69999999999999</v>
      </c>
    </row>
    <row r="15" spans="1:25" x14ac:dyDescent="0.2">
      <c r="A15" t="s">
        <v>1408</v>
      </c>
      <c r="B15" t="s">
        <v>1397</v>
      </c>
      <c r="C15" t="s">
        <v>44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8</v>
      </c>
      <c r="K15">
        <v>39</v>
      </c>
      <c r="L15">
        <v>0</v>
      </c>
      <c r="M15">
        <v>7</v>
      </c>
      <c r="N15">
        <v>5</v>
      </c>
      <c r="O15">
        <v>53</v>
      </c>
      <c r="P15">
        <v>0</v>
      </c>
      <c r="Q15">
        <v>0</v>
      </c>
      <c r="R15">
        <v>0</v>
      </c>
      <c r="S15">
        <v>14.2</v>
      </c>
      <c r="T15">
        <v>1.3059701492537301E-2</v>
      </c>
      <c r="U15">
        <v>4.875</v>
      </c>
      <c r="V15">
        <v>10.6</v>
      </c>
      <c r="Y15">
        <v>11.7</v>
      </c>
    </row>
    <row r="16" spans="1:25" x14ac:dyDescent="0.2">
      <c r="A16" t="s">
        <v>1409</v>
      </c>
      <c r="B16" t="s">
        <v>1397</v>
      </c>
      <c r="C16" t="s">
        <v>44</v>
      </c>
      <c r="D16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24</v>
      </c>
      <c r="L16">
        <v>1</v>
      </c>
      <c r="M16">
        <v>84</v>
      </c>
      <c r="N16">
        <v>52</v>
      </c>
      <c r="O16">
        <v>801</v>
      </c>
      <c r="P16">
        <v>4</v>
      </c>
      <c r="Q16">
        <v>0</v>
      </c>
      <c r="R16">
        <v>0</v>
      </c>
      <c r="S16">
        <v>166.5</v>
      </c>
      <c r="T16">
        <v>0.15671641791044799</v>
      </c>
      <c r="U16">
        <v>8</v>
      </c>
      <c r="V16">
        <v>15.403846153846199</v>
      </c>
      <c r="Y16">
        <v>138.5</v>
      </c>
    </row>
    <row r="17" spans="1:25" x14ac:dyDescent="0.2">
      <c r="A17" t="s">
        <v>1410</v>
      </c>
      <c r="B17" t="s">
        <v>1397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2</v>
      </c>
      <c r="O17">
        <v>11</v>
      </c>
      <c r="P17">
        <v>0</v>
      </c>
      <c r="Q17">
        <v>0</v>
      </c>
      <c r="R17">
        <v>0</v>
      </c>
      <c r="S17">
        <v>3.1</v>
      </c>
      <c r="T17">
        <v>5.5970149253731297E-3</v>
      </c>
      <c r="V17">
        <v>5.5</v>
      </c>
      <c r="Y17">
        <v>2.1</v>
      </c>
    </row>
    <row r="18" spans="1:25" x14ac:dyDescent="0.2">
      <c r="A18" t="s">
        <v>1411</v>
      </c>
      <c r="B18" t="s">
        <v>1397</v>
      </c>
      <c r="C18" t="s">
        <v>44</v>
      </c>
      <c r="D18">
        <v>11</v>
      </c>
      <c r="E18">
        <v>0</v>
      </c>
      <c r="F18">
        <v>0</v>
      </c>
      <c r="G18">
        <v>0</v>
      </c>
      <c r="H18">
        <v>0</v>
      </c>
      <c r="I18">
        <v>0</v>
      </c>
      <c r="J18">
        <v>13</v>
      </c>
      <c r="K18">
        <v>70</v>
      </c>
      <c r="L18">
        <v>0</v>
      </c>
      <c r="M18">
        <v>23</v>
      </c>
      <c r="N18">
        <v>14</v>
      </c>
      <c r="O18">
        <v>104</v>
      </c>
      <c r="P18">
        <v>0</v>
      </c>
      <c r="Q18">
        <v>0</v>
      </c>
      <c r="R18">
        <v>0</v>
      </c>
      <c r="S18">
        <v>31.4</v>
      </c>
      <c r="T18">
        <v>4.2910447761194001E-2</v>
      </c>
      <c r="U18">
        <v>5.3846153846153904</v>
      </c>
      <c r="V18">
        <v>7.4285714285714297</v>
      </c>
      <c r="Y18">
        <v>24.4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1397</v>
      </c>
      <c r="B31">
        <v>5730</v>
      </c>
      <c r="C31">
        <v>3661</v>
      </c>
      <c r="D31">
        <v>499</v>
      </c>
      <c r="E31">
        <v>2069</v>
      </c>
      <c r="F31">
        <v>16</v>
      </c>
      <c r="G31">
        <v>1277.44</v>
      </c>
      <c r="H31">
        <v>571</v>
      </c>
      <c r="I31">
        <v>0.63747810858143605</v>
      </c>
      <c r="J31">
        <v>12</v>
      </c>
      <c r="K31">
        <v>14</v>
      </c>
      <c r="L31">
        <v>2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1412</v>
      </c>
      <c r="B36" t="s">
        <v>27</v>
      </c>
      <c r="C36">
        <v>24</v>
      </c>
      <c r="D36">
        <v>0</v>
      </c>
      <c r="E36" t="s">
        <v>220</v>
      </c>
      <c r="F36" t="s">
        <v>1397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1413</v>
      </c>
      <c r="B37" t="s">
        <v>27</v>
      </c>
      <c r="C37">
        <v>25</v>
      </c>
      <c r="D37">
        <v>0</v>
      </c>
      <c r="E37" t="s">
        <v>75</v>
      </c>
      <c r="F37" t="s">
        <v>1397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1414</v>
      </c>
      <c r="B38" t="s">
        <v>27</v>
      </c>
      <c r="C38">
        <v>27</v>
      </c>
      <c r="D38">
        <v>5</v>
      </c>
      <c r="E38" t="s">
        <v>213</v>
      </c>
      <c r="F38" t="s">
        <v>1397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1415</v>
      </c>
      <c r="B39" t="s">
        <v>27</v>
      </c>
      <c r="C39">
        <v>28</v>
      </c>
      <c r="D39">
        <v>6</v>
      </c>
      <c r="E39" t="s">
        <v>163</v>
      </c>
      <c r="F39" t="s">
        <v>1397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1416</v>
      </c>
      <c r="B40" t="s">
        <v>32</v>
      </c>
      <c r="C40">
        <v>23</v>
      </c>
      <c r="D40">
        <v>0</v>
      </c>
      <c r="E40" t="s">
        <v>1417</v>
      </c>
      <c r="F40" t="s">
        <v>1397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1418</v>
      </c>
      <c r="B41" t="s">
        <v>32</v>
      </c>
      <c r="D41">
        <v>0</v>
      </c>
      <c r="E41" t="s">
        <v>1419</v>
      </c>
      <c r="F41" t="s">
        <v>1397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1420</v>
      </c>
      <c r="B42" t="s">
        <v>32</v>
      </c>
      <c r="C42">
        <v>25</v>
      </c>
      <c r="D42">
        <v>2</v>
      </c>
      <c r="E42" t="s">
        <v>153</v>
      </c>
      <c r="F42" t="s">
        <v>1397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1421</v>
      </c>
      <c r="B43" t="s">
        <v>32</v>
      </c>
      <c r="C43">
        <v>25</v>
      </c>
      <c r="D43">
        <v>2</v>
      </c>
      <c r="E43" t="s">
        <v>1422</v>
      </c>
      <c r="F43" t="s">
        <v>1397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1423</v>
      </c>
      <c r="B44" t="s">
        <v>32</v>
      </c>
      <c r="C44">
        <v>24</v>
      </c>
      <c r="D44">
        <v>3</v>
      </c>
      <c r="E44" t="s">
        <v>227</v>
      </c>
      <c r="F44" t="s">
        <v>1397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1424</v>
      </c>
      <c r="B45" t="s">
        <v>32</v>
      </c>
      <c r="C45">
        <v>23</v>
      </c>
      <c r="D45">
        <v>0</v>
      </c>
      <c r="E45" t="s">
        <v>243</v>
      </c>
      <c r="F45" t="s">
        <v>1397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1425</v>
      </c>
      <c r="B46" t="s">
        <v>32</v>
      </c>
      <c r="C46">
        <v>24</v>
      </c>
      <c r="D46">
        <v>0</v>
      </c>
      <c r="E46" t="s">
        <v>213</v>
      </c>
      <c r="F46" t="s">
        <v>1397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1426</v>
      </c>
      <c r="B47" t="s">
        <v>44</v>
      </c>
      <c r="C47">
        <v>24</v>
      </c>
      <c r="D47">
        <v>0</v>
      </c>
      <c r="E47" t="s">
        <v>558</v>
      </c>
      <c r="F47" t="s">
        <v>1397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1427</v>
      </c>
      <c r="B48" t="s">
        <v>44</v>
      </c>
      <c r="C48">
        <v>26</v>
      </c>
      <c r="D48">
        <v>4</v>
      </c>
      <c r="E48" t="s">
        <v>363</v>
      </c>
      <c r="F48" t="s">
        <v>1397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1428</v>
      </c>
      <c r="B49" t="s">
        <v>44</v>
      </c>
      <c r="C49">
        <v>26</v>
      </c>
      <c r="D49">
        <v>2</v>
      </c>
      <c r="E49" t="s">
        <v>575</v>
      </c>
      <c r="F49" t="s">
        <v>1397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1429</v>
      </c>
      <c r="B50" t="s">
        <v>44</v>
      </c>
      <c r="C50">
        <v>27</v>
      </c>
      <c r="D50">
        <v>3</v>
      </c>
      <c r="E50" t="s">
        <v>243</v>
      </c>
      <c r="F50" t="s">
        <v>1397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1430</v>
      </c>
      <c r="B51" t="s">
        <v>44</v>
      </c>
      <c r="C51">
        <v>23</v>
      </c>
      <c r="D51">
        <v>0</v>
      </c>
      <c r="E51" t="s">
        <v>666</v>
      </c>
      <c r="F51" t="s">
        <v>1397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1431</v>
      </c>
      <c r="B52" t="s">
        <v>44</v>
      </c>
      <c r="C52">
        <v>26</v>
      </c>
      <c r="D52">
        <v>3</v>
      </c>
      <c r="E52" t="s">
        <v>340</v>
      </c>
      <c r="F52" t="s">
        <v>1397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1432</v>
      </c>
      <c r="B53" t="s">
        <v>44</v>
      </c>
      <c r="C53">
        <v>25</v>
      </c>
      <c r="D53">
        <v>2</v>
      </c>
      <c r="E53" t="s">
        <v>205</v>
      </c>
      <c r="F53" t="s">
        <v>1397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1433</v>
      </c>
      <c r="B54" t="s">
        <v>44</v>
      </c>
      <c r="C54">
        <v>27</v>
      </c>
      <c r="D54">
        <v>4</v>
      </c>
      <c r="E54" t="s">
        <v>135</v>
      </c>
      <c r="F54" t="s">
        <v>1397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1434</v>
      </c>
      <c r="B55" t="s">
        <v>44</v>
      </c>
      <c r="C55">
        <v>26</v>
      </c>
      <c r="D55">
        <v>4</v>
      </c>
      <c r="E55" t="s">
        <v>1435</v>
      </c>
      <c r="F55" t="s">
        <v>1397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1436</v>
      </c>
      <c r="B56" t="s">
        <v>44</v>
      </c>
      <c r="C56">
        <v>22</v>
      </c>
      <c r="D56">
        <v>0</v>
      </c>
      <c r="E56" t="s">
        <v>171</v>
      </c>
      <c r="F56" t="s">
        <v>1397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1437</v>
      </c>
      <c r="B57" t="s">
        <v>44</v>
      </c>
      <c r="C57">
        <v>29</v>
      </c>
      <c r="D57">
        <v>10</v>
      </c>
      <c r="E57" t="s">
        <v>340</v>
      </c>
      <c r="F57" t="s">
        <v>1397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1438</v>
      </c>
      <c r="B58" t="s">
        <v>44</v>
      </c>
      <c r="C58">
        <v>24</v>
      </c>
      <c r="D58">
        <v>2</v>
      </c>
      <c r="E58" t="s">
        <v>733</v>
      </c>
      <c r="F58" t="s">
        <v>1397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1439</v>
      </c>
      <c r="B59" t="s">
        <v>39</v>
      </c>
      <c r="C59">
        <v>24</v>
      </c>
      <c r="D59">
        <v>2</v>
      </c>
      <c r="E59" t="s">
        <v>340</v>
      </c>
      <c r="F59" t="s">
        <v>1397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1440</v>
      </c>
      <c r="B60" t="s">
        <v>39</v>
      </c>
      <c r="C60">
        <v>26</v>
      </c>
      <c r="D60">
        <v>4</v>
      </c>
      <c r="E60" t="s">
        <v>100</v>
      </c>
      <c r="F60" t="s">
        <v>1397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1441</v>
      </c>
      <c r="B61" t="s">
        <v>39</v>
      </c>
      <c r="C61">
        <v>24</v>
      </c>
      <c r="D61">
        <v>0</v>
      </c>
      <c r="E61" t="s">
        <v>733</v>
      </c>
      <c r="F61" t="s">
        <v>1397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1442</v>
      </c>
      <c r="B62" t="s">
        <v>39</v>
      </c>
      <c r="C62">
        <v>21</v>
      </c>
      <c r="D62">
        <v>0</v>
      </c>
      <c r="E62" t="s">
        <v>171</v>
      </c>
      <c r="F62" t="s">
        <v>1397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1443</v>
      </c>
      <c r="B63" t="s">
        <v>39</v>
      </c>
      <c r="C63">
        <v>25</v>
      </c>
      <c r="D63">
        <v>0</v>
      </c>
      <c r="E63" t="s">
        <v>886</v>
      </c>
      <c r="F63" t="s">
        <v>1397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1444</v>
      </c>
      <c r="B2" t="s">
        <v>1445</v>
      </c>
      <c r="C2" t="s">
        <v>27</v>
      </c>
      <c r="D2">
        <v>17</v>
      </c>
      <c r="E2">
        <v>572</v>
      </c>
      <c r="F2">
        <v>399</v>
      </c>
      <c r="G2">
        <v>4282</v>
      </c>
      <c r="H2">
        <v>30</v>
      </c>
      <c r="I2">
        <v>11</v>
      </c>
      <c r="J2">
        <v>68</v>
      </c>
      <c r="K2">
        <v>366</v>
      </c>
      <c r="L2">
        <v>1</v>
      </c>
      <c r="M2">
        <v>0</v>
      </c>
      <c r="N2">
        <v>0</v>
      </c>
      <c r="O2">
        <v>0</v>
      </c>
      <c r="P2">
        <v>0</v>
      </c>
      <c r="Q2">
        <v>4</v>
      </c>
      <c r="R2">
        <v>0</v>
      </c>
      <c r="S2">
        <v>303.88</v>
      </c>
      <c r="T2">
        <v>0</v>
      </c>
      <c r="U2">
        <v>5.3823529411764701</v>
      </c>
      <c r="W2">
        <v>0.69755244755244805</v>
      </c>
      <c r="X2">
        <v>5.2447552447552399E-2</v>
      </c>
      <c r="Y2">
        <v>314.88</v>
      </c>
    </row>
    <row r="3" spans="1:25" x14ac:dyDescent="0.2">
      <c r="A3" t="s">
        <v>1446</v>
      </c>
      <c r="B3" t="s">
        <v>1445</v>
      </c>
      <c r="C3" t="s">
        <v>32</v>
      </c>
      <c r="D3">
        <v>11</v>
      </c>
      <c r="E3">
        <v>1</v>
      </c>
      <c r="F3">
        <v>0</v>
      </c>
      <c r="G3">
        <v>0</v>
      </c>
      <c r="H3">
        <v>0</v>
      </c>
      <c r="I3">
        <v>1</v>
      </c>
      <c r="J3">
        <v>35</v>
      </c>
      <c r="K3">
        <v>186</v>
      </c>
      <c r="L3">
        <v>0</v>
      </c>
      <c r="M3">
        <v>19</v>
      </c>
      <c r="N3">
        <v>17</v>
      </c>
      <c r="O3">
        <v>126</v>
      </c>
      <c r="P3">
        <v>0</v>
      </c>
      <c r="Q3">
        <v>0</v>
      </c>
      <c r="R3">
        <v>0</v>
      </c>
      <c r="S3">
        <v>46.2</v>
      </c>
      <c r="T3">
        <v>3.32749562171629E-2</v>
      </c>
      <c r="U3">
        <v>5.3142857142857096</v>
      </c>
      <c r="V3">
        <v>7.4117647058823497</v>
      </c>
      <c r="W3">
        <v>0</v>
      </c>
      <c r="X3">
        <v>0</v>
      </c>
      <c r="Y3">
        <v>39.700000000000003</v>
      </c>
    </row>
    <row r="4" spans="1:25" x14ac:dyDescent="0.2">
      <c r="A4" t="s">
        <v>1447</v>
      </c>
      <c r="B4" t="s">
        <v>1445</v>
      </c>
      <c r="C4" t="s">
        <v>32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4</v>
      </c>
      <c r="L4">
        <v>0</v>
      </c>
      <c r="M4">
        <v>1</v>
      </c>
      <c r="N4">
        <v>1</v>
      </c>
      <c r="O4">
        <v>3</v>
      </c>
      <c r="P4">
        <v>0</v>
      </c>
      <c r="Q4">
        <v>0</v>
      </c>
      <c r="R4">
        <v>0</v>
      </c>
      <c r="S4">
        <v>1.7</v>
      </c>
      <c r="T4">
        <v>1.7513134851138399E-3</v>
      </c>
      <c r="U4">
        <v>1.3333333333333299</v>
      </c>
      <c r="V4">
        <v>3</v>
      </c>
      <c r="Y4">
        <v>1.2</v>
      </c>
    </row>
    <row r="5" spans="1:25" x14ac:dyDescent="0.2">
      <c r="A5" t="s">
        <v>1448</v>
      </c>
      <c r="B5" t="s">
        <v>1445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228</v>
      </c>
      <c r="K5">
        <v>1050</v>
      </c>
      <c r="L5">
        <v>9</v>
      </c>
      <c r="M5">
        <v>35</v>
      </c>
      <c r="N5">
        <v>27</v>
      </c>
      <c r="O5">
        <v>165</v>
      </c>
      <c r="P5">
        <v>0</v>
      </c>
      <c r="Q5">
        <v>0</v>
      </c>
      <c r="R5">
        <v>0</v>
      </c>
      <c r="S5">
        <v>202.5</v>
      </c>
      <c r="T5">
        <v>6.1295971978984197E-2</v>
      </c>
      <c r="U5">
        <v>4.6052631578947398</v>
      </c>
      <c r="V5">
        <v>6.1111111111111098</v>
      </c>
      <c r="Y5">
        <v>189</v>
      </c>
    </row>
    <row r="6" spans="1:25" x14ac:dyDescent="0.2">
      <c r="A6" t="s">
        <v>1449</v>
      </c>
      <c r="B6" t="s">
        <v>1445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57</v>
      </c>
      <c r="K6">
        <v>346</v>
      </c>
      <c r="L6">
        <v>2</v>
      </c>
      <c r="M6">
        <v>5</v>
      </c>
      <c r="N6">
        <v>4</v>
      </c>
      <c r="O6">
        <v>16</v>
      </c>
      <c r="P6">
        <v>0</v>
      </c>
      <c r="Q6">
        <v>0</v>
      </c>
      <c r="R6">
        <v>0</v>
      </c>
      <c r="S6">
        <v>52.2</v>
      </c>
      <c r="T6">
        <v>8.7565674255691804E-3</v>
      </c>
      <c r="U6">
        <v>6.0701754385964897</v>
      </c>
      <c r="V6">
        <v>4</v>
      </c>
      <c r="Y6">
        <v>50.2</v>
      </c>
    </row>
    <row r="7" spans="1:25" x14ac:dyDescent="0.2">
      <c r="A7" t="s">
        <v>1450</v>
      </c>
      <c r="B7" t="s">
        <v>1445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19</v>
      </c>
      <c r="K7">
        <v>74</v>
      </c>
      <c r="L7">
        <v>0</v>
      </c>
      <c r="M7">
        <v>18</v>
      </c>
      <c r="N7">
        <v>16</v>
      </c>
      <c r="O7">
        <v>157</v>
      </c>
      <c r="P7">
        <v>1</v>
      </c>
      <c r="Q7">
        <v>0</v>
      </c>
      <c r="R7">
        <v>0</v>
      </c>
      <c r="S7">
        <v>43.1</v>
      </c>
      <c r="T7">
        <v>3.1523642732049002E-2</v>
      </c>
      <c r="U7">
        <v>3.8947368421052602</v>
      </c>
      <c r="V7">
        <v>9.8125</v>
      </c>
      <c r="Y7">
        <v>37.1</v>
      </c>
    </row>
    <row r="8" spans="1:25" x14ac:dyDescent="0.2">
      <c r="A8" t="s">
        <v>863</v>
      </c>
      <c r="B8" t="s">
        <v>1445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16</v>
      </c>
      <c r="L8">
        <v>0</v>
      </c>
      <c r="M8">
        <v>6</v>
      </c>
      <c r="N8">
        <v>3</v>
      </c>
      <c r="O8">
        <v>18</v>
      </c>
      <c r="P8">
        <v>0</v>
      </c>
      <c r="Q8">
        <v>0</v>
      </c>
      <c r="R8">
        <v>0</v>
      </c>
      <c r="S8">
        <v>6.4</v>
      </c>
      <c r="T8">
        <v>1.0507880910683E-2</v>
      </c>
      <c r="U8">
        <v>2</v>
      </c>
      <c r="V8">
        <v>6</v>
      </c>
      <c r="Y8">
        <v>4.9000000000000004</v>
      </c>
    </row>
    <row r="9" spans="1:25" x14ac:dyDescent="0.2">
      <c r="A9" t="s">
        <v>1451</v>
      </c>
      <c r="B9" t="s">
        <v>1445</v>
      </c>
      <c r="C9" t="s">
        <v>39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34</v>
      </c>
      <c r="N9">
        <v>25</v>
      </c>
      <c r="O9">
        <v>322</v>
      </c>
      <c r="P9">
        <v>2</v>
      </c>
      <c r="Q9">
        <v>0</v>
      </c>
      <c r="R9">
        <v>0</v>
      </c>
      <c r="S9">
        <v>69.2</v>
      </c>
      <c r="T9">
        <v>5.9544658493870403E-2</v>
      </c>
      <c r="V9">
        <v>12.88</v>
      </c>
      <c r="Y9">
        <v>56.7</v>
      </c>
    </row>
    <row r="10" spans="1:25" x14ac:dyDescent="0.2">
      <c r="A10" t="s">
        <v>1452</v>
      </c>
      <c r="B10" t="s">
        <v>1445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63</v>
      </c>
      <c r="N10">
        <v>50</v>
      </c>
      <c r="O10">
        <v>486</v>
      </c>
      <c r="P10">
        <v>4</v>
      </c>
      <c r="Q10">
        <v>0</v>
      </c>
      <c r="R10">
        <v>0</v>
      </c>
      <c r="S10">
        <v>122.6</v>
      </c>
      <c r="T10">
        <v>0.110332749562172</v>
      </c>
      <c r="V10">
        <v>9.7200000000000006</v>
      </c>
      <c r="Y10">
        <v>97.6</v>
      </c>
    </row>
    <row r="11" spans="1:25" x14ac:dyDescent="0.2">
      <c r="A11" t="s">
        <v>1453</v>
      </c>
      <c r="B11" t="s">
        <v>1445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7</v>
      </c>
      <c r="P11">
        <v>1</v>
      </c>
      <c r="Q11">
        <v>0</v>
      </c>
      <c r="R11">
        <v>0</v>
      </c>
      <c r="S11">
        <v>7.7</v>
      </c>
      <c r="T11">
        <v>1.7513134851138399E-3</v>
      </c>
      <c r="V11">
        <v>7</v>
      </c>
      <c r="Y11">
        <v>7.2</v>
      </c>
    </row>
    <row r="12" spans="1:25" x14ac:dyDescent="0.2">
      <c r="A12" t="s">
        <v>1454</v>
      </c>
      <c r="B12" t="s">
        <v>1445</v>
      </c>
      <c r="C12" t="s">
        <v>39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38</v>
      </c>
      <c r="N12">
        <v>34</v>
      </c>
      <c r="O12">
        <v>349</v>
      </c>
      <c r="P12">
        <v>3</v>
      </c>
      <c r="Q12">
        <v>0</v>
      </c>
      <c r="R12">
        <v>0</v>
      </c>
      <c r="S12">
        <v>86.9</v>
      </c>
      <c r="T12">
        <v>6.6549912434325703E-2</v>
      </c>
      <c r="V12">
        <v>10.264705882352899</v>
      </c>
      <c r="Y12">
        <v>69.900000000000006</v>
      </c>
    </row>
    <row r="13" spans="1:25" x14ac:dyDescent="0.2">
      <c r="A13" t="s">
        <v>1455</v>
      </c>
      <c r="B13" t="s">
        <v>1445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2</v>
      </c>
      <c r="O13">
        <v>21</v>
      </c>
      <c r="P13">
        <v>0</v>
      </c>
      <c r="Q13">
        <v>0</v>
      </c>
      <c r="R13">
        <v>0</v>
      </c>
      <c r="S13">
        <v>4.0999999999999996</v>
      </c>
      <c r="T13">
        <v>7.0052539404553398E-3</v>
      </c>
      <c r="V13">
        <v>10.5</v>
      </c>
      <c r="Y13">
        <v>3.1</v>
      </c>
    </row>
    <row r="14" spans="1:25" x14ac:dyDescent="0.2">
      <c r="A14" t="s">
        <v>1456</v>
      </c>
      <c r="B14" t="s">
        <v>1445</v>
      </c>
      <c r="C14" t="s">
        <v>44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10</v>
      </c>
      <c r="L14">
        <v>0</v>
      </c>
      <c r="M14">
        <v>13</v>
      </c>
      <c r="N14">
        <v>7</v>
      </c>
      <c r="O14">
        <v>58</v>
      </c>
      <c r="P14">
        <v>0</v>
      </c>
      <c r="Q14">
        <v>0</v>
      </c>
      <c r="R14">
        <v>0</v>
      </c>
      <c r="S14">
        <v>13.8</v>
      </c>
      <c r="T14">
        <v>2.2767075306479902E-2</v>
      </c>
      <c r="U14">
        <v>5</v>
      </c>
      <c r="V14">
        <v>8.28571428571429</v>
      </c>
      <c r="Y14">
        <v>10.3</v>
      </c>
    </row>
    <row r="15" spans="1:25" x14ac:dyDescent="0.2">
      <c r="A15" t="s">
        <v>1457</v>
      </c>
      <c r="B15" t="s">
        <v>1445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141</v>
      </c>
      <c r="N15">
        <v>90</v>
      </c>
      <c r="O15">
        <v>1048</v>
      </c>
      <c r="P15">
        <v>6</v>
      </c>
      <c r="Q15">
        <v>0</v>
      </c>
      <c r="R15">
        <v>0</v>
      </c>
      <c r="S15">
        <v>226.8</v>
      </c>
      <c r="T15">
        <v>0.24693520140105099</v>
      </c>
      <c r="V15">
        <v>11.6444444444444</v>
      </c>
      <c r="Y15">
        <v>185.8</v>
      </c>
    </row>
    <row r="16" spans="1:25" x14ac:dyDescent="0.2">
      <c r="A16" t="s">
        <v>1458</v>
      </c>
      <c r="B16" t="s">
        <v>1445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24</v>
      </c>
      <c r="P16">
        <v>0</v>
      </c>
      <c r="Q16">
        <v>0</v>
      </c>
      <c r="R16">
        <v>0</v>
      </c>
      <c r="S16">
        <v>4.4000000000000004</v>
      </c>
      <c r="T16">
        <v>3.5026269702276699E-3</v>
      </c>
      <c r="V16">
        <v>12</v>
      </c>
      <c r="Y16">
        <v>3.4</v>
      </c>
    </row>
    <row r="17" spans="1:25" x14ac:dyDescent="0.2">
      <c r="A17" t="s">
        <v>1459</v>
      </c>
      <c r="B17" t="s">
        <v>1445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</v>
      </c>
      <c r="N17">
        <v>6</v>
      </c>
      <c r="O17">
        <v>42</v>
      </c>
      <c r="P17">
        <v>0</v>
      </c>
      <c r="Q17">
        <v>0</v>
      </c>
      <c r="R17">
        <v>0</v>
      </c>
      <c r="S17">
        <v>10.199999999999999</v>
      </c>
      <c r="T17">
        <v>1.7513134851138399E-2</v>
      </c>
      <c r="V17">
        <v>7</v>
      </c>
      <c r="Y17">
        <v>7.2</v>
      </c>
    </row>
    <row r="18" spans="1:25" x14ac:dyDescent="0.2">
      <c r="A18" t="s">
        <v>1460</v>
      </c>
      <c r="B18" t="s">
        <v>1445</v>
      </c>
      <c r="C18" t="s">
        <v>44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5</v>
      </c>
      <c r="L18">
        <v>0</v>
      </c>
      <c r="M18">
        <v>42</v>
      </c>
      <c r="N18">
        <v>27</v>
      </c>
      <c r="O18">
        <v>387</v>
      </c>
      <c r="P18">
        <v>4</v>
      </c>
      <c r="Q18">
        <v>0</v>
      </c>
      <c r="R18">
        <v>0</v>
      </c>
      <c r="S18">
        <v>90.2</v>
      </c>
      <c r="T18">
        <v>7.35551663747811E-2</v>
      </c>
      <c r="U18">
        <v>2.5</v>
      </c>
      <c r="V18">
        <v>14.3333333333333</v>
      </c>
      <c r="Y18">
        <v>76.7</v>
      </c>
    </row>
    <row r="19" spans="1:25" x14ac:dyDescent="0.2">
      <c r="A19" t="s">
        <v>1461</v>
      </c>
      <c r="B19" t="s">
        <v>1445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3</v>
      </c>
      <c r="O19">
        <v>20</v>
      </c>
      <c r="P19">
        <v>0</v>
      </c>
      <c r="Q19">
        <v>0</v>
      </c>
      <c r="R19">
        <v>0</v>
      </c>
      <c r="S19">
        <v>5</v>
      </c>
      <c r="T19">
        <v>7.0052539404553398E-3</v>
      </c>
      <c r="V19">
        <v>6.6666666666666696</v>
      </c>
      <c r="Y19">
        <v>3.5</v>
      </c>
    </row>
    <row r="20" spans="1:25" x14ac:dyDescent="0.2">
      <c r="A20" t="s">
        <v>1462</v>
      </c>
      <c r="B20" t="s">
        <v>1445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117</v>
      </c>
      <c r="N20">
        <v>84</v>
      </c>
      <c r="O20">
        <v>1033</v>
      </c>
      <c r="P20">
        <v>9</v>
      </c>
      <c r="Q20">
        <v>0</v>
      </c>
      <c r="R20">
        <v>0</v>
      </c>
      <c r="S20">
        <v>239.3</v>
      </c>
      <c r="T20">
        <v>0.204903677758319</v>
      </c>
      <c r="V20">
        <v>12.297619047618999</v>
      </c>
      <c r="Y20">
        <v>199.3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1445</v>
      </c>
      <c r="B31">
        <v>6339</v>
      </c>
      <c r="C31">
        <v>4282</v>
      </c>
      <c r="D31">
        <v>422</v>
      </c>
      <c r="E31">
        <v>2057</v>
      </c>
      <c r="F31">
        <v>12</v>
      </c>
      <c r="G31">
        <v>1536.18</v>
      </c>
      <c r="H31">
        <v>573</v>
      </c>
      <c r="I31">
        <v>0.69633507853403098</v>
      </c>
      <c r="J31">
        <v>30</v>
      </c>
      <c r="K31">
        <v>12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1463</v>
      </c>
      <c r="B36" t="s">
        <v>27</v>
      </c>
      <c r="C36">
        <v>23</v>
      </c>
      <c r="D36">
        <v>0</v>
      </c>
      <c r="E36" t="s">
        <v>215</v>
      </c>
      <c r="F36" t="s">
        <v>1445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1464</v>
      </c>
      <c r="B37" t="s">
        <v>27</v>
      </c>
      <c r="C37">
        <v>26</v>
      </c>
      <c r="D37">
        <v>4</v>
      </c>
      <c r="E37" t="s">
        <v>615</v>
      </c>
      <c r="F37" t="s">
        <v>1445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1465</v>
      </c>
      <c r="B38" t="s">
        <v>27</v>
      </c>
      <c r="C38">
        <v>32</v>
      </c>
      <c r="D38">
        <v>10</v>
      </c>
      <c r="E38" t="s">
        <v>345</v>
      </c>
      <c r="F38" t="s">
        <v>1445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1466</v>
      </c>
      <c r="B39" t="s">
        <v>32</v>
      </c>
      <c r="C39">
        <v>22</v>
      </c>
      <c r="D39">
        <v>0</v>
      </c>
      <c r="E39" t="s">
        <v>473</v>
      </c>
      <c r="F39" t="s">
        <v>1445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1467</v>
      </c>
      <c r="B40" t="s">
        <v>32</v>
      </c>
      <c r="C40">
        <v>24</v>
      </c>
      <c r="D40">
        <v>3</v>
      </c>
      <c r="E40" t="s">
        <v>398</v>
      </c>
      <c r="F40" t="s">
        <v>1445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1468</v>
      </c>
      <c r="B41" t="s">
        <v>32</v>
      </c>
      <c r="C41">
        <v>25</v>
      </c>
      <c r="D41">
        <v>0</v>
      </c>
      <c r="E41" t="s">
        <v>135</v>
      </c>
      <c r="F41" t="s">
        <v>1445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1469</v>
      </c>
      <c r="B42" t="s">
        <v>32</v>
      </c>
      <c r="C42">
        <v>23</v>
      </c>
      <c r="D42">
        <v>0</v>
      </c>
      <c r="E42" t="s">
        <v>171</v>
      </c>
      <c r="F42" t="s">
        <v>1445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1470</v>
      </c>
      <c r="B43" t="s">
        <v>32</v>
      </c>
      <c r="C43">
        <v>22</v>
      </c>
      <c r="D43">
        <v>0</v>
      </c>
      <c r="E43" t="s">
        <v>733</v>
      </c>
      <c r="F43" t="s">
        <v>1445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1471</v>
      </c>
      <c r="B44" t="s">
        <v>44</v>
      </c>
      <c r="C44">
        <v>24</v>
      </c>
      <c r="D44">
        <v>0</v>
      </c>
      <c r="E44" t="s">
        <v>473</v>
      </c>
      <c r="F44" t="s">
        <v>1445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1472</v>
      </c>
      <c r="B45" t="s">
        <v>44</v>
      </c>
      <c r="C45">
        <v>26</v>
      </c>
      <c r="D45">
        <v>2</v>
      </c>
      <c r="E45" t="s">
        <v>358</v>
      </c>
      <c r="F45" t="s">
        <v>1445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1473</v>
      </c>
      <c r="B46" t="s">
        <v>44</v>
      </c>
      <c r="C46">
        <v>25</v>
      </c>
      <c r="D46">
        <v>0</v>
      </c>
      <c r="E46" t="s">
        <v>1474</v>
      </c>
      <c r="F46" t="s">
        <v>1445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1475</v>
      </c>
      <c r="B47" t="s">
        <v>44</v>
      </c>
      <c r="C47">
        <v>25</v>
      </c>
      <c r="D47">
        <v>1</v>
      </c>
      <c r="E47" t="s">
        <v>742</v>
      </c>
      <c r="F47" t="s">
        <v>1445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1476</v>
      </c>
      <c r="B48" t="s">
        <v>44</v>
      </c>
      <c r="C48">
        <v>24</v>
      </c>
      <c r="D48">
        <v>0</v>
      </c>
      <c r="E48" t="s">
        <v>469</v>
      </c>
      <c r="F48" t="s">
        <v>1445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1477</v>
      </c>
      <c r="B49" t="s">
        <v>44</v>
      </c>
      <c r="C49">
        <v>24</v>
      </c>
      <c r="D49">
        <v>0</v>
      </c>
      <c r="E49" t="s">
        <v>108</v>
      </c>
      <c r="F49" t="s">
        <v>1445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1478</v>
      </c>
      <c r="B50" t="s">
        <v>44</v>
      </c>
      <c r="C50">
        <v>30</v>
      </c>
      <c r="D50">
        <v>8</v>
      </c>
      <c r="E50" t="s">
        <v>560</v>
      </c>
      <c r="F50" t="s">
        <v>1445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1479</v>
      </c>
      <c r="B51" t="s">
        <v>44</v>
      </c>
      <c r="C51">
        <v>25</v>
      </c>
      <c r="D51">
        <v>4</v>
      </c>
      <c r="E51" t="s">
        <v>239</v>
      </c>
      <c r="F51" t="s">
        <v>1445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1480</v>
      </c>
      <c r="B52" t="s">
        <v>44</v>
      </c>
      <c r="C52">
        <v>21</v>
      </c>
      <c r="D52">
        <v>0</v>
      </c>
      <c r="E52" t="s">
        <v>209</v>
      </c>
      <c r="F52" t="s">
        <v>1445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1481</v>
      </c>
      <c r="B53" t="s">
        <v>44</v>
      </c>
      <c r="C53">
        <v>27</v>
      </c>
      <c r="D53">
        <v>1</v>
      </c>
      <c r="E53" t="s">
        <v>135</v>
      </c>
      <c r="F53" t="s">
        <v>1445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1482</v>
      </c>
      <c r="B54" t="s">
        <v>44</v>
      </c>
      <c r="C54">
        <v>26</v>
      </c>
      <c r="D54">
        <v>1</v>
      </c>
      <c r="E54" t="s">
        <v>291</v>
      </c>
      <c r="F54" t="s">
        <v>1445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1483</v>
      </c>
      <c r="B55" t="s">
        <v>44</v>
      </c>
      <c r="C55">
        <v>24</v>
      </c>
      <c r="D55">
        <v>0</v>
      </c>
      <c r="E55" t="s">
        <v>1484</v>
      </c>
      <c r="F55" t="s">
        <v>1445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1485</v>
      </c>
      <c r="B56" t="s">
        <v>39</v>
      </c>
      <c r="C56">
        <v>27</v>
      </c>
      <c r="D56">
        <v>5</v>
      </c>
      <c r="E56" t="s">
        <v>85</v>
      </c>
      <c r="F56" t="s">
        <v>1445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1486</v>
      </c>
      <c r="B57" t="s">
        <v>39</v>
      </c>
      <c r="C57">
        <v>25</v>
      </c>
      <c r="D57">
        <v>4</v>
      </c>
      <c r="E57" t="s">
        <v>95</v>
      </c>
      <c r="F57" t="s">
        <v>1445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1487</v>
      </c>
      <c r="B58" t="s">
        <v>39</v>
      </c>
      <c r="C58">
        <v>24</v>
      </c>
      <c r="D58">
        <v>0</v>
      </c>
      <c r="E58" t="s">
        <v>556</v>
      </c>
      <c r="F58" t="s">
        <v>1445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1488</v>
      </c>
      <c r="B59" t="s">
        <v>39</v>
      </c>
      <c r="C59">
        <v>24</v>
      </c>
      <c r="D59">
        <v>0</v>
      </c>
      <c r="E59" t="s">
        <v>65</v>
      </c>
      <c r="F59" t="s">
        <v>1445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1489</v>
      </c>
      <c r="B60" t="s">
        <v>39</v>
      </c>
      <c r="C60">
        <v>26</v>
      </c>
      <c r="D60">
        <v>2</v>
      </c>
      <c r="E60" t="s">
        <v>227</v>
      </c>
      <c r="F60" t="s">
        <v>1445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1490</v>
      </c>
      <c r="B61" t="s">
        <v>39</v>
      </c>
      <c r="C61">
        <v>24</v>
      </c>
      <c r="D61">
        <v>3</v>
      </c>
      <c r="E61" t="s">
        <v>97</v>
      </c>
      <c r="F61" t="s">
        <v>1445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3"/>
  <sheetViews>
    <sheetView topLeftCell="A12" workbookViewId="0">
      <selection activeCell="W36" sqref="W36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110</v>
      </c>
      <c r="B2" t="s">
        <v>111</v>
      </c>
      <c r="C2" t="s">
        <v>112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2</v>
      </c>
      <c r="L2">
        <v>0</v>
      </c>
      <c r="M2">
        <v>2</v>
      </c>
      <c r="N2">
        <v>1</v>
      </c>
      <c r="O2">
        <v>8</v>
      </c>
      <c r="P2">
        <v>0</v>
      </c>
      <c r="Q2">
        <v>0</v>
      </c>
      <c r="R2">
        <v>0</v>
      </c>
      <c r="S2">
        <v>2</v>
      </c>
      <c r="T2">
        <v>3.0165912518853701E-3</v>
      </c>
      <c r="U2">
        <v>2</v>
      </c>
      <c r="V2">
        <v>8</v>
      </c>
      <c r="Y2">
        <v>1.5</v>
      </c>
    </row>
    <row r="3" spans="1:25" x14ac:dyDescent="0.2">
      <c r="A3" t="s">
        <v>113</v>
      </c>
      <c r="B3" t="s">
        <v>111</v>
      </c>
      <c r="C3" t="s">
        <v>27</v>
      </c>
      <c r="D3">
        <v>4</v>
      </c>
      <c r="E3">
        <v>115</v>
      </c>
      <c r="F3">
        <v>73</v>
      </c>
      <c r="G3">
        <v>708</v>
      </c>
      <c r="H3">
        <v>2</v>
      </c>
      <c r="I3">
        <v>0</v>
      </c>
      <c r="J3">
        <v>16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38.72</v>
      </c>
      <c r="T3">
        <v>0</v>
      </c>
      <c r="U3">
        <v>4</v>
      </c>
      <c r="W3">
        <v>0.63478260869565195</v>
      </c>
      <c r="X3">
        <v>1.7391304347826101E-2</v>
      </c>
      <c r="Y3">
        <v>38.72</v>
      </c>
    </row>
    <row r="4" spans="1:25" x14ac:dyDescent="0.2">
      <c r="A4" t="s">
        <v>114</v>
      </c>
      <c r="B4" t="s">
        <v>111</v>
      </c>
      <c r="C4" t="s">
        <v>27</v>
      </c>
      <c r="D4">
        <v>13</v>
      </c>
      <c r="E4">
        <v>300</v>
      </c>
      <c r="F4">
        <v>184</v>
      </c>
      <c r="G4">
        <v>2219</v>
      </c>
      <c r="H4">
        <v>15</v>
      </c>
      <c r="I4">
        <v>9</v>
      </c>
      <c r="J4">
        <v>85</v>
      </c>
      <c r="K4">
        <v>438</v>
      </c>
      <c r="L4">
        <v>4</v>
      </c>
      <c r="M4">
        <v>0</v>
      </c>
      <c r="N4">
        <v>0</v>
      </c>
      <c r="O4">
        <v>0</v>
      </c>
      <c r="P4">
        <v>0</v>
      </c>
      <c r="Q4">
        <v>3</v>
      </c>
      <c r="R4">
        <v>2</v>
      </c>
      <c r="S4">
        <v>196.56</v>
      </c>
      <c r="T4">
        <v>0</v>
      </c>
      <c r="U4">
        <v>5.1529411764705904</v>
      </c>
      <c r="W4">
        <v>0.61333333333333295</v>
      </c>
      <c r="X4">
        <v>0.05</v>
      </c>
      <c r="Y4">
        <v>205.56</v>
      </c>
    </row>
    <row r="5" spans="1:25" x14ac:dyDescent="0.2">
      <c r="A5" t="s">
        <v>115</v>
      </c>
      <c r="B5" t="s">
        <v>111</v>
      </c>
      <c r="C5" t="s">
        <v>32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22</v>
      </c>
      <c r="K5">
        <v>109</v>
      </c>
      <c r="L5">
        <v>1</v>
      </c>
      <c r="M5">
        <v>14</v>
      </c>
      <c r="N5">
        <v>13</v>
      </c>
      <c r="O5">
        <v>61</v>
      </c>
      <c r="P5">
        <v>0</v>
      </c>
      <c r="Q5">
        <v>0</v>
      </c>
      <c r="R5">
        <v>0</v>
      </c>
      <c r="S5">
        <v>36</v>
      </c>
      <c r="T5">
        <v>2.1116138763197598E-2</v>
      </c>
      <c r="U5">
        <v>4.9545454545454497</v>
      </c>
      <c r="V5">
        <v>4.6923076923076898</v>
      </c>
      <c r="Y5">
        <v>29.5</v>
      </c>
    </row>
    <row r="6" spans="1:25" x14ac:dyDescent="0.2">
      <c r="A6" t="s">
        <v>116</v>
      </c>
      <c r="B6" t="s">
        <v>111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76</v>
      </c>
      <c r="K6">
        <v>366</v>
      </c>
      <c r="L6">
        <v>1</v>
      </c>
      <c r="M6">
        <v>2</v>
      </c>
      <c r="N6">
        <v>2</v>
      </c>
      <c r="O6">
        <v>3</v>
      </c>
      <c r="P6">
        <v>0</v>
      </c>
      <c r="Q6">
        <v>0</v>
      </c>
      <c r="R6">
        <v>0</v>
      </c>
      <c r="S6">
        <v>44.9</v>
      </c>
      <c r="T6">
        <v>3.0165912518853701E-3</v>
      </c>
      <c r="U6">
        <v>4.8157894736842097</v>
      </c>
      <c r="V6">
        <v>1.5</v>
      </c>
      <c r="Y6">
        <v>43.9</v>
      </c>
    </row>
    <row r="7" spans="1:25" x14ac:dyDescent="0.2">
      <c r="A7" t="s">
        <v>117</v>
      </c>
      <c r="B7" t="s">
        <v>111</v>
      </c>
      <c r="C7" t="s">
        <v>32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144</v>
      </c>
      <c r="K7">
        <v>695</v>
      </c>
      <c r="L7">
        <v>8</v>
      </c>
      <c r="M7">
        <v>31</v>
      </c>
      <c r="N7">
        <v>21</v>
      </c>
      <c r="O7">
        <v>122</v>
      </c>
      <c r="P7">
        <v>0</v>
      </c>
      <c r="Q7">
        <v>1</v>
      </c>
      <c r="R7">
        <v>0</v>
      </c>
      <c r="S7">
        <v>154.69999999999999</v>
      </c>
      <c r="T7">
        <v>4.67571644042232E-2</v>
      </c>
      <c r="U7">
        <v>4.8263888888888902</v>
      </c>
      <c r="V7">
        <v>5.8095238095238102</v>
      </c>
      <c r="Y7">
        <v>138.19999999999999</v>
      </c>
    </row>
    <row r="8" spans="1:25" x14ac:dyDescent="0.2">
      <c r="A8" t="s">
        <v>33</v>
      </c>
      <c r="B8" t="s">
        <v>111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0.2</v>
      </c>
      <c r="T8">
        <v>0</v>
      </c>
      <c r="U8">
        <v>1</v>
      </c>
      <c r="Y8">
        <v>0.2</v>
      </c>
    </row>
    <row r="9" spans="1:25" x14ac:dyDescent="0.2">
      <c r="A9" t="s">
        <v>118</v>
      </c>
      <c r="B9" t="s">
        <v>111</v>
      </c>
      <c r="C9" t="s">
        <v>32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210</v>
      </c>
      <c r="K9">
        <v>1035</v>
      </c>
      <c r="L9">
        <v>3</v>
      </c>
      <c r="M9">
        <v>17</v>
      </c>
      <c r="N9">
        <v>16</v>
      </c>
      <c r="O9">
        <v>139</v>
      </c>
      <c r="P9">
        <v>1</v>
      </c>
      <c r="Q9">
        <v>0</v>
      </c>
      <c r="R9">
        <v>1</v>
      </c>
      <c r="S9">
        <v>159.4</v>
      </c>
      <c r="T9">
        <v>2.5641025641025599E-2</v>
      </c>
      <c r="U9">
        <v>4.9285714285714297</v>
      </c>
      <c r="V9">
        <v>8.6875</v>
      </c>
      <c r="Y9">
        <v>151.4</v>
      </c>
    </row>
    <row r="10" spans="1:25" x14ac:dyDescent="0.2">
      <c r="A10" t="s">
        <v>119</v>
      </c>
      <c r="B10" t="s">
        <v>111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</v>
      </c>
      <c r="N10">
        <v>9</v>
      </c>
      <c r="O10">
        <v>100</v>
      </c>
      <c r="P10">
        <v>0</v>
      </c>
      <c r="Q10">
        <v>0</v>
      </c>
      <c r="R10">
        <v>0</v>
      </c>
      <c r="S10">
        <v>19</v>
      </c>
      <c r="T10">
        <v>1.9607843137254902E-2</v>
      </c>
      <c r="V10">
        <v>11.1111111111111</v>
      </c>
      <c r="Y10">
        <v>14.5</v>
      </c>
    </row>
    <row r="11" spans="1:25" x14ac:dyDescent="0.2">
      <c r="A11" t="s">
        <v>120</v>
      </c>
      <c r="B11" t="s">
        <v>111</v>
      </c>
      <c r="C11" t="s">
        <v>39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3.0165912518853701E-3</v>
      </c>
      <c r="U11">
        <v>0</v>
      </c>
      <c r="Y11">
        <v>0</v>
      </c>
    </row>
    <row r="12" spans="1:25" x14ac:dyDescent="0.2">
      <c r="A12" t="s">
        <v>121</v>
      </c>
      <c r="B12" t="s">
        <v>111</v>
      </c>
      <c r="C12" t="s">
        <v>39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59</v>
      </c>
      <c r="N12">
        <v>28</v>
      </c>
      <c r="O12">
        <v>356</v>
      </c>
      <c r="P12">
        <v>2</v>
      </c>
      <c r="Q12">
        <v>0</v>
      </c>
      <c r="R12">
        <v>0</v>
      </c>
      <c r="S12">
        <v>75.599999999999994</v>
      </c>
      <c r="T12">
        <v>8.8989441930618404E-2</v>
      </c>
      <c r="V12">
        <v>12.714285714285699</v>
      </c>
      <c r="Y12">
        <v>61.6</v>
      </c>
    </row>
    <row r="13" spans="1:25" x14ac:dyDescent="0.2">
      <c r="A13" t="s">
        <v>122</v>
      </c>
      <c r="B13" t="s">
        <v>111</v>
      </c>
      <c r="C13" t="s">
        <v>39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21</v>
      </c>
      <c r="N13">
        <v>16</v>
      </c>
      <c r="O13">
        <v>150</v>
      </c>
      <c r="P13">
        <v>4</v>
      </c>
      <c r="Q13">
        <v>0</v>
      </c>
      <c r="R13">
        <v>0</v>
      </c>
      <c r="S13">
        <v>55</v>
      </c>
      <c r="T13">
        <v>3.1674208144796399E-2</v>
      </c>
      <c r="V13">
        <v>9.375</v>
      </c>
      <c r="Y13">
        <v>47</v>
      </c>
    </row>
    <row r="14" spans="1:25" x14ac:dyDescent="0.2">
      <c r="A14" t="s">
        <v>123</v>
      </c>
      <c r="B14" t="s">
        <v>111</v>
      </c>
      <c r="C14" t="s">
        <v>39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9</v>
      </c>
      <c r="O14">
        <v>89</v>
      </c>
      <c r="P14">
        <v>0</v>
      </c>
      <c r="Q14">
        <v>0</v>
      </c>
      <c r="R14">
        <v>0</v>
      </c>
      <c r="S14">
        <v>17.899999999999999</v>
      </c>
      <c r="T14">
        <v>1.6591251885369501E-2</v>
      </c>
      <c r="V14">
        <v>9.8888888888888893</v>
      </c>
      <c r="Y14">
        <v>13.4</v>
      </c>
    </row>
    <row r="15" spans="1:25" x14ac:dyDescent="0.2">
      <c r="A15" t="s">
        <v>124</v>
      </c>
      <c r="B15" t="s">
        <v>111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15</v>
      </c>
      <c r="P15">
        <v>0</v>
      </c>
      <c r="Q15">
        <v>0</v>
      </c>
      <c r="R15">
        <v>0</v>
      </c>
      <c r="S15">
        <v>4.5</v>
      </c>
      <c r="T15">
        <v>7.5414781297134196E-3</v>
      </c>
      <c r="V15">
        <v>5</v>
      </c>
      <c r="Y15">
        <v>3</v>
      </c>
    </row>
    <row r="16" spans="1:25" x14ac:dyDescent="0.2">
      <c r="A16" t="s">
        <v>125</v>
      </c>
      <c r="B16" t="s">
        <v>111</v>
      </c>
      <c r="C16" t="s">
        <v>44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23</v>
      </c>
      <c r="N16">
        <v>13</v>
      </c>
      <c r="O16">
        <v>268</v>
      </c>
      <c r="P16">
        <v>2</v>
      </c>
      <c r="Q16">
        <v>0</v>
      </c>
      <c r="R16">
        <v>0</v>
      </c>
      <c r="S16">
        <v>51.8</v>
      </c>
      <c r="T16">
        <v>3.46907993966818E-2</v>
      </c>
      <c r="V16">
        <v>20.615384615384599</v>
      </c>
      <c r="Y16">
        <v>45.3</v>
      </c>
    </row>
    <row r="17" spans="1:25" x14ac:dyDescent="0.2">
      <c r="A17" t="s">
        <v>126</v>
      </c>
      <c r="B17" t="s">
        <v>111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117</v>
      </c>
      <c r="N17">
        <v>72</v>
      </c>
      <c r="O17">
        <v>866</v>
      </c>
      <c r="P17">
        <v>4</v>
      </c>
      <c r="Q17">
        <v>0</v>
      </c>
      <c r="R17">
        <v>0</v>
      </c>
      <c r="S17">
        <v>178.6</v>
      </c>
      <c r="T17">
        <v>0.17647058823529399</v>
      </c>
      <c r="V17">
        <v>12.0277777777778</v>
      </c>
      <c r="Y17">
        <v>146.6</v>
      </c>
    </row>
    <row r="18" spans="1:25" x14ac:dyDescent="0.2">
      <c r="A18" t="s">
        <v>127</v>
      </c>
      <c r="B18" t="s">
        <v>111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15</v>
      </c>
      <c r="P18">
        <v>0</v>
      </c>
      <c r="Q18">
        <v>0</v>
      </c>
      <c r="R18">
        <v>0</v>
      </c>
      <c r="S18">
        <v>2.5</v>
      </c>
      <c r="T18">
        <v>1.5082956259426801E-3</v>
      </c>
      <c r="V18">
        <v>15</v>
      </c>
      <c r="Y18">
        <v>2</v>
      </c>
    </row>
    <row r="19" spans="1:25" x14ac:dyDescent="0.2">
      <c r="A19" t="s">
        <v>128</v>
      </c>
      <c r="B19" t="s">
        <v>111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1.5082956259426801E-3</v>
      </c>
      <c r="Y19">
        <v>0</v>
      </c>
    </row>
    <row r="20" spans="1:25" x14ac:dyDescent="0.2">
      <c r="A20" t="s">
        <v>129</v>
      </c>
      <c r="B20" t="s">
        <v>111</v>
      </c>
      <c r="C20" t="s">
        <v>44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</v>
      </c>
      <c r="N20">
        <v>13</v>
      </c>
      <c r="O20">
        <v>202</v>
      </c>
      <c r="P20">
        <v>1</v>
      </c>
      <c r="Q20">
        <v>0</v>
      </c>
      <c r="R20">
        <v>0</v>
      </c>
      <c r="S20">
        <v>41.2</v>
      </c>
      <c r="T20">
        <v>3.0165912518853699E-2</v>
      </c>
      <c r="V20">
        <v>15.538461538461499</v>
      </c>
      <c r="Y20">
        <v>32.700000000000003</v>
      </c>
    </row>
    <row r="21" spans="1:25" x14ac:dyDescent="0.2">
      <c r="A21" t="s">
        <v>130</v>
      </c>
      <c r="B21" t="s">
        <v>111</v>
      </c>
      <c r="C21" t="s">
        <v>44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7</v>
      </c>
      <c r="L21">
        <v>0</v>
      </c>
      <c r="M21">
        <v>61</v>
      </c>
      <c r="N21">
        <v>40</v>
      </c>
      <c r="O21">
        <v>533</v>
      </c>
      <c r="P21">
        <v>3</v>
      </c>
      <c r="Q21">
        <v>0</v>
      </c>
      <c r="R21">
        <v>0</v>
      </c>
      <c r="S21">
        <v>110</v>
      </c>
      <c r="T21">
        <v>9.2006033182503805E-2</v>
      </c>
      <c r="U21">
        <v>3.5</v>
      </c>
      <c r="V21">
        <v>13.324999999999999</v>
      </c>
      <c r="Y21">
        <v>92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111</v>
      </c>
      <c r="B31">
        <v>5645</v>
      </c>
      <c r="C31">
        <v>2927</v>
      </c>
      <c r="D31">
        <v>559</v>
      </c>
      <c r="E31">
        <v>2718</v>
      </c>
      <c r="F31">
        <v>17</v>
      </c>
      <c r="G31">
        <v>1188.58</v>
      </c>
      <c r="H31">
        <v>415</v>
      </c>
      <c r="I31">
        <v>0.61927710843373496</v>
      </c>
      <c r="J31">
        <v>17</v>
      </c>
      <c r="K31">
        <v>9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131</v>
      </c>
      <c r="B36" t="s">
        <v>27</v>
      </c>
      <c r="C36">
        <v>30</v>
      </c>
      <c r="D36">
        <v>6</v>
      </c>
      <c r="E36" t="s">
        <v>93</v>
      </c>
      <c r="F36" t="s">
        <v>111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$P36/SUM(Table6[tgt])</f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132</v>
      </c>
      <c r="B37" t="s">
        <v>27</v>
      </c>
      <c r="C37">
        <v>23</v>
      </c>
      <c r="D37">
        <v>2</v>
      </c>
      <c r="E37" t="s">
        <v>133</v>
      </c>
      <c r="F37" t="s">
        <v>111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$P37/SUM(Table6[tgt])</f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134</v>
      </c>
      <c r="B38" t="s">
        <v>27</v>
      </c>
      <c r="C38">
        <v>28</v>
      </c>
      <c r="D38">
        <v>4</v>
      </c>
      <c r="E38" t="s">
        <v>135</v>
      </c>
      <c r="F38" t="s">
        <v>111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>$P38/SUM(Table6[tgt])</f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136</v>
      </c>
      <c r="B39" t="s">
        <v>32</v>
      </c>
      <c r="C39">
        <v>23</v>
      </c>
      <c r="D39">
        <v>2</v>
      </c>
      <c r="E39" t="s">
        <v>81</v>
      </c>
      <c r="F39" t="s">
        <v>111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$P39/SUM(Table6[tgt])</f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137</v>
      </c>
      <c r="B40" t="s">
        <v>32</v>
      </c>
      <c r="C40">
        <v>24</v>
      </c>
      <c r="D40">
        <v>0</v>
      </c>
      <c r="E40" t="s">
        <v>108</v>
      </c>
      <c r="F40" t="s">
        <v>111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$P40/SUM(Table6[tgt])</f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138</v>
      </c>
      <c r="B41" t="s">
        <v>32</v>
      </c>
      <c r="C41">
        <v>24</v>
      </c>
      <c r="D41">
        <v>2</v>
      </c>
      <c r="E41" t="s">
        <v>139</v>
      </c>
      <c r="F41" t="s">
        <v>111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$P41/SUM(Table6[tgt])</f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140</v>
      </c>
      <c r="B42" t="s">
        <v>32</v>
      </c>
      <c r="C42">
        <v>32</v>
      </c>
      <c r="D42">
        <v>11</v>
      </c>
      <c r="E42" t="s">
        <v>141</v>
      </c>
      <c r="F42" t="s">
        <v>111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>$P42/SUM(Table6[tgt])</f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142</v>
      </c>
      <c r="B43" t="s">
        <v>32</v>
      </c>
      <c r="C43">
        <v>25</v>
      </c>
      <c r="D43">
        <v>1</v>
      </c>
      <c r="E43" t="s">
        <v>143</v>
      </c>
      <c r="F43" t="s">
        <v>111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>$P43/SUM(Table6[tgt])</f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144</v>
      </c>
      <c r="B44" t="s">
        <v>32</v>
      </c>
      <c r="C44">
        <v>21</v>
      </c>
      <c r="D44">
        <v>0</v>
      </c>
      <c r="E44" t="s">
        <v>67</v>
      </c>
      <c r="F44" t="s">
        <v>111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>$P44/SUM(Table6[tgt])</f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145</v>
      </c>
      <c r="B45" t="s">
        <v>32</v>
      </c>
      <c r="C45">
        <v>24</v>
      </c>
      <c r="D45">
        <v>0</v>
      </c>
      <c r="E45" t="s">
        <v>146</v>
      </c>
      <c r="F45" t="s">
        <v>111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$P45/SUM(Table6[tgt])</f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147</v>
      </c>
      <c r="B46" t="s">
        <v>44</v>
      </c>
      <c r="C46">
        <v>24</v>
      </c>
      <c r="D46">
        <v>1</v>
      </c>
      <c r="E46" t="s">
        <v>148</v>
      </c>
      <c r="F46" t="s">
        <v>111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$P46/SUM(Table6[tgt])</f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149</v>
      </c>
      <c r="B47" t="s">
        <v>44</v>
      </c>
      <c r="C47">
        <v>26</v>
      </c>
      <c r="D47">
        <v>4</v>
      </c>
      <c r="E47" t="s">
        <v>97</v>
      </c>
      <c r="F47" t="s">
        <v>111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$P47/SUM(Table6[tgt])</f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150</v>
      </c>
      <c r="B48" t="s">
        <v>44</v>
      </c>
      <c r="C48">
        <v>25</v>
      </c>
      <c r="D48">
        <v>0</v>
      </c>
      <c r="E48" t="s">
        <v>151</v>
      </c>
      <c r="F48" t="s">
        <v>111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$P48/SUM(Table6[tgt])</f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152</v>
      </c>
      <c r="B49" t="s">
        <v>44</v>
      </c>
      <c r="C49">
        <v>24</v>
      </c>
      <c r="D49">
        <v>2</v>
      </c>
      <c r="E49" t="s">
        <v>153</v>
      </c>
      <c r="F49" t="s">
        <v>111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$P49/SUM(Table6[tgt])</f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154</v>
      </c>
      <c r="B50" t="s">
        <v>44</v>
      </c>
      <c r="C50">
        <v>25</v>
      </c>
      <c r="D50">
        <v>3</v>
      </c>
      <c r="E50" t="s">
        <v>155</v>
      </c>
      <c r="F50" t="s">
        <v>111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$P50/SUM(Table6[tgt])</f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156</v>
      </c>
      <c r="B51" t="s">
        <v>44</v>
      </c>
      <c r="C51">
        <v>22</v>
      </c>
      <c r="D51">
        <v>0</v>
      </c>
      <c r="E51" t="s">
        <v>157</v>
      </c>
      <c r="F51" t="s">
        <v>111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$P51/SUM(Table6[tgt])</f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158</v>
      </c>
      <c r="B52" t="s">
        <v>44</v>
      </c>
      <c r="C52">
        <v>27</v>
      </c>
      <c r="D52">
        <v>4</v>
      </c>
      <c r="E52" t="s">
        <v>159</v>
      </c>
      <c r="F52" t="s">
        <v>111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$P52/SUM(Table6[tgt])</f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160</v>
      </c>
      <c r="B53" t="s">
        <v>44</v>
      </c>
      <c r="C53">
        <v>28</v>
      </c>
      <c r="D53">
        <v>6</v>
      </c>
      <c r="E53" t="s">
        <v>161</v>
      </c>
      <c r="F53" t="s">
        <v>111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$P53/SUM(Table6[tgt])</f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162</v>
      </c>
      <c r="B54" t="s">
        <v>44</v>
      </c>
      <c r="C54">
        <v>29</v>
      </c>
      <c r="D54">
        <v>7</v>
      </c>
      <c r="E54" t="s">
        <v>163</v>
      </c>
      <c r="F54" t="s">
        <v>111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$P54/SUM(Table6[tgt])</f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164</v>
      </c>
      <c r="B55" t="s">
        <v>44</v>
      </c>
      <c r="C55">
        <v>21</v>
      </c>
      <c r="D55">
        <v>2</v>
      </c>
      <c r="E55" t="s">
        <v>79</v>
      </c>
      <c r="F55" t="s">
        <v>111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$P55/SUM(Table6[tgt])</f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165</v>
      </c>
      <c r="B56" t="s">
        <v>44</v>
      </c>
      <c r="C56">
        <v>23</v>
      </c>
      <c r="D56">
        <v>0</v>
      </c>
      <c r="E56" t="s">
        <v>166</v>
      </c>
      <c r="F56" t="s">
        <v>111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$P56/SUM(Table6[tgt])</f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167</v>
      </c>
      <c r="B57" t="s">
        <v>44</v>
      </c>
      <c r="C57">
        <v>25</v>
      </c>
      <c r="D57">
        <v>5</v>
      </c>
      <c r="E57" t="s">
        <v>168</v>
      </c>
      <c r="F57" t="s">
        <v>111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$P57/SUM(Table6[tgt])</f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169</v>
      </c>
      <c r="B58" t="s">
        <v>39</v>
      </c>
      <c r="C58">
        <v>24</v>
      </c>
      <c r="D58">
        <v>1</v>
      </c>
      <c r="E58" t="s">
        <v>97</v>
      </c>
      <c r="F58" t="s">
        <v>111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$P58/SUM(Table6[tgt])</f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170</v>
      </c>
      <c r="B59" t="s">
        <v>39</v>
      </c>
      <c r="C59">
        <v>23</v>
      </c>
      <c r="D59">
        <v>2</v>
      </c>
      <c r="E59" t="s">
        <v>171</v>
      </c>
      <c r="F59" t="s">
        <v>111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$P59/SUM(Table6[tgt])</f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172</v>
      </c>
      <c r="B60" t="s">
        <v>39</v>
      </c>
      <c r="C60">
        <v>25</v>
      </c>
      <c r="D60">
        <v>3</v>
      </c>
      <c r="E60" t="s">
        <v>173</v>
      </c>
      <c r="F60" t="s">
        <v>111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$P60/SUM(Table6[tgt])</f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174</v>
      </c>
      <c r="B61" t="s">
        <v>39</v>
      </c>
      <c r="C61">
        <v>28</v>
      </c>
      <c r="D61">
        <v>3</v>
      </c>
      <c r="E61" t="s">
        <v>95</v>
      </c>
      <c r="F61" t="s">
        <v>111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$P61/SUM(Table6[tgt])</f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175</v>
      </c>
      <c r="B62" t="s">
        <v>39</v>
      </c>
      <c r="C62">
        <v>22</v>
      </c>
      <c r="D62">
        <v>3</v>
      </c>
      <c r="E62" t="s">
        <v>176</v>
      </c>
      <c r="F62" t="s">
        <v>111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$P62/SUM(Table6[tgt])</f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177</v>
      </c>
      <c r="B63" t="s">
        <v>39</v>
      </c>
      <c r="C63">
        <v>27</v>
      </c>
      <c r="D63">
        <v>7</v>
      </c>
      <c r="E63" t="s">
        <v>178</v>
      </c>
      <c r="F63" t="s">
        <v>111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>$P63/SUM(Table6[tgt])</f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dataConsolidate/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1491</v>
      </c>
      <c r="B2" t="s">
        <v>1492</v>
      </c>
      <c r="C2" t="s">
        <v>112</v>
      </c>
      <c r="D2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26</v>
      </c>
      <c r="L2">
        <v>1</v>
      </c>
      <c r="M2">
        <v>23</v>
      </c>
      <c r="N2">
        <v>19</v>
      </c>
      <c r="O2">
        <v>200</v>
      </c>
      <c r="P2">
        <v>1</v>
      </c>
      <c r="Q2">
        <v>0</v>
      </c>
      <c r="R2">
        <v>0</v>
      </c>
      <c r="S2">
        <v>53.6</v>
      </c>
      <c r="T2">
        <v>4.01396160558464E-2</v>
      </c>
      <c r="U2">
        <v>3.71428571428571</v>
      </c>
      <c r="V2">
        <v>10.526315789473699</v>
      </c>
      <c r="Y2">
        <v>44.1</v>
      </c>
    </row>
    <row r="3" spans="1:25" x14ac:dyDescent="0.2">
      <c r="A3" t="s">
        <v>1493</v>
      </c>
      <c r="B3" t="s">
        <v>1492</v>
      </c>
      <c r="C3" t="s">
        <v>27</v>
      </c>
      <c r="D3">
        <v>9</v>
      </c>
      <c r="E3">
        <v>170</v>
      </c>
      <c r="F3">
        <v>114</v>
      </c>
      <c r="G3">
        <v>1374</v>
      </c>
      <c r="H3">
        <v>13</v>
      </c>
      <c r="I3">
        <v>4</v>
      </c>
      <c r="J3">
        <v>22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106.26</v>
      </c>
      <c r="T3">
        <v>0</v>
      </c>
      <c r="U3">
        <v>0.59090909090909105</v>
      </c>
      <c r="W3">
        <v>0.67058823529411804</v>
      </c>
      <c r="X3">
        <v>7.6470588235294096E-2</v>
      </c>
      <c r="Y3">
        <v>110.26</v>
      </c>
    </row>
    <row r="4" spans="1:25" x14ac:dyDescent="0.2">
      <c r="A4" t="s">
        <v>1494</v>
      </c>
      <c r="B4" t="s">
        <v>1492</v>
      </c>
      <c r="C4" t="s">
        <v>27</v>
      </c>
      <c r="D4">
        <v>11</v>
      </c>
      <c r="E4">
        <v>308</v>
      </c>
      <c r="F4">
        <v>207</v>
      </c>
      <c r="G4">
        <v>2437</v>
      </c>
      <c r="H4">
        <v>16</v>
      </c>
      <c r="I4">
        <v>4</v>
      </c>
      <c r="J4">
        <v>23</v>
      </c>
      <c r="K4">
        <v>33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164.78</v>
      </c>
      <c r="T4">
        <v>0</v>
      </c>
      <c r="U4">
        <v>1.4347826086956501</v>
      </c>
      <c r="W4">
        <v>0.67207792207792205</v>
      </c>
      <c r="X4">
        <v>5.1948051948052E-2</v>
      </c>
      <c r="Y4">
        <v>168.78</v>
      </c>
    </row>
    <row r="5" spans="1:25" x14ac:dyDescent="0.2">
      <c r="A5" t="s">
        <v>1020</v>
      </c>
      <c r="B5" t="s">
        <v>1492</v>
      </c>
      <c r="C5" t="s">
        <v>27</v>
      </c>
      <c r="D5">
        <v>1</v>
      </c>
      <c r="E5">
        <v>2</v>
      </c>
      <c r="F5">
        <v>1</v>
      </c>
      <c r="G5">
        <v>10</v>
      </c>
      <c r="H5">
        <v>0</v>
      </c>
      <c r="I5">
        <v>0</v>
      </c>
      <c r="J5">
        <v>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0.7</v>
      </c>
      <c r="T5">
        <v>0</v>
      </c>
      <c r="U5">
        <v>1.5</v>
      </c>
      <c r="W5">
        <v>0.5</v>
      </c>
      <c r="X5">
        <v>0</v>
      </c>
      <c r="Y5">
        <v>0.7</v>
      </c>
    </row>
    <row r="6" spans="1:25" x14ac:dyDescent="0.2">
      <c r="A6" t="s">
        <v>1495</v>
      </c>
      <c r="B6" t="s">
        <v>1492</v>
      </c>
      <c r="C6" t="s">
        <v>27</v>
      </c>
      <c r="D6">
        <v>2</v>
      </c>
      <c r="E6">
        <v>31</v>
      </c>
      <c r="F6">
        <v>15</v>
      </c>
      <c r="G6">
        <v>194</v>
      </c>
      <c r="H6">
        <v>0</v>
      </c>
      <c r="I6">
        <v>1</v>
      </c>
      <c r="J6">
        <v>16</v>
      </c>
      <c r="K6">
        <v>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12.46</v>
      </c>
      <c r="T6">
        <v>0</v>
      </c>
      <c r="U6">
        <v>4.1875</v>
      </c>
      <c r="W6">
        <v>0.483870967741935</v>
      </c>
      <c r="X6">
        <v>0</v>
      </c>
      <c r="Y6">
        <v>13.46</v>
      </c>
    </row>
    <row r="7" spans="1:25" x14ac:dyDescent="0.2">
      <c r="A7" t="s">
        <v>316</v>
      </c>
      <c r="B7" t="s">
        <v>1492</v>
      </c>
      <c r="C7" t="s">
        <v>32</v>
      </c>
      <c r="D7">
        <v>11</v>
      </c>
      <c r="E7">
        <v>1</v>
      </c>
      <c r="F7">
        <v>1</v>
      </c>
      <c r="G7">
        <v>34</v>
      </c>
      <c r="H7">
        <v>1</v>
      </c>
      <c r="I7">
        <v>0</v>
      </c>
      <c r="J7">
        <v>159</v>
      </c>
      <c r="K7">
        <v>746</v>
      </c>
      <c r="L7">
        <v>6</v>
      </c>
      <c r="M7">
        <v>65</v>
      </c>
      <c r="N7">
        <v>52</v>
      </c>
      <c r="O7">
        <v>464</v>
      </c>
      <c r="P7">
        <v>4</v>
      </c>
      <c r="Q7">
        <v>0</v>
      </c>
      <c r="R7">
        <v>0</v>
      </c>
      <c r="S7">
        <v>238.36</v>
      </c>
      <c r="T7">
        <v>0.113438045375218</v>
      </c>
      <c r="U7">
        <v>4.6918238993710704</v>
      </c>
      <c r="V7">
        <v>8.9230769230769198</v>
      </c>
      <c r="W7">
        <v>1</v>
      </c>
      <c r="X7">
        <v>1</v>
      </c>
      <c r="Y7">
        <v>207</v>
      </c>
    </row>
    <row r="8" spans="1:25" x14ac:dyDescent="0.2">
      <c r="A8" t="s">
        <v>1496</v>
      </c>
      <c r="B8" t="s">
        <v>1492</v>
      </c>
      <c r="C8" t="s">
        <v>32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45</v>
      </c>
      <c r="K8">
        <v>279</v>
      </c>
      <c r="L8">
        <v>2</v>
      </c>
      <c r="M8">
        <v>4</v>
      </c>
      <c r="N8">
        <v>3</v>
      </c>
      <c r="O8">
        <v>7</v>
      </c>
      <c r="P8">
        <v>0</v>
      </c>
      <c r="Q8">
        <v>0</v>
      </c>
      <c r="R8">
        <v>0</v>
      </c>
      <c r="S8">
        <v>43.6</v>
      </c>
      <c r="T8">
        <v>6.9808027923211197E-3</v>
      </c>
      <c r="U8">
        <v>6.2</v>
      </c>
      <c r="V8">
        <v>2.3333333333333299</v>
      </c>
      <c r="Y8">
        <v>42.1</v>
      </c>
    </row>
    <row r="9" spans="1:25" x14ac:dyDescent="0.2">
      <c r="A9" t="s">
        <v>1497</v>
      </c>
      <c r="B9" t="s">
        <v>1492</v>
      </c>
      <c r="C9" t="s">
        <v>32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43</v>
      </c>
      <c r="K9">
        <v>258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31.8</v>
      </c>
      <c r="T9">
        <v>0</v>
      </c>
      <c r="U9">
        <v>6</v>
      </c>
      <c r="Y9">
        <v>31.8</v>
      </c>
    </row>
    <row r="10" spans="1:25" x14ac:dyDescent="0.2">
      <c r="A10" t="s">
        <v>1074</v>
      </c>
      <c r="B10" t="s">
        <v>1492</v>
      </c>
      <c r="C10" t="s">
        <v>32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92</v>
      </c>
      <c r="K10">
        <v>468</v>
      </c>
      <c r="L10">
        <v>2</v>
      </c>
      <c r="M10">
        <v>13</v>
      </c>
      <c r="N10">
        <v>10</v>
      </c>
      <c r="O10">
        <v>91</v>
      </c>
      <c r="P10">
        <v>0</v>
      </c>
      <c r="Q10">
        <v>1</v>
      </c>
      <c r="R10">
        <v>0</v>
      </c>
      <c r="S10">
        <v>73.900000000000006</v>
      </c>
      <c r="T10">
        <v>2.2687609075043601E-2</v>
      </c>
      <c r="U10">
        <v>5.0869565217391299</v>
      </c>
      <c r="V10">
        <v>9.1</v>
      </c>
      <c r="Y10">
        <v>70.900000000000006</v>
      </c>
    </row>
    <row r="11" spans="1:25" x14ac:dyDescent="0.2">
      <c r="A11" t="s">
        <v>1498</v>
      </c>
      <c r="B11" t="s">
        <v>1492</v>
      </c>
      <c r="C11" t="s">
        <v>32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12</v>
      </c>
      <c r="K11">
        <v>26</v>
      </c>
      <c r="L11">
        <v>1</v>
      </c>
      <c r="M11">
        <v>3</v>
      </c>
      <c r="N11">
        <v>3</v>
      </c>
      <c r="O11">
        <v>44</v>
      </c>
      <c r="P11">
        <v>1</v>
      </c>
      <c r="Q11">
        <v>0</v>
      </c>
      <c r="R11">
        <v>0</v>
      </c>
      <c r="S11">
        <v>22</v>
      </c>
      <c r="T11">
        <v>5.2356020942408397E-3</v>
      </c>
      <c r="U11">
        <v>2.1666666666666701</v>
      </c>
      <c r="V11">
        <v>14.6666666666667</v>
      </c>
      <c r="Y11">
        <v>20.5</v>
      </c>
    </row>
    <row r="12" spans="1:25" x14ac:dyDescent="0.2">
      <c r="A12" t="s">
        <v>1499</v>
      </c>
      <c r="B12" t="s">
        <v>1492</v>
      </c>
      <c r="C12" t="s">
        <v>32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34</v>
      </c>
      <c r="K12">
        <v>99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9.9</v>
      </c>
      <c r="T12">
        <v>3.4904013961605598E-3</v>
      </c>
      <c r="U12">
        <v>2.9117647058823501</v>
      </c>
      <c r="Y12">
        <v>9.9</v>
      </c>
    </row>
    <row r="13" spans="1:25" x14ac:dyDescent="0.2">
      <c r="A13" t="s">
        <v>1500</v>
      </c>
      <c r="B13" t="s">
        <v>1492</v>
      </c>
      <c r="C13" t="s">
        <v>39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3.4904013961605598E-3</v>
      </c>
      <c r="Y13">
        <v>0</v>
      </c>
    </row>
    <row r="14" spans="1:25" x14ac:dyDescent="0.2">
      <c r="A14" t="s">
        <v>1501</v>
      </c>
      <c r="B14" t="s">
        <v>1492</v>
      </c>
      <c r="C14" t="s">
        <v>39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86</v>
      </c>
      <c r="N14">
        <v>60</v>
      </c>
      <c r="O14">
        <v>765</v>
      </c>
      <c r="P14">
        <v>11</v>
      </c>
      <c r="Q14">
        <v>0</v>
      </c>
      <c r="R14">
        <v>0</v>
      </c>
      <c r="S14">
        <v>200.5</v>
      </c>
      <c r="T14">
        <v>0.150087260034904</v>
      </c>
      <c r="V14">
        <v>12.75</v>
      </c>
      <c r="Y14">
        <v>172.5</v>
      </c>
    </row>
    <row r="15" spans="1:25" x14ac:dyDescent="0.2">
      <c r="A15" t="s">
        <v>1502</v>
      </c>
      <c r="B15" t="s">
        <v>1492</v>
      </c>
      <c r="C15" t="s">
        <v>39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105</v>
      </c>
      <c r="P15">
        <v>1</v>
      </c>
      <c r="Q15">
        <v>0</v>
      </c>
      <c r="R15">
        <v>0</v>
      </c>
      <c r="S15">
        <v>19.5</v>
      </c>
      <c r="T15">
        <v>8.7260034904013996E-3</v>
      </c>
      <c r="V15">
        <v>35</v>
      </c>
      <c r="Y15">
        <v>18</v>
      </c>
    </row>
    <row r="16" spans="1:25" x14ac:dyDescent="0.2">
      <c r="A16" t="s">
        <v>1503</v>
      </c>
      <c r="B16" t="s">
        <v>1492</v>
      </c>
      <c r="C16" t="s">
        <v>39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4</v>
      </c>
      <c r="O16">
        <v>57</v>
      </c>
      <c r="P16">
        <v>0</v>
      </c>
      <c r="Q16">
        <v>0</v>
      </c>
      <c r="R16">
        <v>0</v>
      </c>
      <c r="S16">
        <v>9.6999999999999993</v>
      </c>
      <c r="T16">
        <v>8.7260034904013996E-3</v>
      </c>
      <c r="V16">
        <v>14.25</v>
      </c>
      <c r="Y16">
        <v>7.7</v>
      </c>
    </row>
    <row r="17" spans="1:25" x14ac:dyDescent="0.2">
      <c r="A17" t="s">
        <v>1504</v>
      </c>
      <c r="B17" t="s">
        <v>1492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23</v>
      </c>
      <c r="L17">
        <v>0</v>
      </c>
      <c r="M17">
        <v>114</v>
      </c>
      <c r="N17">
        <v>78</v>
      </c>
      <c r="O17">
        <v>1015</v>
      </c>
      <c r="P17">
        <v>8</v>
      </c>
      <c r="Q17">
        <v>0</v>
      </c>
      <c r="R17">
        <v>0</v>
      </c>
      <c r="S17">
        <v>227.8</v>
      </c>
      <c r="T17">
        <v>0.19895287958115199</v>
      </c>
      <c r="U17">
        <v>11.5</v>
      </c>
      <c r="V17">
        <v>13.0128205128205</v>
      </c>
      <c r="Y17">
        <v>190.8</v>
      </c>
    </row>
    <row r="18" spans="1:25" x14ac:dyDescent="0.2">
      <c r="A18" t="s">
        <v>1505</v>
      </c>
      <c r="B18" t="s">
        <v>1492</v>
      </c>
      <c r="C18" t="s">
        <v>44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9</v>
      </c>
      <c r="L18">
        <v>0</v>
      </c>
      <c r="M18">
        <v>7</v>
      </c>
      <c r="N18">
        <v>1</v>
      </c>
      <c r="O18">
        <v>10</v>
      </c>
      <c r="P18">
        <v>0</v>
      </c>
      <c r="Q18">
        <v>0</v>
      </c>
      <c r="R18">
        <v>0</v>
      </c>
      <c r="S18">
        <v>2.9</v>
      </c>
      <c r="T18">
        <v>1.2216404886561999E-2</v>
      </c>
      <c r="U18">
        <v>9</v>
      </c>
      <c r="V18">
        <v>10</v>
      </c>
      <c r="Y18">
        <v>2.4</v>
      </c>
    </row>
    <row r="19" spans="1:25" x14ac:dyDescent="0.2">
      <c r="A19" t="s">
        <v>1506</v>
      </c>
      <c r="B19" t="s">
        <v>1492</v>
      </c>
      <c r="C19" t="s">
        <v>44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42</v>
      </c>
      <c r="K19">
        <v>232</v>
      </c>
      <c r="L19">
        <v>3</v>
      </c>
      <c r="M19">
        <v>94</v>
      </c>
      <c r="N19">
        <v>56</v>
      </c>
      <c r="O19">
        <v>632</v>
      </c>
      <c r="P19">
        <v>2</v>
      </c>
      <c r="Q19">
        <v>2</v>
      </c>
      <c r="R19">
        <v>0</v>
      </c>
      <c r="S19">
        <v>168.4</v>
      </c>
      <c r="T19">
        <v>0.16404886561954601</v>
      </c>
      <c r="U19">
        <v>5.5238095238095202</v>
      </c>
      <c r="V19">
        <v>11.285714285714301</v>
      </c>
      <c r="Y19">
        <v>140.4</v>
      </c>
    </row>
    <row r="20" spans="1:25" x14ac:dyDescent="0.2">
      <c r="A20" t="s">
        <v>1507</v>
      </c>
      <c r="B20" t="s">
        <v>1492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56</v>
      </c>
      <c r="N20">
        <v>35</v>
      </c>
      <c r="O20">
        <v>416</v>
      </c>
      <c r="P20">
        <v>1</v>
      </c>
      <c r="Q20">
        <v>0</v>
      </c>
      <c r="R20">
        <v>0</v>
      </c>
      <c r="S20">
        <v>82.6</v>
      </c>
      <c r="T20">
        <v>9.7731239092495606E-2</v>
      </c>
      <c r="V20">
        <v>11.8857142857143</v>
      </c>
      <c r="Y20">
        <v>65.099999999999994</v>
      </c>
    </row>
    <row r="21" spans="1:25" x14ac:dyDescent="0.2">
      <c r="A21" t="s">
        <v>1508</v>
      </c>
      <c r="B21" t="s">
        <v>1492</v>
      </c>
      <c r="C21" t="s">
        <v>44</v>
      </c>
      <c r="D21">
        <v>14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78</v>
      </c>
      <c r="L21">
        <v>1</v>
      </c>
      <c r="M21">
        <v>25</v>
      </c>
      <c r="N21">
        <v>14</v>
      </c>
      <c r="O21">
        <v>243</v>
      </c>
      <c r="P21">
        <v>1</v>
      </c>
      <c r="Q21">
        <v>0</v>
      </c>
      <c r="R21">
        <v>0</v>
      </c>
      <c r="S21">
        <v>58.1</v>
      </c>
      <c r="T21">
        <v>4.3630017452007001E-2</v>
      </c>
      <c r="U21">
        <v>19.5</v>
      </c>
      <c r="V21">
        <v>17.3571428571429</v>
      </c>
      <c r="Y21">
        <v>51.1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1492</v>
      </c>
      <c r="B31">
        <v>6409</v>
      </c>
      <c r="C31">
        <v>4049</v>
      </c>
      <c r="D31">
        <v>504</v>
      </c>
      <c r="E31">
        <v>2360</v>
      </c>
      <c r="F31">
        <v>20</v>
      </c>
      <c r="G31">
        <v>1526.86</v>
      </c>
      <c r="H31">
        <v>512</v>
      </c>
      <c r="I31">
        <v>0.66015625</v>
      </c>
      <c r="J31">
        <v>30</v>
      </c>
      <c r="K31">
        <v>9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1509</v>
      </c>
      <c r="B36" t="s">
        <v>27</v>
      </c>
      <c r="C36">
        <v>30</v>
      </c>
      <c r="D36">
        <v>6</v>
      </c>
      <c r="E36" t="s">
        <v>173</v>
      </c>
      <c r="F36" t="s">
        <v>1492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1510</v>
      </c>
      <c r="B37" t="s">
        <v>27</v>
      </c>
      <c r="C37">
        <v>26</v>
      </c>
      <c r="D37">
        <v>5</v>
      </c>
      <c r="E37" t="s">
        <v>79</v>
      </c>
      <c r="F37" t="s">
        <v>1492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1511</v>
      </c>
      <c r="B38" t="s">
        <v>27</v>
      </c>
      <c r="C38">
        <v>23</v>
      </c>
      <c r="D38">
        <v>2</v>
      </c>
      <c r="E38" t="s">
        <v>556</v>
      </c>
      <c r="F38" t="s">
        <v>1492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1512</v>
      </c>
      <c r="B39" t="s">
        <v>27</v>
      </c>
      <c r="C39">
        <v>23</v>
      </c>
      <c r="D39">
        <v>0</v>
      </c>
      <c r="E39" t="s">
        <v>243</v>
      </c>
      <c r="F39" t="s">
        <v>1492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1513</v>
      </c>
      <c r="B40" t="s">
        <v>32</v>
      </c>
      <c r="C40">
        <v>25</v>
      </c>
      <c r="D40">
        <v>0</v>
      </c>
      <c r="E40" t="s">
        <v>718</v>
      </c>
      <c r="F40" t="s">
        <v>1492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1514</v>
      </c>
      <c r="B41" t="s">
        <v>32</v>
      </c>
      <c r="C41">
        <v>22</v>
      </c>
      <c r="D41">
        <v>0</v>
      </c>
      <c r="E41" t="s">
        <v>222</v>
      </c>
      <c r="F41" t="s">
        <v>1492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1515</v>
      </c>
      <c r="B42" t="s">
        <v>32</v>
      </c>
      <c r="C42">
        <v>24</v>
      </c>
      <c r="D42">
        <v>0</v>
      </c>
      <c r="E42" t="s">
        <v>1516</v>
      </c>
      <c r="F42" t="s">
        <v>1492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1517</v>
      </c>
      <c r="B43" t="s">
        <v>32</v>
      </c>
      <c r="C43">
        <v>24</v>
      </c>
      <c r="D43">
        <v>0</v>
      </c>
      <c r="E43" t="s">
        <v>457</v>
      </c>
      <c r="F43" t="s">
        <v>1492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1518</v>
      </c>
      <c r="B44" t="s">
        <v>32</v>
      </c>
      <c r="C44">
        <v>27</v>
      </c>
      <c r="D44">
        <v>6</v>
      </c>
      <c r="E44" t="s">
        <v>97</v>
      </c>
      <c r="F44" t="s">
        <v>1492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1519</v>
      </c>
      <c r="B45" t="s">
        <v>32</v>
      </c>
      <c r="C45">
        <v>25</v>
      </c>
      <c r="D45">
        <v>2</v>
      </c>
      <c r="E45" t="s">
        <v>575</v>
      </c>
      <c r="F45" t="s">
        <v>1492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1520</v>
      </c>
      <c r="B46" t="s">
        <v>44</v>
      </c>
      <c r="C46">
        <v>25</v>
      </c>
      <c r="D46">
        <v>3</v>
      </c>
      <c r="E46" t="s">
        <v>155</v>
      </c>
      <c r="F46" t="s">
        <v>1492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1521</v>
      </c>
      <c r="B47" t="s">
        <v>44</v>
      </c>
      <c r="C47">
        <v>23</v>
      </c>
      <c r="D47">
        <v>0</v>
      </c>
      <c r="E47" t="s">
        <v>100</v>
      </c>
      <c r="F47" t="s">
        <v>1492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1522</v>
      </c>
      <c r="B48" t="s">
        <v>44</v>
      </c>
      <c r="C48">
        <v>30</v>
      </c>
      <c r="D48">
        <v>8</v>
      </c>
      <c r="E48" t="s">
        <v>171</v>
      </c>
      <c r="F48" t="s">
        <v>1492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1523</v>
      </c>
      <c r="B49" t="s">
        <v>44</v>
      </c>
      <c r="C49">
        <v>24</v>
      </c>
      <c r="D49">
        <v>0</v>
      </c>
      <c r="E49" t="s">
        <v>234</v>
      </c>
      <c r="F49" t="s">
        <v>1492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1524</v>
      </c>
      <c r="B50" t="s">
        <v>44</v>
      </c>
      <c r="C50">
        <v>26</v>
      </c>
      <c r="D50">
        <v>2</v>
      </c>
      <c r="E50" t="s">
        <v>141</v>
      </c>
      <c r="F50" t="s">
        <v>1492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1525</v>
      </c>
      <c r="B51" t="s">
        <v>44</v>
      </c>
      <c r="C51">
        <v>25</v>
      </c>
      <c r="D51">
        <v>0</v>
      </c>
      <c r="E51" t="s">
        <v>213</v>
      </c>
      <c r="F51" t="s">
        <v>1492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1526</v>
      </c>
      <c r="B52" t="s">
        <v>44</v>
      </c>
      <c r="C52">
        <v>26</v>
      </c>
      <c r="D52">
        <v>5</v>
      </c>
      <c r="E52" t="s">
        <v>460</v>
      </c>
      <c r="F52" t="s">
        <v>1492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1527</v>
      </c>
      <c r="B53" t="s">
        <v>44</v>
      </c>
      <c r="C53">
        <v>24</v>
      </c>
      <c r="D53">
        <v>1</v>
      </c>
      <c r="E53" t="s">
        <v>163</v>
      </c>
      <c r="F53" t="s">
        <v>1492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1528</v>
      </c>
      <c r="B54" t="s">
        <v>44</v>
      </c>
      <c r="C54">
        <v>27</v>
      </c>
      <c r="D54">
        <v>4</v>
      </c>
      <c r="E54" t="s">
        <v>342</v>
      </c>
      <c r="F54" t="s">
        <v>1492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1529</v>
      </c>
      <c r="B55" t="s">
        <v>44</v>
      </c>
      <c r="C55">
        <v>30</v>
      </c>
      <c r="D55">
        <v>8</v>
      </c>
      <c r="E55" t="s">
        <v>139</v>
      </c>
      <c r="F55" t="s">
        <v>1492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1530</v>
      </c>
      <c r="B56" t="s">
        <v>44</v>
      </c>
      <c r="C56">
        <v>23</v>
      </c>
      <c r="D56">
        <v>0</v>
      </c>
      <c r="E56" t="s">
        <v>215</v>
      </c>
      <c r="F56" t="s">
        <v>1492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1531</v>
      </c>
      <c r="B57" t="s">
        <v>39</v>
      </c>
      <c r="C57">
        <v>28</v>
      </c>
      <c r="D57">
        <v>4</v>
      </c>
      <c r="E57" t="s">
        <v>207</v>
      </c>
      <c r="F57" t="s">
        <v>1492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1532</v>
      </c>
      <c r="B58" t="s">
        <v>39</v>
      </c>
      <c r="C58">
        <v>28</v>
      </c>
      <c r="D58">
        <v>5</v>
      </c>
      <c r="E58" t="s">
        <v>73</v>
      </c>
      <c r="F58" t="s">
        <v>1492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1533</v>
      </c>
      <c r="B59" t="s">
        <v>39</v>
      </c>
      <c r="C59">
        <v>29</v>
      </c>
      <c r="D59">
        <v>6</v>
      </c>
      <c r="E59" t="s">
        <v>95</v>
      </c>
      <c r="F59" t="s">
        <v>1492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1534</v>
      </c>
      <c r="B60" t="s">
        <v>39</v>
      </c>
      <c r="C60">
        <v>23</v>
      </c>
      <c r="D60">
        <v>0</v>
      </c>
      <c r="E60" t="s">
        <v>153</v>
      </c>
      <c r="F60" t="s">
        <v>1492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1535</v>
      </c>
      <c r="B61" t="s">
        <v>39</v>
      </c>
      <c r="C61">
        <v>23</v>
      </c>
      <c r="D61">
        <v>0</v>
      </c>
      <c r="E61" t="s">
        <v>69</v>
      </c>
      <c r="F61" t="s">
        <v>1492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1536</v>
      </c>
      <c r="B62" t="s">
        <v>39</v>
      </c>
      <c r="C62">
        <v>25</v>
      </c>
      <c r="D62">
        <v>3</v>
      </c>
      <c r="E62" t="s">
        <v>171</v>
      </c>
      <c r="F62" t="s">
        <v>1492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1537</v>
      </c>
      <c r="B2" t="s">
        <v>1538</v>
      </c>
      <c r="C2" t="s">
        <v>27</v>
      </c>
      <c r="D2">
        <v>1</v>
      </c>
      <c r="E2">
        <v>8</v>
      </c>
      <c r="F2">
        <v>6</v>
      </c>
      <c r="G2">
        <v>29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5.16</v>
      </c>
      <c r="T2">
        <v>0</v>
      </c>
      <c r="W2">
        <v>0.75</v>
      </c>
      <c r="X2">
        <v>0.125</v>
      </c>
      <c r="Y2">
        <v>5.16</v>
      </c>
    </row>
    <row r="3" spans="1:25" x14ac:dyDescent="0.2">
      <c r="A3" t="s">
        <v>1539</v>
      </c>
      <c r="B3" t="s">
        <v>1538</v>
      </c>
      <c r="C3" t="s">
        <v>27</v>
      </c>
      <c r="D3">
        <v>1</v>
      </c>
      <c r="E3">
        <v>9</v>
      </c>
      <c r="F3">
        <v>3</v>
      </c>
      <c r="G3">
        <v>23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0.92</v>
      </c>
      <c r="T3">
        <v>0</v>
      </c>
      <c r="W3">
        <v>0.33333333333333298</v>
      </c>
      <c r="X3">
        <v>0</v>
      </c>
      <c r="Y3">
        <v>0.92</v>
      </c>
    </row>
    <row r="4" spans="1:25" x14ac:dyDescent="0.2">
      <c r="A4" t="s">
        <v>1540</v>
      </c>
      <c r="B4" t="s">
        <v>1538</v>
      </c>
      <c r="C4" t="s">
        <v>27</v>
      </c>
      <c r="D4">
        <v>17</v>
      </c>
      <c r="E4">
        <v>733</v>
      </c>
      <c r="F4">
        <v>490</v>
      </c>
      <c r="G4">
        <v>4694</v>
      </c>
      <c r="H4">
        <v>25</v>
      </c>
      <c r="I4">
        <v>9</v>
      </c>
      <c r="J4">
        <v>29</v>
      </c>
      <c r="K4">
        <v>-1</v>
      </c>
      <c r="L4">
        <v>1</v>
      </c>
      <c r="M4">
        <v>1</v>
      </c>
      <c r="N4">
        <v>0</v>
      </c>
      <c r="O4">
        <v>0</v>
      </c>
      <c r="P4">
        <v>0</v>
      </c>
      <c r="Q4">
        <v>4</v>
      </c>
      <c r="R4">
        <v>2</v>
      </c>
      <c r="S4">
        <v>271.66000000000003</v>
      </c>
      <c r="T4">
        <v>1.953125E-3</v>
      </c>
      <c r="U4">
        <v>-3.4482758620689703E-2</v>
      </c>
      <c r="W4">
        <v>0.66848567530695802</v>
      </c>
      <c r="X4">
        <v>3.4106412005456999E-2</v>
      </c>
      <c r="Y4">
        <v>280.66000000000003</v>
      </c>
    </row>
    <row r="5" spans="1:25" x14ac:dyDescent="0.2">
      <c r="A5" t="s">
        <v>1541</v>
      </c>
      <c r="B5" t="s">
        <v>1538</v>
      </c>
      <c r="C5" t="s">
        <v>32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8</v>
      </c>
      <c r="K5">
        <v>28</v>
      </c>
      <c r="L5">
        <v>0</v>
      </c>
      <c r="M5">
        <v>2</v>
      </c>
      <c r="N5">
        <v>2</v>
      </c>
      <c r="O5">
        <v>-1</v>
      </c>
      <c r="P5">
        <v>0</v>
      </c>
      <c r="Q5">
        <v>0</v>
      </c>
      <c r="R5">
        <v>0</v>
      </c>
      <c r="S5">
        <v>4.7</v>
      </c>
      <c r="T5">
        <v>3.90625E-3</v>
      </c>
      <c r="U5">
        <v>3.5</v>
      </c>
      <c r="V5">
        <v>-0.5</v>
      </c>
      <c r="Y5">
        <v>3.7</v>
      </c>
    </row>
    <row r="6" spans="1:25" x14ac:dyDescent="0.2">
      <c r="A6" t="s">
        <v>1542</v>
      </c>
      <c r="B6" t="s">
        <v>1538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17</v>
      </c>
      <c r="K6">
        <v>53</v>
      </c>
      <c r="L6">
        <v>0</v>
      </c>
      <c r="M6">
        <v>4</v>
      </c>
      <c r="N6">
        <v>3</v>
      </c>
      <c r="O6">
        <v>19</v>
      </c>
      <c r="P6">
        <v>0</v>
      </c>
      <c r="Q6">
        <v>0</v>
      </c>
      <c r="R6">
        <v>0</v>
      </c>
      <c r="S6">
        <v>10.199999999999999</v>
      </c>
      <c r="T6">
        <v>7.8125E-3</v>
      </c>
      <c r="U6">
        <v>3.1176470588235299</v>
      </c>
      <c r="V6">
        <v>6.3333333333333304</v>
      </c>
      <c r="Y6">
        <v>8.6999999999999993</v>
      </c>
    </row>
    <row r="7" spans="1:25" x14ac:dyDescent="0.2">
      <c r="A7" t="s">
        <v>1543</v>
      </c>
      <c r="B7" t="s">
        <v>1538</v>
      </c>
      <c r="C7" t="s">
        <v>32</v>
      </c>
      <c r="D7">
        <v>16</v>
      </c>
      <c r="E7">
        <v>1</v>
      </c>
      <c r="F7">
        <v>0</v>
      </c>
      <c r="G7">
        <v>0</v>
      </c>
      <c r="H7">
        <v>0</v>
      </c>
      <c r="I7">
        <v>1</v>
      </c>
      <c r="J7">
        <v>189</v>
      </c>
      <c r="K7">
        <v>668</v>
      </c>
      <c r="L7">
        <v>3</v>
      </c>
      <c r="M7">
        <v>83</v>
      </c>
      <c r="N7">
        <v>73</v>
      </c>
      <c r="O7">
        <v>523</v>
      </c>
      <c r="P7">
        <v>3</v>
      </c>
      <c r="Q7">
        <v>0</v>
      </c>
      <c r="R7">
        <v>0</v>
      </c>
      <c r="S7">
        <v>226.1</v>
      </c>
      <c r="T7">
        <v>0.162109375</v>
      </c>
      <c r="U7">
        <v>3.53439153439153</v>
      </c>
      <c r="V7">
        <v>7.1643835616438398</v>
      </c>
      <c r="W7">
        <v>0</v>
      </c>
      <c r="X7">
        <v>0</v>
      </c>
      <c r="Y7">
        <v>191.6</v>
      </c>
    </row>
    <row r="8" spans="1:25" x14ac:dyDescent="0.2">
      <c r="A8" t="s">
        <v>1544</v>
      </c>
      <c r="B8" t="s">
        <v>1538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129</v>
      </c>
      <c r="K8">
        <v>481</v>
      </c>
      <c r="L8">
        <v>1</v>
      </c>
      <c r="M8">
        <v>58</v>
      </c>
      <c r="N8">
        <v>50</v>
      </c>
      <c r="O8">
        <v>290</v>
      </c>
      <c r="P8">
        <v>2</v>
      </c>
      <c r="Q8">
        <v>1</v>
      </c>
      <c r="R8">
        <v>0</v>
      </c>
      <c r="S8">
        <v>141.1</v>
      </c>
      <c r="T8">
        <v>0.11328125</v>
      </c>
      <c r="U8">
        <v>3.7286821705426401</v>
      </c>
      <c r="V8">
        <v>5.8</v>
      </c>
      <c r="Y8">
        <v>118.1</v>
      </c>
    </row>
    <row r="9" spans="1:25" x14ac:dyDescent="0.2">
      <c r="A9" t="s">
        <v>1545</v>
      </c>
      <c r="B9" t="s">
        <v>1538</v>
      </c>
      <c r="C9" t="s">
        <v>39</v>
      </c>
      <c r="D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38</v>
      </c>
      <c r="N9">
        <v>20</v>
      </c>
      <c r="O9">
        <v>174</v>
      </c>
      <c r="P9">
        <v>0</v>
      </c>
      <c r="Q9">
        <v>0</v>
      </c>
      <c r="R9">
        <v>0</v>
      </c>
      <c r="S9">
        <v>37.4</v>
      </c>
      <c r="T9">
        <v>7.421875E-2</v>
      </c>
      <c r="V9">
        <v>8.6999999999999993</v>
      </c>
      <c r="Y9">
        <v>27.4</v>
      </c>
    </row>
    <row r="10" spans="1:25" x14ac:dyDescent="0.2">
      <c r="A10" t="s">
        <v>1546</v>
      </c>
      <c r="B10" t="s">
        <v>1538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65</v>
      </c>
      <c r="N10">
        <v>42</v>
      </c>
      <c r="O10">
        <v>391</v>
      </c>
      <c r="P10">
        <v>2</v>
      </c>
      <c r="Q10">
        <v>0</v>
      </c>
      <c r="R10">
        <v>0</v>
      </c>
      <c r="S10">
        <v>93.1</v>
      </c>
      <c r="T10">
        <v>0.126953125</v>
      </c>
      <c r="V10">
        <v>9.3095238095238102</v>
      </c>
      <c r="Y10">
        <v>72.099999999999994</v>
      </c>
    </row>
    <row r="11" spans="1:25" x14ac:dyDescent="0.2">
      <c r="A11" t="s">
        <v>1547</v>
      </c>
      <c r="B11" t="s">
        <v>1538</v>
      </c>
      <c r="C11" t="s">
        <v>39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7</v>
      </c>
      <c r="O11">
        <v>80</v>
      </c>
      <c r="P11">
        <v>1</v>
      </c>
      <c r="Q11">
        <v>0</v>
      </c>
      <c r="R11">
        <v>0</v>
      </c>
      <c r="S11">
        <v>21</v>
      </c>
      <c r="T11">
        <v>1.953125E-2</v>
      </c>
      <c r="V11">
        <v>11.4285714285714</v>
      </c>
      <c r="Y11">
        <v>17.5</v>
      </c>
    </row>
    <row r="12" spans="1:25" x14ac:dyDescent="0.2">
      <c r="A12" t="s">
        <v>1548</v>
      </c>
      <c r="B12" t="s">
        <v>1538</v>
      </c>
      <c r="C12" t="s">
        <v>39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3</v>
      </c>
      <c r="O12">
        <v>28</v>
      </c>
      <c r="P12">
        <v>1</v>
      </c>
      <c r="Q12">
        <v>0</v>
      </c>
      <c r="R12">
        <v>0</v>
      </c>
      <c r="S12">
        <v>11.8</v>
      </c>
      <c r="T12">
        <v>9.765625E-3</v>
      </c>
      <c r="V12">
        <v>9.3333333333333304</v>
      </c>
      <c r="Y12">
        <v>10.3</v>
      </c>
    </row>
    <row r="13" spans="1:25" x14ac:dyDescent="0.2">
      <c r="A13" t="s">
        <v>1549</v>
      </c>
      <c r="B13" t="s">
        <v>1538</v>
      </c>
      <c r="C13" t="s">
        <v>44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-7</v>
      </c>
      <c r="L13">
        <v>0</v>
      </c>
      <c r="M13">
        <v>19</v>
      </c>
      <c r="N13">
        <v>9</v>
      </c>
      <c r="O13">
        <v>110</v>
      </c>
      <c r="P13">
        <v>1</v>
      </c>
      <c r="Q13">
        <v>0</v>
      </c>
      <c r="R13">
        <v>0</v>
      </c>
      <c r="S13">
        <v>23.3</v>
      </c>
      <c r="T13">
        <v>3.7109375E-2</v>
      </c>
      <c r="U13">
        <v>-3.5</v>
      </c>
      <c r="V13">
        <v>12.2222222222222</v>
      </c>
      <c r="Y13">
        <v>20.8</v>
      </c>
    </row>
    <row r="14" spans="1:25" x14ac:dyDescent="0.2">
      <c r="A14" t="s">
        <v>260</v>
      </c>
      <c r="B14" t="s">
        <v>1538</v>
      </c>
      <c r="C14" t="s">
        <v>44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>
        <v>4</v>
      </c>
      <c r="O14">
        <v>17</v>
      </c>
      <c r="P14">
        <v>0</v>
      </c>
      <c r="Q14">
        <v>0</v>
      </c>
      <c r="R14">
        <v>0</v>
      </c>
      <c r="S14">
        <v>5.7</v>
      </c>
      <c r="T14">
        <v>9.765625E-3</v>
      </c>
      <c r="V14">
        <v>4.25</v>
      </c>
      <c r="Y14">
        <v>3.7</v>
      </c>
    </row>
    <row r="15" spans="1:25" x14ac:dyDescent="0.2">
      <c r="A15" t="s">
        <v>1550</v>
      </c>
      <c r="B15" t="s">
        <v>1538</v>
      </c>
      <c r="C15" t="s">
        <v>44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5</v>
      </c>
      <c r="L15">
        <v>0</v>
      </c>
      <c r="M15">
        <v>142</v>
      </c>
      <c r="N15">
        <v>104</v>
      </c>
      <c r="O15">
        <v>1023</v>
      </c>
      <c r="P15">
        <v>3</v>
      </c>
      <c r="Q15">
        <v>0</v>
      </c>
      <c r="R15">
        <v>0</v>
      </c>
      <c r="S15">
        <v>222.8</v>
      </c>
      <c r="T15">
        <v>0.27734375</v>
      </c>
      <c r="U15">
        <v>1.6666666666666701</v>
      </c>
      <c r="V15">
        <v>9.8365384615384599</v>
      </c>
      <c r="Y15">
        <v>172.8</v>
      </c>
    </row>
    <row r="16" spans="1:25" x14ac:dyDescent="0.2">
      <c r="A16" t="s">
        <v>1551</v>
      </c>
      <c r="B16" t="s">
        <v>1538</v>
      </c>
      <c r="C16" t="s">
        <v>44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26</v>
      </c>
      <c r="L16">
        <v>0</v>
      </c>
      <c r="M16">
        <v>10</v>
      </c>
      <c r="N16">
        <v>5</v>
      </c>
      <c r="O16">
        <v>32</v>
      </c>
      <c r="P16">
        <v>0</v>
      </c>
      <c r="Q16">
        <v>0</v>
      </c>
      <c r="R16">
        <v>0</v>
      </c>
      <c r="S16">
        <v>10.8</v>
      </c>
      <c r="T16">
        <v>1.953125E-2</v>
      </c>
      <c r="U16">
        <v>13</v>
      </c>
      <c r="V16">
        <v>6.4</v>
      </c>
      <c r="Y16">
        <v>8.3000000000000007</v>
      </c>
    </row>
    <row r="17" spans="1:25" x14ac:dyDescent="0.2">
      <c r="A17" t="s">
        <v>1552</v>
      </c>
      <c r="B17" t="s">
        <v>1538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2</v>
      </c>
      <c r="N17">
        <v>2</v>
      </c>
      <c r="O17">
        <v>26</v>
      </c>
      <c r="P17">
        <v>0</v>
      </c>
      <c r="Q17">
        <v>0</v>
      </c>
      <c r="R17">
        <v>0</v>
      </c>
      <c r="S17">
        <v>4.8</v>
      </c>
      <c r="T17">
        <v>3.90625E-3</v>
      </c>
      <c r="U17">
        <v>2</v>
      </c>
      <c r="V17">
        <v>13</v>
      </c>
      <c r="Y17">
        <v>3.8</v>
      </c>
    </row>
    <row r="18" spans="1:25" x14ac:dyDescent="0.2">
      <c r="A18" t="s">
        <v>1553</v>
      </c>
      <c r="B18" t="s">
        <v>1538</v>
      </c>
      <c r="C18" t="s">
        <v>44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45</v>
      </c>
      <c r="L18">
        <v>0</v>
      </c>
      <c r="M18">
        <v>43</v>
      </c>
      <c r="N18">
        <v>24</v>
      </c>
      <c r="O18">
        <v>299</v>
      </c>
      <c r="P18">
        <v>2</v>
      </c>
      <c r="Q18">
        <v>0</v>
      </c>
      <c r="R18">
        <v>0</v>
      </c>
      <c r="S18">
        <v>70.400000000000006</v>
      </c>
      <c r="T18">
        <v>8.3984375E-2</v>
      </c>
      <c r="U18">
        <v>9</v>
      </c>
      <c r="V18">
        <v>12.4583333333333</v>
      </c>
      <c r="Y18">
        <v>58.4</v>
      </c>
    </row>
    <row r="19" spans="1:25" x14ac:dyDescent="0.2">
      <c r="A19" t="s">
        <v>1554</v>
      </c>
      <c r="B19" t="s">
        <v>1538</v>
      </c>
      <c r="C19" t="s">
        <v>44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127</v>
      </c>
      <c r="N19">
        <v>77</v>
      </c>
      <c r="O19">
        <v>1124</v>
      </c>
      <c r="P19">
        <v>6</v>
      </c>
      <c r="Q19">
        <v>0</v>
      </c>
      <c r="R19">
        <v>0</v>
      </c>
      <c r="S19">
        <v>225.4</v>
      </c>
      <c r="T19">
        <v>0.248046875</v>
      </c>
      <c r="V19">
        <v>14.597402597402599</v>
      </c>
      <c r="Y19">
        <v>186.9</v>
      </c>
    </row>
    <row r="20" spans="1:25" x14ac:dyDescent="0.2">
      <c r="A20" t="s">
        <v>1555</v>
      </c>
      <c r="B20" t="s">
        <v>1538</v>
      </c>
      <c r="C20" t="s">
        <v>44</v>
      </c>
      <c r="D20">
        <v>13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70</v>
      </c>
      <c r="N20">
        <v>51</v>
      </c>
      <c r="O20">
        <v>426</v>
      </c>
      <c r="P20">
        <v>5</v>
      </c>
      <c r="Q20">
        <v>0</v>
      </c>
      <c r="R20">
        <v>0</v>
      </c>
      <c r="S20">
        <v>123.6</v>
      </c>
      <c r="T20">
        <v>0.13671875</v>
      </c>
      <c r="V20">
        <v>8.3529411764705905</v>
      </c>
      <c r="Y20">
        <v>98.1</v>
      </c>
    </row>
    <row r="21" spans="1:25" x14ac:dyDescent="0.2">
      <c r="A21" t="s">
        <v>1556</v>
      </c>
      <c r="B21" t="s">
        <v>1538</v>
      </c>
      <c r="C21" t="s">
        <v>44</v>
      </c>
      <c r="D21">
        <v>11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8</v>
      </c>
      <c r="L21">
        <v>0</v>
      </c>
      <c r="M21">
        <v>40</v>
      </c>
      <c r="N21">
        <v>23</v>
      </c>
      <c r="O21">
        <v>185</v>
      </c>
      <c r="P21">
        <v>0</v>
      </c>
      <c r="Q21">
        <v>0</v>
      </c>
      <c r="R21">
        <v>0</v>
      </c>
      <c r="S21">
        <v>42.3</v>
      </c>
      <c r="T21">
        <v>7.8125E-2</v>
      </c>
      <c r="U21">
        <v>8</v>
      </c>
      <c r="V21">
        <v>8.0434782608695592</v>
      </c>
      <c r="Y21">
        <v>30.8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1538</v>
      </c>
      <c r="B31">
        <v>6054</v>
      </c>
      <c r="C31">
        <v>4746</v>
      </c>
      <c r="D31">
        <v>386</v>
      </c>
      <c r="E31">
        <v>1308</v>
      </c>
      <c r="F31">
        <v>5</v>
      </c>
      <c r="G31">
        <v>1552.24</v>
      </c>
      <c r="H31">
        <v>751</v>
      </c>
      <c r="I31">
        <v>0.664447403462051</v>
      </c>
      <c r="J31">
        <v>26</v>
      </c>
      <c r="K31">
        <v>10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1557</v>
      </c>
      <c r="B36" t="s">
        <v>27</v>
      </c>
      <c r="C36">
        <v>28</v>
      </c>
      <c r="D36">
        <v>5</v>
      </c>
      <c r="E36" t="s">
        <v>69</v>
      </c>
      <c r="F36" t="s">
        <v>1538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1558</v>
      </c>
      <c r="B37" t="s">
        <v>27</v>
      </c>
      <c r="C37">
        <v>25</v>
      </c>
      <c r="D37">
        <v>2</v>
      </c>
      <c r="E37" t="s">
        <v>176</v>
      </c>
      <c r="F37" t="s">
        <v>1538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1559</v>
      </c>
      <c r="B38" t="s">
        <v>27</v>
      </c>
      <c r="C38">
        <v>27</v>
      </c>
      <c r="D38">
        <v>3</v>
      </c>
      <c r="E38" t="s">
        <v>90</v>
      </c>
      <c r="F38" t="s">
        <v>1538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1560</v>
      </c>
      <c r="B39" t="s">
        <v>32</v>
      </c>
      <c r="C39">
        <v>23</v>
      </c>
      <c r="D39">
        <v>0</v>
      </c>
      <c r="E39" t="s">
        <v>106</v>
      </c>
      <c r="F39" t="s">
        <v>1538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1561</v>
      </c>
      <c r="B40" t="s">
        <v>32</v>
      </c>
      <c r="C40">
        <v>27</v>
      </c>
      <c r="D40">
        <v>6</v>
      </c>
      <c r="E40" t="s">
        <v>1562</v>
      </c>
      <c r="F40" t="s">
        <v>1538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1563</v>
      </c>
      <c r="B41" t="s">
        <v>32</v>
      </c>
      <c r="C41">
        <v>27</v>
      </c>
      <c r="D41">
        <v>4</v>
      </c>
      <c r="E41" t="s">
        <v>422</v>
      </c>
      <c r="F41" t="s">
        <v>1538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1564</v>
      </c>
      <c r="B42" t="s">
        <v>32</v>
      </c>
      <c r="C42">
        <v>21</v>
      </c>
      <c r="D42">
        <v>0</v>
      </c>
      <c r="E42" t="s">
        <v>1148</v>
      </c>
      <c r="F42" t="s">
        <v>1538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1565</v>
      </c>
      <c r="B43" t="s">
        <v>32</v>
      </c>
      <c r="C43">
        <v>26</v>
      </c>
      <c r="D43">
        <v>3</v>
      </c>
      <c r="E43" t="s">
        <v>104</v>
      </c>
      <c r="F43" t="s">
        <v>1538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1566</v>
      </c>
      <c r="B44" t="s">
        <v>32</v>
      </c>
      <c r="C44">
        <v>24</v>
      </c>
      <c r="D44">
        <v>0</v>
      </c>
      <c r="E44" t="s">
        <v>155</v>
      </c>
      <c r="F44" t="s">
        <v>1538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1567</v>
      </c>
      <c r="B45" t="s">
        <v>44</v>
      </c>
      <c r="C45">
        <v>23</v>
      </c>
      <c r="D45">
        <v>0</v>
      </c>
      <c r="E45" t="s">
        <v>77</v>
      </c>
      <c r="F45" t="s">
        <v>1538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1568</v>
      </c>
      <c r="B46" t="s">
        <v>44</v>
      </c>
      <c r="C46">
        <v>29</v>
      </c>
      <c r="D46">
        <v>9</v>
      </c>
      <c r="E46" t="s">
        <v>454</v>
      </c>
      <c r="F46" t="s">
        <v>1538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1569</v>
      </c>
      <c r="B47" t="s">
        <v>44</v>
      </c>
      <c r="C47">
        <v>27</v>
      </c>
      <c r="D47">
        <v>5</v>
      </c>
      <c r="E47" t="s">
        <v>222</v>
      </c>
      <c r="F47" t="s">
        <v>1538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1570</v>
      </c>
      <c r="B48" t="s">
        <v>44</v>
      </c>
      <c r="C48">
        <v>25</v>
      </c>
      <c r="D48">
        <v>0</v>
      </c>
      <c r="E48" t="s">
        <v>515</v>
      </c>
      <c r="F48" t="s">
        <v>1538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1571</v>
      </c>
      <c r="B49" t="s">
        <v>44</v>
      </c>
      <c r="C49">
        <v>27</v>
      </c>
      <c r="D49">
        <v>6</v>
      </c>
      <c r="E49" t="s">
        <v>340</v>
      </c>
      <c r="F49" t="s">
        <v>1538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1572</v>
      </c>
      <c r="B50" t="s">
        <v>44</v>
      </c>
      <c r="C50">
        <v>22</v>
      </c>
      <c r="D50">
        <v>0</v>
      </c>
      <c r="E50" t="s">
        <v>227</v>
      </c>
      <c r="F50" t="s">
        <v>1538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1573</v>
      </c>
      <c r="B51" t="s">
        <v>44</v>
      </c>
      <c r="C51">
        <v>23</v>
      </c>
      <c r="D51">
        <v>0</v>
      </c>
      <c r="E51" t="s">
        <v>1574</v>
      </c>
      <c r="F51" t="s">
        <v>1538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1575</v>
      </c>
      <c r="B52" t="s">
        <v>44</v>
      </c>
      <c r="C52">
        <v>28</v>
      </c>
      <c r="D52">
        <v>6</v>
      </c>
      <c r="E52" t="s">
        <v>675</v>
      </c>
      <c r="F52" t="s">
        <v>1538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1576</v>
      </c>
      <c r="B53" t="s">
        <v>44</v>
      </c>
      <c r="C53">
        <v>22</v>
      </c>
      <c r="D53">
        <v>0</v>
      </c>
      <c r="E53" t="s">
        <v>247</v>
      </c>
      <c r="F53" t="s">
        <v>1538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1577</v>
      </c>
      <c r="B54" t="s">
        <v>44</v>
      </c>
      <c r="C54">
        <v>23</v>
      </c>
      <c r="D54">
        <v>0</v>
      </c>
      <c r="E54" t="s">
        <v>88</v>
      </c>
      <c r="F54" t="s">
        <v>1538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1578</v>
      </c>
      <c r="B55" t="s">
        <v>44</v>
      </c>
      <c r="C55">
        <v>24</v>
      </c>
      <c r="D55">
        <v>0</v>
      </c>
      <c r="E55" t="s">
        <v>560</v>
      </c>
      <c r="F55" t="s">
        <v>1538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1579</v>
      </c>
      <c r="B56" t="s">
        <v>39</v>
      </c>
      <c r="C56">
        <v>26</v>
      </c>
      <c r="D56">
        <v>2</v>
      </c>
      <c r="E56" t="s">
        <v>424</v>
      </c>
      <c r="F56" t="s">
        <v>1538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1580</v>
      </c>
      <c r="B57" t="s">
        <v>39</v>
      </c>
      <c r="C57">
        <v>23</v>
      </c>
      <c r="D57">
        <v>0</v>
      </c>
      <c r="E57" t="s">
        <v>63</v>
      </c>
      <c r="F57" t="s">
        <v>1538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1581</v>
      </c>
      <c r="B58" t="s">
        <v>39</v>
      </c>
      <c r="C58">
        <v>25</v>
      </c>
      <c r="D58">
        <v>0</v>
      </c>
      <c r="E58" t="s">
        <v>220</v>
      </c>
      <c r="F58" t="s">
        <v>1538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1582</v>
      </c>
      <c r="B59" t="s">
        <v>39</v>
      </c>
      <c r="C59">
        <v>24</v>
      </c>
      <c r="D59">
        <v>0</v>
      </c>
      <c r="E59" t="s">
        <v>85</v>
      </c>
      <c r="F59" t="s">
        <v>1538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1583</v>
      </c>
      <c r="B60" t="s">
        <v>39</v>
      </c>
      <c r="C60">
        <v>24</v>
      </c>
      <c r="D60">
        <v>0</v>
      </c>
      <c r="E60" t="s">
        <v>1584</v>
      </c>
      <c r="F60" t="s">
        <v>1538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1585</v>
      </c>
      <c r="B61" t="s">
        <v>39</v>
      </c>
      <c r="C61">
        <v>28</v>
      </c>
      <c r="D61">
        <v>3</v>
      </c>
      <c r="E61" t="s">
        <v>666</v>
      </c>
      <c r="F61" t="s">
        <v>1538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1586</v>
      </c>
      <c r="B2" t="s">
        <v>1587</v>
      </c>
      <c r="C2" t="s">
        <v>27</v>
      </c>
      <c r="D2">
        <v>2</v>
      </c>
      <c r="E2">
        <v>68</v>
      </c>
      <c r="F2">
        <v>40</v>
      </c>
      <c r="G2">
        <v>411</v>
      </c>
      <c r="H2">
        <v>2</v>
      </c>
      <c r="I2">
        <v>2</v>
      </c>
      <c r="J2">
        <v>8</v>
      </c>
      <c r="K2">
        <v>44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20.84</v>
      </c>
      <c r="T2">
        <v>0</v>
      </c>
      <c r="U2">
        <v>5.5</v>
      </c>
      <c r="W2">
        <v>0.58823529411764697</v>
      </c>
      <c r="X2">
        <v>2.9411764705882401E-2</v>
      </c>
      <c r="Y2">
        <v>22.84</v>
      </c>
    </row>
    <row r="3" spans="1:25" x14ac:dyDescent="0.2">
      <c r="A3" t="s">
        <v>1588</v>
      </c>
      <c r="B3" t="s">
        <v>1587</v>
      </c>
      <c r="C3" t="s">
        <v>27</v>
      </c>
      <c r="D3">
        <v>7</v>
      </c>
      <c r="E3">
        <v>61</v>
      </c>
      <c r="F3">
        <v>31</v>
      </c>
      <c r="G3">
        <v>276</v>
      </c>
      <c r="H3">
        <v>0</v>
      </c>
      <c r="I3">
        <v>3</v>
      </c>
      <c r="J3">
        <v>27</v>
      </c>
      <c r="K3">
        <v>123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19.34</v>
      </c>
      <c r="T3">
        <v>0</v>
      </c>
      <c r="U3">
        <v>4.5555555555555598</v>
      </c>
      <c r="W3">
        <v>0.50819672131147497</v>
      </c>
      <c r="X3">
        <v>0</v>
      </c>
      <c r="Y3">
        <v>22.34</v>
      </c>
    </row>
    <row r="4" spans="1:25" x14ac:dyDescent="0.2">
      <c r="A4" t="s">
        <v>1589</v>
      </c>
      <c r="B4" t="s">
        <v>1587</v>
      </c>
      <c r="C4" t="s">
        <v>27</v>
      </c>
      <c r="D4">
        <v>12</v>
      </c>
      <c r="E4">
        <v>325</v>
      </c>
      <c r="F4">
        <v>212</v>
      </c>
      <c r="G4">
        <v>2536</v>
      </c>
      <c r="H4">
        <v>14</v>
      </c>
      <c r="I4">
        <v>6</v>
      </c>
      <c r="J4">
        <v>34</v>
      </c>
      <c r="K4">
        <v>98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1</v>
      </c>
      <c r="S4">
        <v>165.24</v>
      </c>
      <c r="T4">
        <v>0</v>
      </c>
      <c r="U4">
        <v>2.8823529411764701</v>
      </c>
      <c r="W4">
        <v>0.65230769230769203</v>
      </c>
      <c r="X4">
        <v>4.3076923076923103E-2</v>
      </c>
      <c r="Y4">
        <v>171.24</v>
      </c>
    </row>
    <row r="5" spans="1:25" x14ac:dyDescent="0.2">
      <c r="A5" t="s">
        <v>1590</v>
      </c>
      <c r="B5" t="s">
        <v>1587</v>
      </c>
      <c r="C5" t="s">
        <v>32</v>
      </c>
      <c r="D5">
        <v>16</v>
      </c>
      <c r="E5">
        <v>2</v>
      </c>
      <c r="F5">
        <v>2</v>
      </c>
      <c r="G5">
        <v>4</v>
      </c>
      <c r="H5">
        <v>1</v>
      </c>
      <c r="I5">
        <v>0</v>
      </c>
      <c r="J5">
        <v>349</v>
      </c>
      <c r="K5">
        <v>1538</v>
      </c>
      <c r="L5">
        <v>13</v>
      </c>
      <c r="M5">
        <v>41</v>
      </c>
      <c r="N5">
        <v>33</v>
      </c>
      <c r="O5">
        <v>398</v>
      </c>
      <c r="P5">
        <v>0</v>
      </c>
      <c r="Q5">
        <v>2</v>
      </c>
      <c r="R5">
        <v>0</v>
      </c>
      <c r="S5">
        <v>302.76</v>
      </c>
      <c r="T5">
        <v>5.4593874833555302E-2</v>
      </c>
      <c r="U5">
        <v>4.4068767908309496</v>
      </c>
      <c r="V5">
        <v>12.0606060606061</v>
      </c>
      <c r="W5">
        <v>1</v>
      </c>
      <c r="X5">
        <v>0.5</v>
      </c>
      <c r="Y5">
        <v>284.10000000000002</v>
      </c>
    </row>
    <row r="6" spans="1:25" x14ac:dyDescent="0.2">
      <c r="A6" t="s">
        <v>1591</v>
      </c>
      <c r="B6" t="s">
        <v>1587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22</v>
      </c>
      <c r="K6">
        <v>145</v>
      </c>
      <c r="L6">
        <v>0</v>
      </c>
      <c r="M6">
        <v>26</v>
      </c>
      <c r="N6">
        <v>21</v>
      </c>
      <c r="O6">
        <v>177</v>
      </c>
      <c r="P6">
        <v>4</v>
      </c>
      <c r="Q6">
        <v>0</v>
      </c>
      <c r="R6">
        <v>0</v>
      </c>
      <c r="S6">
        <v>77.2</v>
      </c>
      <c r="T6">
        <v>3.4620505992010699E-2</v>
      </c>
      <c r="U6">
        <v>6.5909090909090899</v>
      </c>
      <c r="V6">
        <v>8.4285714285714306</v>
      </c>
      <c r="Y6">
        <v>66.7</v>
      </c>
    </row>
    <row r="7" spans="1:25" x14ac:dyDescent="0.2">
      <c r="A7" t="s">
        <v>1592</v>
      </c>
      <c r="B7" t="s">
        <v>1587</v>
      </c>
      <c r="C7" t="s">
        <v>32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25</v>
      </c>
      <c r="K7">
        <v>93</v>
      </c>
      <c r="L7">
        <v>0</v>
      </c>
      <c r="M7">
        <v>12</v>
      </c>
      <c r="N7">
        <v>11</v>
      </c>
      <c r="O7">
        <v>57</v>
      </c>
      <c r="P7">
        <v>0</v>
      </c>
      <c r="Q7">
        <v>0</v>
      </c>
      <c r="R7">
        <v>0</v>
      </c>
      <c r="S7">
        <v>26</v>
      </c>
      <c r="T7">
        <v>1.59786950732357E-2</v>
      </c>
      <c r="U7">
        <v>3.72</v>
      </c>
      <c r="V7">
        <v>5.1818181818181799</v>
      </c>
      <c r="Y7">
        <v>20.5</v>
      </c>
    </row>
    <row r="8" spans="1:25" x14ac:dyDescent="0.2">
      <c r="A8" t="s">
        <v>1593</v>
      </c>
      <c r="B8" t="s">
        <v>1587</v>
      </c>
      <c r="C8" t="s">
        <v>32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9</v>
      </c>
      <c r="K8">
        <v>12</v>
      </c>
      <c r="L8">
        <v>0</v>
      </c>
      <c r="M8">
        <v>3</v>
      </c>
      <c r="N8">
        <v>3</v>
      </c>
      <c r="O8">
        <v>41</v>
      </c>
      <c r="P8">
        <v>0</v>
      </c>
      <c r="Q8">
        <v>0</v>
      </c>
      <c r="R8">
        <v>0</v>
      </c>
      <c r="S8">
        <v>8.3000000000000007</v>
      </c>
      <c r="T8">
        <v>3.9946737683089198E-3</v>
      </c>
      <c r="U8">
        <v>1.3333333333333299</v>
      </c>
      <c r="V8">
        <v>13.6666666666667</v>
      </c>
      <c r="Y8">
        <v>6.8</v>
      </c>
    </row>
    <row r="9" spans="1:25" x14ac:dyDescent="0.2">
      <c r="A9" t="s">
        <v>1594</v>
      </c>
      <c r="B9" t="s">
        <v>1587</v>
      </c>
      <c r="C9" t="s">
        <v>32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25</v>
      </c>
      <c r="L9">
        <v>0</v>
      </c>
      <c r="M9">
        <v>3</v>
      </c>
      <c r="N9">
        <v>2</v>
      </c>
      <c r="O9">
        <v>7</v>
      </c>
      <c r="P9">
        <v>0</v>
      </c>
      <c r="Q9">
        <v>0</v>
      </c>
      <c r="R9">
        <v>0</v>
      </c>
      <c r="S9">
        <v>5.2</v>
      </c>
      <c r="T9">
        <v>3.9946737683089198E-3</v>
      </c>
      <c r="U9">
        <v>5</v>
      </c>
      <c r="V9">
        <v>3.5</v>
      </c>
      <c r="Y9">
        <v>4.2</v>
      </c>
    </row>
    <row r="10" spans="1:25" x14ac:dyDescent="0.2">
      <c r="A10" t="s">
        <v>1595</v>
      </c>
      <c r="B10" t="s">
        <v>1587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60</v>
      </c>
      <c r="N10">
        <v>41</v>
      </c>
      <c r="O10">
        <v>444</v>
      </c>
      <c r="P10">
        <v>2</v>
      </c>
      <c r="Q10">
        <v>0</v>
      </c>
      <c r="R10">
        <v>0</v>
      </c>
      <c r="S10">
        <v>97.4</v>
      </c>
      <c r="T10">
        <v>7.9893475366178399E-2</v>
      </c>
      <c r="V10">
        <v>10.829268292682899</v>
      </c>
      <c r="Y10">
        <v>76.900000000000006</v>
      </c>
    </row>
    <row r="11" spans="1:25" x14ac:dyDescent="0.2">
      <c r="A11" t="s">
        <v>1596</v>
      </c>
      <c r="B11" t="s">
        <v>1587</v>
      </c>
      <c r="C11" t="s">
        <v>39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2</v>
      </c>
      <c r="L11">
        <v>0</v>
      </c>
      <c r="M11">
        <v>46</v>
      </c>
      <c r="N11">
        <v>32</v>
      </c>
      <c r="O11">
        <v>450</v>
      </c>
      <c r="P11">
        <v>3</v>
      </c>
      <c r="Q11">
        <v>0</v>
      </c>
      <c r="R11">
        <v>0</v>
      </c>
      <c r="S11">
        <v>97.2</v>
      </c>
      <c r="T11">
        <v>6.12516644474035E-2</v>
      </c>
      <c r="U11">
        <v>0.66666666666666696</v>
      </c>
      <c r="V11">
        <v>14.0625</v>
      </c>
      <c r="Y11">
        <v>79.2</v>
      </c>
    </row>
    <row r="12" spans="1:25" x14ac:dyDescent="0.2">
      <c r="A12" t="s">
        <v>1597</v>
      </c>
      <c r="B12" t="s">
        <v>1587</v>
      </c>
      <c r="C12" t="s">
        <v>39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16</v>
      </c>
      <c r="N12">
        <v>12</v>
      </c>
      <c r="O12">
        <v>58</v>
      </c>
      <c r="P12">
        <v>1</v>
      </c>
      <c r="Q12">
        <v>0</v>
      </c>
      <c r="R12">
        <v>0</v>
      </c>
      <c r="S12">
        <v>23.8</v>
      </c>
      <c r="T12">
        <v>2.1304926764314201E-2</v>
      </c>
      <c r="V12">
        <v>4.8333333333333304</v>
      </c>
      <c r="Y12">
        <v>17.8</v>
      </c>
    </row>
    <row r="13" spans="1:25" x14ac:dyDescent="0.2">
      <c r="A13" t="s">
        <v>1598</v>
      </c>
      <c r="B13" t="s">
        <v>1587</v>
      </c>
      <c r="C13" t="s">
        <v>44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6</v>
      </c>
      <c r="P13">
        <v>0</v>
      </c>
      <c r="Q13">
        <v>0</v>
      </c>
      <c r="R13">
        <v>0</v>
      </c>
      <c r="S13">
        <v>1.6</v>
      </c>
      <c r="T13">
        <v>1.3315579227696399E-3</v>
      </c>
      <c r="V13">
        <v>6</v>
      </c>
      <c r="Y13">
        <v>1.1000000000000001</v>
      </c>
    </row>
    <row r="14" spans="1:25" x14ac:dyDescent="0.2">
      <c r="A14" t="s">
        <v>761</v>
      </c>
      <c r="B14" t="s">
        <v>1587</v>
      </c>
      <c r="C14" t="s">
        <v>44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>
        <v>4</v>
      </c>
      <c r="O14">
        <v>46</v>
      </c>
      <c r="P14">
        <v>0</v>
      </c>
      <c r="Q14">
        <v>0</v>
      </c>
      <c r="R14">
        <v>0</v>
      </c>
      <c r="S14">
        <v>8.6</v>
      </c>
      <c r="T14">
        <v>6.6577896138481996E-3</v>
      </c>
      <c r="V14">
        <v>11.5</v>
      </c>
      <c r="Y14">
        <v>6.6</v>
      </c>
    </row>
    <row r="15" spans="1:25" x14ac:dyDescent="0.2">
      <c r="A15" t="s">
        <v>1599</v>
      </c>
      <c r="B15" t="s">
        <v>1587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54</v>
      </c>
      <c r="P15">
        <v>0</v>
      </c>
      <c r="Q15">
        <v>0</v>
      </c>
      <c r="R15">
        <v>0</v>
      </c>
      <c r="S15">
        <v>8.4</v>
      </c>
      <c r="T15">
        <v>6.6577896138481996E-3</v>
      </c>
      <c r="V15">
        <v>18</v>
      </c>
      <c r="Y15">
        <v>6.9</v>
      </c>
    </row>
    <row r="16" spans="1:25" x14ac:dyDescent="0.2">
      <c r="A16" t="s">
        <v>1600</v>
      </c>
      <c r="B16" t="s">
        <v>1587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1.3315579227696399E-3</v>
      </c>
      <c r="Y16">
        <v>0</v>
      </c>
    </row>
    <row r="17" spans="1:25" x14ac:dyDescent="0.2">
      <c r="A17" t="s">
        <v>1601</v>
      </c>
      <c r="B17" t="s">
        <v>1587</v>
      </c>
      <c r="C17" t="s">
        <v>44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13</v>
      </c>
      <c r="N17">
        <v>8</v>
      </c>
      <c r="O17">
        <v>78</v>
      </c>
      <c r="P17">
        <v>0</v>
      </c>
      <c r="Q17">
        <v>0</v>
      </c>
      <c r="R17">
        <v>0</v>
      </c>
      <c r="S17">
        <v>15.8</v>
      </c>
      <c r="T17">
        <v>1.7310252996005301E-2</v>
      </c>
      <c r="V17">
        <v>9.75</v>
      </c>
      <c r="Y17">
        <v>11.8</v>
      </c>
    </row>
    <row r="18" spans="1:25" x14ac:dyDescent="0.2">
      <c r="A18" t="s">
        <v>1602</v>
      </c>
      <c r="B18" t="s">
        <v>1587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3</v>
      </c>
      <c r="P18">
        <v>0</v>
      </c>
      <c r="Q18">
        <v>0</v>
      </c>
      <c r="R18">
        <v>0</v>
      </c>
      <c r="S18">
        <v>1.3</v>
      </c>
      <c r="T18">
        <v>1.3315579227696399E-3</v>
      </c>
      <c r="V18">
        <v>3</v>
      </c>
      <c r="Y18">
        <v>0.8</v>
      </c>
    </row>
    <row r="19" spans="1:25" x14ac:dyDescent="0.2">
      <c r="A19" t="s">
        <v>1603</v>
      </c>
      <c r="B19" t="s">
        <v>1587</v>
      </c>
      <c r="C19" t="s">
        <v>44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50</v>
      </c>
      <c r="N19">
        <v>25</v>
      </c>
      <c r="O19">
        <v>397</v>
      </c>
      <c r="P19">
        <v>3</v>
      </c>
      <c r="Q19">
        <v>0</v>
      </c>
      <c r="R19">
        <v>0</v>
      </c>
      <c r="S19">
        <v>82.7</v>
      </c>
      <c r="T19">
        <v>6.6577896138482001E-2</v>
      </c>
      <c r="V19">
        <v>15.88</v>
      </c>
      <c r="Y19">
        <v>70.2</v>
      </c>
    </row>
    <row r="20" spans="1:25" x14ac:dyDescent="0.2">
      <c r="A20" t="s">
        <v>1604</v>
      </c>
      <c r="B20" t="s">
        <v>1587</v>
      </c>
      <c r="C20" t="s">
        <v>44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4</v>
      </c>
      <c r="L20">
        <v>0</v>
      </c>
      <c r="M20">
        <v>8</v>
      </c>
      <c r="N20">
        <v>2</v>
      </c>
      <c r="O20">
        <v>40</v>
      </c>
      <c r="P20">
        <v>0</v>
      </c>
      <c r="Q20">
        <v>0</v>
      </c>
      <c r="R20">
        <v>0</v>
      </c>
      <c r="S20">
        <v>6.4</v>
      </c>
      <c r="T20">
        <v>1.06524633821571E-2</v>
      </c>
      <c r="U20">
        <v>4</v>
      </c>
      <c r="V20">
        <v>20</v>
      </c>
      <c r="Y20">
        <v>5.4</v>
      </c>
    </row>
    <row r="21" spans="1:25" x14ac:dyDescent="0.2">
      <c r="A21" t="s">
        <v>1605</v>
      </c>
      <c r="B21" t="s">
        <v>1587</v>
      </c>
      <c r="C21" t="s">
        <v>44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91</v>
      </c>
      <c r="N21">
        <v>53</v>
      </c>
      <c r="O21">
        <v>527</v>
      </c>
      <c r="P21">
        <v>2</v>
      </c>
      <c r="Q21">
        <v>0</v>
      </c>
      <c r="R21">
        <v>0</v>
      </c>
      <c r="S21">
        <v>117.7</v>
      </c>
      <c r="T21">
        <v>0.121171770972037</v>
      </c>
      <c r="V21">
        <v>9.9433962264150892</v>
      </c>
      <c r="Y21">
        <v>91.2</v>
      </c>
    </row>
    <row r="22" spans="1:25" x14ac:dyDescent="0.2">
      <c r="A22" t="s">
        <v>1606</v>
      </c>
      <c r="B22" t="s">
        <v>1587</v>
      </c>
      <c r="C22" t="s">
        <v>44</v>
      </c>
      <c r="D22">
        <v>11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47</v>
      </c>
      <c r="L22">
        <v>0</v>
      </c>
      <c r="M22">
        <v>54</v>
      </c>
      <c r="N22">
        <v>33</v>
      </c>
      <c r="O22">
        <v>444</v>
      </c>
      <c r="P22">
        <v>1</v>
      </c>
      <c r="Q22">
        <v>0</v>
      </c>
      <c r="R22">
        <v>0</v>
      </c>
      <c r="S22">
        <v>88.1</v>
      </c>
      <c r="T22">
        <v>7.1904127829560599E-2</v>
      </c>
      <c r="U22">
        <v>11.75</v>
      </c>
      <c r="V22">
        <v>13.454545454545499</v>
      </c>
      <c r="Y22">
        <v>71.599999999999994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1587</v>
      </c>
      <c r="B31">
        <v>5358</v>
      </c>
      <c r="C31">
        <v>3227</v>
      </c>
      <c r="D31">
        <v>487</v>
      </c>
      <c r="E31">
        <v>2131</v>
      </c>
      <c r="F31">
        <v>16</v>
      </c>
      <c r="G31">
        <v>1173.8800000000001</v>
      </c>
      <c r="H31">
        <v>456</v>
      </c>
      <c r="I31">
        <v>0.625</v>
      </c>
      <c r="J31">
        <v>17</v>
      </c>
      <c r="K31">
        <v>11</v>
      </c>
      <c r="L31">
        <v>8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1607</v>
      </c>
      <c r="B36" t="s">
        <v>27</v>
      </c>
      <c r="C36">
        <v>24</v>
      </c>
      <c r="D36">
        <v>0</v>
      </c>
      <c r="E36" t="s">
        <v>148</v>
      </c>
      <c r="F36" t="s">
        <v>1587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1608</v>
      </c>
      <c r="B37" t="s">
        <v>27</v>
      </c>
      <c r="C37">
        <v>34</v>
      </c>
      <c r="D37">
        <v>12</v>
      </c>
      <c r="E37" t="s">
        <v>454</v>
      </c>
      <c r="F37" t="s">
        <v>1587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1609</v>
      </c>
      <c r="B38" t="s">
        <v>27</v>
      </c>
      <c r="C38">
        <v>24</v>
      </c>
      <c r="D38">
        <v>2</v>
      </c>
      <c r="E38" t="s">
        <v>1192</v>
      </c>
      <c r="F38" t="s">
        <v>1587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1610</v>
      </c>
      <c r="B39" t="s">
        <v>32</v>
      </c>
      <c r="C39">
        <v>22</v>
      </c>
      <c r="D39">
        <v>0</v>
      </c>
      <c r="E39" t="s">
        <v>1611</v>
      </c>
      <c r="F39" t="s">
        <v>1587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1612</v>
      </c>
      <c r="B40" t="s">
        <v>32</v>
      </c>
      <c r="C40">
        <v>23</v>
      </c>
      <c r="D40">
        <v>2</v>
      </c>
      <c r="E40" t="s">
        <v>100</v>
      </c>
      <c r="F40" t="s">
        <v>1587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1613</v>
      </c>
      <c r="B41" t="s">
        <v>32</v>
      </c>
      <c r="C41">
        <v>29</v>
      </c>
      <c r="D41">
        <v>8</v>
      </c>
      <c r="E41" t="s">
        <v>153</v>
      </c>
      <c r="F41" t="s">
        <v>1587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1614</v>
      </c>
      <c r="B42" t="s">
        <v>32</v>
      </c>
      <c r="C42">
        <v>24</v>
      </c>
      <c r="D42">
        <v>0</v>
      </c>
      <c r="E42" t="s">
        <v>133</v>
      </c>
      <c r="F42" t="s">
        <v>1587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1615</v>
      </c>
      <c r="B43" t="s">
        <v>32</v>
      </c>
      <c r="C43">
        <v>22</v>
      </c>
      <c r="D43">
        <v>0</v>
      </c>
      <c r="E43" t="s">
        <v>406</v>
      </c>
      <c r="F43" t="s">
        <v>1587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1616</v>
      </c>
      <c r="B44" t="s">
        <v>32</v>
      </c>
      <c r="C44">
        <v>25</v>
      </c>
      <c r="D44">
        <v>4</v>
      </c>
      <c r="E44" t="s">
        <v>309</v>
      </c>
      <c r="F44" t="s">
        <v>1587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1617</v>
      </c>
      <c r="B45" t="s">
        <v>44</v>
      </c>
      <c r="C45">
        <v>23</v>
      </c>
      <c r="D45">
        <v>2</v>
      </c>
      <c r="E45" t="s">
        <v>173</v>
      </c>
      <c r="F45" t="s">
        <v>1587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1618</v>
      </c>
      <c r="B46" t="s">
        <v>44</v>
      </c>
      <c r="C46">
        <v>23</v>
      </c>
      <c r="D46">
        <v>0</v>
      </c>
      <c r="E46" t="s">
        <v>227</v>
      </c>
      <c r="F46" t="s">
        <v>1587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1619</v>
      </c>
      <c r="B47" t="s">
        <v>44</v>
      </c>
      <c r="C47">
        <v>24</v>
      </c>
      <c r="D47">
        <v>0</v>
      </c>
      <c r="E47" t="s">
        <v>886</v>
      </c>
      <c r="F47" t="s">
        <v>1587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1620</v>
      </c>
      <c r="B48" t="s">
        <v>44</v>
      </c>
      <c r="C48">
        <v>23</v>
      </c>
      <c r="D48">
        <v>0</v>
      </c>
      <c r="E48" t="s">
        <v>108</v>
      </c>
      <c r="F48" t="s">
        <v>1587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1621</v>
      </c>
      <c r="B49" t="s">
        <v>44</v>
      </c>
      <c r="C49">
        <v>24</v>
      </c>
      <c r="D49">
        <v>0</v>
      </c>
      <c r="E49" t="s">
        <v>394</v>
      </c>
      <c r="F49" t="s">
        <v>1587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1622</v>
      </c>
      <c r="B50" t="s">
        <v>44</v>
      </c>
      <c r="C50">
        <v>23</v>
      </c>
      <c r="D50">
        <v>0</v>
      </c>
      <c r="E50" t="s">
        <v>171</v>
      </c>
      <c r="F50" t="s">
        <v>1587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1623</v>
      </c>
      <c r="B51" t="s">
        <v>44</v>
      </c>
      <c r="C51">
        <v>24</v>
      </c>
      <c r="D51">
        <v>1</v>
      </c>
      <c r="E51" t="s">
        <v>1624</v>
      </c>
      <c r="F51" t="s">
        <v>1587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1625</v>
      </c>
      <c r="B52" t="s">
        <v>44</v>
      </c>
      <c r="C52">
        <v>24</v>
      </c>
      <c r="D52">
        <v>3</v>
      </c>
      <c r="E52" t="s">
        <v>222</v>
      </c>
      <c r="F52" t="s">
        <v>1587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1626</v>
      </c>
      <c r="B53" t="s">
        <v>44</v>
      </c>
      <c r="C53">
        <v>30</v>
      </c>
      <c r="D53">
        <v>8</v>
      </c>
      <c r="E53" t="s">
        <v>133</v>
      </c>
      <c r="F53" t="s">
        <v>1587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1627</v>
      </c>
      <c r="B54" t="s">
        <v>44</v>
      </c>
      <c r="C54">
        <v>24</v>
      </c>
      <c r="D54">
        <v>2</v>
      </c>
      <c r="E54" t="s">
        <v>473</v>
      </c>
      <c r="F54" t="s">
        <v>1587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1628</v>
      </c>
      <c r="B55" t="s">
        <v>44</v>
      </c>
      <c r="C55">
        <v>24</v>
      </c>
      <c r="D55">
        <v>1</v>
      </c>
      <c r="E55" t="s">
        <v>234</v>
      </c>
      <c r="F55" t="s">
        <v>1587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1629</v>
      </c>
      <c r="B56" t="s">
        <v>44</v>
      </c>
      <c r="C56">
        <v>26</v>
      </c>
      <c r="D56">
        <v>4</v>
      </c>
      <c r="E56" t="s">
        <v>361</v>
      </c>
      <c r="F56" t="s">
        <v>1587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1630</v>
      </c>
      <c r="B57" t="s">
        <v>39</v>
      </c>
      <c r="C57">
        <v>26</v>
      </c>
      <c r="D57">
        <v>1</v>
      </c>
      <c r="E57" t="s">
        <v>363</v>
      </c>
      <c r="F57" t="s">
        <v>1587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1631</v>
      </c>
      <c r="B58" t="s">
        <v>39</v>
      </c>
      <c r="C58">
        <v>26</v>
      </c>
      <c r="D58">
        <v>1</v>
      </c>
      <c r="E58" t="s">
        <v>678</v>
      </c>
      <c r="F58" t="s">
        <v>1587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1632</v>
      </c>
      <c r="B59" t="s">
        <v>39</v>
      </c>
      <c r="C59">
        <v>23</v>
      </c>
      <c r="D59">
        <v>2</v>
      </c>
      <c r="E59" t="s">
        <v>227</v>
      </c>
      <c r="F59" t="s">
        <v>1587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1633</v>
      </c>
      <c r="B60" t="s">
        <v>39</v>
      </c>
      <c r="C60">
        <v>28</v>
      </c>
      <c r="D60">
        <v>3</v>
      </c>
      <c r="E60" t="s">
        <v>618</v>
      </c>
      <c r="F60" t="s">
        <v>1587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1634</v>
      </c>
      <c r="B61" t="s">
        <v>39</v>
      </c>
      <c r="C61">
        <v>25</v>
      </c>
      <c r="D61">
        <v>1</v>
      </c>
      <c r="E61" t="s">
        <v>148</v>
      </c>
      <c r="F61" t="s">
        <v>1587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1635</v>
      </c>
      <c r="B62" t="s">
        <v>39</v>
      </c>
      <c r="C62">
        <v>27</v>
      </c>
      <c r="D62">
        <v>5</v>
      </c>
      <c r="E62" t="s">
        <v>345</v>
      </c>
      <c r="F62" t="s">
        <v>1587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1636</v>
      </c>
      <c r="B63" t="s">
        <v>39</v>
      </c>
      <c r="C63">
        <v>23</v>
      </c>
      <c r="D63">
        <v>0</v>
      </c>
      <c r="E63" t="s">
        <v>133</v>
      </c>
      <c r="F63" t="s">
        <v>1587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36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1637</v>
      </c>
      <c r="B2" t="s">
        <v>1638</v>
      </c>
      <c r="C2" t="s">
        <v>27</v>
      </c>
      <c r="D2">
        <v>8</v>
      </c>
      <c r="E2">
        <v>276</v>
      </c>
      <c r="F2">
        <v>172</v>
      </c>
      <c r="G2">
        <v>1755</v>
      </c>
      <c r="H2">
        <v>11</v>
      </c>
      <c r="I2">
        <v>9</v>
      </c>
      <c r="J2">
        <v>22</v>
      </c>
      <c r="K2">
        <v>86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2</v>
      </c>
      <c r="S2">
        <v>112.8</v>
      </c>
      <c r="T2">
        <v>0</v>
      </c>
      <c r="U2">
        <v>3.9090909090909101</v>
      </c>
      <c r="W2">
        <v>0.623188405797101</v>
      </c>
      <c r="X2">
        <v>3.9855072463768099E-2</v>
      </c>
      <c r="Y2">
        <v>121.8</v>
      </c>
    </row>
    <row r="3" spans="1:25" x14ac:dyDescent="0.2">
      <c r="A3" t="s">
        <v>1639</v>
      </c>
      <c r="B3" t="s">
        <v>1638</v>
      </c>
      <c r="C3" t="s">
        <v>27</v>
      </c>
      <c r="D3">
        <v>1</v>
      </c>
      <c r="E3">
        <v>19</v>
      </c>
      <c r="F3">
        <v>11</v>
      </c>
      <c r="G3">
        <v>169</v>
      </c>
      <c r="H3">
        <v>1</v>
      </c>
      <c r="I3">
        <v>1</v>
      </c>
      <c r="J3">
        <v>5</v>
      </c>
      <c r="K3">
        <v>35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18.260000000000002</v>
      </c>
      <c r="T3">
        <v>0</v>
      </c>
      <c r="U3">
        <v>7</v>
      </c>
      <c r="W3">
        <v>0.57894736842105299</v>
      </c>
      <c r="X3">
        <v>5.2631578947368397E-2</v>
      </c>
      <c r="Y3">
        <v>19.260000000000002</v>
      </c>
    </row>
    <row r="4" spans="1:25" x14ac:dyDescent="0.2">
      <c r="A4" t="s">
        <v>1640</v>
      </c>
      <c r="B4" t="s">
        <v>1638</v>
      </c>
      <c r="C4" t="s">
        <v>27</v>
      </c>
      <c r="D4">
        <v>9</v>
      </c>
      <c r="E4">
        <v>259</v>
      </c>
      <c r="F4">
        <v>161</v>
      </c>
      <c r="G4">
        <v>1859</v>
      </c>
      <c r="H4">
        <v>12</v>
      </c>
      <c r="I4">
        <v>6</v>
      </c>
      <c r="J4">
        <v>28</v>
      </c>
      <c r="K4">
        <v>96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115.96</v>
      </c>
      <c r="T4">
        <v>0</v>
      </c>
      <c r="U4">
        <v>3.4285714285714302</v>
      </c>
      <c r="W4">
        <v>0.62162162162162204</v>
      </c>
      <c r="X4">
        <v>4.6332046332046302E-2</v>
      </c>
      <c r="Y4">
        <v>121.96</v>
      </c>
    </row>
    <row r="5" spans="1:25" x14ac:dyDescent="0.2">
      <c r="A5" t="s">
        <v>1641</v>
      </c>
      <c r="B5" t="s">
        <v>1638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149</v>
      </c>
      <c r="K5">
        <v>546</v>
      </c>
      <c r="L5">
        <v>3</v>
      </c>
      <c r="M5">
        <v>58</v>
      </c>
      <c r="N5">
        <v>46</v>
      </c>
      <c r="O5">
        <v>353</v>
      </c>
      <c r="P5">
        <v>2</v>
      </c>
      <c r="Q5">
        <v>0</v>
      </c>
      <c r="R5">
        <v>0</v>
      </c>
      <c r="S5">
        <v>165.9</v>
      </c>
      <c r="T5">
        <v>0.12719298245614</v>
      </c>
      <c r="U5">
        <v>3.6644295302013399</v>
      </c>
      <c r="V5">
        <v>7.6739130434782599</v>
      </c>
      <c r="Y5">
        <v>142.9</v>
      </c>
    </row>
    <row r="6" spans="1:25" x14ac:dyDescent="0.2">
      <c r="A6" t="s">
        <v>1642</v>
      </c>
      <c r="B6" t="s">
        <v>1638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205</v>
      </c>
      <c r="K6">
        <v>797</v>
      </c>
      <c r="L6">
        <v>2</v>
      </c>
      <c r="M6">
        <v>12</v>
      </c>
      <c r="N6">
        <v>9</v>
      </c>
      <c r="O6">
        <v>60</v>
      </c>
      <c r="P6">
        <v>1</v>
      </c>
      <c r="Q6">
        <v>0</v>
      </c>
      <c r="R6">
        <v>0</v>
      </c>
      <c r="S6">
        <v>112.7</v>
      </c>
      <c r="T6">
        <v>2.6315789473684199E-2</v>
      </c>
      <c r="U6">
        <v>3.8878048780487799</v>
      </c>
      <c r="V6">
        <v>6.6666666666666696</v>
      </c>
      <c r="Y6">
        <v>108.2</v>
      </c>
    </row>
    <row r="7" spans="1:25" x14ac:dyDescent="0.2">
      <c r="A7" t="s">
        <v>1643</v>
      </c>
      <c r="B7" t="s">
        <v>1638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22</v>
      </c>
      <c r="K7">
        <v>95</v>
      </c>
      <c r="L7">
        <v>0</v>
      </c>
      <c r="M7">
        <v>40</v>
      </c>
      <c r="N7">
        <v>27</v>
      </c>
      <c r="O7">
        <v>173</v>
      </c>
      <c r="P7">
        <v>0</v>
      </c>
      <c r="Q7">
        <v>0</v>
      </c>
      <c r="R7">
        <v>0</v>
      </c>
      <c r="S7">
        <v>55.8</v>
      </c>
      <c r="T7">
        <v>8.7719298245614002E-2</v>
      </c>
      <c r="U7">
        <v>4.3181818181818201</v>
      </c>
      <c r="V7">
        <v>6.4074074074074101</v>
      </c>
      <c r="Y7">
        <v>40.299999999999997</v>
      </c>
    </row>
    <row r="8" spans="1:25" x14ac:dyDescent="0.2">
      <c r="A8" t="s">
        <v>1644</v>
      </c>
      <c r="B8" t="s">
        <v>1638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78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7.8</v>
      </c>
      <c r="T8">
        <v>2.1929824561403499E-3</v>
      </c>
      <c r="U8">
        <v>4.5882352941176503</v>
      </c>
      <c r="Y8">
        <v>7.8</v>
      </c>
    </row>
    <row r="9" spans="1:25" x14ac:dyDescent="0.2">
      <c r="A9" t="s">
        <v>589</v>
      </c>
      <c r="B9" t="s">
        <v>1638</v>
      </c>
      <c r="C9" t="s">
        <v>32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37</v>
      </c>
      <c r="K9">
        <v>152</v>
      </c>
      <c r="L9">
        <v>0</v>
      </c>
      <c r="M9">
        <v>10</v>
      </c>
      <c r="N9">
        <v>7</v>
      </c>
      <c r="O9">
        <v>40</v>
      </c>
      <c r="P9">
        <v>0</v>
      </c>
      <c r="Q9">
        <v>0</v>
      </c>
      <c r="R9">
        <v>0</v>
      </c>
      <c r="S9">
        <v>26.2</v>
      </c>
      <c r="T9">
        <v>2.1929824561403501E-2</v>
      </c>
      <c r="U9">
        <v>4.1081081081081097</v>
      </c>
      <c r="V9">
        <v>5.71428571428571</v>
      </c>
      <c r="Y9">
        <v>22.7</v>
      </c>
    </row>
    <row r="10" spans="1:25" x14ac:dyDescent="0.2">
      <c r="A10" t="s">
        <v>1645</v>
      </c>
      <c r="B10" t="s">
        <v>1638</v>
      </c>
      <c r="C10" t="s">
        <v>32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</v>
      </c>
      <c r="T10">
        <v>0</v>
      </c>
      <c r="U10">
        <v>2.6666666666666701</v>
      </c>
      <c r="Y10">
        <v>0.8</v>
      </c>
    </row>
    <row r="11" spans="1:25" x14ac:dyDescent="0.2">
      <c r="A11" t="s">
        <v>1646</v>
      </c>
      <c r="B11" t="s">
        <v>1638</v>
      </c>
      <c r="C11" t="s">
        <v>39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26</v>
      </c>
      <c r="L11">
        <v>0</v>
      </c>
      <c r="M11">
        <v>6</v>
      </c>
      <c r="N11">
        <v>5</v>
      </c>
      <c r="O11">
        <v>64</v>
      </c>
      <c r="P11">
        <v>0</v>
      </c>
      <c r="Q11">
        <v>0</v>
      </c>
      <c r="R11">
        <v>0</v>
      </c>
      <c r="S11">
        <v>14</v>
      </c>
      <c r="T11">
        <v>1.3157894736842099E-2</v>
      </c>
      <c r="U11">
        <v>13</v>
      </c>
      <c r="V11">
        <v>12.8</v>
      </c>
      <c r="Y11">
        <v>11.5</v>
      </c>
    </row>
    <row r="12" spans="1:25" x14ac:dyDescent="0.2">
      <c r="A12" t="s">
        <v>1647</v>
      </c>
      <c r="B12" t="s">
        <v>1638</v>
      </c>
      <c r="C12" t="s">
        <v>39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</v>
      </c>
      <c r="N12">
        <v>2</v>
      </c>
      <c r="O12">
        <v>23</v>
      </c>
      <c r="P12">
        <v>0</v>
      </c>
      <c r="Q12">
        <v>0</v>
      </c>
      <c r="R12">
        <v>0</v>
      </c>
      <c r="S12">
        <v>4.3</v>
      </c>
      <c r="T12">
        <v>1.9736842105263198E-2</v>
      </c>
      <c r="V12">
        <v>11.5</v>
      </c>
      <c r="Y12">
        <v>3.3</v>
      </c>
    </row>
    <row r="13" spans="1:25" x14ac:dyDescent="0.2">
      <c r="A13" t="s">
        <v>1648</v>
      </c>
      <c r="B13" t="s">
        <v>1638</v>
      </c>
      <c r="C13" t="s">
        <v>39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14</v>
      </c>
      <c r="O13">
        <v>108</v>
      </c>
      <c r="P13">
        <v>1</v>
      </c>
      <c r="Q13">
        <v>0</v>
      </c>
      <c r="R13">
        <v>0</v>
      </c>
      <c r="S13">
        <v>30.8</v>
      </c>
      <c r="T13">
        <v>4.8245614035087703E-2</v>
      </c>
      <c r="V13">
        <v>7.71428571428571</v>
      </c>
      <c r="Y13">
        <v>23.8</v>
      </c>
    </row>
    <row r="14" spans="1:25" x14ac:dyDescent="0.2">
      <c r="A14" t="s">
        <v>1649</v>
      </c>
      <c r="B14" t="s">
        <v>1638</v>
      </c>
      <c r="C14" t="s">
        <v>39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61</v>
      </c>
      <c r="N14">
        <v>39</v>
      </c>
      <c r="O14">
        <v>323</v>
      </c>
      <c r="P14">
        <v>1</v>
      </c>
      <c r="Q14">
        <v>0</v>
      </c>
      <c r="R14">
        <v>0</v>
      </c>
      <c r="S14">
        <v>77.3</v>
      </c>
      <c r="T14">
        <v>0.13377192982456099</v>
      </c>
      <c r="V14">
        <v>8.2820512820512793</v>
      </c>
      <c r="Y14">
        <v>57.8</v>
      </c>
    </row>
    <row r="15" spans="1:25" x14ac:dyDescent="0.2">
      <c r="A15" t="s">
        <v>1650</v>
      </c>
      <c r="B15" t="s">
        <v>1638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38</v>
      </c>
      <c r="K15">
        <v>187</v>
      </c>
      <c r="L15">
        <v>1</v>
      </c>
      <c r="M15">
        <v>92</v>
      </c>
      <c r="N15">
        <v>64</v>
      </c>
      <c r="O15">
        <v>656</v>
      </c>
      <c r="P15">
        <v>4</v>
      </c>
      <c r="Q15">
        <v>1</v>
      </c>
      <c r="R15">
        <v>0</v>
      </c>
      <c r="S15">
        <v>176.3</v>
      </c>
      <c r="T15">
        <v>0.20175438596491199</v>
      </c>
      <c r="U15">
        <v>4.9210526315789496</v>
      </c>
      <c r="V15">
        <v>10.25</v>
      </c>
      <c r="Y15">
        <v>144.30000000000001</v>
      </c>
    </row>
    <row r="16" spans="1:25" x14ac:dyDescent="0.2">
      <c r="A16" t="s">
        <v>1651</v>
      </c>
      <c r="B16" t="s">
        <v>1638</v>
      </c>
      <c r="C16" t="s">
        <v>44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18</v>
      </c>
      <c r="N16">
        <v>8</v>
      </c>
      <c r="O16">
        <v>89</v>
      </c>
      <c r="P16">
        <v>0</v>
      </c>
      <c r="Q16">
        <v>0</v>
      </c>
      <c r="R16">
        <v>0</v>
      </c>
      <c r="S16">
        <v>16.899999999999999</v>
      </c>
      <c r="T16">
        <v>3.94736842105263E-2</v>
      </c>
      <c r="V16">
        <v>11.125</v>
      </c>
      <c r="Y16">
        <v>12.9</v>
      </c>
    </row>
    <row r="17" spans="1:25" x14ac:dyDescent="0.2">
      <c r="A17" t="s">
        <v>1652</v>
      </c>
      <c r="B17" t="s">
        <v>1638</v>
      </c>
      <c r="C17" t="s">
        <v>44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15</v>
      </c>
      <c r="L17">
        <v>0</v>
      </c>
      <c r="M17">
        <v>14</v>
      </c>
      <c r="N17">
        <v>5</v>
      </c>
      <c r="O17">
        <v>143</v>
      </c>
      <c r="P17">
        <v>2</v>
      </c>
      <c r="Q17">
        <v>0</v>
      </c>
      <c r="R17">
        <v>0</v>
      </c>
      <c r="S17">
        <v>32.799999999999997</v>
      </c>
      <c r="T17">
        <v>3.07017543859649E-2</v>
      </c>
      <c r="U17">
        <v>15</v>
      </c>
      <c r="V17">
        <v>28.6</v>
      </c>
      <c r="Y17">
        <v>30.3</v>
      </c>
    </row>
    <row r="18" spans="1:25" x14ac:dyDescent="0.2">
      <c r="A18" t="s">
        <v>1653</v>
      </c>
      <c r="B18" t="s">
        <v>1638</v>
      </c>
      <c r="C18" t="s">
        <v>44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</v>
      </c>
      <c r="N18">
        <v>6</v>
      </c>
      <c r="O18">
        <v>37</v>
      </c>
      <c r="P18">
        <v>1</v>
      </c>
      <c r="Q18">
        <v>0</v>
      </c>
      <c r="R18">
        <v>0</v>
      </c>
      <c r="S18">
        <v>15.7</v>
      </c>
      <c r="T18">
        <v>1.53508771929825E-2</v>
      </c>
      <c r="V18">
        <v>6.1666666666666696</v>
      </c>
      <c r="Y18">
        <v>12.7</v>
      </c>
    </row>
    <row r="19" spans="1:25" x14ac:dyDescent="0.2">
      <c r="A19" t="s">
        <v>1654</v>
      </c>
      <c r="B19" t="s">
        <v>1638</v>
      </c>
      <c r="C19" t="s">
        <v>44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-7</v>
      </c>
      <c r="L19">
        <v>0</v>
      </c>
      <c r="M19">
        <v>61</v>
      </c>
      <c r="N19">
        <v>35</v>
      </c>
      <c r="O19">
        <v>523</v>
      </c>
      <c r="P19">
        <v>7</v>
      </c>
      <c r="Q19">
        <v>0</v>
      </c>
      <c r="R19">
        <v>0</v>
      </c>
      <c r="S19">
        <v>130.6</v>
      </c>
      <c r="T19">
        <v>0.13377192982456099</v>
      </c>
      <c r="U19">
        <v>-3.5</v>
      </c>
      <c r="V19">
        <v>14.9428571428571</v>
      </c>
      <c r="Y19">
        <v>111.1</v>
      </c>
    </row>
    <row r="20" spans="1:25" x14ac:dyDescent="0.2">
      <c r="A20" t="s">
        <v>1655</v>
      </c>
      <c r="B20" t="s">
        <v>1638</v>
      </c>
      <c r="C20" t="s">
        <v>44</v>
      </c>
      <c r="D20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29</v>
      </c>
      <c r="L20">
        <v>0</v>
      </c>
      <c r="M20">
        <v>120</v>
      </c>
      <c r="N20">
        <v>77</v>
      </c>
      <c r="O20">
        <v>1191</v>
      </c>
      <c r="P20">
        <v>5</v>
      </c>
      <c r="Q20">
        <v>0</v>
      </c>
      <c r="R20">
        <v>0</v>
      </c>
      <c r="S20">
        <v>229</v>
      </c>
      <c r="T20">
        <v>0.26315789473684198</v>
      </c>
      <c r="U20">
        <v>4.1428571428571397</v>
      </c>
      <c r="V20">
        <v>15.4675324675325</v>
      </c>
      <c r="Y20">
        <v>190.5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1638</v>
      </c>
      <c r="B31">
        <v>5926</v>
      </c>
      <c r="C31">
        <v>3783</v>
      </c>
      <c r="D31">
        <v>538</v>
      </c>
      <c r="E31">
        <v>2143</v>
      </c>
      <c r="F31">
        <v>9</v>
      </c>
      <c r="G31">
        <v>1343.92</v>
      </c>
      <c r="H31">
        <v>554</v>
      </c>
      <c r="I31">
        <v>0.62093862815884504</v>
      </c>
      <c r="J31">
        <v>24</v>
      </c>
      <c r="K31">
        <v>16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56</v>
      </c>
      <c r="B36" t="s">
        <v>56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179</v>
      </c>
      <c r="B2" t="s">
        <v>180</v>
      </c>
      <c r="C2" t="s">
        <v>112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16</v>
      </c>
      <c r="L2">
        <v>0</v>
      </c>
      <c r="M2">
        <v>13</v>
      </c>
      <c r="N2">
        <v>11</v>
      </c>
      <c r="O2">
        <v>74</v>
      </c>
      <c r="P2">
        <v>0</v>
      </c>
      <c r="Q2">
        <v>0</v>
      </c>
      <c r="R2">
        <v>0</v>
      </c>
      <c r="S2">
        <v>20</v>
      </c>
      <c r="T2">
        <v>3.13253012048193E-2</v>
      </c>
      <c r="U2">
        <v>2.28571428571429</v>
      </c>
      <c r="V2">
        <v>6.7272727272727302</v>
      </c>
      <c r="Y2">
        <v>14.5</v>
      </c>
    </row>
    <row r="3" spans="1:25" x14ac:dyDescent="0.2">
      <c r="A3" t="s">
        <v>181</v>
      </c>
      <c r="B3" t="s">
        <v>180</v>
      </c>
      <c r="C3" t="s">
        <v>27</v>
      </c>
      <c r="D3">
        <v>2</v>
      </c>
      <c r="E3">
        <v>49</v>
      </c>
      <c r="F3">
        <v>22</v>
      </c>
      <c r="G3">
        <v>302</v>
      </c>
      <c r="H3">
        <v>0</v>
      </c>
      <c r="I3">
        <v>2</v>
      </c>
      <c r="J3">
        <v>3</v>
      </c>
      <c r="K3">
        <v>-5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5.58</v>
      </c>
      <c r="T3">
        <v>0</v>
      </c>
      <c r="U3">
        <v>-1.6666666666666701</v>
      </c>
      <c r="W3">
        <v>0.44897959183673503</v>
      </c>
      <c r="X3">
        <v>0</v>
      </c>
      <c r="Y3">
        <v>7.58</v>
      </c>
    </row>
    <row r="4" spans="1:25" x14ac:dyDescent="0.2">
      <c r="A4" t="s">
        <v>182</v>
      </c>
      <c r="B4" t="s">
        <v>180</v>
      </c>
      <c r="C4" t="s">
        <v>27</v>
      </c>
      <c r="D4">
        <v>12</v>
      </c>
      <c r="E4">
        <v>326</v>
      </c>
      <c r="F4">
        <v>203</v>
      </c>
      <c r="G4">
        <v>2242</v>
      </c>
      <c r="H4">
        <v>17</v>
      </c>
      <c r="I4">
        <v>7</v>
      </c>
      <c r="J4">
        <v>112</v>
      </c>
      <c r="K4">
        <v>764</v>
      </c>
      <c r="L4">
        <v>3</v>
      </c>
      <c r="M4">
        <v>0</v>
      </c>
      <c r="N4">
        <v>0</v>
      </c>
      <c r="O4">
        <v>0</v>
      </c>
      <c r="P4">
        <v>0</v>
      </c>
      <c r="Q4">
        <v>2</v>
      </c>
      <c r="R4">
        <v>1</v>
      </c>
      <c r="S4">
        <v>236.08</v>
      </c>
      <c r="T4">
        <v>0</v>
      </c>
      <c r="U4">
        <v>6.8214285714285703</v>
      </c>
      <c r="W4">
        <v>0.622699386503067</v>
      </c>
      <c r="X4">
        <v>5.2147239263803699E-2</v>
      </c>
      <c r="Y4">
        <v>243.08</v>
      </c>
    </row>
    <row r="5" spans="1:25" x14ac:dyDescent="0.2">
      <c r="A5" t="s">
        <v>183</v>
      </c>
      <c r="B5" t="s">
        <v>180</v>
      </c>
      <c r="C5" t="s">
        <v>27</v>
      </c>
      <c r="D5">
        <v>5</v>
      </c>
      <c r="E5">
        <v>112</v>
      </c>
      <c r="F5">
        <v>75</v>
      </c>
      <c r="G5">
        <v>658</v>
      </c>
      <c r="H5">
        <v>2</v>
      </c>
      <c r="I5">
        <v>3</v>
      </c>
      <c r="J5">
        <v>43</v>
      </c>
      <c r="K5">
        <v>137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50.02</v>
      </c>
      <c r="T5">
        <v>0</v>
      </c>
      <c r="U5">
        <v>3.18604651162791</v>
      </c>
      <c r="W5">
        <v>0.66964285714285698</v>
      </c>
      <c r="X5">
        <v>1.7857142857142901E-2</v>
      </c>
      <c r="Y5">
        <v>53.02</v>
      </c>
    </row>
    <row r="6" spans="1:25" x14ac:dyDescent="0.2">
      <c r="A6" t="s">
        <v>184</v>
      </c>
      <c r="B6" t="s">
        <v>180</v>
      </c>
      <c r="C6" t="s">
        <v>32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87</v>
      </c>
      <c r="K6">
        <v>433</v>
      </c>
      <c r="L6">
        <v>3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59.3</v>
      </c>
      <c r="T6">
        <v>4.8192771084337397E-3</v>
      </c>
      <c r="U6">
        <v>4.9770114942528698</v>
      </c>
      <c r="Y6">
        <v>59.3</v>
      </c>
    </row>
    <row r="7" spans="1:25" x14ac:dyDescent="0.2">
      <c r="A7" t="s">
        <v>185</v>
      </c>
      <c r="B7" t="s">
        <v>180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92</v>
      </c>
      <c r="K7">
        <v>520</v>
      </c>
      <c r="L7">
        <v>2</v>
      </c>
      <c r="M7">
        <v>8</v>
      </c>
      <c r="N7">
        <v>7</v>
      </c>
      <c r="O7">
        <v>42</v>
      </c>
      <c r="P7">
        <v>1</v>
      </c>
      <c r="Q7">
        <v>0</v>
      </c>
      <c r="R7">
        <v>0</v>
      </c>
      <c r="S7">
        <v>81.2</v>
      </c>
      <c r="T7">
        <v>1.92771084337349E-2</v>
      </c>
      <c r="U7">
        <v>5.6521739130434803</v>
      </c>
      <c r="V7">
        <v>6</v>
      </c>
      <c r="Y7">
        <v>77.7</v>
      </c>
    </row>
    <row r="8" spans="1:25" x14ac:dyDescent="0.2">
      <c r="A8" t="s">
        <v>186</v>
      </c>
      <c r="B8" t="s">
        <v>180</v>
      </c>
      <c r="C8" t="s">
        <v>32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49</v>
      </c>
      <c r="K8">
        <v>262</v>
      </c>
      <c r="L8">
        <v>0</v>
      </c>
      <c r="M8">
        <v>12</v>
      </c>
      <c r="N8">
        <v>12</v>
      </c>
      <c r="O8">
        <v>58</v>
      </c>
      <c r="P8">
        <v>0</v>
      </c>
      <c r="Q8">
        <v>1</v>
      </c>
      <c r="R8">
        <v>0</v>
      </c>
      <c r="S8">
        <v>42</v>
      </c>
      <c r="T8">
        <v>2.89156626506024E-2</v>
      </c>
      <c r="U8">
        <v>5.3469387755101998</v>
      </c>
      <c r="V8">
        <v>4.8333333333333304</v>
      </c>
      <c r="Y8">
        <v>36</v>
      </c>
    </row>
    <row r="9" spans="1:25" x14ac:dyDescent="0.2">
      <c r="A9" t="s">
        <v>187</v>
      </c>
      <c r="B9" t="s">
        <v>180</v>
      </c>
      <c r="C9" t="s">
        <v>32</v>
      </c>
      <c r="D9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109</v>
      </c>
      <c r="K9">
        <v>482</v>
      </c>
      <c r="L9">
        <v>4</v>
      </c>
      <c r="M9">
        <v>26</v>
      </c>
      <c r="N9">
        <v>17</v>
      </c>
      <c r="O9">
        <v>89</v>
      </c>
      <c r="P9">
        <v>1</v>
      </c>
      <c r="Q9">
        <v>0</v>
      </c>
      <c r="R9">
        <v>0</v>
      </c>
      <c r="S9">
        <v>104.1</v>
      </c>
      <c r="T9">
        <v>6.26506024096386E-2</v>
      </c>
      <c r="U9">
        <v>4.4220183486238502</v>
      </c>
      <c r="V9">
        <v>5.2352941176470598</v>
      </c>
      <c r="Y9">
        <v>95.6</v>
      </c>
    </row>
    <row r="10" spans="1:25" x14ac:dyDescent="0.2">
      <c r="A10" t="s">
        <v>188</v>
      </c>
      <c r="B10" t="s">
        <v>180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v>18</v>
      </c>
      <c r="L10">
        <v>0</v>
      </c>
      <c r="M10">
        <v>2</v>
      </c>
      <c r="N10">
        <v>2</v>
      </c>
      <c r="O10">
        <v>4</v>
      </c>
      <c r="P10">
        <v>0</v>
      </c>
      <c r="Q10">
        <v>0</v>
      </c>
      <c r="R10">
        <v>0</v>
      </c>
      <c r="S10">
        <v>4.2</v>
      </c>
      <c r="T10">
        <v>4.8192771084337397E-3</v>
      </c>
      <c r="U10">
        <v>2.25</v>
      </c>
      <c r="V10">
        <v>2</v>
      </c>
      <c r="Y10">
        <v>3.2</v>
      </c>
    </row>
    <row r="11" spans="1:25" x14ac:dyDescent="0.2">
      <c r="A11" t="s">
        <v>189</v>
      </c>
      <c r="B11" t="s">
        <v>180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</v>
      </c>
      <c r="N11">
        <v>4</v>
      </c>
      <c r="O11">
        <v>49</v>
      </c>
      <c r="P11">
        <v>0</v>
      </c>
      <c r="Q11">
        <v>0</v>
      </c>
      <c r="R11">
        <v>0</v>
      </c>
      <c r="S11">
        <v>8.9</v>
      </c>
      <c r="T11">
        <v>1.44578313253012E-2</v>
      </c>
      <c r="V11">
        <v>12.25</v>
      </c>
      <c r="Y11">
        <v>6.9</v>
      </c>
    </row>
    <row r="12" spans="1:25" x14ac:dyDescent="0.2">
      <c r="A12" t="s">
        <v>190</v>
      </c>
      <c r="B12" t="s">
        <v>180</v>
      </c>
      <c r="C12" t="s">
        <v>39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60</v>
      </c>
      <c r="N12">
        <v>36</v>
      </c>
      <c r="O12">
        <v>373</v>
      </c>
      <c r="P12">
        <v>3</v>
      </c>
      <c r="Q12">
        <v>0</v>
      </c>
      <c r="R12">
        <v>0</v>
      </c>
      <c r="S12">
        <v>91.3</v>
      </c>
      <c r="T12">
        <v>0.14457831325301199</v>
      </c>
      <c r="V12">
        <v>10.3611111111111</v>
      </c>
      <c r="Y12">
        <v>73.3</v>
      </c>
    </row>
    <row r="13" spans="1:25" x14ac:dyDescent="0.2">
      <c r="A13" t="s">
        <v>191</v>
      </c>
      <c r="B13" t="s">
        <v>180</v>
      </c>
      <c r="C13" t="s">
        <v>39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25</v>
      </c>
      <c r="N13">
        <v>14</v>
      </c>
      <c r="O13">
        <v>149</v>
      </c>
      <c r="P13">
        <v>2</v>
      </c>
      <c r="Q13">
        <v>0</v>
      </c>
      <c r="R13">
        <v>0</v>
      </c>
      <c r="S13">
        <v>40.9</v>
      </c>
      <c r="T13">
        <v>6.02409638554217E-2</v>
      </c>
      <c r="V13">
        <v>10.6428571428571</v>
      </c>
      <c r="Y13">
        <v>33.9</v>
      </c>
    </row>
    <row r="14" spans="1:25" x14ac:dyDescent="0.2">
      <c r="A14" t="s">
        <v>192</v>
      </c>
      <c r="B14" t="s">
        <v>180</v>
      </c>
      <c r="C14" t="s">
        <v>39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8</v>
      </c>
      <c r="L14">
        <v>0</v>
      </c>
      <c r="M14">
        <v>113</v>
      </c>
      <c r="N14">
        <v>73</v>
      </c>
      <c r="O14">
        <v>847</v>
      </c>
      <c r="P14">
        <v>5</v>
      </c>
      <c r="Q14">
        <v>0</v>
      </c>
      <c r="R14">
        <v>0</v>
      </c>
      <c r="S14">
        <v>190.5</v>
      </c>
      <c r="T14">
        <v>0.27228915662650599</v>
      </c>
      <c r="U14">
        <v>2.6666666666666701</v>
      </c>
      <c r="V14">
        <v>11.6027397260274</v>
      </c>
      <c r="Y14">
        <v>152</v>
      </c>
    </row>
    <row r="15" spans="1:25" x14ac:dyDescent="0.2">
      <c r="A15" t="s">
        <v>46</v>
      </c>
      <c r="B15" t="s">
        <v>180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</v>
      </c>
      <c r="T15">
        <v>0</v>
      </c>
      <c r="U15">
        <v>1</v>
      </c>
      <c r="Y15">
        <v>0.1</v>
      </c>
    </row>
    <row r="16" spans="1:25" x14ac:dyDescent="0.2">
      <c r="A16" t="s">
        <v>193</v>
      </c>
      <c r="B16" t="s">
        <v>180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12</v>
      </c>
      <c r="K16">
        <v>84</v>
      </c>
      <c r="L16">
        <v>1</v>
      </c>
      <c r="M16">
        <v>49</v>
      </c>
      <c r="N16">
        <v>37</v>
      </c>
      <c r="O16">
        <v>407</v>
      </c>
      <c r="P16">
        <v>3</v>
      </c>
      <c r="Q16">
        <v>0</v>
      </c>
      <c r="R16">
        <v>0</v>
      </c>
      <c r="S16">
        <v>116.1</v>
      </c>
      <c r="T16">
        <v>0.118072289156627</v>
      </c>
      <c r="U16">
        <v>7</v>
      </c>
      <c r="V16">
        <v>11</v>
      </c>
      <c r="Y16">
        <v>91.6</v>
      </c>
    </row>
    <row r="17" spans="1:25" x14ac:dyDescent="0.2">
      <c r="A17" t="s">
        <v>194</v>
      </c>
      <c r="B17" t="s">
        <v>180</v>
      </c>
      <c r="C17" t="s">
        <v>44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17</v>
      </c>
      <c r="N17">
        <v>9</v>
      </c>
      <c r="O17">
        <v>153</v>
      </c>
      <c r="P17">
        <v>0</v>
      </c>
      <c r="Q17">
        <v>0</v>
      </c>
      <c r="R17">
        <v>0</v>
      </c>
      <c r="S17">
        <v>24.3</v>
      </c>
      <c r="T17">
        <v>4.09638554216867E-2</v>
      </c>
      <c r="V17">
        <v>17</v>
      </c>
      <c r="Y17">
        <v>19.8</v>
      </c>
    </row>
    <row r="18" spans="1:25" x14ac:dyDescent="0.2">
      <c r="A18" t="s">
        <v>195</v>
      </c>
      <c r="B18" t="s">
        <v>180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75</v>
      </c>
      <c r="N18">
        <v>48</v>
      </c>
      <c r="O18">
        <v>458</v>
      </c>
      <c r="P18">
        <v>2</v>
      </c>
      <c r="Q18">
        <v>0</v>
      </c>
      <c r="R18">
        <v>0</v>
      </c>
      <c r="S18">
        <v>103.8</v>
      </c>
      <c r="T18">
        <v>0.180722891566265</v>
      </c>
      <c r="V18">
        <v>9.5416666666666696</v>
      </c>
      <c r="Y18">
        <v>81.8</v>
      </c>
    </row>
    <row r="19" spans="1:25" x14ac:dyDescent="0.2">
      <c r="A19" t="s">
        <v>196</v>
      </c>
      <c r="B19" t="s">
        <v>180</v>
      </c>
      <c r="C19" t="s">
        <v>44</v>
      </c>
      <c r="D19">
        <v>7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17</v>
      </c>
      <c r="N19">
        <v>8</v>
      </c>
      <c r="O19">
        <v>62</v>
      </c>
      <c r="P19">
        <v>0</v>
      </c>
      <c r="Q19">
        <v>0</v>
      </c>
      <c r="R19">
        <v>0</v>
      </c>
      <c r="S19">
        <v>12.2</v>
      </c>
      <c r="T19">
        <v>4.09638554216867E-2</v>
      </c>
      <c r="V19">
        <v>7.75</v>
      </c>
      <c r="W19">
        <v>0</v>
      </c>
      <c r="X19">
        <v>0</v>
      </c>
      <c r="Y19">
        <v>10.199999999999999</v>
      </c>
    </row>
    <row r="20" spans="1:25" x14ac:dyDescent="0.2">
      <c r="A20" t="s">
        <v>197</v>
      </c>
      <c r="B20" t="s">
        <v>180</v>
      </c>
      <c r="C20" t="s">
        <v>44</v>
      </c>
      <c r="D20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28</v>
      </c>
      <c r="N20">
        <v>15</v>
      </c>
      <c r="O20">
        <v>285</v>
      </c>
      <c r="P20">
        <v>2</v>
      </c>
      <c r="Q20">
        <v>0</v>
      </c>
      <c r="R20">
        <v>0</v>
      </c>
      <c r="S20">
        <v>53.5</v>
      </c>
      <c r="T20">
        <v>6.7469879518072304E-2</v>
      </c>
      <c r="V20">
        <v>19</v>
      </c>
      <c r="Y20">
        <v>48</v>
      </c>
    </row>
    <row r="21" spans="1:25" x14ac:dyDescent="0.2">
      <c r="A21" t="s">
        <v>198</v>
      </c>
      <c r="B21" t="s">
        <v>180</v>
      </c>
      <c r="C21" t="s">
        <v>44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3</v>
      </c>
      <c r="O21">
        <v>119</v>
      </c>
      <c r="P21">
        <v>0</v>
      </c>
      <c r="Q21">
        <v>0</v>
      </c>
      <c r="R21">
        <v>0</v>
      </c>
      <c r="S21">
        <v>12.9</v>
      </c>
      <c r="T21">
        <v>1.20481927710843E-2</v>
      </c>
      <c r="V21">
        <v>39.6666666666667</v>
      </c>
      <c r="Y21">
        <v>13.4</v>
      </c>
    </row>
    <row r="22" spans="1:25" x14ac:dyDescent="0.2">
      <c r="A22" t="s">
        <v>199</v>
      </c>
      <c r="B22" t="s">
        <v>180</v>
      </c>
      <c r="C22" t="s">
        <v>44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</v>
      </c>
      <c r="N22">
        <v>4</v>
      </c>
      <c r="O22">
        <v>33</v>
      </c>
      <c r="P22">
        <v>0</v>
      </c>
      <c r="Q22">
        <v>0</v>
      </c>
      <c r="R22">
        <v>0</v>
      </c>
      <c r="S22">
        <v>7.3</v>
      </c>
      <c r="T22">
        <v>1.68674698795181E-2</v>
      </c>
      <c r="V22">
        <v>8.25</v>
      </c>
      <c r="Y22">
        <v>5.3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180</v>
      </c>
      <c r="B31">
        <v>5922</v>
      </c>
      <c r="C31">
        <v>3202</v>
      </c>
      <c r="D31">
        <v>526</v>
      </c>
      <c r="E31">
        <v>2720</v>
      </c>
      <c r="F31">
        <v>14</v>
      </c>
      <c r="G31">
        <v>1264.28</v>
      </c>
      <c r="H31">
        <v>488</v>
      </c>
      <c r="I31">
        <v>0.61475409836065598</v>
      </c>
      <c r="J31">
        <v>19</v>
      </c>
      <c r="K31">
        <v>13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200</v>
      </c>
      <c r="B36" t="s">
        <v>27</v>
      </c>
      <c r="C36">
        <v>24</v>
      </c>
      <c r="D36">
        <v>1</v>
      </c>
      <c r="E36" t="s">
        <v>201</v>
      </c>
      <c r="F36" t="s">
        <v>180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202</v>
      </c>
      <c r="B37" t="s">
        <v>27</v>
      </c>
      <c r="C37">
        <v>25</v>
      </c>
      <c r="D37">
        <v>4</v>
      </c>
      <c r="E37" t="s">
        <v>203</v>
      </c>
      <c r="F37" t="s">
        <v>180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204</v>
      </c>
      <c r="B38" t="s">
        <v>27</v>
      </c>
      <c r="C38">
        <v>26</v>
      </c>
      <c r="D38">
        <v>6</v>
      </c>
      <c r="E38" t="s">
        <v>205</v>
      </c>
      <c r="F38" t="s">
        <v>180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206</v>
      </c>
      <c r="B39" t="s">
        <v>27</v>
      </c>
      <c r="C39">
        <v>37</v>
      </c>
      <c r="D39">
        <v>8</v>
      </c>
      <c r="E39" t="s">
        <v>207</v>
      </c>
      <c r="F39" t="s">
        <v>180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208</v>
      </c>
      <c r="B40" t="s">
        <v>32</v>
      </c>
      <c r="C40">
        <v>24</v>
      </c>
      <c r="D40">
        <v>4</v>
      </c>
      <c r="E40" t="s">
        <v>209</v>
      </c>
      <c r="F40" t="s">
        <v>180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210</v>
      </c>
      <c r="B41" t="s">
        <v>32</v>
      </c>
      <c r="C41">
        <v>28</v>
      </c>
      <c r="D41">
        <v>6</v>
      </c>
      <c r="E41" t="s">
        <v>211</v>
      </c>
      <c r="F41" t="s">
        <v>180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212</v>
      </c>
      <c r="B42" t="s">
        <v>32</v>
      </c>
      <c r="C42">
        <v>25</v>
      </c>
      <c r="D42">
        <v>5</v>
      </c>
      <c r="E42" t="s">
        <v>213</v>
      </c>
      <c r="F42" t="s">
        <v>180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214</v>
      </c>
      <c r="B43" t="s">
        <v>32</v>
      </c>
      <c r="C43">
        <v>21</v>
      </c>
      <c r="D43">
        <v>0</v>
      </c>
      <c r="E43" t="s">
        <v>215</v>
      </c>
      <c r="F43" t="s">
        <v>180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216</v>
      </c>
      <c r="B44" t="s">
        <v>32</v>
      </c>
      <c r="C44">
        <v>24</v>
      </c>
      <c r="D44">
        <v>0</v>
      </c>
      <c r="E44" t="s">
        <v>217</v>
      </c>
      <c r="F44" t="s">
        <v>180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218</v>
      </c>
      <c r="B45" t="s">
        <v>44</v>
      </c>
      <c r="C45">
        <v>30</v>
      </c>
      <c r="D45">
        <v>9</v>
      </c>
      <c r="E45" t="s">
        <v>79</v>
      </c>
      <c r="F45" t="s">
        <v>180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219</v>
      </c>
      <c r="B46" t="s">
        <v>44</v>
      </c>
      <c r="C46">
        <v>23</v>
      </c>
      <c r="D46">
        <v>3</v>
      </c>
      <c r="E46" t="s">
        <v>220</v>
      </c>
      <c r="F46" t="s">
        <v>180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221</v>
      </c>
      <c r="B47" t="s">
        <v>44</v>
      </c>
      <c r="C47">
        <v>30</v>
      </c>
      <c r="D47">
        <v>9</v>
      </c>
      <c r="E47" t="s">
        <v>222</v>
      </c>
      <c r="F47" t="s">
        <v>180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223</v>
      </c>
      <c r="B48" t="s">
        <v>44</v>
      </c>
      <c r="C48">
        <v>25</v>
      </c>
      <c r="D48">
        <v>1</v>
      </c>
      <c r="E48" t="s">
        <v>67</v>
      </c>
      <c r="F48" t="s">
        <v>180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224</v>
      </c>
      <c r="B49" t="s">
        <v>44</v>
      </c>
      <c r="C49">
        <v>25</v>
      </c>
      <c r="D49">
        <v>1</v>
      </c>
      <c r="E49" t="s">
        <v>225</v>
      </c>
      <c r="F49" t="s">
        <v>180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226</v>
      </c>
      <c r="B50" t="s">
        <v>44</v>
      </c>
      <c r="C50">
        <v>22</v>
      </c>
      <c r="D50">
        <v>0</v>
      </c>
      <c r="E50" t="s">
        <v>227</v>
      </c>
      <c r="F50" t="s">
        <v>180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228</v>
      </c>
      <c r="B51" t="s">
        <v>44</v>
      </c>
      <c r="C51">
        <v>25</v>
      </c>
      <c r="D51">
        <v>4</v>
      </c>
      <c r="E51" t="s">
        <v>67</v>
      </c>
      <c r="F51" t="s">
        <v>180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229</v>
      </c>
      <c r="B52" t="s">
        <v>44</v>
      </c>
      <c r="C52">
        <v>22</v>
      </c>
      <c r="D52">
        <v>0</v>
      </c>
      <c r="E52" t="s">
        <v>230</v>
      </c>
      <c r="F52" t="s">
        <v>180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231</v>
      </c>
      <c r="B53" t="s">
        <v>44</v>
      </c>
      <c r="C53">
        <v>26</v>
      </c>
      <c r="D53">
        <v>5</v>
      </c>
      <c r="E53" t="s">
        <v>232</v>
      </c>
      <c r="F53" t="s">
        <v>180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233</v>
      </c>
      <c r="B54" t="s">
        <v>44</v>
      </c>
      <c r="C54">
        <v>26</v>
      </c>
      <c r="D54">
        <v>4</v>
      </c>
      <c r="E54" t="s">
        <v>234</v>
      </c>
      <c r="F54" t="s">
        <v>180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235</v>
      </c>
      <c r="B55" t="s">
        <v>44</v>
      </c>
      <c r="C55">
        <v>24</v>
      </c>
      <c r="D55">
        <v>0</v>
      </c>
      <c r="E55" t="s">
        <v>211</v>
      </c>
      <c r="F55" t="s">
        <v>180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236</v>
      </c>
      <c r="B56" t="s">
        <v>44</v>
      </c>
      <c r="C56">
        <v>28</v>
      </c>
      <c r="D56">
        <v>8</v>
      </c>
      <c r="E56" t="s">
        <v>237</v>
      </c>
      <c r="F56" t="s">
        <v>180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238</v>
      </c>
      <c r="B57" t="s">
        <v>44</v>
      </c>
      <c r="C57">
        <v>28</v>
      </c>
      <c r="D57">
        <v>5</v>
      </c>
      <c r="E57" t="s">
        <v>239</v>
      </c>
      <c r="F57" t="s">
        <v>180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240</v>
      </c>
      <c r="B58" t="s">
        <v>44</v>
      </c>
      <c r="C58">
        <v>24</v>
      </c>
      <c r="D58">
        <v>3</v>
      </c>
      <c r="E58" t="s">
        <v>213</v>
      </c>
      <c r="F58" t="s">
        <v>180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241</v>
      </c>
      <c r="B59" t="s">
        <v>39</v>
      </c>
      <c r="C59">
        <v>27</v>
      </c>
      <c r="D59">
        <v>6</v>
      </c>
      <c r="E59" t="s">
        <v>69</v>
      </c>
      <c r="F59" t="s">
        <v>180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242</v>
      </c>
      <c r="B60" t="s">
        <v>39</v>
      </c>
      <c r="C60">
        <v>24</v>
      </c>
      <c r="D60">
        <v>2</v>
      </c>
      <c r="E60" t="s">
        <v>243</v>
      </c>
      <c r="F60" t="s">
        <v>180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244</v>
      </c>
      <c r="B61" t="s">
        <v>39</v>
      </c>
      <c r="C61">
        <v>23</v>
      </c>
      <c r="D61">
        <v>2</v>
      </c>
      <c r="E61" t="s">
        <v>245</v>
      </c>
      <c r="F61" t="s">
        <v>180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246</v>
      </c>
      <c r="B62" t="s">
        <v>39</v>
      </c>
      <c r="C62">
        <v>25</v>
      </c>
      <c r="D62">
        <v>0</v>
      </c>
      <c r="E62" t="s">
        <v>247</v>
      </c>
      <c r="F62" t="s">
        <v>180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248</v>
      </c>
      <c r="B2" t="s">
        <v>249</v>
      </c>
      <c r="C2" t="s">
        <v>112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8</v>
      </c>
      <c r="O2">
        <v>69</v>
      </c>
      <c r="P2">
        <v>1</v>
      </c>
      <c r="Q2">
        <v>0</v>
      </c>
      <c r="R2">
        <v>0</v>
      </c>
      <c r="S2">
        <v>20.9</v>
      </c>
      <c r="T2">
        <v>2.0491803278688499E-2</v>
      </c>
      <c r="V2">
        <v>8.625</v>
      </c>
      <c r="Y2">
        <v>16.899999999999999</v>
      </c>
    </row>
    <row r="3" spans="1:25" x14ac:dyDescent="0.2">
      <c r="A3" t="s">
        <v>250</v>
      </c>
      <c r="B3" t="s">
        <v>249</v>
      </c>
      <c r="C3" t="s">
        <v>27</v>
      </c>
      <c r="D3">
        <v>2</v>
      </c>
      <c r="E3">
        <v>7</v>
      </c>
      <c r="F3">
        <v>2</v>
      </c>
      <c r="G3">
        <v>8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0.32</v>
      </c>
      <c r="T3">
        <v>0</v>
      </c>
      <c r="U3">
        <v>0</v>
      </c>
      <c r="W3">
        <v>0.28571428571428598</v>
      </c>
      <c r="X3">
        <v>0</v>
      </c>
      <c r="Y3">
        <v>0.32</v>
      </c>
    </row>
    <row r="4" spans="1:25" x14ac:dyDescent="0.2">
      <c r="A4" t="s">
        <v>251</v>
      </c>
      <c r="B4" t="s">
        <v>249</v>
      </c>
      <c r="C4" t="s">
        <v>27</v>
      </c>
      <c r="D4">
        <v>16</v>
      </c>
      <c r="E4">
        <v>567</v>
      </c>
      <c r="F4">
        <v>359</v>
      </c>
      <c r="G4">
        <v>4283</v>
      </c>
      <c r="H4">
        <v>35</v>
      </c>
      <c r="I4">
        <v>14</v>
      </c>
      <c r="J4">
        <v>124</v>
      </c>
      <c r="K4">
        <v>762</v>
      </c>
      <c r="L4">
        <v>7</v>
      </c>
      <c r="M4">
        <v>0</v>
      </c>
      <c r="N4">
        <v>0</v>
      </c>
      <c r="O4">
        <v>0</v>
      </c>
      <c r="P4">
        <v>0</v>
      </c>
      <c r="Q4">
        <v>5</v>
      </c>
      <c r="R4">
        <v>2</v>
      </c>
      <c r="S4">
        <v>395.52</v>
      </c>
      <c r="T4">
        <v>0</v>
      </c>
      <c r="U4">
        <v>6.1451612903225801</v>
      </c>
      <c r="W4">
        <v>0.63315696649029996</v>
      </c>
      <c r="X4">
        <v>6.1728395061728399E-2</v>
      </c>
      <c r="Y4">
        <v>409.52</v>
      </c>
    </row>
    <row r="5" spans="1:25" x14ac:dyDescent="0.2">
      <c r="A5" t="s">
        <v>252</v>
      </c>
      <c r="B5" t="s">
        <v>249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0.4</v>
      </c>
      <c r="T5">
        <v>0</v>
      </c>
      <c r="U5">
        <v>2</v>
      </c>
      <c r="Y5">
        <v>0.4</v>
      </c>
    </row>
    <row r="6" spans="1:25" x14ac:dyDescent="0.2">
      <c r="A6" t="s">
        <v>253</v>
      </c>
      <c r="B6" t="s">
        <v>249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177</v>
      </c>
      <c r="K6">
        <v>819</v>
      </c>
      <c r="L6">
        <v>5</v>
      </c>
      <c r="M6">
        <v>52</v>
      </c>
      <c r="N6">
        <v>38</v>
      </c>
      <c r="O6">
        <v>280</v>
      </c>
      <c r="P6">
        <v>1</v>
      </c>
      <c r="Q6">
        <v>3</v>
      </c>
      <c r="R6">
        <v>0</v>
      </c>
      <c r="S6">
        <v>177.9</v>
      </c>
      <c r="T6">
        <v>0.10655737704918</v>
      </c>
      <c r="U6">
        <v>4.6271186440678003</v>
      </c>
      <c r="V6">
        <v>7.3684210526315796</v>
      </c>
      <c r="Y6">
        <v>158.9</v>
      </c>
    </row>
    <row r="7" spans="1:25" x14ac:dyDescent="0.2">
      <c r="A7" t="s">
        <v>254</v>
      </c>
      <c r="B7" t="s">
        <v>249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89</v>
      </c>
      <c r="K7">
        <v>507</v>
      </c>
      <c r="L7">
        <v>2</v>
      </c>
      <c r="M7">
        <v>32</v>
      </c>
      <c r="N7">
        <v>21</v>
      </c>
      <c r="O7">
        <v>180</v>
      </c>
      <c r="P7">
        <v>1</v>
      </c>
      <c r="Q7">
        <v>1</v>
      </c>
      <c r="R7">
        <v>0</v>
      </c>
      <c r="S7">
        <v>105.7</v>
      </c>
      <c r="T7">
        <v>6.5573770491803296E-2</v>
      </c>
      <c r="U7">
        <v>5.69662921348315</v>
      </c>
      <c r="V7">
        <v>8.5714285714285694</v>
      </c>
      <c r="Y7">
        <v>95.2</v>
      </c>
    </row>
    <row r="8" spans="1:25" x14ac:dyDescent="0.2">
      <c r="A8" t="s">
        <v>255</v>
      </c>
      <c r="B8" t="s">
        <v>249</v>
      </c>
      <c r="C8" t="s">
        <v>32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-3</v>
      </c>
      <c r="L8">
        <v>0</v>
      </c>
      <c r="M8">
        <v>9</v>
      </c>
      <c r="N8">
        <v>5</v>
      </c>
      <c r="O8">
        <v>53</v>
      </c>
      <c r="P8">
        <v>1</v>
      </c>
      <c r="Q8">
        <v>0</v>
      </c>
      <c r="R8">
        <v>0</v>
      </c>
      <c r="S8">
        <v>28</v>
      </c>
      <c r="T8">
        <v>1.84426229508197E-2</v>
      </c>
      <c r="U8">
        <v>-0.5</v>
      </c>
      <c r="V8">
        <v>10.6</v>
      </c>
      <c r="Y8">
        <v>13.5</v>
      </c>
    </row>
    <row r="9" spans="1:25" x14ac:dyDescent="0.2">
      <c r="A9" t="s">
        <v>256</v>
      </c>
      <c r="B9" t="s">
        <v>249</v>
      </c>
      <c r="C9" t="s">
        <v>32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17</v>
      </c>
      <c r="K9">
        <v>91</v>
      </c>
      <c r="L9">
        <v>0</v>
      </c>
      <c r="M9">
        <v>8</v>
      </c>
      <c r="N9">
        <v>7</v>
      </c>
      <c r="O9">
        <v>27</v>
      </c>
      <c r="P9">
        <v>0</v>
      </c>
      <c r="Q9">
        <v>1</v>
      </c>
      <c r="R9">
        <v>0</v>
      </c>
      <c r="S9">
        <v>16.8</v>
      </c>
      <c r="T9">
        <v>1.63934426229508E-2</v>
      </c>
      <c r="U9">
        <v>5.3529411764705896</v>
      </c>
      <c r="V9">
        <v>3.8571428571428599</v>
      </c>
      <c r="Y9">
        <v>13.3</v>
      </c>
    </row>
    <row r="10" spans="1:25" x14ac:dyDescent="0.2">
      <c r="A10" t="s">
        <v>257</v>
      </c>
      <c r="B10" t="s">
        <v>249</v>
      </c>
      <c r="C10" t="s">
        <v>39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65</v>
      </c>
      <c r="N10">
        <v>48</v>
      </c>
      <c r="O10">
        <v>517</v>
      </c>
      <c r="P10">
        <v>6</v>
      </c>
      <c r="Q10">
        <v>0</v>
      </c>
      <c r="R10">
        <v>0</v>
      </c>
      <c r="S10">
        <v>135.69999999999999</v>
      </c>
      <c r="T10">
        <v>0.133196721311475</v>
      </c>
      <c r="V10">
        <v>10.7708333333333</v>
      </c>
      <c r="Y10">
        <v>111.7</v>
      </c>
    </row>
    <row r="11" spans="1:25" x14ac:dyDescent="0.2">
      <c r="A11" t="s">
        <v>258</v>
      </c>
      <c r="B11" t="s">
        <v>249</v>
      </c>
      <c r="C11" t="s">
        <v>39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8</v>
      </c>
      <c r="O11">
        <v>84</v>
      </c>
      <c r="P11">
        <v>1</v>
      </c>
      <c r="Q11">
        <v>0</v>
      </c>
      <c r="R11">
        <v>0</v>
      </c>
      <c r="S11">
        <v>20.399999999999999</v>
      </c>
      <c r="T11">
        <v>2.2540983606557399E-2</v>
      </c>
      <c r="V11">
        <v>10.5</v>
      </c>
      <c r="Y11">
        <v>18.399999999999999</v>
      </c>
    </row>
    <row r="12" spans="1:25" x14ac:dyDescent="0.2">
      <c r="A12" t="s">
        <v>259</v>
      </c>
      <c r="B12" t="s">
        <v>249</v>
      </c>
      <c r="C12" t="s">
        <v>39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7</v>
      </c>
      <c r="P12">
        <v>0</v>
      </c>
      <c r="Q12">
        <v>0</v>
      </c>
      <c r="R12">
        <v>0</v>
      </c>
      <c r="S12">
        <v>1.7</v>
      </c>
      <c r="T12">
        <v>2.04918032786885E-3</v>
      </c>
      <c r="V12">
        <v>7</v>
      </c>
      <c r="Y12">
        <v>1.2</v>
      </c>
    </row>
    <row r="13" spans="1:25" x14ac:dyDescent="0.2">
      <c r="A13" t="s">
        <v>260</v>
      </c>
      <c r="B13" t="s">
        <v>249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18</v>
      </c>
      <c r="P13">
        <v>0</v>
      </c>
      <c r="Q13">
        <v>0</v>
      </c>
      <c r="R13">
        <v>0</v>
      </c>
      <c r="S13">
        <v>3.8</v>
      </c>
      <c r="T13">
        <v>4.0983606557377103E-3</v>
      </c>
      <c r="V13">
        <v>9</v>
      </c>
      <c r="Y13">
        <v>2.8</v>
      </c>
    </row>
    <row r="14" spans="1:25" x14ac:dyDescent="0.2">
      <c r="A14" t="s">
        <v>261</v>
      </c>
      <c r="B14" t="s">
        <v>249</v>
      </c>
      <c r="C14" t="s">
        <v>44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93</v>
      </c>
      <c r="N14">
        <v>48</v>
      </c>
      <c r="O14">
        <v>836</v>
      </c>
      <c r="P14">
        <v>7</v>
      </c>
      <c r="Q14">
        <v>0</v>
      </c>
      <c r="R14">
        <v>0</v>
      </c>
      <c r="S14">
        <v>171.6</v>
      </c>
      <c r="T14">
        <v>0.19057377049180299</v>
      </c>
      <c r="V14">
        <v>17.4166666666667</v>
      </c>
      <c r="Y14">
        <v>149.6</v>
      </c>
    </row>
    <row r="15" spans="1:25" x14ac:dyDescent="0.2">
      <c r="A15" t="s">
        <v>262</v>
      </c>
      <c r="B15" t="s">
        <v>249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</v>
      </c>
      <c r="N15">
        <v>4</v>
      </c>
      <c r="O15">
        <v>41</v>
      </c>
      <c r="P15">
        <v>0</v>
      </c>
      <c r="Q15">
        <v>0</v>
      </c>
      <c r="R15">
        <v>0</v>
      </c>
      <c r="S15">
        <v>8.1</v>
      </c>
      <c r="T15">
        <v>1.2295081967213101E-2</v>
      </c>
      <c r="V15">
        <v>10.25</v>
      </c>
      <c r="Y15">
        <v>6.1</v>
      </c>
    </row>
    <row r="16" spans="1:25" x14ac:dyDescent="0.2">
      <c r="A16" t="s">
        <v>263</v>
      </c>
      <c r="B16" t="s">
        <v>249</v>
      </c>
      <c r="C16" t="s">
        <v>44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55</v>
      </c>
      <c r="L16">
        <v>1</v>
      </c>
      <c r="M16">
        <v>65</v>
      </c>
      <c r="N16">
        <v>42</v>
      </c>
      <c r="O16">
        <v>423</v>
      </c>
      <c r="P16">
        <v>4</v>
      </c>
      <c r="Q16">
        <v>0</v>
      </c>
      <c r="R16">
        <v>0</v>
      </c>
      <c r="S16">
        <v>119.8</v>
      </c>
      <c r="T16">
        <v>0.133196721311475</v>
      </c>
      <c r="U16">
        <v>6.1111111111111098</v>
      </c>
      <c r="V16">
        <v>10.0714285714286</v>
      </c>
      <c r="Y16">
        <v>98.8</v>
      </c>
    </row>
    <row r="17" spans="1:25" x14ac:dyDescent="0.2">
      <c r="A17" t="s">
        <v>264</v>
      </c>
      <c r="B17" t="s">
        <v>249</v>
      </c>
      <c r="C17" t="s">
        <v>44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42</v>
      </c>
      <c r="P17">
        <v>1</v>
      </c>
      <c r="Q17">
        <v>0</v>
      </c>
      <c r="R17">
        <v>0</v>
      </c>
      <c r="S17">
        <v>11.2</v>
      </c>
      <c r="T17">
        <v>4.0983606557377103E-3</v>
      </c>
      <c r="V17">
        <v>42</v>
      </c>
      <c r="Y17">
        <v>10.7</v>
      </c>
    </row>
    <row r="18" spans="1:25" x14ac:dyDescent="0.2">
      <c r="A18" t="s">
        <v>265</v>
      </c>
      <c r="B18" t="s">
        <v>249</v>
      </c>
      <c r="C18" t="s">
        <v>44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13</v>
      </c>
      <c r="N18">
        <v>6</v>
      </c>
      <c r="O18">
        <v>60</v>
      </c>
      <c r="P18">
        <v>0</v>
      </c>
      <c r="Q18">
        <v>0</v>
      </c>
      <c r="R18">
        <v>0</v>
      </c>
      <c r="S18">
        <v>12</v>
      </c>
      <c r="T18">
        <v>2.6639344262295101E-2</v>
      </c>
      <c r="V18">
        <v>10</v>
      </c>
      <c r="Y18">
        <v>9</v>
      </c>
    </row>
    <row r="19" spans="1:25" x14ac:dyDescent="0.2">
      <c r="A19" t="s">
        <v>266</v>
      </c>
      <c r="B19" t="s">
        <v>249</v>
      </c>
      <c r="C19" t="s">
        <v>44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</v>
      </c>
      <c r="N19">
        <v>4</v>
      </c>
      <c r="O19">
        <v>64</v>
      </c>
      <c r="P19">
        <v>0</v>
      </c>
      <c r="Q19">
        <v>0</v>
      </c>
      <c r="R19">
        <v>0</v>
      </c>
      <c r="S19">
        <v>10.4</v>
      </c>
      <c r="T19">
        <v>1.4344262295082E-2</v>
      </c>
      <c r="V19">
        <v>16</v>
      </c>
      <c r="Y19">
        <v>8.4</v>
      </c>
    </row>
    <row r="20" spans="1:25" x14ac:dyDescent="0.2">
      <c r="A20" t="s">
        <v>267</v>
      </c>
      <c r="B20" t="s">
        <v>249</v>
      </c>
      <c r="C20" t="s">
        <v>44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</v>
      </c>
      <c r="N20">
        <v>10</v>
      </c>
      <c r="O20">
        <v>161</v>
      </c>
      <c r="P20">
        <v>1</v>
      </c>
      <c r="Q20">
        <v>0</v>
      </c>
      <c r="R20">
        <v>0</v>
      </c>
      <c r="S20">
        <v>34.1</v>
      </c>
      <c r="T20">
        <v>4.0983606557376998E-2</v>
      </c>
      <c r="V20">
        <v>16.100000000000001</v>
      </c>
      <c r="Y20">
        <v>27.1</v>
      </c>
    </row>
    <row r="21" spans="1:25" x14ac:dyDescent="0.2">
      <c r="A21" t="s">
        <v>268</v>
      </c>
      <c r="B21" t="s">
        <v>249</v>
      </c>
      <c r="C21" t="s">
        <v>44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-3</v>
      </c>
      <c r="L21">
        <v>0</v>
      </c>
      <c r="M21">
        <v>154</v>
      </c>
      <c r="N21">
        <v>108</v>
      </c>
      <c r="O21">
        <v>1429</v>
      </c>
      <c r="P21">
        <v>11</v>
      </c>
      <c r="Q21">
        <v>0</v>
      </c>
      <c r="R21">
        <v>0</v>
      </c>
      <c r="S21">
        <v>316.60000000000002</v>
      </c>
      <c r="T21">
        <v>0.31557377049180302</v>
      </c>
      <c r="U21">
        <v>-3</v>
      </c>
      <c r="V21">
        <v>13.2314814814815</v>
      </c>
      <c r="Y21">
        <v>262.60000000000002</v>
      </c>
    </row>
    <row r="22" spans="1:25" x14ac:dyDescent="0.2">
      <c r="A22" t="s">
        <v>269</v>
      </c>
      <c r="B22" t="s">
        <v>249</v>
      </c>
      <c r="C22" t="s">
        <v>44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2.04918032786885E-3</v>
      </c>
      <c r="Y22">
        <v>0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249</v>
      </c>
      <c r="B31">
        <v>6523</v>
      </c>
      <c r="C31">
        <v>4291</v>
      </c>
      <c r="D31">
        <v>430</v>
      </c>
      <c r="E31">
        <v>2232</v>
      </c>
      <c r="F31">
        <v>15</v>
      </c>
      <c r="G31">
        <v>1590.94</v>
      </c>
      <c r="H31">
        <v>574</v>
      </c>
      <c r="I31">
        <v>0.62891986062717797</v>
      </c>
      <c r="J31">
        <v>35</v>
      </c>
      <c r="K31">
        <v>14</v>
      </c>
      <c r="L31">
        <v>10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270</v>
      </c>
      <c r="B36" t="s">
        <v>27</v>
      </c>
      <c r="C36">
        <v>27</v>
      </c>
      <c r="D36">
        <v>6</v>
      </c>
      <c r="E36" t="s">
        <v>271</v>
      </c>
      <c r="F36" t="s">
        <v>249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272</v>
      </c>
      <c r="B37" t="s">
        <v>27</v>
      </c>
      <c r="C37">
        <v>27</v>
      </c>
      <c r="D37">
        <v>5</v>
      </c>
      <c r="E37" t="s">
        <v>71</v>
      </c>
      <c r="F37" t="s">
        <v>249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273</v>
      </c>
      <c r="B38" t="s">
        <v>27</v>
      </c>
      <c r="C38">
        <v>32</v>
      </c>
      <c r="D38">
        <v>10</v>
      </c>
      <c r="E38" t="s">
        <v>79</v>
      </c>
      <c r="F38" t="s">
        <v>249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274</v>
      </c>
      <c r="B39" t="s">
        <v>32</v>
      </c>
      <c r="C39">
        <v>23</v>
      </c>
      <c r="D39">
        <v>2</v>
      </c>
      <c r="E39" t="s">
        <v>171</v>
      </c>
      <c r="F39" t="s">
        <v>249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275</v>
      </c>
      <c r="B40" t="s">
        <v>32</v>
      </c>
      <c r="C40">
        <v>26</v>
      </c>
      <c r="D40">
        <v>5</v>
      </c>
      <c r="E40" t="s">
        <v>153</v>
      </c>
      <c r="F40" t="s">
        <v>249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276</v>
      </c>
      <c r="B41" t="s">
        <v>32</v>
      </c>
      <c r="C41">
        <v>26</v>
      </c>
      <c r="D41">
        <v>6</v>
      </c>
      <c r="E41" t="s">
        <v>277</v>
      </c>
      <c r="F41" t="s">
        <v>249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278</v>
      </c>
      <c r="B42" t="s">
        <v>32</v>
      </c>
      <c r="C42">
        <v>24</v>
      </c>
      <c r="D42">
        <v>0</v>
      </c>
      <c r="E42" t="s">
        <v>279</v>
      </c>
      <c r="F42" t="s">
        <v>249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280</v>
      </c>
      <c r="B43" t="s">
        <v>32</v>
      </c>
      <c r="C43">
        <v>33</v>
      </c>
      <c r="D43">
        <v>11</v>
      </c>
      <c r="E43" t="s">
        <v>281</v>
      </c>
      <c r="F43" t="s">
        <v>249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282</v>
      </c>
      <c r="B44" t="s">
        <v>44</v>
      </c>
      <c r="C44">
        <v>24</v>
      </c>
      <c r="D44">
        <v>2</v>
      </c>
      <c r="E44" t="s">
        <v>283</v>
      </c>
      <c r="F44" t="s">
        <v>249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284</v>
      </c>
      <c r="B45" t="s">
        <v>44</v>
      </c>
      <c r="C45">
        <v>24</v>
      </c>
      <c r="D45">
        <v>4</v>
      </c>
      <c r="E45" t="s">
        <v>281</v>
      </c>
      <c r="F45" t="s">
        <v>249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285</v>
      </c>
      <c r="B46" t="s">
        <v>44</v>
      </c>
      <c r="C46">
        <v>29</v>
      </c>
      <c r="D46">
        <v>9</v>
      </c>
      <c r="E46" t="s">
        <v>227</v>
      </c>
      <c r="F46" t="s">
        <v>249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286</v>
      </c>
      <c r="B47" t="s">
        <v>44</v>
      </c>
      <c r="C47">
        <v>25</v>
      </c>
      <c r="D47">
        <v>5</v>
      </c>
      <c r="E47" t="s">
        <v>287</v>
      </c>
      <c r="F47" t="s">
        <v>249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288</v>
      </c>
      <c r="B48" t="s">
        <v>44</v>
      </c>
      <c r="C48">
        <v>24</v>
      </c>
      <c r="D48">
        <v>0</v>
      </c>
      <c r="E48" t="s">
        <v>213</v>
      </c>
      <c r="F48" t="s">
        <v>249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289</v>
      </c>
      <c r="B49" t="s">
        <v>44</v>
      </c>
      <c r="C49">
        <v>26</v>
      </c>
      <c r="D49">
        <v>3</v>
      </c>
      <c r="E49" t="s">
        <v>279</v>
      </c>
      <c r="F49" t="s">
        <v>249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290</v>
      </c>
      <c r="B50" t="s">
        <v>44</v>
      </c>
      <c r="C50">
        <v>24</v>
      </c>
      <c r="D50">
        <v>3</v>
      </c>
      <c r="E50" t="s">
        <v>291</v>
      </c>
      <c r="F50" t="s">
        <v>249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292</v>
      </c>
      <c r="B51" t="s">
        <v>44</v>
      </c>
      <c r="C51">
        <v>23</v>
      </c>
      <c r="D51">
        <v>2</v>
      </c>
      <c r="E51" t="s">
        <v>293</v>
      </c>
      <c r="F51" t="s">
        <v>249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294</v>
      </c>
      <c r="B52" t="s">
        <v>44</v>
      </c>
      <c r="C52">
        <v>23</v>
      </c>
      <c r="D52">
        <v>0</v>
      </c>
      <c r="E52" t="s">
        <v>295</v>
      </c>
      <c r="F52" t="s">
        <v>249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296</v>
      </c>
      <c r="B53" t="s">
        <v>44</v>
      </c>
      <c r="C53">
        <v>27</v>
      </c>
      <c r="D53">
        <v>6</v>
      </c>
      <c r="E53" t="s">
        <v>104</v>
      </c>
      <c r="F53" t="s">
        <v>249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297</v>
      </c>
      <c r="B54" t="s">
        <v>44</v>
      </c>
      <c r="C54">
        <v>23</v>
      </c>
      <c r="D54">
        <v>0</v>
      </c>
      <c r="E54" t="s">
        <v>176</v>
      </c>
      <c r="F54" t="s">
        <v>249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298</v>
      </c>
      <c r="B55" t="s">
        <v>44</v>
      </c>
      <c r="C55">
        <v>24</v>
      </c>
      <c r="D55">
        <v>0</v>
      </c>
      <c r="E55" t="s">
        <v>155</v>
      </c>
      <c r="F55" t="s">
        <v>249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299</v>
      </c>
      <c r="B56" t="s">
        <v>44</v>
      </c>
      <c r="C56">
        <v>24</v>
      </c>
      <c r="D56">
        <v>0</v>
      </c>
      <c r="E56" t="s">
        <v>300</v>
      </c>
      <c r="F56" t="s">
        <v>249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301</v>
      </c>
      <c r="B57" t="s">
        <v>39</v>
      </c>
      <c r="C57">
        <v>24</v>
      </c>
      <c r="D57">
        <v>1</v>
      </c>
      <c r="E57" t="s">
        <v>302</v>
      </c>
      <c r="F57" t="s">
        <v>249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303</v>
      </c>
      <c r="B58" t="s">
        <v>39</v>
      </c>
      <c r="C58">
        <v>27</v>
      </c>
      <c r="D58">
        <v>1</v>
      </c>
      <c r="E58" t="s">
        <v>304</v>
      </c>
      <c r="F58" t="s">
        <v>249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305</v>
      </c>
      <c r="B59" t="s">
        <v>39</v>
      </c>
      <c r="C59">
        <v>23</v>
      </c>
      <c r="D59">
        <v>0</v>
      </c>
      <c r="E59" t="s">
        <v>203</v>
      </c>
      <c r="F59" t="s">
        <v>249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306</v>
      </c>
      <c r="B60" t="s">
        <v>39</v>
      </c>
      <c r="C60">
        <v>26</v>
      </c>
      <c r="D60">
        <v>5</v>
      </c>
      <c r="E60" t="s">
        <v>239</v>
      </c>
      <c r="F60" t="s">
        <v>249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307</v>
      </c>
      <c r="B61" t="s">
        <v>39</v>
      </c>
      <c r="C61">
        <v>24</v>
      </c>
      <c r="D61">
        <v>2</v>
      </c>
      <c r="E61" t="s">
        <v>168</v>
      </c>
      <c r="F61" t="s">
        <v>249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308</v>
      </c>
      <c r="B62" t="s">
        <v>39</v>
      </c>
      <c r="C62">
        <v>23</v>
      </c>
      <c r="D62">
        <v>0</v>
      </c>
      <c r="E62" t="s">
        <v>309</v>
      </c>
      <c r="F62" t="s">
        <v>249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310</v>
      </c>
      <c r="B2" t="s">
        <v>311</v>
      </c>
      <c r="C2" t="s">
        <v>27</v>
      </c>
      <c r="D2">
        <v>7</v>
      </c>
      <c r="E2">
        <v>206</v>
      </c>
      <c r="F2">
        <v>119</v>
      </c>
      <c r="G2">
        <v>1313</v>
      </c>
      <c r="H2">
        <v>6</v>
      </c>
      <c r="I2">
        <v>6</v>
      </c>
      <c r="J2">
        <v>16</v>
      </c>
      <c r="K2">
        <v>52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73.72</v>
      </c>
      <c r="T2">
        <v>0</v>
      </c>
      <c r="U2">
        <v>3.25</v>
      </c>
      <c r="W2">
        <v>0.57766990291262099</v>
      </c>
      <c r="X2">
        <v>2.9126213592233E-2</v>
      </c>
      <c r="Y2">
        <v>79.72</v>
      </c>
    </row>
    <row r="3" spans="1:25" x14ac:dyDescent="0.2">
      <c r="A3" t="s">
        <v>312</v>
      </c>
      <c r="B3" t="s">
        <v>311</v>
      </c>
      <c r="C3" t="s">
        <v>27</v>
      </c>
      <c r="D3">
        <v>1</v>
      </c>
      <c r="E3">
        <v>5</v>
      </c>
      <c r="F3">
        <v>3</v>
      </c>
      <c r="G3">
        <v>59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0.36</v>
      </c>
      <c r="T3">
        <v>0</v>
      </c>
      <c r="W3">
        <v>0.6</v>
      </c>
      <c r="X3">
        <v>0</v>
      </c>
      <c r="Y3">
        <v>1.36</v>
      </c>
    </row>
    <row r="4" spans="1:25" x14ac:dyDescent="0.2">
      <c r="A4" t="s">
        <v>313</v>
      </c>
      <c r="B4" t="s">
        <v>311</v>
      </c>
      <c r="C4" t="s">
        <v>27</v>
      </c>
      <c r="D4">
        <v>6</v>
      </c>
      <c r="E4">
        <v>106</v>
      </c>
      <c r="F4">
        <v>63</v>
      </c>
      <c r="G4">
        <v>731</v>
      </c>
      <c r="H4">
        <v>3</v>
      </c>
      <c r="I4">
        <v>3</v>
      </c>
      <c r="J4">
        <v>6</v>
      </c>
      <c r="K4">
        <v>39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39.14</v>
      </c>
      <c r="T4">
        <v>0</v>
      </c>
      <c r="U4">
        <v>6.5</v>
      </c>
      <c r="W4">
        <v>0.59433962264150897</v>
      </c>
      <c r="X4">
        <v>2.83018867924528E-2</v>
      </c>
      <c r="Y4">
        <v>42.14</v>
      </c>
    </row>
    <row r="5" spans="1:25" x14ac:dyDescent="0.2">
      <c r="A5" t="s">
        <v>314</v>
      </c>
      <c r="B5" t="s">
        <v>311</v>
      </c>
      <c r="C5" t="s">
        <v>27</v>
      </c>
      <c r="D5">
        <v>6</v>
      </c>
      <c r="E5">
        <v>140</v>
      </c>
      <c r="F5">
        <v>82</v>
      </c>
      <c r="G5">
        <v>1143</v>
      </c>
      <c r="H5">
        <v>7</v>
      </c>
      <c r="I5">
        <v>3</v>
      </c>
      <c r="J5">
        <v>26</v>
      </c>
      <c r="K5">
        <v>106</v>
      </c>
      <c r="L5">
        <v>2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86.32</v>
      </c>
      <c r="T5">
        <v>0</v>
      </c>
      <c r="U5">
        <v>4.0769230769230802</v>
      </c>
      <c r="W5">
        <v>0.58571428571428596</v>
      </c>
      <c r="X5">
        <v>0.05</v>
      </c>
      <c r="Y5">
        <v>89.32</v>
      </c>
    </row>
    <row r="6" spans="1:25" x14ac:dyDescent="0.2">
      <c r="A6" t="s">
        <v>315</v>
      </c>
      <c r="B6" t="s">
        <v>311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95</v>
      </c>
      <c r="K6">
        <v>466</v>
      </c>
      <c r="L6">
        <v>2</v>
      </c>
      <c r="M6">
        <v>17</v>
      </c>
      <c r="N6">
        <v>14</v>
      </c>
      <c r="O6">
        <v>171</v>
      </c>
      <c r="P6">
        <v>0</v>
      </c>
      <c r="Q6">
        <v>0</v>
      </c>
      <c r="R6">
        <v>0</v>
      </c>
      <c r="S6">
        <v>89.7</v>
      </c>
      <c r="T6">
        <v>2.9616724738675999E-2</v>
      </c>
      <c r="U6">
        <v>4.9052631578947397</v>
      </c>
      <c r="V6">
        <v>12.214285714285699</v>
      </c>
      <c r="Y6">
        <v>82.7</v>
      </c>
    </row>
    <row r="7" spans="1:25" x14ac:dyDescent="0.2">
      <c r="A7" t="s">
        <v>316</v>
      </c>
      <c r="B7" t="s">
        <v>311</v>
      </c>
      <c r="C7" t="s">
        <v>32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85</v>
      </c>
      <c r="K7">
        <v>393</v>
      </c>
      <c r="L7">
        <v>2</v>
      </c>
      <c r="M7">
        <v>43</v>
      </c>
      <c r="N7">
        <v>33</v>
      </c>
      <c r="O7">
        <v>277</v>
      </c>
      <c r="P7">
        <v>1</v>
      </c>
      <c r="Q7">
        <v>0</v>
      </c>
      <c r="R7">
        <v>0</v>
      </c>
      <c r="S7">
        <v>118</v>
      </c>
      <c r="T7">
        <v>7.4912891986062699E-2</v>
      </c>
      <c r="U7">
        <v>4.6235294117647099</v>
      </c>
      <c r="V7">
        <v>8.3939393939393891</v>
      </c>
      <c r="Y7">
        <v>101.5</v>
      </c>
    </row>
    <row r="8" spans="1:25" x14ac:dyDescent="0.2">
      <c r="A8" t="s">
        <v>317</v>
      </c>
      <c r="B8" t="s">
        <v>311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203</v>
      </c>
      <c r="K8">
        <v>914</v>
      </c>
      <c r="L8">
        <v>5</v>
      </c>
      <c r="M8">
        <v>9</v>
      </c>
      <c r="N8">
        <v>5</v>
      </c>
      <c r="O8">
        <v>26</v>
      </c>
      <c r="P8">
        <v>0</v>
      </c>
      <c r="Q8">
        <v>0</v>
      </c>
      <c r="R8">
        <v>1</v>
      </c>
      <c r="S8">
        <v>131</v>
      </c>
      <c r="T8">
        <v>1.5679442508710801E-2</v>
      </c>
      <c r="U8">
        <v>4.5024630541871904</v>
      </c>
      <c r="V8">
        <v>5.2</v>
      </c>
      <c r="Y8">
        <v>128.5</v>
      </c>
    </row>
    <row r="9" spans="1:25" x14ac:dyDescent="0.2">
      <c r="A9" t="s">
        <v>318</v>
      </c>
      <c r="B9" t="s">
        <v>311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23</v>
      </c>
      <c r="K9">
        <v>77</v>
      </c>
      <c r="L9">
        <v>3</v>
      </c>
      <c r="M9">
        <v>12</v>
      </c>
      <c r="N9">
        <v>10</v>
      </c>
      <c r="O9">
        <v>93</v>
      </c>
      <c r="P9">
        <v>0</v>
      </c>
      <c r="Q9">
        <v>0</v>
      </c>
      <c r="R9">
        <v>0</v>
      </c>
      <c r="S9">
        <v>45</v>
      </c>
      <c r="T9">
        <v>2.0905923344947699E-2</v>
      </c>
      <c r="U9">
        <v>3.3478260869565202</v>
      </c>
      <c r="V9">
        <v>9.3000000000000007</v>
      </c>
      <c r="Y9">
        <v>40</v>
      </c>
    </row>
    <row r="10" spans="1:25" x14ac:dyDescent="0.2">
      <c r="A10" t="s">
        <v>319</v>
      </c>
      <c r="B10" t="s">
        <v>311</v>
      </c>
      <c r="C10" t="s">
        <v>32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43</v>
      </c>
      <c r="L10">
        <v>0</v>
      </c>
      <c r="M10">
        <v>4</v>
      </c>
      <c r="N10">
        <v>2</v>
      </c>
      <c r="O10">
        <v>10</v>
      </c>
      <c r="P10">
        <v>0</v>
      </c>
      <c r="Q10">
        <v>0</v>
      </c>
      <c r="R10">
        <v>0</v>
      </c>
      <c r="S10">
        <v>7.3</v>
      </c>
      <c r="T10">
        <v>6.9686411149825801E-3</v>
      </c>
      <c r="U10">
        <v>4.7777777777777803</v>
      </c>
      <c r="V10">
        <v>5</v>
      </c>
      <c r="Y10">
        <v>6.3</v>
      </c>
    </row>
    <row r="11" spans="1:25" x14ac:dyDescent="0.2">
      <c r="A11" t="s">
        <v>320</v>
      </c>
      <c r="B11" t="s">
        <v>311</v>
      </c>
      <c r="C11" t="s">
        <v>39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</v>
      </c>
      <c r="N11">
        <v>8</v>
      </c>
      <c r="O11">
        <v>100</v>
      </c>
      <c r="P11">
        <v>0</v>
      </c>
      <c r="Q11">
        <v>0</v>
      </c>
      <c r="R11">
        <v>0</v>
      </c>
      <c r="S11">
        <v>18</v>
      </c>
      <c r="T11">
        <v>1.5679442508710801E-2</v>
      </c>
      <c r="V11">
        <v>12.5</v>
      </c>
      <c r="Y11">
        <v>14</v>
      </c>
    </row>
    <row r="12" spans="1:25" x14ac:dyDescent="0.2">
      <c r="A12" t="s">
        <v>321</v>
      </c>
      <c r="B12" t="s">
        <v>311</v>
      </c>
      <c r="C12" t="s">
        <v>39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30</v>
      </c>
      <c r="N12">
        <v>21</v>
      </c>
      <c r="O12">
        <v>197</v>
      </c>
      <c r="P12">
        <v>0</v>
      </c>
      <c r="Q12">
        <v>0</v>
      </c>
      <c r="R12">
        <v>0</v>
      </c>
      <c r="S12">
        <v>40.700000000000003</v>
      </c>
      <c r="T12">
        <v>5.2264808362369297E-2</v>
      </c>
      <c r="V12">
        <v>9.3809523809523796</v>
      </c>
      <c r="Y12">
        <v>30.2</v>
      </c>
    </row>
    <row r="13" spans="1:25" x14ac:dyDescent="0.2">
      <c r="A13" t="s">
        <v>322</v>
      </c>
      <c r="B13" t="s">
        <v>311</v>
      </c>
      <c r="C13" t="s">
        <v>39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2</v>
      </c>
      <c r="O13">
        <v>46</v>
      </c>
      <c r="P13">
        <v>0</v>
      </c>
      <c r="Q13">
        <v>0</v>
      </c>
      <c r="R13">
        <v>0</v>
      </c>
      <c r="S13">
        <v>6.6</v>
      </c>
      <c r="T13">
        <v>1.04529616724739E-2</v>
      </c>
      <c r="V13">
        <v>23</v>
      </c>
      <c r="Y13">
        <v>5.6</v>
      </c>
    </row>
    <row r="14" spans="1:25" x14ac:dyDescent="0.2">
      <c r="A14" t="s">
        <v>323</v>
      </c>
      <c r="B14" t="s">
        <v>311</v>
      </c>
      <c r="C14" t="s">
        <v>39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32</v>
      </c>
      <c r="N14">
        <v>19</v>
      </c>
      <c r="O14">
        <v>174</v>
      </c>
      <c r="P14">
        <v>3</v>
      </c>
      <c r="Q14">
        <v>0</v>
      </c>
      <c r="R14">
        <v>0</v>
      </c>
      <c r="S14">
        <v>54.4</v>
      </c>
      <c r="T14">
        <v>5.5749128919860599E-2</v>
      </c>
      <c r="V14">
        <v>9.1578947368421009</v>
      </c>
      <c r="Y14">
        <v>44.9</v>
      </c>
    </row>
    <row r="15" spans="1:25" x14ac:dyDescent="0.2">
      <c r="A15" t="s">
        <v>324</v>
      </c>
      <c r="B15" t="s">
        <v>311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10</v>
      </c>
      <c r="K15">
        <v>53</v>
      </c>
      <c r="L15">
        <v>0</v>
      </c>
      <c r="M15">
        <v>118</v>
      </c>
      <c r="N15">
        <v>63</v>
      </c>
      <c r="O15">
        <v>888</v>
      </c>
      <c r="P15">
        <v>7</v>
      </c>
      <c r="Q15">
        <v>0</v>
      </c>
      <c r="R15">
        <v>0</v>
      </c>
      <c r="S15">
        <v>199.1</v>
      </c>
      <c r="T15">
        <v>0.20557491289198601</v>
      </c>
      <c r="U15">
        <v>5.3</v>
      </c>
      <c r="V15">
        <v>14.0952380952381</v>
      </c>
      <c r="Y15">
        <v>167.6</v>
      </c>
    </row>
    <row r="16" spans="1:25" x14ac:dyDescent="0.2">
      <c r="A16" t="s">
        <v>325</v>
      </c>
      <c r="B16" t="s">
        <v>311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65</v>
      </c>
      <c r="L16">
        <v>1</v>
      </c>
      <c r="M16">
        <v>32</v>
      </c>
      <c r="N16">
        <v>27</v>
      </c>
      <c r="O16">
        <v>272</v>
      </c>
      <c r="P16">
        <v>1</v>
      </c>
      <c r="Q16">
        <v>0</v>
      </c>
      <c r="R16">
        <v>0</v>
      </c>
      <c r="S16">
        <v>72.7</v>
      </c>
      <c r="T16">
        <v>5.5749128919860599E-2</v>
      </c>
      <c r="U16">
        <v>7.2222222222222197</v>
      </c>
      <c r="V16">
        <v>10.074074074074099</v>
      </c>
      <c r="Y16">
        <v>59.2</v>
      </c>
    </row>
    <row r="17" spans="1:25" x14ac:dyDescent="0.2">
      <c r="A17" t="s">
        <v>51</v>
      </c>
      <c r="B17" t="s">
        <v>311</v>
      </c>
      <c r="C17" t="s">
        <v>44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27</v>
      </c>
      <c r="N17">
        <v>13</v>
      </c>
      <c r="O17">
        <v>206</v>
      </c>
      <c r="P17">
        <v>1</v>
      </c>
      <c r="Q17">
        <v>0</v>
      </c>
      <c r="R17">
        <v>0</v>
      </c>
      <c r="S17">
        <v>37.6</v>
      </c>
      <c r="T17">
        <v>4.7038327526132399E-2</v>
      </c>
      <c r="V17">
        <v>15.846153846153801</v>
      </c>
      <c r="Y17">
        <v>33.1</v>
      </c>
    </row>
    <row r="18" spans="1:25" x14ac:dyDescent="0.2">
      <c r="A18" t="s">
        <v>326</v>
      </c>
      <c r="B18" t="s">
        <v>311</v>
      </c>
      <c r="C18" t="s">
        <v>44</v>
      </c>
      <c r="D18">
        <v>15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41</v>
      </c>
      <c r="N18">
        <v>22</v>
      </c>
      <c r="O18">
        <v>296</v>
      </c>
      <c r="P18">
        <v>2</v>
      </c>
      <c r="Q18">
        <v>0</v>
      </c>
      <c r="R18">
        <v>0</v>
      </c>
      <c r="S18">
        <v>61.6</v>
      </c>
      <c r="T18">
        <v>7.1428571428571397E-2</v>
      </c>
      <c r="V18">
        <v>13.454545454545499</v>
      </c>
      <c r="Y18">
        <v>52.6</v>
      </c>
    </row>
    <row r="19" spans="1:25" x14ac:dyDescent="0.2">
      <c r="A19" t="s">
        <v>327</v>
      </c>
      <c r="B19" t="s">
        <v>311</v>
      </c>
      <c r="C19" t="s">
        <v>44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47</v>
      </c>
      <c r="N19">
        <v>28</v>
      </c>
      <c r="O19">
        <v>490</v>
      </c>
      <c r="P19">
        <v>1</v>
      </c>
      <c r="Q19">
        <v>0</v>
      </c>
      <c r="R19">
        <v>0</v>
      </c>
      <c r="S19">
        <v>83</v>
      </c>
      <c r="T19">
        <v>8.1881533101045303E-2</v>
      </c>
      <c r="V19">
        <v>17.5</v>
      </c>
      <c r="Y19">
        <v>69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311</v>
      </c>
      <c r="B31">
        <v>5454</v>
      </c>
      <c r="C31">
        <v>3246</v>
      </c>
      <c r="D31">
        <v>482</v>
      </c>
      <c r="E31">
        <v>2208</v>
      </c>
      <c r="F31">
        <v>16</v>
      </c>
      <c r="G31">
        <v>1164.24</v>
      </c>
      <c r="H31">
        <v>457</v>
      </c>
      <c r="I31">
        <v>0.58424507658643299</v>
      </c>
      <c r="J31">
        <v>16</v>
      </c>
      <c r="K31">
        <v>13</v>
      </c>
      <c r="L31">
        <v>3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328</v>
      </c>
      <c r="B36" t="s">
        <v>27</v>
      </c>
      <c r="C36">
        <v>24</v>
      </c>
      <c r="D36">
        <v>0</v>
      </c>
      <c r="E36" t="s">
        <v>239</v>
      </c>
      <c r="F36" t="s">
        <v>311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329</v>
      </c>
      <c r="B37" t="s">
        <v>27</v>
      </c>
      <c r="C37">
        <v>35</v>
      </c>
      <c r="D37">
        <v>12</v>
      </c>
      <c r="E37" t="s">
        <v>77</v>
      </c>
      <c r="F37" t="s">
        <v>311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330</v>
      </c>
      <c r="B38" t="s">
        <v>27</v>
      </c>
      <c r="C38">
        <v>21</v>
      </c>
      <c r="D38">
        <v>0</v>
      </c>
      <c r="E38" t="s">
        <v>153</v>
      </c>
      <c r="F38" t="s">
        <v>311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331</v>
      </c>
      <c r="B39" t="s">
        <v>32</v>
      </c>
      <c r="C39">
        <v>25</v>
      </c>
      <c r="D39">
        <v>2</v>
      </c>
      <c r="E39" t="s">
        <v>332</v>
      </c>
      <c r="F39" t="s">
        <v>311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333</v>
      </c>
      <c r="B40" t="s">
        <v>32</v>
      </c>
      <c r="C40">
        <v>24</v>
      </c>
      <c r="D40">
        <v>1</v>
      </c>
      <c r="E40" t="s">
        <v>334</v>
      </c>
      <c r="F40" t="s">
        <v>311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335</v>
      </c>
      <c r="B41" t="s">
        <v>32</v>
      </c>
      <c r="C41">
        <v>22</v>
      </c>
      <c r="D41">
        <v>0</v>
      </c>
      <c r="E41" t="s">
        <v>205</v>
      </c>
      <c r="F41" t="s">
        <v>311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336</v>
      </c>
      <c r="B42" t="s">
        <v>32</v>
      </c>
      <c r="C42">
        <v>24</v>
      </c>
      <c r="D42">
        <v>3</v>
      </c>
      <c r="E42" t="s">
        <v>213</v>
      </c>
      <c r="F42" t="s">
        <v>311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337</v>
      </c>
      <c r="B43" t="s">
        <v>32</v>
      </c>
      <c r="C43">
        <v>23</v>
      </c>
      <c r="D43">
        <v>0</v>
      </c>
      <c r="E43" t="s">
        <v>338</v>
      </c>
      <c r="F43" t="s">
        <v>311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339</v>
      </c>
      <c r="B44" t="s">
        <v>32</v>
      </c>
      <c r="C44">
        <v>26</v>
      </c>
      <c r="D44">
        <v>5</v>
      </c>
      <c r="E44" t="s">
        <v>340</v>
      </c>
      <c r="F44" t="s">
        <v>311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341</v>
      </c>
      <c r="B45" t="s">
        <v>44</v>
      </c>
      <c r="C45">
        <v>30</v>
      </c>
      <c r="D45">
        <v>7</v>
      </c>
      <c r="E45" t="s">
        <v>342</v>
      </c>
      <c r="F45" t="s">
        <v>311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343</v>
      </c>
      <c r="B46" t="s">
        <v>44</v>
      </c>
      <c r="C46">
        <v>26</v>
      </c>
      <c r="D46">
        <v>5</v>
      </c>
      <c r="E46" t="s">
        <v>222</v>
      </c>
      <c r="F46" t="s">
        <v>311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344</v>
      </c>
      <c r="B47" t="s">
        <v>44</v>
      </c>
      <c r="C47">
        <v>26</v>
      </c>
      <c r="D47">
        <v>2</v>
      </c>
      <c r="E47" t="s">
        <v>345</v>
      </c>
      <c r="F47" t="s">
        <v>311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346</v>
      </c>
      <c r="B48" t="s">
        <v>44</v>
      </c>
      <c r="C48">
        <v>23</v>
      </c>
      <c r="D48">
        <v>3</v>
      </c>
      <c r="E48" t="s">
        <v>222</v>
      </c>
      <c r="F48" t="s">
        <v>311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347</v>
      </c>
      <c r="B49" t="s">
        <v>44</v>
      </c>
      <c r="C49">
        <v>22</v>
      </c>
      <c r="D49">
        <v>0</v>
      </c>
      <c r="E49" t="s">
        <v>239</v>
      </c>
      <c r="F49" t="s">
        <v>311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348</v>
      </c>
      <c r="B50" t="s">
        <v>44</v>
      </c>
      <c r="C50">
        <v>26</v>
      </c>
      <c r="D50">
        <v>1</v>
      </c>
      <c r="E50" t="s">
        <v>209</v>
      </c>
      <c r="F50" t="s">
        <v>311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349</v>
      </c>
      <c r="B51" t="s">
        <v>44</v>
      </c>
      <c r="C51">
        <v>24</v>
      </c>
      <c r="D51">
        <v>4</v>
      </c>
      <c r="E51" t="s">
        <v>83</v>
      </c>
      <c r="F51" t="s">
        <v>311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350</v>
      </c>
      <c r="B52" t="s">
        <v>44</v>
      </c>
      <c r="C52">
        <v>24</v>
      </c>
      <c r="D52">
        <v>3</v>
      </c>
      <c r="E52" t="s">
        <v>342</v>
      </c>
      <c r="F52" t="s">
        <v>311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351</v>
      </c>
      <c r="B53" t="s">
        <v>44</v>
      </c>
      <c r="C53">
        <v>25</v>
      </c>
      <c r="D53">
        <v>2</v>
      </c>
      <c r="E53" t="s">
        <v>71</v>
      </c>
      <c r="F53" t="s">
        <v>311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352</v>
      </c>
      <c r="B54" t="s">
        <v>44</v>
      </c>
      <c r="C54">
        <v>32</v>
      </c>
      <c r="D54">
        <v>10</v>
      </c>
      <c r="E54" t="s">
        <v>353</v>
      </c>
      <c r="F54" t="s">
        <v>311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354</v>
      </c>
      <c r="B55" t="s">
        <v>44</v>
      </c>
      <c r="C55">
        <v>23</v>
      </c>
      <c r="D55">
        <v>0</v>
      </c>
      <c r="E55" t="s">
        <v>342</v>
      </c>
      <c r="F55" t="s">
        <v>311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355</v>
      </c>
      <c r="B56" t="s">
        <v>44</v>
      </c>
      <c r="C56">
        <v>24</v>
      </c>
      <c r="D56">
        <v>1</v>
      </c>
      <c r="E56" t="s">
        <v>88</v>
      </c>
      <c r="F56" t="s">
        <v>311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356</v>
      </c>
      <c r="B57" t="s">
        <v>39</v>
      </c>
      <c r="C57">
        <v>29</v>
      </c>
      <c r="D57">
        <v>6</v>
      </c>
      <c r="E57" t="s">
        <v>342</v>
      </c>
      <c r="F57" t="s">
        <v>311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357</v>
      </c>
      <c r="B58" t="s">
        <v>39</v>
      </c>
      <c r="C58">
        <v>26</v>
      </c>
      <c r="D58">
        <v>3</v>
      </c>
      <c r="E58" t="s">
        <v>358</v>
      </c>
      <c r="F58" t="s">
        <v>311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359</v>
      </c>
      <c r="B59" t="s">
        <v>39</v>
      </c>
      <c r="C59">
        <v>26</v>
      </c>
      <c r="D59">
        <v>2</v>
      </c>
      <c r="E59" t="s">
        <v>222</v>
      </c>
      <c r="F59" t="s">
        <v>311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360</v>
      </c>
      <c r="B60" t="s">
        <v>39</v>
      </c>
      <c r="C60">
        <v>27</v>
      </c>
      <c r="D60">
        <v>6</v>
      </c>
      <c r="E60" t="s">
        <v>361</v>
      </c>
      <c r="F60" t="s">
        <v>311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362</v>
      </c>
      <c r="B61" t="s">
        <v>39</v>
      </c>
      <c r="C61">
        <v>23</v>
      </c>
      <c r="D61">
        <v>3</v>
      </c>
      <c r="E61" t="s">
        <v>363</v>
      </c>
      <c r="F61" t="s">
        <v>311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364</v>
      </c>
      <c r="B2" t="s">
        <v>365</v>
      </c>
      <c r="C2" t="s">
        <v>112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2.1881838074398201E-3</v>
      </c>
      <c r="Y2">
        <v>0</v>
      </c>
    </row>
    <row r="3" spans="1:25" x14ac:dyDescent="0.2">
      <c r="A3" t="s">
        <v>366</v>
      </c>
      <c r="B3" t="s">
        <v>365</v>
      </c>
      <c r="C3" t="s">
        <v>27</v>
      </c>
      <c r="D3">
        <v>15</v>
      </c>
      <c r="E3">
        <v>318</v>
      </c>
      <c r="F3">
        <v>192</v>
      </c>
      <c r="G3">
        <v>2242</v>
      </c>
      <c r="H3">
        <v>17</v>
      </c>
      <c r="I3">
        <v>11</v>
      </c>
      <c r="J3">
        <v>160</v>
      </c>
      <c r="K3">
        <v>1143</v>
      </c>
      <c r="L3">
        <v>8</v>
      </c>
      <c r="M3">
        <v>0</v>
      </c>
      <c r="N3">
        <v>0</v>
      </c>
      <c r="O3">
        <v>0</v>
      </c>
      <c r="P3">
        <v>0</v>
      </c>
      <c r="Q3">
        <v>2</v>
      </c>
      <c r="R3">
        <v>1</v>
      </c>
      <c r="S3">
        <v>295.98</v>
      </c>
      <c r="T3">
        <v>0</v>
      </c>
      <c r="U3">
        <v>7.1437499999999998</v>
      </c>
      <c r="W3">
        <v>0.60377358490566002</v>
      </c>
      <c r="X3">
        <v>5.3459119496855299E-2</v>
      </c>
      <c r="Y3">
        <v>306.98</v>
      </c>
    </row>
    <row r="4" spans="1:25" x14ac:dyDescent="0.2">
      <c r="A4" t="s">
        <v>367</v>
      </c>
      <c r="B4" t="s">
        <v>365</v>
      </c>
      <c r="C4" t="s">
        <v>27</v>
      </c>
      <c r="D4">
        <v>3</v>
      </c>
      <c r="E4">
        <v>25</v>
      </c>
      <c r="F4">
        <v>14</v>
      </c>
      <c r="G4">
        <v>139</v>
      </c>
      <c r="H4">
        <v>1</v>
      </c>
      <c r="I4">
        <v>1</v>
      </c>
      <c r="J4">
        <v>2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8.26</v>
      </c>
      <c r="T4">
        <v>0</v>
      </c>
      <c r="U4">
        <v>3.5</v>
      </c>
      <c r="W4">
        <v>0.56000000000000005</v>
      </c>
      <c r="X4">
        <v>0.04</v>
      </c>
      <c r="Y4">
        <v>9.26</v>
      </c>
    </row>
    <row r="5" spans="1:25" x14ac:dyDescent="0.2">
      <c r="A5" t="s">
        <v>368</v>
      </c>
      <c r="B5" t="s">
        <v>365</v>
      </c>
      <c r="C5" t="s">
        <v>27</v>
      </c>
      <c r="D5">
        <v>1</v>
      </c>
      <c r="E5">
        <v>8</v>
      </c>
      <c r="F5">
        <v>2</v>
      </c>
      <c r="G5">
        <v>33</v>
      </c>
      <c r="H5">
        <v>0</v>
      </c>
      <c r="I5">
        <v>2</v>
      </c>
      <c r="J5">
        <v>2</v>
      </c>
      <c r="K5">
        <v>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-2.88</v>
      </c>
      <c r="T5">
        <v>0</v>
      </c>
      <c r="U5">
        <v>-1</v>
      </c>
      <c r="W5">
        <v>0.25</v>
      </c>
      <c r="X5">
        <v>0</v>
      </c>
      <c r="Y5">
        <v>-0.88</v>
      </c>
    </row>
    <row r="6" spans="1:25" x14ac:dyDescent="0.2">
      <c r="A6" t="s">
        <v>369</v>
      </c>
      <c r="B6" t="s">
        <v>365</v>
      </c>
      <c r="C6" t="s">
        <v>27</v>
      </c>
      <c r="D6">
        <v>2</v>
      </c>
      <c r="E6">
        <v>26</v>
      </c>
      <c r="F6">
        <v>15</v>
      </c>
      <c r="G6">
        <v>184</v>
      </c>
      <c r="H6">
        <v>1</v>
      </c>
      <c r="I6">
        <v>1</v>
      </c>
      <c r="J6">
        <v>4</v>
      </c>
      <c r="K6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10.16</v>
      </c>
      <c r="T6">
        <v>0</v>
      </c>
      <c r="U6">
        <v>2</v>
      </c>
      <c r="W6">
        <v>0.57692307692307698</v>
      </c>
      <c r="X6">
        <v>3.8461538461538498E-2</v>
      </c>
      <c r="Y6">
        <v>11.16</v>
      </c>
    </row>
    <row r="7" spans="1:25" x14ac:dyDescent="0.2">
      <c r="A7" t="s">
        <v>370</v>
      </c>
      <c r="B7" t="s">
        <v>365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14</v>
      </c>
      <c r="K7">
        <v>64</v>
      </c>
      <c r="L7">
        <v>0</v>
      </c>
      <c r="M7">
        <v>1</v>
      </c>
      <c r="N7">
        <v>1</v>
      </c>
      <c r="O7">
        <v>33</v>
      </c>
      <c r="P7">
        <v>0</v>
      </c>
      <c r="Q7">
        <v>0</v>
      </c>
      <c r="R7">
        <v>0</v>
      </c>
      <c r="S7">
        <v>10.7</v>
      </c>
      <c r="T7">
        <v>2.1881838074398201E-3</v>
      </c>
      <c r="U7">
        <v>4.5714285714285703</v>
      </c>
      <c r="V7">
        <v>33</v>
      </c>
      <c r="Y7">
        <v>10.199999999999999</v>
      </c>
    </row>
    <row r="8" spans="1:25" x14ac:dyDescent="0.2">
      <c r="A8" t="s">
        <v>371</v>
      </c>
      <c r="B8" t="s">
        <v>365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201</v>
      </c>
      <c r="K8">
        <v>801</v>
      </c>
      <c r="L8">
        <v>5</v>
      </c>
      <c r="M8">
        <v>40</v>
      </c>
      <c r="N8">
        <v>34</v>
      </c>
      <c r="O8">
        <v>316</v>
      </c>
      <c r="P8">
        <v>1</v>
      </c>
      <c r="Q8">
        <v>1</v>
      </c>
      <c r="R8">
        <v>0</v>
      </c>
      <c r="S8">
        <v>177.7</v>
      </c>
      <c r="T8">
        <v>8.7527352297592995E-2</v>
      </c>
      <c r="U8">
        <v>3.98507462686567</v>
      </c>
      <c r="V8">
        <v>9.2941176470588207</v>
      </c>
      <c r="Y8">
        <v>162.69999999999999</v>
      </c>
    </row>
    <row r="9" spans="1:25" x14ac:dyDescent="0.2">
      <c r="A9" t="s">
        <v>372</v>
      </c>
      <c r="B9" t="s">
        <v>365</v>
      </c>
      <c r="C9" t="s">
        <v>32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129</v>
      </c>
      <c r="K9">
        <v>731</v>
      </c>
      <c r="L9">
        <v>4</v>
      </c>
      <c r="M9">
        <v>12</v>
      </c>
      <c r="N9">
        <v>9</v>
      </c>
      <c r="O9">
        <v>57</v>
      </c>
      <c r="P9">
        <v>1</v>
      </c>
      <c r="Q9">
        <v>0</v>
      </c>
      <c r="R9">
        <v>0</v>
      </c>
      <c r="S9">
        <v>117.8</v>
      </c>
      <c r="T9">
        <v>2.6258205689277898E-2</v>
      </c>
      <c r="U9">
        <v>5.6666666666666696</v>
      </c>
      <c r="V9">
        <v>6.3333333333333304</v>
      </c>
      <c r="Y9">
        <v>113.3</v>
      </c>
    </row>
    <row r="10" spans="1:25" x14ac:dyDescent="0.2">
      <c r="A10" t="s">
        <v>373</v>
      </c>
      <c r="B10" t="s">
        <v>365</v>
      </c>
      <c r="C10" t="s">
        <v>32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24</v>
      </c>
      <c r="K10">
        <v>54</v>
      </c>
      <c r="L10">
        <v>0</v>
      </c>
      <c r="M10">
        <v>7</v>
      </c>
      <c r="N10">
        <v>1</v>
      </c>
      <c r="O10">
        <v>6</v>
      </c>
      <c r="P10">
        <v>0</v>
      </c>
      <c r="Q10">
        <v>0</v>
      </c>
      <c r="R10">
        <v>0</v>
      </c>
      <c r="S10">
        <v>7</v>
      </c>
      <c r="T10">
        <v>1.53172866520788E-2</v>
      </c>
      <c r="U10">
        <v>2.25</v>
      </c>
      <c r="V10">
        <v>6</v>
      </c>
      <c r="Y10">
        <v>6.5</v>
      </c>
    </row>
    <row r="11" spans="1:25" x14ac:dyDescent="0.2">
      <c r="A11" t="s">
        <v>374</v>
      </c>
      <c r="B11" t="s">
        <v>365</v>
      </c>
      <c r="C11" t="s">
        <v>39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9</v>
      </c>
      <c r="L11">
        <v>0</v>
      </c>
      <c r="M11">
        <v>69</v>
      </c>
      <c r="N11">
        <v>50</v>
      </c>
      <c r="O11">
        <v>544</v>
      </c>
      <c r="P11">
        <v>7</v>
      </c>
      <c r="Q11">
        <v>0</v>
      </c>
      <c r="R11">
        <v>0</v>
      </c>
      <c r="S11">
        <v>147.30000000000001</v>
      </c>
      <c r="T11">
        <v>0.150984682713348</v>
      </c>
      <c r="U11">
        <v>4.5</v>
      </c>
      <c r="V11">
        <v>10.88</v>
      </c>
      <c r="Y11">
        <v>122.3</v>
      </c>
    </row>
    <row r="12" spans="1:25" x14ac:dyDescent="0.2">
      <c r="A12" t="s">
        <v>375</v>
      </c>
      <c r="B12" t="s">
        <v>365</v>
      </c>
      <c r="C12" t="s">
        <v>39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2.1881838074398201E-3</v>
      </c>
      <c r="Y12">
        <v>0</v>
      </c>
    </row>
    <row r="13" spans="1:25" x14ac:dyDescent="0.2">
      <c r="A13" t="s">
        <v>376</v>
      </c>
      <c r="B13" t="s">
        <v>365</v>
      </c>
      <c r="C13" t="s">
        <v>39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4</v>
      </c>
      <c r="O13">
        <v>26</v>
      </c>
      <c r="P13">
        <v>0</v>
      </c>
      <c r="Q13">
        <v>0</v>
      </c>
      <c r="R13">
        <v>0</v>
      </c>
      <c r="S13">
        <v>6.6</v>
      </c>
      <c r="T13">
        <v>1.7505470459518599E-2</v>
      </c>
      <c r="V13">
        <v>6.5</v>
      </c>
      <c r="Y13">
        <v>4.5999999999999996</v>
      </c>
    </row>
    <row r="14" spans="1:25" x14ac:dyDescent="0.2">
      <c r="A14" t="s">
        <v>377</v>
      </c>
      <c r="B14" t="s">
        <v>365</v>
      </c>
      <c r="C14" t="s">
        <v>39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2</v>
      </c>
      <c r="O14">
        <v>26</v>
      </c>
      <c r="P14">
        <v>0</v>
      </c>
      <c r="Q14">
        <v>0</v>
      </c>
      <c r="R14">
        <v>0</v>
      </c>
      <c r="S14">
        <v>6.6</v>
      </c>
      <c r="T14">
        <v>8.7527352297592995E-3</v>
      </c>
      <c r="V14">
        <v>13</v>
      </c>
      <c r="Y14">
        <v>3.6</v>
      </c>
    </row>
    <row r="15" spans="1:25" x14ac:dyDescent="0.2">
      <c r="A15" t="s">
        <v>378</v>
      </c>
      <c r="B15" t="s">
        <v>365</v>
      </c>
      <c r="C15" t="s">
        <v>44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16</v>
      </c>
      <c r="N15">
        <v>10</v>
      </c>
      <c r="O15">
        <v>135</v>
      </c>
      <c r="P15">
        <v>2</v>
      </c>
      <c r="Q15">
        <v>0</v>
      </c>
      <c r="R15">
        <v>0</v>
      </c>
      <c r="S15">
        <v>35.5</v>
      </c>
      <c r="T15">
        <v>3.5010940919037198E-2</v>
      </c>
      <c r="V15">
        <v>13.5</v>
      </c>
      <c r="Y15">
        <v>30.5</v>
      </c>
    </row>
    <row r="16" spans="1:25" x14ac:dyDescent="0.2">
      <c r="A16" t="s">
        <v>379</v>
      </c>
      <c r="B16" t="s">
        <v>365</v>
      </c>
      <c r="C16" t="s">
        <v>44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0</v>
      </c>
      <c r="M16">
        <v>29</v>
      </c>
      <c r="N16">
        <v>14</v>
      </c>
      <c r="O16">
        <v>140</v>
      </c>
      <c r="P16">
        <v>0</v>
      </c>
      <c r="Q16">
        <v>0</v>
      </c>
      <c r="R16">
        <v>0</v>
      </c>
      <c r="S16">
        <v>26.4</v>
      </c>
      <c r="T16">
        <v>6.3457330415754895E-2</v>
      </c>
      <c r="U16">
        <v>4</v>
      </c>
      <c r="V16">
        <v>10</v>
      </c>
      <c r="Y16">
        <v>21.4</v>
      </c>
    </row>
    <row r="17" spans="1:25" x14ac:dyDescent="0.2">
      <c r="A17" t="s">
        <v>380</v>
      </c>
      <c r="B17" t="s">
        <v>365</v>
      </c>
      <c r="C17" t="s">
        <v>44</v>
      </c>
      <c r="D17">
        <v>11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61</v>
      </c>
      <c r="N17">
        <v>40</v>
      </c>
      <c r="O17">
        <v>493</v>
      </c>
      <c r="P17">
        <v>2</v>
      </c>
      <c r="Q17">
        <v>0</v>
      </c>
      <c r="R17">
        <v>0</v>
      </c>
      <c r="S17">
        <v>101.5</v>
      </c>
      <c r="T17">
        <v>0.133479212253829</v>
      </c>
      <c r="U17">
        <v>2</v>
      </c>
      <c r="V17">
        <v>12.324999999999999</v>
      </c>
      <c r="Y17">
        <v>81.5</v>
      </c>
    </row>
    <row r="18" spans="1:25" x14ac:dyDescent="0.2">
      <c r="A18" t="s">
        <v>381</v>
      </c>
      <c r="B18" t="s">
        <v>365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37</v>
      </c>
      <c r="L18">
        <v>0</v>
      </c>
      <c r="M18">
        <v>41</v>
      </c>
      <c r="N18">
        <v>19</v>
      </c>
      <c r="O18">
        <v>245</v>
      </c>
      <c r="P18">
        <v>3</v>
      </c>
      <c r="Q18">
        <v>0</v>
      </c>
      <c r="R18">
        <v>0</v>
      </c>
      <c r="S18">
        <v>65.2</v>
      </c>
      <c r="T18">
        <v>8.97155361050328E-2</v>
      </c>
      <c r="U18">
        <v>18.5</v>
      </c>
      <c r="V18">
        <v>12.894736842105299</v>
      </c>
      <c r="Y18">
        <v>55.7</v>
      </c>
    </row>
    <row r="19" spans="1:25" x14ac:dyDescent="0.2">
      <c r="A19" t="s">
        <v>382</v>
      </c>
      <c r="B19" t="s">
        <v>365</v>
      </c>
      <c r="C19" t="s">
        <v>44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54</v>
      </c>
      <c r="L19">
        <v>0</v>
      </c>
      <c r="M19">
        <v>39</v>
      </c>
      <c r="N19">
        <v>22</v>
      </c>
      <c r="O19">
        <v>325</v>
      </c>
      <c r="P19">
        <v>1</v>
      </c>
      <c r="Q19">
        <v>0</v>
      </c>
      <c r="R19">
        <v>0</v>
      </c>
      <c r="S19">
        <v>63.9</v>
      </c>
      <c r="T19">
        <v>8.5339168490153203E-2</v>
      </c>
      <c r="U19">
        <v>9</v>
      </c>
      <c r="V19">
        <v>14.7727272727273</v>
      </c>
      <c r="Y19">
        <v>54.9</v>
      </c>
    </row>
    <row r="20" spans="1:25" x14ac:dyDescent="0.2">
      <c r="A20" t="s">
        <v>383</v>
      </c>
      <c r="B20" t="s">
        <v>365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-1</v>
      </c>
      <c r="L20">
        <v>0</v>
      </c>
      <c r="M20">
        <v>4</v>
      </c>
      <c r="N20">
        <v>1</v>
      </c>
      <c r="O20">
        <v>15</v>
      </c>
      <c r="P20">
        <v>0</v>
      </c>
      <c r="Q20">
        <v>0</v>
      </c>
      <c r="R20">
        <v>0</v>
      </c>
      <c r="S20">
        <v>0.4</v>
      </c>
      <c r="T20">
        <v>8.7527352297592995E-3</v>
      </c>
      <c r="U20">
        <v>-1</v>
      </c>
      <c r="V20">
        <v>15</v>
      </c>
      <c r="Y20">
        <v>1.9</v>
      </c>
    </row>
    <row r="21" spans="1:25" x14ac:dyDescent="0.2">
      <c r="A21" t="s">
        <v>384</v>
      </c>
      <c r="B21" t="s">
        <v>365</v>
      </c>
      <c r="C21" t="s">
        <v>44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</v>
      </c>
      <c r="N21">
        <v>7</v>
      </c>
      <c r="O21">
        <v>116</v>
      </c>
      <c r="P21">
        <v>1</v>
      </c>
      <c r="Q21">
        <v>0</v>
      </c>
      <c r="R21">
        <v>0</v>
      </c>
      <c r="S21">
        <v>24.6</v>
      </c>
      <c r="T21">
        <v>1.9693654266958401E-2</v>
      </c>
      <c r="V21">
        <v>16.571428571428601</v>
      </c>
      <c r="Y21">
        <v>21.1</v>
      </c>
    </row>
    <row r="22" spans="1:25" x14ac:dyDescent="0.2">
      <c r="A22" t="s">
        <v>385</v>
      </c>
      <c r="B22" t="s">
        <v>365</v>
      </c>
      <c r="C22" t="s">
        <v>44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v>2</v>
      </c>
      <c r="O22">
        <v>14</v>
      </c>
      <c r="P22">
        <v>0</v>
      </c>
      <c r="Q22">
        <v>0</v>
      </c>
      <c r="R22">
        <v>0</v>
      </c>
      <c r="S22">
        <v>3.4</v>
      </c>
      <c r="T22">
        <v>6.5645514223194703E-3</v>
      </c>
      <c r="V22">
        <v>7</v>
      </c>
      <c r="Y22">
        <v>2.4</v>
      </c>
    </row>
    <row r="23" spans="1:25" x14ac:dyDescent="0.2">
      <c r="A23" t="s">
        <v>386</v>
      </c>
      <c r="B23" t="s">
        <v>365</v>
      </c>
      <c r="C23" t="s">
        <v>44</v>
      </c>
      <c r="D23">
        <v>9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103</v>
      </c>
      <c r="L23">
        <v>1</v>
      </c>
      <c r="M23">
        <v>14</v>
      </c>
      <c r="N23">
        <v>7</v>
      </c>
      <c r="O23">
        <v>107</v>
      </c>
      <c r="P23">
        <v>1</v>
      </c>
      <c r="Q23">
        <v>1</v>
      </c>
      <c r="R23">
        <v>0</v>
      </c>
      <c r="S23">
        <v>38</v>
      </c>
      <c r="T23">
        <v>3.06345733041575E-2</v>
      </c>
      <c r="U23">
        <v>11.4444444444444</v>
      </c>
      <c r="V23">
        <v>15.285714285714301</v>
      </c>
      <c r="Y23">
        <v>34.5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365</v>
      </c>
      <c r="B31">
        <v>5612</v>
      </c>
      <c r="C31">
        <v>2598</v>
      </c>
      <c r="D31">
        <v>558</v>
      </c>
      <c r="E31">
        <v>3014</v>
      </c>
      <c r="F31">
        <v>18</v>
      </c>
      <c r="G31">
        <v>1144.1199999999999</v>
      </c>
      <c r="H31">
        <v>377</v>
      </c>
      <c r="I31">
        <v>0.59151193633952304</v>
      </c>
      <c r="J31">
        <v>19</v>
      </c>
      <c r="K31">
        <v>15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387</v>
      </c>
      <c r="B36" t="s">
        <v>27</v>
      </c>
      <c r="C36">
        <v>23</v>
      </c>
      <c r="D36">
        <v>0</v>
      </c>
      <c r="E36" t="s">
        <v>388</v>
      </c>
      <c r="F36" t="s">
        <v>365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389</v>
      </c>
      <c r="B37" t="s">
        <v>27</v>
      </c>
      <c r="C37">
        <v>24</v>
      </c>
      <c r="D37">
        <v>3</v>
      </c>
      <c r="E37" t="s">
        <v>209</v>
      </c>
      <c r="F37" t="s">
        <v>365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390</v>
      </c>
      <c r="B38" t="s">
        <v>27</v>
      </c>
      <c r="C38">
        <v>29</v>
      </c>
      <c r="D38">
        <v>7</v>
      </c>
      <c r="E38" t="s">
        <v>75</v>
      </c>
      <c r="F38" t="s">
        <v>365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391</v>
      </c>
      <c r="B39" t="s">
        <v>27</v>
      </c>
      <c r="C39">
        <v>28</v>
      </c>
      <c r="D39">
        <v>4</v>
      </c>
      <c r="E39" t="s">
        <v>392</v>
      </c>
      <c r="F39" t="s">
        <v>365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393</v>
      </c>
      <c r="B40" t="s">
        <v>32</v>
      </c>
      <c r="C40">
        <v>24</v>
      </c>
      <c r="D40">
        <v>2</v>
      </c>
      <c r="E40" t="s">
        <v>394</v>
      </c>
      <c r="F40" t="s">
        <v>365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395</v>
      </c>
      <c r="B41" t="s">
        <v>32</v>
      </c>
      <c r="C41">
        <v>27</v>
      </c>
      <c r="D41">
        <v>6</v>
      </c>
      <c r="E41" t="s">
        <v>67</v>
      </c>
      <c r="F41" t="s">
        <v>365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396</v>
      </c>
      <c r="B42" t="s">
        <v>32</v>
      </c>
      <c r="C42">
        <v>25</v>
      </c>
      <c r="D42">
        <v>3</v>
      </c>
      <c r="E42" t="s">
        <v>332</v>
      </c>
      <c r="F42" t="s">
        <v>365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397</v>
      </c>
      <c r="B43" t="s">
        <v>32</v>
      </c>
      <c r="C43">
        <v>24</v>
      </c>
      <c r="D43">
        <v>5</v>
      </c>
      <c r="E43" t="s">
        <v>398</v>
      </c>
      <c r="F43" t="s">
        <v>365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399</v>
      </c>
      <c r="B44" t="s">
        <v>32</v>
      </c>
      <c r="C44">
        <v>22</v>
      </c>
      <c r="D44">
        <v>0</v>
      </c>
      <c r="E44" t="s">
        <v>67</v>
      </c>
      <c r="F44" t="s">
        <v>365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400</v>
      </c>
      <c r="B45" t="s">
        <v>44</v>
      </c>
      <c r="C45">
        <v>25</v>
      </c>
      <c r="D45">
        <v>4</v>
      </c>
      <c r="E45" t="s">
        <v>363</v>
      </c>
      <c r="F45" t="s">
        <v>365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401</v>
      </c>
      <c r="B46" t="s">
        <v>44</v>
      </c>
      <c r="C46">
        <v>22</v>
      </c>
      <c r="D46">
        <v>0</v>
      </c>
      <c r="E46" t="s">
        <v>211</v>
      </c>
      <c r="F46" t="s">
        <v>365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402</v>
      </c>
      <c r="B47" t="s">
        <v>44</v>
      </c>
      <c r="C47">
        <v>27</v>
      </c>
      <c r="D47">
        <v>4</v>
      </c>
      <c r="E47" t="s">
        <v>403</v>
      </c>
      <c r="F47" t="s">
        <v>365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404</v>
      </c>
      <c r="B48" t="s">
        <v>44</v>
      </c>
      <c r="C48">
        <v>26</v>
      </c>
      <c r="D48">
        <v>2</v>
      </c>
      <c r="E48" t="s">
        <v>141</v>
      </c>
      <c r="F48" t="s">
        <v>365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405</v>
      </c>
      <c r="B49" t="s">
        <v>44</v>
      </c>
      <c r="C49">
        <v>25</v>
      </c>
      <c r="D49">
        <v>4</v>
      </c>
      <c r="E49" t="s">
        <v>406</v>
      </c>
      <c r="F49" t="s">
        <v>365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407</v>
      </c>
      <c r="B50" t="s">
        <v>44</v>
      </c>
      <c r="C50">
        <v>26</v>
      </c>
      <c r="D50">
        <v>6</v>
      </c>
      <c r="E50" t="s">
        <v>227</v>
      </c>
      <c r="F50" t="s">
        <v>365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408</v>
      </c>
      <c r="B51" t="s">
        <v>44</v>
      </c>
      <c r="C51">
        <v>27</v>
      </c>
      <c r="D51">
        <v>6</v>
      </c>
      <c r="E51" t="s">
        <v>85</v>
      </c>
      <c r="F51" t="s">
        <v>365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409</v>
      </c>
      <c r="B52" t="s">
        <v>44</v>
      </c>
      <c r="C52">
        <v>22</v>
      </c>
      <c r="D52">
        <v>0</v>
      </c>
      <c r="E52" t="s">
        <v>410</v>
      </c>
      <c r="F52" t="s">
        <v>365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411</v>
      </c>
      <c r="B53" t="s">
        <v>44</v>
      </c>
      <c r="C53">
        <v>25</v>
      </c>
      <c r="D53">
        <v>2</v>
      </c>
      <c r="E53" t="s">
        <v>412</v>
      </c>
      <c r="F53" t="s">
        <v>365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413</v>
      </c>
      <c r="B54" t="s">
        <v>44</v>
      </c>
      <c r="C54">
        <v>21</v>
      </c>
      <c r="D54">
        <v>0</v>
      </c>
      <c r="E54" t="s">
        <v>133</v>
      </c>
      <c r="F54" t="s">
        <v>365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414</v>
      </c>
      <c r="B55" t="s">
        <v>44</v>
      </c>
      <c r="C55">
        <v>26</v>
      </c>
      <c r="D55">
        <v>6</v>
      </c>
      <c r="E55" t="s">
        <v>363</v>
      </c>
      <c r="F55" t="s">
        <v>365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415</v>
      </c>
      <c r="B56" t="s">
        <v>44</v>
      </c>
      <c r="C56">
        <v>27</v>
      </c>
      <c r="D56">
        <v>4</v>
      </c>
      <c r="E56" t="s">
        <v>416</v>
      </c>
      <c r="F56" t="s">
        <v>365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417</v>
      </c>
      <c r="B57" t="s">
        <v>39</v>
      </c>
      <c r="C57">
        <v>26</v>
      </c>
      <c r="D57">
        <v>1</v>
      </c>
      <c r="E57" t="s">
        <v>243</v>
      </c>
      <c r="F57" t="s">
        <v>365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418</v>
      </c>
      <c r="B58" t="s">
        <v>39</v>
      </c>
      <c r="C58">
        <v>26</v>
      </c>
      <c r="D58">
        <v>4</v>
      </c>
      <c r="E58" t="s">
        <v>419</v>
      </c>
      <c r="F58" t="s">
        <v>365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420</v>
      </c>
      <c r="B59" t="s">
        <v>39</v>
      </c>
      <c r="C59">
        <v>24</v>
      </c>
      <c r="D59">
        <v>4</v>
      </c>
      <c r="E59" t="s">
        <v>363</v>
      </c>
      <c r="F59" t="s">
        <v>365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421</v>
      </c>
      <c r="B60" t="s">
        <v>39</v>
      </c>
      <c r="C60">
        <v>24</v>
      </c>
      <c r="D60">
        <v>2</v>
      </c>
      <c r="E60" t="s">
        <v>422</v>
      </c>
      <c r="F60" t="s">
        <v>365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423</v>
      </c>
      <c r="B61" t="s">
        <v>39</v>
      </c>
      <c r="C61">
        <v>29</v>
      </c>
      <c r="D61">
        <v>6</v>
      </c>
      <c r="E61" t="s">
        <v>424</v>
      </c>
      <c r="F61" t="s">
        <v>365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425</v>
      </c>
      <c r="B2" t="s">
        <v>426</v>
      </c>
      <c r="C2" t="s">
        <v>27</v>
      </c>
      <c r="D2">
        <v>1</v>
      </c>
      <c r="E2">
        <v>3</v>
      </c>
      <c r="F2">
        <v>3</v>
      </c>
      <c r="G2">
        <v>22</v>
      </c>
      <c r="H2">
        <v>0</v>
      </c>
      <c r="I2">
        <v>0</v>
      </c>
      <c r="J2">
        <v>3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0.78</v>
      </c>
      <c r="T2">
        <v>0</v>
      </c>
      <c r="U2">
        <v>-0.33333333333333298</v>
      </c>
      <c r="W2">
        <v>1</v>
      </c>
      <c r="X2">
        <v>0</v>
      </c>
      <c r="Y2">
        <v>0.78</v>
      </c>
    </row>
    <row r="3" spans="1:25" x14ac:dyDescent="0.2">
      <c r="A3" t="s">
        <v>427</v>
      </c>
      <c r="B3" t="s">
        <v>426</v>
      </c>
      <c r="C3" t="s">
        <v>27</v>
      </c>
      <c r="D3">
        <v>16</v>
      </c>
      <c r="E3">
        <v>606</v>
      </c>
      <c r="F3">
        <v>414</v>
      </c>
      <c r="G3">
        <v>4475</v>
      </c>
      <c r="H3">
        <v>35</v>
      </c>
      <c r="I3">
        <v>12</v>
      </c>
      <c r="J3">
        <v>75</v>
      </c>
      <c r="K3">
        <v>257</v>
      </c>
      <c r="L3">
        <v>5</v>
      </c>
      <c r="M3">
        <v>0</v>
      </c>
      <c r="N3">
        <v>0</v>
      </c>
      <c r="O3">
        <v>0</v>
      </c>
      <c r="P3">
        <v>0</v>
      </c>
      <c r="Q3">
        <v>3</v>
      </c>
      <c r="R3">
        <v>3</v>
      </c>
      <c r="S3">
        <v>350.7</v>
      </c>
      <c r="T3">
        <v>0</v>
      </c>
      <c r="U3">
        <v>3.4266666666666699</v>
      </c>
      <c r="W3">
        <v>0.683168316831683</v>
      </c>
      <c r="X3">
        <v>5.7755775577557802E-2</v>
      </c>
      <c r="Y3">
        <v>362.7</v>
      </c>
    </row>
    <row r="4" spans="1:25" x14ac:dyDescent="0.2">
      <c r="A4" t="s">
        <v>428</v>
      </c>
      <c r="B4" t="s">
        <v>426</v>
      </c>
      <c r="C4" t="s">
        <v>32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3</v>
      </c>
      <c r="O4">
        <v>38</v>
      </c>
      <c r="P4">
        <v>1</v>
      </c>
      <c r="Q4">
        <v>0</v>
      </c>
      <c r="R4">
        <v>0</v>
      </c>
      <c r="S4">
        <v>12.8</v>
      </c>
      <c r="T4">
        <v>1.0610079575596801E-2</v>
      </c>
      <c r="V4">
        <v>12.6666666666667</v>
      </c>
      <c r="Y4">
        <v>11.3</v>
      </c>
    </row>
    <row r="5" spans="1:25" x14ac:dyDescent="0.2">
      <c r="A5" t="s">
        <v>429</v>
      </c>
      <c r="B5" t="s">
        <v>426</v>
      </c>
      <c r="C5" t="s">
        <v>32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210</v>
      </c>
      <c r="K5">
        <v>814</v>
      </c>
      <c r="L5">
        <v>7</v>
      </c>
      <c r="M5">
        <v>75</v>
      </c>
      <c r="N5">
        <v>60</v>
      </c>
      <c r="O5">
        <v>441</v>
      </c>
      <c r="P5">
        <v>2</v>
      </c>
      <c r="Q5">
        <v>0</v>
      </c>
      <c r="R5">
        <v>0</v>
      </c>
      <c r="S5">
        <v>239.5</v>
      </c>
      <c r="T5">
        <v>0.19893899204244</v>
      </c>
      <c r="U5">
        <v>3.8761904761904802</v>
      </c>
      <c r="V5">
        <v>7.35</v>
      </c>
      <c r="Y5">
        <v>209.5</v>
      </c>
    </row>
    <row r="6" spans="1:25" x14ac:dyDescent="0.2">
      <c r="A6" t="s">
        <v>430</v>
      </c>
      <c r="B6" t="s">
        <v>426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95</v>
      </c>
      <c r="K6">
        <v>394</v>
      </c>
      <c r="L6">
        <v>2</v>
      </c>
      <c r="M6">
        <v>51</v>
      </c>
      <c r="N6">
        <v>38</v>
      </c>
      <c r="O6">
        <v>287</v>
      </c>
      <c r="P6">
        <v>4</v>
      </c>
      <c r="Q6">
        <v>0</v>
      </c>
      <c r="R6">
        <v>0</v>
      </c>
      <c r="S6">
        <v>142.1</v>
      </c>
      <c r="T6">
        <v>0.13527851458885901</v>
      </c>
      <c r="U6">
        <v>4.1473684210526303</v>
      </c>
      <c r="V6">
        <v>7.5526315789473699</v>
      </c>
      <c r="Y6">
        <v>123.1</v>
      </c>
    </row>
    <row r="7" spans="1:25" x14ac:dyDescent="0.2">
      <c r="A7" t="s">
        <v>37</v>
      </c>
      <c r="B7" t="s">
        <v>426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6</v>
      </c>
      <c r="K7">
        <v>30</v>
      </c>
      <c r="L7">
        <v>0</v>
      </c>
      <c r="M7">
        <v>3</v>
      </c>
      <c r="N7">
        <v>2</v>
      </c>
      <c r="O7">
        <v>30</v>
      </c>
      <c r="P7">
        <v>0</v>
      </c>
      <c r="Q7">
        <v>0</v>
      </c>
      <c r="R7">
        <v>0</v>
      </c>
      <c r="S7">
        <v>8</v>
      </c>
      <c r="T7">
        <v>7.9575596816976093E-3</v>
      </c>
      <c r="U7">
        <v>5</v>
      </c>
      <c r="V7">
        <v>15</v>
      </c>
      <c r="Y7">
        <v>7</v>
      </c>
    </row>
    <row r="8" spans="1:25" x14ac:dyDescent="0.2">
      <c r="A8" t="s">
        <v>431</v>
      </c>
      <c r="B8" t="s">
        <v>426</v>
      </c>
      <c r="C8" t="s">
        <v>39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2</v>
      </c>
      <c r="O8">
        <v>5</v>
      </c>
      <c r="P8">
        <v>0</v>
      </c>
      <c r="Q8">
        <v>0</v>
      </c>
      <c r="R8">
        <v>0</v>
      </c>
      <c r="S8">
        <v>2.5</v>
      </c>
      <c r="T8">
        <v>1.0610079575596801E-2</v>
      </c>
      <c r="V8">
        <v>2.5</v>
      </c>
      <c r="Y8">
        <v>1.5</v>
      </c>
    </row>
    <row r="9" spans="1:25" x14ac:dyDescent="0.2">
      <c r="A9" t="s">
        <v>432</v>
      </c>
      <c r="B9" t="s">
        <v>426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-2</v>
      </c>
      <c r="P9">
        <v>0</v>
      </c>
      <c r="Q9">
        <v>0</v>
      </c>
      <c r="R9">
        <v>0</v>
      </c>
      <c r="S9">
        <v>1.8</v>
      </c>
      <c r="T9">
        <v>5.3050397877984099E-3</v>
      </c>
      <c r="V9">
        <v>-1</v>
      </c>
      <c r="Y9">
        <v>0.8</v>
      </c>
    </row>
    <row r="10" spans="1:25" x14ac:dyDescent="0.2">
      <c r="A10" t="s">
        <v>433</v>
      </c>
      <c r="B10" t="s">
        <v>426</v>
      </c>
      <c r="C10" t="s">
        <v>39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68</v>
      </c>
      <c r="N10">
        <v>52</v>
      </c>
      <c r="O10">
        <v>414</v>
      </c>
      <c r="P10">
        <v>2</v>
      </c>
      <c r="Q10">
        <v>0</v>
      </c>
      <c r="R10">
        <v>0</v>
      </c>
      <c r="S10">
        <v>105.4</v>
      </c>
      <c r="T10">
        <v>0.18037135278514599</v>
      </c>
      <c r="V10">
        <v>7.9615384615384599</v>
      </c>
      <c r="Y10">
        <v>79.400000000000006</v>
      </c>
    </row>
    <row r="11" spans="1:25" x14ac:dyDescent="0.2">
      <c r="A11" t="s">
        <v>434</v>
      </c>
      <c r="B11" t="s">
        <v>426</v>
      </c>
      <c r="C11" t="s">
        <v>39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</v>
      </c>
      <c r="N11">
        <v>17</v>
      </c>
      <c r="O11">
        <v>139</v>
      </c>
      <c r="P11">
        <v>1</v>
      </c>
      <c r="Q11">
        <v>0</v>
      </c>
      <c r="R11">
        <v>0</v>
      </c>
      <c r="S11">
        <v>36.9</v>
      </c>
      <c r="T11">
        <v>4.7745358090185701E-2</v>
      </c>
      <c r="V11">
        <v>8.1764705882352899</v>
      </c>
      <c r="Y11">
        <v>28.4</v>
      </c>
    </row>
    <row r="12" spans="1:25" x14ac:dyDescent="0.2">
      <c r="A12" t="s">
        <v>435</v>
      </c>
      <c r="B12" t="s">
        <v>426</v>
      </c>
      <c r="C12" t="s">
        <v>44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134</v>
      </c>
      <c r="N12">
        <v>87</v>
      </c>
      <c r="O12">
        <v>1046</v>
      </c>
      <c r="P12">
        <v>9</v>
      </c>
      <c r="Q12">
        <v>0</v>
      </c>
      <c r="R12">
        <v>0</v>
      </c>
      <c r="S12">
        <v>242.4</v>
      </c>
      <c r="T12">
        <v>0.35543766578249297</v>
      </c>
      <c r="U12">
        <v>1.6</v>
      </c>
      <c r="V12">
        <v>12.022988505747101</v>
      </c>
      <c r="Y12">
        <v>202.9</v>
      </c>
    </row>
    <row r="13" spans="1:25" x14ac:dyDescent="0.2">
      <c r="A13" t="s">
        <v>436</v>
      </c>
      <c r="B13" t="s">
        <v>426</v>
      </c>
      <c r="C13" t="s">
        <v>44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</v>
      </c>
      <c r="N13">
        <v>2</v>
      </c>
      <c r="O13">
        <v>38</v>
      </c>
      <c r="P13">
        <v>0</v>
      </c>
      <c r="Q13">
        <v>0</v>
      </c>
      <c r="R13">
        <v>0</v>
      </c>
      <c r="S13">
        <v>7.8</v>
      </c>
      <c r="T13">
        <v>2.6525198938991999E-2</v>
      </c>
      <c r="V13">
        <v>19</v>
      </c>
      <c r="Y13">
        <v>4.8</v>
      </c>
    </row>
    <row r="14" spans="1:25" x14ac:dyDescent="0.2">
      <c r="A14" t="s">
        <v>437</v>
      </c>
      <c r="B14" t="s">
        <v>426</v>
      </c>
      <c r="C14" t="s">
        <v>44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2.6525198938992002E-3</v>
      </c>
      <c r="Y14">
        <v>0</v>
      </c>
    </row>
    <row r="15" spans="1:25" x14ac:dyDescent="0.2">
      <c r="A15" t="s">
        <v>438</v>
      </c>
      <c r="B15" t="s">
        <v>426</v>
      </c>
      <c r="C15" t="s">
        <v>44</v>
      </c>
      <c r="D15">
        <v>16</v>
      </c>
      <c r="E15">
        <v>1</v>
      </c>
      <c r="F15">
        <v>1</v>
      </c>
      <c r="G15">
        <v>23</v>
      </c>
      <c r="H15">
        <v>0</v>
      </c>
      <c r="I15">
        <v>0</v>
      </c>
      <c r="J15">
        <v>0</v>
      </c>
      <c r="K15">
        <v>0</v>
      </c>
      <c r="L15">
        <v>0</v>
      </c>
      <c r="M15">
        <v>82</v>
      </c>
      <c r="N15">
        <v>58</v>
      </c>
      <c r="O15">
        <v>762</v>
      </c>
      <c r="P15">
        <v>5</v>
      </c>
      <c r="Q15">
        <v>0</v>
      </c>
      <c r="R15">
        <v>0</v>
      </c>
      <c r="S15">
        <v>167.12</v>
      </c>
      <c r="T15">
        <v>0.21750663129973499</v>
      </c>
      <c r="V15">
        <v>13.137931034482801</v>
      </c>
      <c r="W15">
        <v>1</v>
      </c>
      <c r="X15">
        <v>0</v>
      </c>
      <c r="Y15">
        <v>135.19999999999999</v>
      </c>
    </row>
    <row r="16" spans="1:25" x14ac:dyDescent="0.2">
      <c r="A16" t="s">
        <v>439</v>
      </c>
      <c r="B16" t="s">
        <v>426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109</v>
      </c>
      <c r="N16">
        <v>74</v>
      </c>
      <c r="O16">
        <v>1029</v>
      </c>
      <c r="P16">
        <v>7</v>
      </c>
      <c r="Q16">
        <v>0</v>
      </c>
      <c r="R16">
        <v>0</v>
      </c>
      <c r="S16">
        <v>220.9</v>
      </c>
      <c r="T16">
        <v>0.289124668435013</v>
      </c>
      <c r="V16">
        <v>13.9054054054054</v>
      </c>
      <c r="Y16">
        <v>181.9</v>
      </c>
    </row>
    <row r="17" spans="1:25" x14ac:dyDescent="0.2">
      <c r="A17" t="s">
        <v>440</v>
      </c>
      <c r="B17" t="s">
        <v>426</v>
      </c>
      <c r="C17" t="s">
        <v>44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11</v>
      </c>
      <c r="L17">
        <v>0</v>
      </c>
      <c r="M17">
        <v>23</v>
      </c>
      <c r="N17">
        <v>15</v>
      </c>
      <c r="O17">
        <v>231</v>
      </c>
      <c r="P17">
        <v>4</v>
      </c>
      <c r="Q17">
        <v>0</v>
      </c>
      <c r="R17">
        <v>0</v>
      </c>
      <c r="S17">
        <v>63.2</v>
      </c>
      <c r="T17">
        <v>6.1007957559681698E-2</v>
      </c>
      <c r="U17">
        <v>11</v>
      </c>
      <c r="V17">
        <v>15.4</v>
      </c>
      <c r="Y17">
        <v>55.7</v>
      </c>
    </row>
    <row r="18" spans="1:25" x14ac:dyDescent="0.2">
      <c r="A18" t="s">
        <v>441</v>
      </c>
      <c r="B18" t="s">
        <v>426</v>
      </c>
      <c r="C18" t="s">
        <v>44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15</v>
      </c>
      <c r="L18">
        <v>0</v>
      </c>
      <c r="M18">
        <v>10</v>
      </c>
      <c r="N18">
        <v>6</v>
      </c>
      <c r="O18">
        <v>62</v>
      </c>
      <c r="P18">
        <v>0</v>
      </c>
      <c r="Q18">
        <v>0</v>
      </c>
      <c r="R18">
        <v>0</v>
      </c>
      <c r="S18">
        <v>13.7</v>
      </c>
      <c r="T18">
        <v>2.6525198938991999E-2</v>
      </c>
      <c r="U18">
        <v>3.75</v>
      </c>
      <c r="V18">
        <v>10.3333333333333</v>
      </c>
      <c r="Y18">
        <v>10.7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426</v>
      </c>
      <c r="B31">
        <v>6048</v>
      </c>
      <c r="C31">
        <v>4520</v>
      </c>
      <c r="D31">
        <v>399</v>
      </c>
      <c r="E31">
        <v>1528</v>
      </c>
      <c r="F31">
        <v>14</v>
      </c>
      <c r="G31">
        <v>1615.6</v>
      </c>
      <c r="H31">
        <v>610</v>
      </c>
      <c r="I31">
        <v>0.68524590163934396</v>
      </c>
      <c r="J31">
        <v>35</v>
      </c>
      <c r="K31">
        <v>12</v>
      </c>
      <c r="L31">
        <v>3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442</v>
      </c>
      <c r="B36" t="s">
        <v>27</v>
      </c>
      <c r="C36">
        <v>27</v>
      </c>
      <c r="D36">
        <v>1</v>
      </c>
      <c r="E36" t="s">
        <v>85</v>
      </c>
      <c r="F36" t="s">
        <v>426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443</v>
      </c>
      <c r="B37" t="s">
        <v>27</v>
      </c>
      <c r="C37">
        <v>26</v>
      </c>
      <c r="D37">
        <v>4</v>
      </c>
      <c r="E37" t="s">
        <v>222</v>
      </c>
      <c r="F37" t="s">
        <v>426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444</v>
      </c>
      <c r="B38" t="s">
        <v>27</v>
      </c>
      <c r="C38">
        <v>31</v>
      </c>
      <c r="D38">
        <v>8</v>
      </c>
      <c r="E38" t="s">
        <v>445</v>
      </c>
      <c r="F38" t="s">
        <v>426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446</v>
      </c>
      <c r="B39" t="s">
        <v>32</v>
      </c>
      <c r="C39">
        <v>23</v>
      </c>
      <c r="D39">
        <v>0</v>
      </c>
      <c r="E39" t="s">
        <v>447</v>
      </c>
      <c r="F39" t="s">
        <v>426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448</v>
      </c>
      <c r="B40" t="s">
        <v>32</v>
      </c>
      <c r="C40">
        <v>25</v>
      </c>
      <c r="D40">
        <v>3</v>
      </c>
      <c r="E40" t="s">
        <v>100</v>
      </c>
      <c r="F40" t="s">
        <v>426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449</v>
      </c>
      <c r="B41" t="s">
        <v>32</v>
      </c>
      <c r="C41">
        <v>26</v>
      </c>
      <c r="D41">
        <v>7</v>
      </c>
      <c r="E41" t="s">
        <v>69</v>
      </c>
      <c r="F41" t="s">
        <v>426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450</v>
      </c>
      <c r="B42" t="s">
        <v>32</v>
      </c>
      <c r="C42">
        <v>23</v>
      </c>
      <c r="D42">
        <v>0</v>
      </c>
      <c r="E42" t="s">
        <v>451</v>
      </c>
      <c r="F42" t="s">
        <v>426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452</v>
      </c>
      <c r="B43" t="s">
        <v>32</v>
      </c>
      <c r="C43">
        <v>24</v>
      </c>
      <c r="D43">
        <v>0</v>
      </c>
      <c r="E43" t="s">
        <v>88</v>
      </c>
      <c r="F43" t="s">
        <v>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453</v>
      </c>
      <c r="B44" t="s">
        <v>32</v>
      </c>
      <c r="C44">
        <v>25</v>
      </c>
      <c r="D44">
        <v>5</v>
      </c>
      <c r="E44" t="s">
        <v>454</v>
      </c>
      <c r="F44" t="s">
        <v>426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455</v>
      </c>
      <c r="B45" t="s">
        <v>44</v>
      </c>
      <c r="C45">
        <v>29</v>
      </c>
      <c r="D45">
        <v>8</v>
      </c>
      <c r="E45" t="s">
        <v>75</v>
      </c>
      <c r="F45" t="s">
        <v>426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456</v>
      </c>
      <c r="B46" t="s">
        <v>44</v>
      </c>
      <c r="C46">
        <v>23</v>
      </c>
      <c r="D46">
        <v>0</v>
      </c>
      <c r="E46" t="s">
        <v>457</v>
      </c>
      <c r="F46" t="s">
        <v>426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458</v>
      </c>
      <c r="B47" t="s">
        <v>44</v>
      </c>
      <c r="C47">
        <v>23</v>
      </c>
      <c r="D47">
        <v>3</v>
      </c>
      <c r="E47" t="s">
        <v>222</v>
      </c>
      <c r="F47" t="s">
        <v>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459</v>
      </c>
      <c r="B48" t="s">
        <v>44</v>
      </c>
      <c r="C48">
        <v>24</v>
      </c>
      <c r="D48">
        <v>4</v>
      </c>
      <c r="E48" t="s">
        <v>460</v>
      </c>
      <c r="F48" t="s">
        <v>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461</v>
      </c>
      <c r="B49" t="s">
        <v>44</v>
      </c>
      <c r="C49">
        <v>24</v>
      </c>
      <c r="D49">
        <v>0</v>
      </c>
      <c r="E49" t="s">
        <v>462</v>
      </c>
      <c r="F49" t="s">
        <v>426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463</v>
      </c>
      <c r="B50" t="s">
        <v>44</v>
      </c>
      <c r="C50">
        <v>23</v>
      </c>
      <c r="D50">
        <v>0</v>
      </c>
      <c r="E50" t="s">
        <v>419</v>
      </c>
      <c r="F50" t="s">
        <v>426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464</v>
      </c>
      <c r="B51" t="s">
        <v>44</v>
      </c>
      <c r="C51">
        <v>27</v>
      </c>
      <c r="D51">
        <v>3</v>
      </c>
      <c r="E51" t="s">
        <v>97</v>
      </c>
      <c r="F51" t="s">
        <v>426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465</v>
      </c>
      <c r="B52" t="s">
        <v>44</v>
      </c>
      <c r="C52">
        <v>23</v>
      </c>
      <c r="D52">
        <v>0</v>
      </c>
      <c r="E52" t="s">
        <v>466</v>
      </c>
      <c r="F52" t="s">
        <v>426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467</v>
      </c>
      <c r="B53" t="s">
        <v>44</v>
      </c>
      <c r="C53">
        <v>24</v>
      </c>
      <c r="D53">
        <v>0</v>
      </c>
      <c r="E53" t="s">
        <v>63</v>
      </c>
      <c r="F53" t="s">
        <v>426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468</v>
      </c>
      <c r="B54" t="s">
        <v>44</v>
      </c>
      <c r="C54">
        <v>25</v>
      </c>
      <c r="D54">
        <v>1</v>
      </c>
      <c r="E54" t="s">
        <v>469</v>
      </c>
      <c r="F54" t="s">
        <v>426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470</v>
      </c>
      <c r="B55" t="s">
        <v>44</v>
      </c>
      <c r="C55">
        <v>26</v>
      </c>
      <c r="D55">
        <v>5</v>
      </c>
      <c r="E55" t="s">
        <v>247</v>
      </c>
      <c r="F55" t="s">
        <v>426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471</v>
      </c>
      <c r="B56" t="s">
        <v>44</v>
      </c>
      <c r="C56">
        <v>29</v>
      </c>
      <c r="D56">
        <v>6</v>
      </c>
      <c r="E56" t="s">
        <v>65</v>
      </c>
      <c r="F56" t="s">
        <v>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472</v>
      </c>
      <c r="B57" t="s">
        <v>39</v>
      </c>
      <c r="C57">
        <v>25</v>
      </c>
      <c r="D57">
        <v>4</v>
      </c>
      <c r="E57" t="s">
        <v>473</v>
      </c>
      <c r="F57" t="s">
        <v>426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474</v>
      </c>
      <c r="B58" t="s">
        <v>39</v>
      </c>
      <c r="C58">
        <v>27</v>
      </c>
      <c r="D58">
        <v>2</v>
      </c>
      <c r="E58" t="s">
        <v>340</v>
      </c>
      <c r="F58" t="s">
        <v>426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475</v>
      </c>
      <c r="B59" t="s">
        <v>39</v>
      </c>
      <c r="C59">
        <v>28</v>
      </c>
      <c r="D59">
        <v>4</v>
      </c>
      <c r="E59" t="s">
        <v>476</v>
      </c>
      <c r="F59" t="s">
        <v>426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477</v>
      </c>
      <c r="B60" t="s">
        <v>39</v>
      </c>
      <c r="C60">
        <v>27</v>
      </c>
      <c r="D60">
        <v>5</v>
      </c>
      <c r="E60" t="s">
        <v>85</v>
      </c>
      <c r="F60" t="s">
        <v>426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478</v>
      </c>
      <c r="B61" t="s">
        <v>39</v>
      </c>
      <c r="C61">
        <v>24</v>
      </c>
      <c r="D61">
        <v>5</v>
      </c>
      <c r="E61" t="s">
        <v>153</v>
      </c>
      <c r="F61" t="s">
        <v>426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479</v>
      </c>
      <c r="B62" t="s">
        <v>39</v>
      </c>
      <c r="C62">
        <v>24</v>
      </c>
      <c r="D62">
        <v>0</v>
      </c>
      <c r="E62" t="s">
        <v>71</v>
      </c>
      <c r="F62" t="s">
        <v>426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480</v>
      </c>
      <c r="B2" t="s">
        <v>481</v>
      </c>
      <c r="C2" t="s">
        <v>27</v>
      </c>
      <c r="D2">
        <v>6</v>
      </c>
      <c r="E2">
        <v>170</v>
      </c>
      <c r="F2">
        <v>99</v>
      </c>
      <c r="G2">
        <v>1102</v>
      </c>
      <c r="H2">
        <v>7</v>
      </c>
      <c r="I2">
        <v>5</v>
      </c>
      <c r="J2">
        <v>36</v>
      </c>
      <c r="K2">
        <v>175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85.58</v>
      </c>
      <c r="T2">
        <v>0</v>
      </c>
      <c r="U2">
        <v>4.8611111111111098</v>
      </c>
      <c r="W2">
        <v>0.58235294117647096</v>
      </c>
      <c r="X2">
        <v>4.11764705882353E-2</v>
      </c>
      <c r="Y2">
        <v>90.58</v>
      </c>
    </row>
    <row r="3" spans="1:25" x14ac:dyDescent="0.2">
      <c r="A3" t="s">
        <v>482</v>
      </c>
      <c r="B3" t="s">
        <v>481</v>
      </c>
      <c r="C3" t="s">
        <v>27</v>
      </c>
      <c r="D3">
        <v>14</v>
      </c>
      <c r="E3">
        <v>369</v>
      </c>
      <c r="F3">
        <v>236</v>
      </c>
      <c r="G3">
        <v>2608</v>
      </c>
      <c r="H3">
        <v>12</v>
      </c>
      <c r="I3">
        <v>6</v>
      </c>
      <c r="J3">
        <v>49</v>
      </c>
      <c r="K3">
        <v>243</v>
      </c>
      <c r="L3">
        <v>2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168.62</v>
      </c>
      <c r="T3">
        <v>0</v>
      </c>
      <c r="U3">
        <v>4.9591836734693899</v>
      </c>
      <c r="W3">
        <v>0.63956639566395701</v>
      </c>
      <c r="X3">
        <v>3.2520325203252001E-2</v>
      </c>
      <c r="Y3">
        <v>174.62</v>
      </c>
    </row>
    <row r="4" spans="1:25" x14ac:dyDescent="0.2">
      <c r="A4" t="s">
        <v>483</v>
      </c>
      <c r="B4" t="s">
        <v>481</v>
      </c>
      <c r="C4" t="s">
        <v>32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-4</v>
      </c>
      <c r="L4">
        <v>0</v>
      </c>
      <c r="M4">
        <v>4</v>
      </c>
      <c r="N4">
        <v>2</v>
      </c>
      <c r="O4">
        <v>8</v>
      </c>
      <c r="P4">
        <v>0</v>
      </c>
      <c r="Q4">
        <v>0</v>
      </c>
      <c r="R4">
        <v>0</v>
      </c>
      <c r="S4">
        <v>2.4</v>
      </c>
      <c r="T4">
        <v>6.5573770491803296E-3</v>
      </c>
      <c r="U4">
        <v>-4</v>
      </c>
      <c r="V4">
        <v>4</v>
      </c>
      <c r="Y4">
        <v>1.4</v>
      </c>
    </row>
    <row r="5" spans="1:25" x14ac:dyDescent="0.2">
      <c r="A5" t="s">
        <v>252</v>
      </c>
      <c r="B5" t="s">
        <v>481</v>
      </c>
      <c r="C5" t="s">
        <v>32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17</v>
      </c>
      <c r="L5">
        <v>0</v>
      </c>
      <c r="M5">
        <v>3</v>
      </c>
      <c r="N5">
        <v>3</v>
      </c>
      <c r="O5">
        <v>7</v>
      </c>
      <c r="P5">
        <v>0</v>
      </c>
      <c r="Q5">
        <v>0</v>
      </c>
      <c r="R5">
        <v>0</v>
      </c>
      <c r="S5">
        <v>5.4</v>
      </c>
      <c r="T5">
        <v>4.9180327868852498E-3</v>
      </c>
      <c r="U5">
        <v>4.25</v>
      </c>
      <c r="V5">
        <v>2.3333333333333299</v>
      </c>
      <c r="Y5">
        <v>3.9</v>
      </c>
    </row>
    <row r="6" spans="1:25" x14ac:dyDescent="0.2">
      <c r="A6" t="s">
        <v>484</v>
      </c>
      <c r="B6" t="s">
        <v>481</v>
      </c>
      <c r="C6" t="s">
        <v>32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8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1.2</v>
      </c>
      <c r="T6">
        <v>0</v>
      </c>
      <c r="U6">
        <v>1.5</v>
      </c>
      <c r="Y6">
        <v>1.2</v>
      </c>
    </row>
    <row r="7" spans="1:25" x14ac:dyDescent="0.2">
      <c r="A7" t="s">
        <v>485</v>
      </c>
      <c r="B7" t="s">
        <v>481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123</v>
      </c>
      <c r="K7">
        <v>468</v>
      </c>
      <c r="L7">
        <v>3</v>
      </c>
      <c r="M7">
        <v>44</v>
      </c>
      <c r="N7">
        <v>35</v>
      </c>
      <c r="O7">
        <v>210</v>
      </c>
      <c r="P7">
        <v>1</v>
      </c>
      <c r="Q7">
        <v>0</v>
      </c>
      <c r="R7">
        <v>0</v>
      </c>
      <c r="S7">
        <v>126.8</v>
      </c>
      <c r="T7">
        <v>7.2131147540983598E-2</v>
      </c>
      <c r="U7">
        <v>3.8048780487804899</v>
      </c>
      <c r="V7">
        <v>6</v>
      </c>
      <c r="Y7">
        <v>109.3</v>
      </c>
    </row>
    <row r="8" spans="1:25" x14ac:dyDescent="0.2">
      <c r="A8" t="s">
        <v>486</v>
      </c>
      <c r="B8" t="s">
        <v>481</v>
      </c>
      <c r="C8" t="s">
        <v>32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302</v>
      </c>
      <c r="K8">
        <v>1525</v>
      </c>
      <c r="L8">
        <v>12</v>
      </c>
      <c r="M8">
        <v>37</v>
      </c>
      <c r="N8">
        <v>27</v>
      </c>
      <c r="O8">
        <v>239</v>
      </c>
      <c r="P8">
        <v>1</v>
      </c>
      <c r="Q8">
        <v>1</v>
      </c>
      <c r="R8">
        <v>1</v>
      </c>
      <c r="S8">
        <v>281.39999999999998</v>
      </c>
      <c r="T8">
        <v>6.0655737704918E-2</v>
      </c>
      <c r="U8">
        <v>5.0496688741721902</v>
      </c>
      <c r="V8">
        <v>8.8518518518518494</v>
      </c>
      <c r="Y8">
        <v>267.89999999999998</v>
      </c>
    </row>
    <row r="9" spans="1:25" x14ac:dyDescent="0.2">
      <c r="A9" t="s">
        <v>487</v>
      </c>
      <c r="B9" t="s">
        <v>481</v>
      </c>
      <c r="C9" t="s">
        <v>39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-8</v>
      </c>
      <c r="L9">
        <v>0</v>
      </c>
      <c r="M9">
        <v>80</v>
      </c>
      <c r="N9">
        <v>58</v>
      </c>
      <c r="O9">
        <v>628</v>
      </c>
      <c r="P9">
        <v>4</v>
      </c>
      <c r="Q9">
        <v>0</v>
      </c>
      <c r="R9">
        <v>0</v>
      </c>
      <c r="S9">
        <v>142</v>
      </c>
      <c r="T9">
        <v>0.13114754098360701</v>
      </c>
      <c r="U9">
        <v>-4</v>
      </c>
      <c r="V9">
        <v>10.8275862068966</v>
      </c>
      <c r="Y9">
        <v>115</v>
      </c>
    </row>
    <row r="10" spans="1:25" x14ac:dyDescent="0.2">
      <c r="A10" t="s">
        <v>488</v>
      </c>
      <c r="B10" t="s">
        <v>481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0</v>
      </c>
      <c r="M10">
        <v>42</v>
      </c>
      <c r="N10">
        <v>31</v>
      </c>
      <c r="O10">
        <v>239</v>
      </c>
      <c r="P10">
        <v>1</v>
      </c>
      <c r="Q10">
        <v>0</v>
      </c>
      <c r="R10">
        <v>0</v>
      </c>
      <c r="S10">
        <v>61.7</v>
      </c>
      <c r="T10">
        <v>6.8852459016393405E-2</v>
      </c>
      <c r="U10">
        <v>8</v>
      </c>
      <c r="V10">
        <v>7.7096774193548399</v>
      </c>
      <c r="Y10">
        <v>46.2</v>
      </c>
    </row>
    <row r="11" spans="1:25" x14ac:dyDescent="0.2">
      <c r="A11" t="s">
        <v>489</v>
      </c>
      <c r="B11" t="s">
        <v>481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1.63934426229508E-3</v>
      </c>
      <c r="Y11">
        <v>0</v>
      </c>
    </row>
    <row r="12" spans="1:25" x14ac:dyDescent="0.2">
      <c r="A12" t="s">
        <v>490</v>
      </c>
      <c r="B12" t="s">
        <v>481</v>
      </c>
      <c r="C12" t="s">
        <v>39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</v>
      </c>
      <c r="N12">
        <v>5</v>
      </c>
      <c r="O12">
        <v>45</v>
      </c>
      <c r="P12">
        <v>0</v>
      </c>
      <c r="Q12">
        <v>0</v>
      </c>
      <c r="R12">
        <v>0</v>
      </c>
      <c r="S12">
        <v>9.5</v>
      </c>
      <c r="T12">
        <v>1.63934426229508E-2</v>
      </c>
      <c r="V12">
        <v>9</v>
      </c>
      <c r="Y12">
        <v>7</v>
      </c>
    </row>
    <row r="13" spans="1:25" x14ac:dyDescent="0.2">
      <c r="A13" t="s">
        <v>491</v>
      </c>
      <c r="B13" t="s">
        <v>481</v>
      </c>
      <c r="C13" t="s">
        <v>44</v>
      </c>
      <c r="D13">
        <v>17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132</v>
      </c>
      <c r="N13">
        <v>78</v>
      </c>
      <c r="O13">
        <v>1160</v>
      </c>
      <c r="P13">
        <v>9</v>
      </c>
      <c r="Q13">
        <v>0</v>
      </c>
      <c r="R13">
        <v>0</v>
      </c>
      <c r="S13">
        <v>246</v>
      </c>
      <c r="T13">
        <v>0.21639344262295099</v>
      </c>
      <c r="V13">
        <v>14.871794871794901</v>
      </c>
      <c r="W13">
        <v>0</v>
      </c>
      <c r="X13">
        <v>0</v>
      </c>
      <c r="Y13">
        <v>209</v>
      </c>
    </row>
    <row r="14" spans="1:25" x14ac:dyDescent="0.2">
      <c r="A14" t="s">
        <v>492</v>
      </c>
      <c r="B14" t="s">
        <v>481</v>
      </c>
      <c r="C14" t="s">
        <v>44</v>
      </c>
      <c r="D14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57</v>
      </c>
      <c r="L14">
        <v>1</v>
      </c>
      <c r="M14">
        <v>10</v>
      </c>
      <c r="N14">
        <v>4</v>
      </c>
      <c r="O14">
        <v>51</v>
      </c>
      <c r="P14">
        <v>0</v>
      </c>
      <c r="Q14">
        <v>0</v>
      </c>
      <c r="R14">
        <v>0</v>
      </c>
      <c r="S14">
        <v>18.8</v>
      </c>
      <c r="T14">
        <v>1.63934426229508E-2</v>
      </c>
      <c r="U14">
        <v>14.25</v>
      </c>
      <c r="V14">
        <v>12.75</v>
      </c>
      <c r="Y14">
        <v>18.8</v>
      </c>
    </row>
    <row r="15" spans="1:25" x14ac:dyDescent="0.2">
      <c r="A15" t="s">
        <v>493</v>
      </c>
      <c r="B15" t="s">
        <v>481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25</v>
      </c>
      <c r="P15">
        <v>0</v>
      </c>
      <c r="Q15">
        <v>0</v>
      </c>
      <c r="R15">
        <v>0</v>
      </c>
      <c r="S15">
        <v>4.5</v>
      </c>
      <c r="T15">
        <v>3.27868852459016E-3</v>
      </c>
      <c r="V15">
        <v>12.5</v>
      </c>
      <c r="Y15">
        <v>3.5</v>
      </c>
    </row>
    <row r="16" spans="1:25" x14ac:dyDescent="0.2">
      <c r="A16" t="s">
        <v>494</v>
      </c>
      <c r="B16" t="s">
        <v>481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35</v>
      </c>
      <c r="N16">
        <v>24</v>
      </c>
      <c r="O16">
        <v>214</v>
      </c>
      <c r="P16">
        <v>0</v>
      </c>
      <c r="Q16">
        <v>0</v>
      </c>
      <c r="R16">
        <v>0</v>
      </c>
      <c r="S16">
        <v>45.4</v>
      </c>
      <c r="T16">
        <v>5.7377049180327898E-2</v>
      </c>
      <c r="V16">
        <v>8.9166666666666696</v>
      </c>
      <c r="Y16">
        <v>33.4</v>
      </c>
    </row>
    <row r="17" spans="1:25" x14ac:dyDescent="0.2">
      <c r="A17" t="s">
        <v>495</v>
      </c>
      <c r="B17" t="s">
        <v>481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96</v>
      </c>
      <c r="N17">
        <v>61</v>
      </c>
      <c r="O17">
        <v>839</v>
      </c>
      <c r="P17">
        <v>3</v>
      </c>
      <c r="Q17">
        <v>0</v>
      </c>
      <c r="R17">
        <v>0</v>
      </c>
      <c r="S17">
        <v>167.1</v>
      </c>
      <c r="T17">
        <v>0.15737704918032799</v>
      </c>
      <c r="U17">
        <v>2</v>
      </c>
      <c r="V17">
        <v>13.7540983606557</v>
      </c>
      <c r="Y17">
        <v>132.6</v>
      </c>
    </row>
    <row r="18" spans="1:25" x14ac:dyDescent="0.2">
      <c r="A18" t="s">
        <v>496</v>
      </c>
      <c r="B18" t="s">
        <v>481</v>
      </c>
      <c r="C18" t="s">
        <v>44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-5</v>
      </c>
      <c r="L18">
        <v>0</v>
      </c>
      <c r="M18">
        <v>10</v>
      </c>
      <c r="N18">
        <v>5</v>
      </c>
      <c r="O18">
        <v>45</v>
      </c>
      <c r="P18">
        <v>0</v>
      </c>
      <c r="Q18">
        <v>0</v>
      </c>
      <c r="R18">
        <v>0</v>
      </c>
      <c r="S18">
        <v>9</v>
      </c>
      <c r="T18">
        <v>1.63934426229508E-2</v>
      </c>
      <c r="U18">
        <v>-5</v>
      </c>
      <c r="V18">
        <v>9</v>
      </c>
      <c r="Y18">
        <v>6.5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481</v>
      </c>
      <c r="B31">
        <v>6200</v>
      </c>
      <c r="C31">
        <v>3710</v>
      </c>
      <c r="D31">
        <v>532</v>
      </c>
      <c r="E31">
        <v>2490</v>
      </c>
      <c r="F31">
        <v>19</v>
      </c>
      <c r="G31">
        <v>1375.4</v>
      </c>
      <c r="H31">
        <v>540</v>
      </c>
      <c r="I31">
        <v>0.62037037037037002</v>
      </c>
      <c r="J31">
        <v>19</v>
      </c>
      <c r="K31">
        <v>12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497</v>
      </c>
      <c r="B36" t="s">
        <v>27</v>
      </c>
      <c r="C36">
        <v>28</v>
      </c>
      <c r="D36">
        <v>7</v>
      </c>
      <c r="E36" t="s">
        <v>141</v>
      </c>
      <c r="F36" t="s">
        <v>481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498</v>
      </c>
      <c r="B37" t="s">
        <v>27</v>
      </c>
      <c r="C37">
        <v>24</v>
      </c>
      <c r="D37">
        <v>3</v>
      </c>
      <c r="E37" t="s">
        <v>454</v>
      </c>
      <c r="F37" t="s">
        <v>481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499</v>
      </c>
      <c r="B38" t="s">
        <v>27</v>
      </c>
      <c r="C38">
        <v>23</v>
      </c>
      <c r="D38">
        <v>0</v>
      </c>
      <c r="E38" t="s">
        <v>473</v>
      </c>
      <c r="F38" t="s">
        <v>481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500</v>
      </c>
      <c r="B39" t="s">
        <v>27</v>
      </c>
      <c r="C39">
        <v>27</v>
      </c>
      <c r="D39">
        <v>7</v>
      </c>
      <c r="E39" t="s">
        <v>460</v>
      </c>
      <c r="F39" t="s">
        <v>481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501</v>
      </c>
      <c r="B40" t="s">
        <v>32</v>
      </c>
      <c r="C40">
        <v>27</v>
      </c>
      <c r="D40">
        <v>6</v>
      </c>
      <c r="E40" t="s">
        <v>171</v>
      </c>
      <c r="F40" t="s">
        <v>481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502</v>
      </c>
      <c r="B41" t="s">
        <v>32</v>
      </c>
      <c r="C41">
        <v>24</v>
      </c>
      <c r="D41">
        <v>3</v>
      </c>
      <c r="E41" t="s">
        <v>473</v>
      </c>
      <c r="F41" t="s">
        <v>481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503</v>
      </c>
      <c r="B42" t="s">
        <v>32</v>
      </c>
      <c r="C42">
        <v>23</v>
      </c>
      <c r="D42">
        <v>2</v>
      </c>
      <c r="E42" t="s">
        <v>133</v>
      </c>
      <c r="F42" t="s">
        <v>481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504</v>
      </c>
      <c r="B43" t="s">
        <v>32</v>
      </c>
      <c r="C43">
        <v>22</v>
      </c>
      <c r="D43">
        <v>0</v>
      </c>
      <c r="E43" t="s">
        <v>457</v>
      </c>
      <c r="F43" t="s">
        <v>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505</v>
      </c>
      <c r="B44" t="s">
        <v>32</v>
      </c>
      <c r="C44">
        <v>26</v>
      </c>
      <c r="D44">
        <v>2</v>
      </c>
      <c r="E44" t="s">
        <v>141</v>
      </c>
      <c r="F44" t="s">
        <v>481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506</v>
      </c>
      <c r="B45" t="s">
        <v>32</v>
      </c>
      <c r="C45">
        <v>24</v>
      </c>
      <c r="D45">
        <v>1</v>
      </c>
      <c r="E45" t="s">
        <v>507</v>
      </c>
      <c r="F45" t="s">
        <v>481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508</v>
      </c>
      <c r="B46" t="s">
        <v>44</v>
      </c>
      <c r="C46">
        <v>23</v>
      </c>
      <c r="D46">
        <v>1</v>
      </c>
      <c r="E46" t="s">
        <v>100</v>
      </c>
      <c r="F46" t="s">
        <v>481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509</v>
      </c>
      <c r="B47" t="s">
        <v>44</v>
      </c>
      <c r="C47">
        <v>22</v>
      </c>
      <c r="D47">
        <v>2</v>
      </c>
      <c r="E47" t="s">
        <v>63</v>
      </c>
      <c r="F47" t="s">
        <v>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510</v>
      </c>
      <c r="B48" t="s">
        <v>44</v>
      </c>
      <c r="C48">
        <v>29</v>
      </c>
      <c r="D48">
        <v>9</v>
      </c>
      <c r="E48" t="s">
        <v>153</v>
      </c>
      <c r="F48" t="s">
        <v>481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511</v>
      </c>
      <c r="B49" t="s">
        <v>44</v>
      </c>
      <c r="C49">
        <v>24</v>
      </c>
      <c r="D49">
        <v>3</v>
      </c>
      <c r="E49" t="s">
        <v>512</v>
      </c>
      <c r="F49" t="s">
        <v>481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513</v>
      </c>
      <c r="B50" t="s">
        <v>44</v>
      </c>
      <c r="C50">
        <v>32</v>
      </c>
      <c r="D50">
        <v>10</v>
      </c>
      <c r="E50" t="s">
        <v>67</v>
      </c>
      <c r="F50" t="s">
        <v>481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514</v>
      </c>
      <c r="B51" t="s">
        <v>44</v>
      </c>
      <c r="C51">
        <v>30</v>
      </c>
      <c r="D51">
        <v>8</v>
      </c>
      <c r="E51" t="s">
        <v>515</v>
      </c>
      <c r="F51" t="s">
        <v>481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516</v>
      </c>
      <c r="B52" t="s">
        <v>44</v>
      </c>
      <c r="C52">
        <v>25</v>
      </c>
      <c r="D52">
        <v>1</v>
      </c>
      <c r="E52" t="s">
        <v>398</v>
      </c>
      <c r="F52" t="s">
        <v>481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517</v>
      </c>
      <c r="B53" t="s">
        <v>44</v>
      </c>
      <c r="C53">
        <v>25</v>
      </c>
      <c r="D53">
        <v>1</v>
      </c>
      <c r="E53" t="s">
        <v>412</v>
      </c>
      <c r="F53" t="s">
        <v>481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518</v>
      </c>
      <c r="B54" t="s">
        <v>44</v>
      </c>
      <c r="C54">
        <v>23</v>
      </c>
      <c r="D54">
        <v>3</v>
      </c>
      <c r="E54" t="s">
        <v>239</v>
      </c>
      <c r="F54" t="s">
        <v>481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519</v>
      </c>
      <c r="B55" t="s">
        <v>44</v>
      </c>
      <c r="C55">
        <v>24</v>
      </c>
      <c r="D55">
        <v>4</v>
      </c>
      <c r="E55" t="s">
        <v>100</v>
      </c>
      <c r="F55" t="s">
        <v>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520</v>
      </c>
      <c r="B56" t="s">
        <v>44</v>
      </c>
      <c r="C56">
        <v>22</v>
      </c>
      <c r="D56">
        <v>3</v>
      </c>
      <c r="E56" t="s">
        <v>466</v>
      </c>
      <c r="F56" t="s">
        <v>481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521</v>
      </c>
      <c r="B57" t="s">
        <v>44</v>
      </c>
      <c r="C57">
        <v>23</v>
      </c>
      <c r="D57">
        <v>0</v>
      </c>
      <c r="E57" t="s">
        <v>141</v>
      </c>
      <c r="F57" t="s">
        <v>481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522</v>
      </c>
      <c r="B58" t="s">
        <v>44</v>
      </c>
      <c r="C58">
        <v>23</v>
      </c>
      <c r="D58">
        <v>2</v>
      </c>
      <c r="E58" t="s">
        <v>69</v>
      </c>
      <c r="F58" t="s">
        <v>481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523</v>
      </c>
      <c r="B59" t="s">
        <v>39</v>
      </c>
      <c r="C59">
        <v>31</v>
      </c>
      <c r="D59">
        <v>6</v>
      </c>
      <c r="E59" t="s">
        <v>281</v>
      </c>
      <c r="F59" t="s">
        <v>481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524</v>
      </c>
      <c r="B60" t="s">
        <v>39</v>
      </c>
      <c r="C60">
        <v>25</v>
      </c>
      <c r="D60">
        <v>4</v>
      </c>
      <c r="E60" t="s">
        <v>525</v>
      </c>
      <c r="F60" t="s">
        <v>481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526</v>
      </c>
      <c r="B61" t="s">
        <v>39</v>
      </c>
      <c r="C61">
        <v>24</v>
      </c>
      <c r="D61">
        <v>0</v>
      </c>
      <c r="E61" t="s">
        <v>527</v>
      </c>
      <c r="F61" t="s">
        <v>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528</v>
      </c>
      <c r="B62" t="s">
        <v>39</v>
      </c>
      <c r="C62">
        <v>23</v>
      </c>
      <c r="D62">
        <v>1</v>
      </c>
      <c r="E62" t="s">
        <v>525</v>
      </c>
      <c r="F62" t="s">
        <v>481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529</v>
      </c>
      <c r="B63" t="s">
        <v>39</v>
      </c>
      <c r="C63">
        <v>27</v>
      </c>
      <c r="D63">
        <v>7</v>
      </c>
      <c r="E63" t="s">
        <v>398</v>
      </c>
      <c r="F63" t="s">
        <v>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combined tables</vt:lpstr>
      <vt:lpstr>ARI</vt:lpstr>
      <vt:lpstr>ATL</vt:lpstr>
      <vt:lpstr>BAL</vt:lpstr>
      <vt:lpstr>BUF</vt:lpstr>
      <vt:lpstr>CAR</vt:lpstr>
      <vt:lpstr>CHI</vt:lpstr>
      <vt:lpstr>CIN</vt:lpstr>
      <vt:lpstr>CLE</vt:lpstr>
      <vt:lpstr>DAL</vt:lpstr>
      <vt:lpstr>DEN</vt:lpstr>
      <vt:lpstr>DET</vt:lpstr>
      <vt:lpstr>GB</vt:lpstr>
      <vt:lpstr>HOU</vt:lpstr>
      <vt:lpstr>IND</vt:lpstr>
      <vt:lpstr>JAX</vt:lpstr>
      <vt:lpstr>KC</vt:lpstr>
      <vt:lpstr>LAC</vt:lpstr>
      <vt:lpstr>LA</vt:lpstr>
      <vt:lpstr>LV</vt:lpstr>
      <vt:lpstr>MIA</vt:lpstr>
      <vt:lpstr>MIN</vt:lpstr>
      <vt:lpstr>NE</vt:lpstr>
      <vt:lpstr>NO</vt:lpstr>
      <vt:lpstr>NYG</vt:lpstr>
      <vt:lpstr>NYJ</vt:lpstr>
      <vt:lpstr>PHI</vt:lpstr>
      <vt:lpstr>PIT</vt:lpstr>
      <vt:lpstr>SEA</vt:lpstr>
      <vt:lpstr>SF</vt:lpstr>
      <vt:lpstr>TB</vt:lpstr>
      <vt:lpstr>TEN</vt:lpstr>
      <vt:lpstr>WAS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Microsoft Office User</cp:lastModifiedBy>
  <dcterms:created xsi:type="dcterms:W3CDTF">2023-07-15T16:23:17Z</dcterms:created>
  <dcterms:modified xsi:type="dcterms:W3CDTF">2023-07-16T00:53:15Z</dcterms:modified>
</cp:coreProperties>
</file>