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showInkAnnotation="0" autoCompressPictures="0"/>
  <mc:AlternateContent xmlns:mc="http://schemas.openxmlformats.org/markup-compatibility/2006">
    <mc:Choice Requires="x15">
      <x15ac:absPath xmlns:x15ac="http://schemas.microsoft.com/office/spreadsheetml/2010/11/ac" url="https://hitachivantara-my.sharepoint.com/personal/roberto_parraguez_hitachivantara_com/Documents/Internos/Rendiciones/2026/Viaje Peru Junio 2026/"/>
    </mc:Choice>
  </mc:AlternateContent>
  <xr:revisionPtr revIDLastSave="1220" documentId="8_{72218EF4-862B-474C-9BDE-5658E7242009}" xr6:coauthVersionLast="47" xr6:coauthVersionMax="47" xr10:uidLastSave="{DB0A47C8-4EC1-483F-9C8C-1870C2535714}"/>
  <bookViews>
    <workbookView xWindow="-120" yWindow="-120" windowWidth="29040" windowHeight="15720" tabRatio="859" xr2:uid="{00000000-000D-0000-FFFF-FFFF00000000}"/>
  </bookViews>
  <sheets>
    <sheet name="Expense Report" sheetId="1" r:id="rId1"/>
    <sheet name="Complementary info" sheetId="6" r:id="rId2"/>
    <sheet name="Instruction" sheetId="5" r:id="rId3"/>
    <sheet name="Cheat Sheet" sheetId="4" state="hidden" r:id="rId4"/>
  </sheets>
  <definedNames>
    <definedName name="_xlnm._FilterDatabase" localSheetId="3" hidden="1">'Cheat Sheet'!$A$1:$A$1</definedName>
    <definedName name="_xlnm._FilterDatabase" localSheetId="0" hidden="1">'Expense Report'!$H$9:$H$32</definedName>
    <definedName name="_xlnm.Print_Area" localSheetId="0">'Expense Report'!$A$1:$I$40</definedName>
    <definedName name="_xlnm.Print_Area" localSheetId="2">Instruction!$A$1:$F$31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R30" i="6" l="1"/>
  <c r="R24" i="6"/>
  <c r="G12" i="1" l="1"/>
  <c r="G14" i="1"/>
  <c r="G13" i="1"/>
  <c r="G11" i="1"/>
  <c r="G32" i="1"/>
  <c r="G31" i="1"/>
  <c r="G30" i="1"/>
  <c r="G29" i="1"/>
  <c r="G28" i="1"/>
  <c r="G27" i="1"/>
  <c r="G26" i="1"/>
  <c r="G25" i="1"/>
  <c r="G24" i="1"/>
  <c r="G23" i="1"/>
  <c r="G22" i="1"/>
  <c r="G21" i="1"/>
  <c r="G20" i="1"/>
  <c r="G19" i="1"/>
  <c r="G18" i="1"/>
  <c r="G17" i="1"/>
  <c r="G16" i="1"/>
  <c r="G15" i="1"/>
  <c r="G10" i="1"/>
  <c r="G9" i="1"/>
  <c r="B10" i="1"/>
  <c r="B11" i="1" s="1"/>
  <c r="B12" i="1" s="1"/>
  <c r="B13" i="1" s="1"/>
  <c r="B14" i="1" s="1"/>
  <c r="B15" i="1" s="1"/>
  <c r="B16" i="1" s="1"/>
  <c r="B17" i="1" s="1"/>
  <c r="B18" i="1" s="1"/>
  <c r="B19" i="1" s="1"/>
  <c r="B20" i="1" s="1"/>
  <c r="B21" i="1" s="1"/>
  <c r="B22" i="1" s="1"/>
  <c r="B23" i="1" s="1"/>
  <c r="B24" i="1" s="1"/>
  <c r="B25" i="1" s="1"/>
  <c r="B26" i="1" s="1"/>
  <c r="B27" i="1" s="1"/>
  <c r="B28" i="1" s="1"/>
  <c r="B29" i="1" s="1"/>
  <c r="B30" i="1" s="1"/>
  <c r="B31" i="1" s="1"/>
  <c r="B32" i="1" s="1"/>
  <c r="G33" i="1" l="1"/>
</calcChain>
</file>

<file path=xl/sharedStrings.xml><?xml version="1.0" encoding="utf-8"?>
<sst xmlns="http://schemas.openxmlformats.org/spreadsheetml/2006/main" count="147" uniqueCount="88">
  <si>
    <t>Y</t>
  </si>
  <si>
    <t>Date Submitted:</t>
  </si>
  <si>
    <t>Employee Name:</t>
  </si>
  <si>
    <t>Expense Type</t>
  </si>
  <si>
    <t>Justification</t>
  </si>
  <si>
    <t>BRL</t>
  </si>
  <si>
    <t>Cost Centre:</t>
  </si>
  <si>
    <r>
      <t>Name</t>
    </r>
    <r>
      <rPr>
        <sz val="11"/>
        <rFont val="Arial"/>
        <family val="2"/>
      </rPr>
      <t xml:space="preserve"> : </t>
    </r>
  </si>
  <si>
    <r>
      <t>Date</t>
    </r>
    <r>
      <rPr>
        <sz val="11"/>
        <rFont val="Arial"/>
        <family val="2"/>
      </rPr>
      <t xml:space="preserve">   : </t>
    </r>
  </si>
  <si>
    <t>Expense Report Form - Instruction</t>
  </si>
  <si>
    <t>CLP</t>
  </si>
  <si>
    <t>USD</t>
  </si>
  <si>
    <t>Currency</t>
  </si>
  <si>
    <t>General</t>
  </si>
  <si>
    <t>Date</t>
  </si>
  <si>
    <t>Amount</t>
  </si>
  <si>
    <t>Amount in CLP</t>
  </si>
  <si>
    <t>FX</t>
  </si>
  <si>
    <t>Item</t>
  </si>
  <si>
    <t>Field</t>
  </si>
  <si>
    <t>Descrption</t>
  </si>
  <si>
    <t>Mandatory?</t>
  </si>
  <si>
    <t>Amount to be reimbursed</t>
  </si>
  <si>
    <t>Select the option that suits the expense</t>
  </si>
  <si>
    <t>Form Fields Instruction</t>
  </si>
  <si>
    <t>ARG</t>
  </si>
  <si>
    <t>PEN</t>
  </si>
  <si>
    <t>COP</t>
  </si>
  <si>
    <t>3. Receipts must be clear and legible after scanning, and must include the merchant’s name, date, and a detailed description of the expense.</t>
  </si>
  <si>
    <t>Date of the expense based on the receipt/invoice</t>
  </si>
  <si>
    <t xml:space="preserve">Amount according to the receipt/invoice </t>
  </si>
  <si>
    <t xml:space="preserve">Currency used for the transaction </t>
  </si>
  <si>
    <t>EUR</t>
  </si>
  <si>
    <t>4. One receipt per expense line (Do not combine receipts into one expense line)</t>
  </si>
  <si>
    <t xml:space="preserve">5. It is recommended that the employee keep a copy of the receipts until the expense reports have been reimbursed to the employee. </t>
  </si>
  <si>
    <t>Approved by:</t>
  </si>
  <si>
    <t>Comments</t>
  </si>
  <si>
    <t>6. This form has to be signed by the direct Manager or in case of approval by email, the summary of the expense report must be presented in the body of the email presenting all details related to the ER.</t>
  </si>
  <si>
    <t xml:space="preserve">7. The ER (form filled and approved and support documentation in JPEG, PNG or PDF) have to be sent to the email payments.chile@hitachivantara.com </t>
  </si>
  <si>
    <t>1. All expenses must be supported by receipts or invoices. Credit card statements in place of receipts are not acceptable.</t>
  </si>
  <si>
    <t>2. If any required fields are left blank, the form will be returned for correction.</t>
  </si>
  <si>
    <t>FX related to the expense. 
- In case of expenses in Pesos (CLP), keep 1. 
- In case of expenses converted by the credit card, please use the same rate presented in the bill and include the credit card bill as evidence. 
- In case of payments in cash, the amounts will be converted to Pesos (CPL) based on Central Bank rates in the day of the expense.</t>
  </si>
  <si>
    <t>Details of the expense and additional comments</t>
  </si>
  <si>
    <t>hitachivantara.sharepoint.com/sites/Global-Finance/Shared Documents/Forms/AllItems.aspx?id=%2Fsites%2FGlobal-Finance%2FShared Documents%2FTravel-Expense%2FHitachi Vantara Global Travel and Expense Policy%2Epdf&amp;parent=%2Fsites%2FGlobal-Finance%2FShared Documents%2FTravel-Expense</t>
  </si>
  <si>
    <t>Classic | Unified Navigation App | ServiceNow (service-now.com)</t>
  </si>
  <si>
    <t>Mileage - Local</t>
  </si>
  <si>
    <t>Courier</t>
  </si>
  <si>
    <t>Employee Business Meals (No Customers Present)</t>
  </si>
  <si>
    <t>Entertainment - Employee</t>
  </si>
  <si>
    <t>Gifts/Awards - Employee</t>
  </si>
  <si>
    <t>Taxi</t>
  </si>
  <si>
    <t>Entertainment - Customer</t>
  </si>
  <si>
    <t>Meetings/Conferences/Seminars</t>
  </si>
  <si>
    <t>Office - Supplies - Exception</t>
  </si>
  <si>
    <t>Gym Benefit</t>
  </si>
  <si>
    <t>Parking</t>
  </si>
  <si>
    <t>Membership Dues</t>
  </si>
  <si>
    <t>Tolls/Congestion Charge</t>
  </si>
  <si>
    <t>Training/Education</t>
  </si>
  <si>
    <t>Travel - Airfare - Exception</t>
  </si>
  <si>
    <t>Travel - Car Rental</t>
  </si>
  <si>
    <t>Travel - Lodging</t>
  </si>
  <si>
    <t>Travel - Meals</t>
  </si>
  <si>
    <t>Travel - Telephone/Internet</t>
  </si>
  <si>
    <t>Internet Access</t>
  </si>
  <si>
    <t>Miscellaneous</t>
  </si>
  <si>
    <t>Travel - Other</t>
  </si>
  <si>
    <t>CHILE - EXPENSE REPORT FORM</t>
  </si>
  <si>
    <t>APPs</t>
  </si>
  <si>
    <t xml:space="preserve">Hitachi Vantara Global Travel and Expense (T&amp;E)
Policy
</t>
  </si>
  <si>
    <t>Roberto Parraguez</t>
  </si>
  <si>
    <t>X</t>
  </si>
  <si>
    <t>PEN -&gt; USD FX</t>
  </si>
  <si>
    <t>USD -&gt; CLP FX</t>
  </si>
  <si>
    <t>330.1800.80.773</t>
  </si>
  <si>
    <t>Taxi from Home to SCL Airport</t>
  </si>
  <si>
    <t>Marcelo Maggi</t>
  </si>
  <si>
    <t>Hotel 6 Nights</t>
  </si>
  <si>
    <t>Lima Airline Ticket</t>
  </si>
  <si>
    <t>Hotel Services  (Breakfast, Dinner, Taxi from and between Lima Airport and Hotel)</t>
  </si>
  <si>
    <t>Lunch with America Movil (Three People)</t>
  </si>
  <si>
    <t>Dinner with Prosegur (Three People)</t>
  </si>
  <si>
    <t>Lunch</t>
  </si>
  <si>
    <t>Dinner with BCP (Three People)</t>
  </si>
  <si>
    <t>Taxi from SCL Airport to Home</t>
  </si>
  <si>
    <t>Dinner with StorageData (Two People)</t>
  </si>
  <si>
    <t>Taxi to Kyndryl</t>
  </si>
  <si>
    <t>Taxi from StorageData to Hotel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</si>
</sst>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_-* #,##0.00_-;\-* #,##0.00_-;_-* &quot;-&quot;??_-;_-@_-"/>
    <numFmt numFmtId="166" formatCode="[$-409]d\-mmm\-yy;@"/>
  </numFmts>
  <fonts count="20">
    <font>
      <sz val="10"/>
      <name val="Arial"/>
    </font>
    <font>
      <sz val="10"/>
      <name val="Arial"/>
      <family val="2"/>
    </font>
    <font>
      <b/>
      <sz val="10"/>
      <name val="Arial"/>
      <family val="2"/>
    </font>
    <font>
      <sz val="8"/>
      <name val="Arial"/>
      <family val="2"/>
    </font>
    <font>
      <b/>
      <u/>
      <sz val="11"/>
      <name val="Arial"/>
      <family val="2"/>
    </font>
    <font>
      <b/>
      <sz val="11"/>
      <name val="Arial"/>
      <family val="2"/>
    </font>
    <font>
      <u/>
      <sz val="11"/>
      <name val="Arial"/>
      <family val="2"/>
    </font>
    <font>
      <sz val="11"/>
      <name val="Arial"/>
      <family val="2"/>
    </font>
    <font>
      <u/>
      <sz val="10"/>
      <color indexed="12"/>
      <name val="Arial"/>
      <family val="2"/>
    </font>
    <font>
      <u/>
      <sz val="10"/>
      <color indexed="20"/>
      <name val="Arial"/>
      <family val="2"/>
    </font>
    <font>
      <u/>
      <sz val="10"/>
      <color theme="10"/>
      <name val="Arial"/>
      <family val="2"/>
    </font>
    <font>
      <u/>
      <sz val="10"/>
      <color theme="11"/>
      <name val="Arial"/>
      <family val="2"/>
    </font>
    <font>
      <sz val="10"/>
      <name val="@Arial Unicode MS"/>
      <family val="2"/>
    </font>
    <font>
      <b/>
      <u/>
      <sz val="10"/>
      <name val="Arial"/>
      <family val="2"/>
    </font>
    <font>
      <sz val="10"/>
      <color indexed="10"/>
      <name val="Arial"/>
      <family val="2"/>
    </font>
    <font>
      <b/>
      <sz val="14"/>
      <name val="Arial"/>
      <family val="2"/>
    </font>
    <font>
      <b/>
      <u/>
      <sz val="12"/>
      <name val="Arial"/>
      <family val="2"/>
    </font>
    <font>
      <b/>
      <u/>
      <sz val="16"/>
      <name val="Arial"/>
      <family val="2"/>
    </font>
    <font>
      <sz val="10"/>
      <name val="Arial"/>
      <family val="2"/>
    </font>
    <font>
      <u/>
      <sz val="10"/>
      <color rgb="FF0070C0"/>
      <name val="Arial"/>
      <family val="2"/>
    </font>
  </fonts>
  <fills count="9">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bottom style="hair">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507">
    <xf numFmtId="0" fontId="0" fillId="0" borderId="0"/>
    <xf numFmtId="0" fontId="8"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165" fontId="18" fillId="0" borderId="0" applyFont="0" applyFill="0" applyBorder="0" applyAlignment="0" applyProtection="0"/>
    <xf numFmtId="0" fontId="10" fillId="0" borderId="0" applyNumberFormat="0" applyFill="0" applyBorder="0" applyAlignment="0" applyProtection="0"/>
  </cellStyleXfs>
  <cellXfs count="103">
    <xf numFmtId="0" fontId="0" fillId="0" borderId="0" xfId="0"/>
    <xf numFmtId="0" fontId="12" fillId="2" borderId="1" xfId="0" applyFont="1" applyFill="1" applyBorder="1"/>
    <xf numFmtId="0" fontId="1" fillId="0" borderId="1" xfId="0" applyFont="1" applyBorder="1"/>
    <xf numFmtId="0" fontId="1" fillId="0" borderId="0" xfId="0" applyFont="1"/>
    <xf numFmtId="0" fontId="2" fillId="0" borderId="1" xfId="0" applyFont="1" applyBorder="1"/>
    <xf numFmtId="0" fontId="1" fillId="0" borderId="0" xfId="0" applyFont="1" applyProtection="1">
      <protection locked="0"/>
    </xf>
    <xf numFmtId="0" fontId="2" fillId="0" borderId="0" xfId="0" applyFont="1" applyAlignment="1" applyProtection="1">
      <alignment horizontal="center"/>
      <protection locked="0"/>
    </xf>
    <xf numFmtId="0" fontId="7" fillId="0" borderId="0" xfId="0" applyFont="1" applyProtection="1">
      <protection locked="0"/>
    </xf>
    <xf numFmtId="0" fontId="5" fillId="0" borderId="0" xfId="0" applyFont="1" applyProtection="1">
      <protection locked="0"/>
    </xf>
    <xf numFmtId="0" fontId="6" fillId="0" borderId="0" xfId="0" applyFont="1" applyProtection="1">
      <protection locked="0"/>
    </xf>
    <xf numFmtId="15" fontId="6" fillId="0" borderId="0" xfId="0" applyNumberFormat="1" applyFont="1" applyProtection="1">
      <protection locked="0"/>
    </xf>
    <xf numFmtId="0" fontId="4" fillId="0" borderId="0" xfId="0" applyFont="1" applyProtection="1">
      <protection locked="0"/>
    </xf>
    <xf numFmtId="0" fontId="6" fillId="5" borderId="0" xfId="0" applyFont="1" applyFill="1" applyProtection="1">
      <protection locked="0"/>
    </xf>
    <xf numFmtId="0" fontId="15" fillId="0" borderId="0" xfId="0" applyFont="1" applyAlignment="1" applyProtection="1">
      <alignment horizontal="center"/>
      <protection locked="0"/>
    </xf>
    <xf numFmtId="0" fontId="1" fillId="2" borderId="0" xfId="0" applyFont="1" applyFill="1" applyProtection="1">
      <protection locked="0"/>
    </xf>
    <xf numFmtId="0" fontId="1" fillId="3" borderId="0" xfId="0" applyFont="1" applyFill="1" applyProtection="1">
      <protection locked="0"/>
    </xf>
    <xf numFmtId="0" fontId="14" fillId="0" borderId="0" xfId="0" applyFont="1" applyProtection="1">
      <protection locked="0"/>
    </xf>
    <xf numFmtId="166" fontId="1" fillId="4" borderId="3" xfId="0" applyNumberFormat="1" applyFont="1" applyFill="1" applyBorder="1" applyAlignment="1" applyProtection="1">
      <alignment horizontal="center" vertical="center"/>
      <protection locked="0"/>
    </xf>
    <xf numFmtId="165" fontId="1" fillId="4" borderId="3" xfId="505" applyFont="1" applyFill="1" applyBorder="1" applyAlignment="1" applyProtection="1">
      <alignment horizontal="center" vertical="center"/>
      <protection locked="0"/>
    </xf>
    <xf numFmtId="15" fontId="1" fillId="4" borderId="3" xfId="0" applyNumberFormat="1" applyFont="1" applyFill="1" applyBorder="1" applyAlignment="1" applyProtection="1">
      <alignment horizontal="center" vertical="center"/>
      <protection locked="0"/>
    </xf>
    <xf numFmtId="0" fontId="1" fillId="4" borderId="3" xfId="0" applyFont="1" applyFill="1" applyBorder="1" applyAlignment="1" applyProtection="1">
      <alignment vertical="center" wrapText="1"/>
      <protection locked="0"/>
    </xf>
    <xf numFmtId="0" fontId="1" fillId="4" borderId="3" xfId="0" applyFont="1" applyFill="1" applyBorder="1" applyAlignment="1" applyProtection="1">
      <alignment vertical="center"/>
      <protection locked="0"/>
    </xf>
    <xf numFmtId="0" fontId="1" fillId="4" borderId="3" xfId="0" applyFont="1" applyFill="1" applyBorder="1" applyProtection="1">
      <protection locked="0"/>
    </xf>
    <xf numFmtId="165" fontId="1" fillId="4" borderId="3" xfId="505" applyFont="1" applyFill="1" applyBorder="1" applyAlignment="1" applyProtection="1">
      <alignment horizontal="center"/>
      <protection locked="0"/>
    </xf>
    <xf numFmtId="15" fontId="1" fillId="4" borderId="3" xfId="0" applyNumberFormat="1" applyFont="1" applyFill="1" applyBorder="1" applyAlignment="1" applyProtection="1">
      <alignment horizontal="center"/>
      <protection locked="0"/>
    </xf>
    <xf numFmtId="165" fontId="1" fillId="4" borderId="4" xfId="505" applyFont="1" applyFill="1" applyBorder="1" applyProtection="1">
      <protection locked="0"/>
    </xf>
    <xf numFmtId="15" fontId="1" fillId="4" borderId="4" xfId="0" applyNumberFormat="1" applyFont="1" applyFill="1" applyBorder="1" applyProtection="1">
      <protection locked="0"/>
    </xf>
    <xf numFmtId="0" fontId="1" fillId="4" borderId="4" xfId="0" applyFont="1" applyFill="1" applyBorder="1" applyAlignment="1" applyProtection="1">
      <alignment vertical="center" wrapText="1"/>
      <protection locked="0"/>
    </xf>
    <xf numFmtId="0" fontId="1" fillId="4" borderId="4" xfId="0" applyFont="1" applyFill="1" applyBorder="1" applyProtection="1">
      <protection locked="0"/>
    </xf>
    <xf numFmtId="0" fontId="0" fillId="0" borderId="0" xfId="0" applyAlignment="1">
      <alignment horizontal="center"/>
    </xf>
    <xf numFmtId="0" fontId="13" fillId="0" borderId="0" xfId="0" applyFont="1" applyAlignment="1">
      <alignment vertical="center"/>
    </xf>
    <xf numFmtId="0" fontId="2" fillId="6" borderId="0" xfId="0" applyFont="1" applyFill="1"/>
    <xf numFmtId="0" fontId="0" fillId="6" borderId="0" xfId="0" applyFill="1"/>
    <xf numFmtId="0" fontId="2" fillId="6" borderId="0" xfId="0" applyFont="1" applyFill="1" applyAlignment="1">
      <alignment wrapText="1"/>
    </xf>
    <xf numFmtId="0" fontId="19" fillId="0" borderId="0" xfId="506" applyFont="1"/>
    <xf numFmtId="166" fontId="1" fillId="5" borderId="0" xfId="0" applyNumberFormat="1" applyFont="1" applyFill="1" applyAlignment="1" applyProtection="1">
      <alignment horizontal="center" vertical="center"/>
      <protection locked="0"/>
    </xf>
    <xf numFmtId="0" fontId="16" fillId="0" borderId="0" xfId="0" applyFont="1"/>
    <xf numFmtId="164" fontId="1" fillId="0" borderId="0" xfId="505" applyNumberFormat="1" applyFont="1" applyAlignment="1" applyProtection="1">
      <alignment horizontal="center" vertical="center"/>
      <protection locked="0"/>
    </xf>
    <xf numFmtId="164" fontId="1" fillId="0" borderId="3" xfId="505" applyNumberFormat="1" applyFont="1" applyBorder="1" applyAlignment="1" applyProtection="1">
      <alignment horizontal="center" vertical="center"/>
      <protection locked="0"/>
    </xf>
    <xf numFmtId="164" fontId="1" fillId="0" borderId="4" xfId="505" applyNumberFormat="1" applyFont="1" applyBorder="1" applyAlignment="1" applyProtection="1">
      <alignment horizontal="center" vertical="center"/>
      <protection locked="0"/>
    </xf>
    <xf numFmtId="164" fontId="1" fillId="0" borderId="5" xfId="505" applyNumberFormat="1" applyFont="1" applyBorder="1" applyAlignment="1" applyProtection="1">
      <alignment horizontal="center" vertical="center"/>
      <protection locked="0"/>
    </xf>
    <xf numFmtId="166" fontId="1" fillId="4" borderId="5" xfId="0" applyNumberFormat="1" applyFont="1" applyFill="1" applyBorder="1" applyAlignment="1" applyProtection="1">
      <alignment horizontal="center" vertical="center"/>
      <protection locked="0"/>
    </xf>
    <xf numFmtId="165" fontId="1" fillId="4" borderId="5" xfId="505" applyFont="1" applyFill="1" applyBorder="1" applyAlignment="1" applyProtection="1">
      <alignment horizontal="center" vertical="center"/>
      <protection locked="0"/>
    </xf>
    <xf numFmtId="15" fontId="1" fillId="4" borderId="5" xfId="0" applyNumberFormat="1" applyFont="1" applyFill="1" applyBorder="1" applyAlignment="1" applyProtection="1">
      <alignment horizontal="center" vertical="center"/>
      <protection locked="0"/>
    </xf>
    <xf numFmtId="0" fontId="1" fillId="4" borderId="5" xfId="0" applyFont="1" applyFill="1" applyBorder="1" applyAlignment="1" applyProtection="1">
      <alignment vertical="center" wrapText="1"/>
      <protection locked="0"/>
    </xf>
    <xf numFmtId="0" fontId="1" fillId="4" borderId="5" xfId="0" applyFont="1" applyFill="1" applyBorder="1" applyAlignment="1" applyProtection="1">
      <alignment vertical="center"/>
      <protection locked="0"/>
    </xf>
    <xf numFmtId="166" fontId="1" fillId="4" borderId="4" xfId="0" applyNumberFormat="1" applyFont="1" applyFill="1" applyBorder="1" applyAlignment="1" applyProtection="1">
      <alignment horizontal="center" vertical="center"/>
      <protection locked="0"/>
    </xf>
    <xf numFmtId="0" fontId="0" fillId="0" borderId="3" xfId="0" applyBorder="1" applyAlignment="1">
      <alignment horizontal="left"/>
    </xf>
    <xf numFmtId="0" fontId="1" fillId="0" borderId="3" xfId="0" applyFont="1" applyBorder="1" applyAlignment="1">
      <alignment horizontal="center"/>
    </xf>
    <xf numFmtId="0" fontId="1" fillId="0" borderId="3" xfId="0" applyFont="1" applyBorder="1"/>
    <xf numFmtId="0" fontId="0" fillId="0" borderId="3" xfId="0" applyBorder="1"/>
    <xf numFmtId="0" fontId="0" fillId="0" borderId="5" xfId="0" applyBorder="1" applyAlignment="1">
      <alignment horizontal="left"/>
    </xf>
    <xf numFmtId="0" fontId="1" fillId="0" borderId="5" xfId="0" applyFont="1" applyBorder="1" applyAlignment="1">
      <alignment horizontal="center"/>
    </xf>
    <xf numFmtId="0" fontId="1" fillId="0" borderId="5" xfId="0" applyFont="1" applyBorder="1"/>
    <xf numFmtId="0" fontId="0" fillId="0" borderId="5" xfId="0" applyBorder="1"/>
    <xf numFmtId="0" fontId="2" fillId="0" borderId="1" xfId="0" applyFont="1" applyBorder="1" applyAlignment="1">
      <alignment horizontal="left"/>
    </xf>
    <xf numFmtId="0" fontId="2" fillId="0" borderId="1" xfId="0" applyFont="1" applyBorder="1" applyAlignment="1">
      <alignment horizontal="center"/>
    </xf>
    <xf numFmtId="0" fontId="0" fillId="0" borderId="3" xfId="0" applyBorder="1" applyAlignment="1">
      <alignment horizontal="left" vertical="center"/>
    </xf>
    <xf numFmtId="0" fontId="1" fillId="0" borderId="3" xfId="0" applyFont="1" applyBorder="1" applyAlignment="1">
      <alignment horizontal="center" vertical="center"/>
    </xf>
    <xf numFmtId="0" fontId="12" fillId="2" borderId="0" xfId="0" applyFont="1" applyFill="1"/>
    <xf numFmtId="0" fontId="2" fillId="4" borderId="2" xfId="0" applyFont="1" applyFill="1" applyBorder="1" applyAlignment="1" applyProtection="1">
      <alignment horizontal="center"/>
      <protection locked="0"/>
    </xf>
    <xf numFmtId="164" fontId="2" fillId="0" borderId="6" xfId="505" applyNumberFormat="1" applyFont="1" applyBorder="1" applyAlignment="1" applyProtection="1">
      <alignment horizontal="center" vertical="center" wrapText="1"/>
    </xf>
    <xf numFmtId="0" fontId="2" fillId="0" borderId="7" xfId="0" applyFont="1" applyBorder="1" applyAlignment="1">
      <alignment horizontal="center" vertical="center" wrapText="1"/>
    </xf>
    <xf numFmtId="0" fontId="2" fillId="6" borderId="7" xfId="0" applyFont="1" applyFill="1" applyBorder="1" applyAlignment="1">
      <alignment horizontal="center" vertical="center" wrapText="1"/>
    </xf>
    <xf numFmtId="0" fontId="2" fillId="0" borderId="8" xfId="0" applyFont="1" applyBorder="1" applyAlignment="1">
      <alignment horizontal="center" vertical="center" wrapText="1"/>
    </xf>
    <xf numFmtId="0" fontId="1" fillId="0" borderId="0" xfId="0" applyFont="1" applyAlignment="1">
      <alignment vertical="center"/>
    </xf>
    <xf numFmtId="164" fontId="1" fillId="0" borderId="0" xfId="505" applyNumberFormat="1" applyFont="1" applyAlignment="1" applyProtection="1">
      <alignment horizontal="center" vertical="center"/>
    </xf>
    <xf numFmtId="0" fontId="17" fillId="0" borderId="0" xfId="0" applyFont="1"/>
    <xf numFmtId="0" fontId="4" fillId="7" borderId="9" xfId="0" applyFont="1" applyFill="1" applyBorder="1"/>
    <xf numFmtId="0" fontId="16" fillId="7" borderId="10" xfId="0" applyFont="1" applyFill="1" applyBorder="1"/>
    <xf numFmtId="0" fontId="4" fillId="7" borderId="12" xfId="0" applyFont="1" applyFill="1" applyBorder="1"/>
    <xf numFmtId="0" fontId="16" fillId="7" borderId="3" xfId="0" applyFont="1" applyFill="1" applyBorder="1"/>
    <xf numFmtId="0" fontId="4" fillId="7" borderId="14" xfId="0" applyFont="1" applyFill="1" applyBorder="1" applyAlignment="1">
      <alignment horizontal="left"/>
    </xf>
    <xf numFmtId="0" fontId="16" fillId="7" borderId="4" xfId="0" applyFont="1" applyFill="1" applyBorder="1" applyAlignment="1">
      <alignment horizontal="left"/>
    </xf>
    <xf numFmtId="165" fontId="1" fillId="4" borderId="5" xfId="505" applyFont="1" applyFill="1" applyBorder="1" applyAlignment="1" applyProtection="1">
      <alignment horizontal="center" vertical="center"/>
    </xf>
    <xf numFmtId="165" fontId="1" fillId="4" borderId="3" xfId="505" applyFont="1" applyFill="1" applyBorder="1" applyAlignment="1" applyProtection="1">
      <alignment horizontal="center" vertical="center"/>
    </xf>
    <xf numFmtId="165" fontId="1" fillId="4" borderId="3" xfId="505" applyFont="1" applyFill="1" applyBorder="1" applyAlignment="1" applyProtection="1">
      <alignment horizontal="center"/>
    </xf>
    <xf numFmtId="165" fontId="1" fillId="4" borderId="4" xfId="505" applyFont="1" applyFill="1" applyBorder="1" applyProtection="1"/>
    <xf numFmtId="0" fontId="2" fillId="4" borderId="2" xfId="0" applyFont="1" applyFill="1" applyBorder="1"/>
    <xf numFmtId="165" fontId="2" fillId="4" borderId="2" xfId="0" applyNumberFormat="1" applyFont="1" applyFill="1" applyBorder="1"/>
    <xf numFmtId="15" fontId="6" fillId="0" borderId="0" xfId="0" applyNumberFormat="1" applyFont="1"/>
    <xf numFmtId="0" fontId="7" fillId="0" borderId="0" xfId="0" applyFont="1"/>
    <xf numFmtId="0" fontId="5" fillId="0" borderId="0" xfId="0" applyFont="1"/>
    <xf numFmtId="0" fontId="6" fillId="0" borderId="0" xfId="0" applyFont="1"/>
    <xf numFmtId="165" fontId="1" fillId="4" borderId="4" xfId="505" applyFont="1" applyFill="1" applyBorder="1" applyAlignment="1" applyProtection="1">
      <alignment horizontal="center" vertical="center"/>
      <protection locked="0"/>
    </xf>
    <xf numFmtId="14" fontId="6" fillId="0" borderId="0" xfId="0" applyNumberFormat="1" applyFont="1" applyProtection="1">
      <protection locked="0"/>
    </xf>
    <xf numFmtId="0" fontId="0" fillId="0" borderId="1" xfId="0" applyBorder="1" applyAlignment="1">
      <alignment horizontal="center"/>
    </xf>
    <xf numFmtId="0" fontId="1" fillId="0" borderId="10" xfId="0" applyFont="1" applyBorder="1" applyAlignment="1" applyProtection="1">
      <alignment horizontal="center"/>
      <protection locked="0"/>
    </xf>
    <xf numFmtId="0" fontId="1" fillId="0" borderId="11" xfId="0" applyFont="1" applyBorder="1" applyAlignment="1" applyProtection="1">
      <alignment horizontal="center"/>
      <protection locked="0"/>
    </xf>
    <xf numFmtId="0" fontId="1" fillId="0" borderId="3" xfId="0" applyFont="1" applyBorder="1" applyAlignment="1" applyProtection="1">
      <alignment horizontal="center"/>
      <protection locked="0"/>
    </xf>
    <xf numFmtId="0" fontId="1" fillId="0" borderId="13" xfId="0" applyFont="1" applyBorder="1" applyAlignment="1" applyProtection="1">
      <alignment horizontal="center"/>
      <protection locked="0"/>
    </xf>
    <xf numFmtId="166" fontId="1" fillId="0" borderId="4" xfId="0" applyNumberFormat="1" applyFont="1" applyBorder="1" applyAlignment="1" applyProtection="1">
      <alignment horizontal="center"/>
      <protection locked="0"/>
    </xf>
    <xf numFmtId="166" fontId="1" fillId="0" borderId="15" xfId="0" applyNumberFormat="1" applyFont="1" applyBorder="1" applyAlignment="1" applyProtection="1">
      <alignment horizontal="center"/>
      <protection locked="0"/>
    </xf>
    <xf numFmtId="0" fontId="2" fillId="0" borderId="1" xfId="0" applyFont="1" applyBorder="1" applyAlignment="1">
      <alignment horizontal="center"/>
    </xf>
    <xf numFmtId="0" fontId="2" fillId="8" borderId="16" xfId="0" applyFont="1" applyFill="1" applyBorder="1" applyAlignment="1">
      <alignment horizontal="center" vertical="center"/>
    </xf>
    <xf numFmtId="0" fontId="2" fillId="8" borderId="17" xfId="0" applyFont="1" applyFill="1" applyBorder="1" applyAlignment="1">
      <alignment horizontal="center" vertical="center"/>
    </xf>
    <xf numFmtId="1" fontId="2" fillId="8" borderId="16" xfId="0" applyNumberFormat="1" applyFont="1" applyFill="1" applyBorder="1" applyAlignment="1">
      <alignment horizontal="center" vertical="center"/>
    </xf>
    <xf numFmtId="1" fontId="2" fillId="8" borderId="17" xfId="0" applyNumberFormat="1" applyFont="1" applyFill="1" applyBorder="1" applyAlignment="1">
      <alignment horizontal="center" vertical="center"/>
    </xf>
    <xf numFmtId="0" fontId="1" fillId="0" borderId="0" xfId="0" applyFont="1" applyAlignment="1">
      <alignment horizontal="left"/>
    </xf>
    <xf numFmtId="0" fontId="1" fillId="0" borderId="0" xfId="0" applyFont="1" applyAlignment="1">
      <alignment horizontal="left" wrapText="1"/>
    </xf>
    <xf numFmtId="0" fontId="1" fillId="0" borderId="3" xfId="0" applyFont="1" applyBorder="1" applyAlignment="1">
      <alignment horizontal="left" vertical="top" wrapText="1"/>
    </xf>
    <xf numFmtId="0" fontId="2" fillId="0" borderId="1" xfId="0" applyFont="1" applyBorder="1" applyAlignment="1">
      <alignment horizontal="left"/>
    </xf>
    <xf numFmtId="0" fontId="0" fillId="0" borderId="0" xfId="0" applyAlignment="1">
      <alignment horizontal="left"/>
    </xf>
  </cellXfs>
  <cellStyles count="507">
    <cellStyle name="Comma" xfId="505" builtinId="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6"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5228429</xdr:colOff>
      <xdr:row>0</xdr:row>
      <xdr:rowOff>123030</xdr:rowOff>
    </xdr:from>
    <xdr:to>
      <xdr:col>8</xdr:col>
      <xdr:colOff>6703218</xdr:colOff>
      <xdr:row>4</xdr:row>
      <xdr:rowOff>96657</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3408023" y="123030"/>
          <a:ext cx="1474789" cy="77134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16566</xdr:colOff>
      <xdr:row>8</xdr:row>
      <xdr:rowOff>140803</xdr:rowOff>
    </xdr:from>
    <xdr:to>
      <xdr:col>27</xdr:col>
      <xdr:colOff>276324</xdr:colOff>
      <xdr:row>51</xdr:row>
      <xdr:rowOff>26916</xdr:rowOff>
    </xdr:to>
    <xdr:pic>
      <xdr:nvPicPr>
        <xdr:cNvPr id="10" name="Picture 9">
          <a:extLst>
            <a:ext uri="{FF2B5EF4-FFF2-40B4-BE49-F238E27FC236}">
              <a16:creationId xmlns:a16="http://schemas.microsoft.com/office/drawing/2014/main" id="{2604A4FD-A9D4-E585-80B4-FF4F39E9159F}"/>
            </a:ext>
          </a:extLst>
        </xdr:cNvPr>
        <xdr:cNvPicPr>
          <a:picLocks noChangeAspect="1"/>
        </xdr:cNvPicPr>
      </xdr:nvPicPr>
      <xdr:blipFill>
        <a:blip xmlns:r="http://schemas.openxmlformats.org/officeDocument/2006/relationships" r:embed="rId1"/>
        <a:stretch>
          <a:fillRect/>
        </a:stretch>
      </xdr:blipFill>
      <xdr:spPr>
        <a:xfrm>
          <a:off x="11686762" y="1466020"/>
          <a:ext cx="5163062" cy="7009157"/>
        </a:xfrm>
        <a:prstGeom prst="rect">
          <a:avLst/>
        </a:prstGeom>
      </xdr:spPr>
    </xdr:pic>
    <xdr:clientData/>
  </xdr:twoCellAnchor>
  <xdr:twoCellAnchor editAs="oneCell">
    <xdr:from>
      <xdr:col>1</xdr:col>
      <xdr:colOff>546653</xdr:colOff>
      <xdr:row>22</xdr:row>
      <xdr:rowOff>132522</xdr:rowOff>
    </xdr:from>
    <xdr:to>
      <xdr:col>12</xdr:col>
      <xdr:colOff>25302</xdr:colOff>
      <xdr:row>34</xdr:row>
      <xdr:rowOff>2330</xdr:rowOff>
    </xdr:to>
    <xdr:pic>
      <xdr:nvPicPr>
        <xdr:cNvPr id="4" name="Picture 3">
          <a:extLst>
            <a:ext uri="{FF2B5EF4-FFF2-40B4-BE49-F238E27FC236}">
              <a16:creationId xmlns:a16="http://schemas.microsoft.com/office/drawing/2014/main" id="{BF911D37-8F3E-F970-7BDB-7A37FB71D61B}"/>
            </a:ext>
          </a:extLst>
        </xdr:cNvPr>
        <xdr:cNvPicPr>
          <a:picLocks noChangeAspect="1"/>
        </xdr:cNvPicPr>
      </xdr:nvPicPr>
      <xdr:blipFill>
        <a:blip xmlns:r="http://schemas.openxmlformats.org/officeDocument/2006/relationships" r:embed="rId2"/>
        <a:stretch>
          <a:fillRect/>
        </a:stretch>
      </xdr:blipFill>
      <xdr:spPr>
        <a:xfrm>
          <a:off x="1159566" y="3776870"/>
          <a:ext cx="6220693" cy="1857634"/>
        </a:xfrm>
        <a:prstGeom prst="rect">
          <a:avLst/>
        </a:prstGeom>
      </xdr:spPr>
    </xdr:pic>
    <xdr:clientData/>
  </xdr:twoCellAnchor>
  <xdr:twoCellAnchor>
    <xdr:from>
      <xdr:col>15</xdr:col>
      <xdr:colOff>527539</xdr:colOff>
      <xdr:row>23</xdr:row>
      <xdr:rowOff>139212</xdr:rowOff>
    </xdr:from>
    <xdr:to>
      <xdr:col>20</xdr:col>
      <xdr:colOff>281608</xdr:colOff>
      <xdr:row>30</xdr:row>
      <xdr:rowOff>124239</xdr:rowOff>
    </xdr:to>
    <xdr:cxnSp macro="">
      <xdr:nvCxnSpPr>
        <xdr:cNvPr id="6" name="Straight Arrow Connector 7">
          <a:extLst>
            <a:ext uri="{FF2B5EF4-FFF2-40B4-BE49-F238E27FC236}">
              <a16:creationId xmlns:a16="http://schemas.microsoft.com/office/drawing/2014/main" id="{8EFEC219-B5FD-4864-9EA7-67D916A49C9C}"/>
            </a:ext>
          </a:extLst>
        </xdr:cNvPr>
        <xdr:cNvCxnSpPr/>
      </xdr:nvCxnSpPr>
      <xdr:spPr>
        <a:xfrm flipH="1" flipV="1">
          <a:off x="9721235" y="3949212"/>
          <a:ext cx="2843482" cy="114459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149087</xdr:colOff>
      <xdr:row>24</xdr:row>
      <xdr:rowOff>0</xdr:rowOff>
    </xdr:from>
    <xdr:to>
      <xdr:col>16</xdr:col>
      <xdr:colOff>87923</xdr:colOff>
      <xdr:row>30</xdr:row>
      <xdr:rowOff>66261</xdr:rowOff>
    </xdr:to>
    <xdr:cxnSp macro="">
      <xdr:nvCxnSpPr>
        <xdr:cNvPr id="8" name="Straight Arrow Connector 7">
          <a:extLst>
            <a:ext uri="{FF2B5EF4-FFF2-40B4-BE49-F238E27FC236}">
              <a16:creationId xmlns:a16="http://schemas.microsoft.com/office/drawing/2014/main" id="{9FDF276F-54E1-E125-DC08-8871A38A9B9E}"/>
            </a:ext>
          </a:extLst>
        </xdr:cNvPr>
        <xdr:cNvCxnSpPr/>
      </xdr:nvCxnSpPr>
      <xdr:spPr>
        <a:xfrm flipV="1">
          <a:off x="6891130" y="3975652"/>
          <a:ext cx="3003402" cy="106017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11</xdr:col>
      <xdr:colOff>381001</xdr:colOff>
      <xdr:row>1</xdr:row>
      <xdr:rowOff>132522</xdr:rowOff>
    </xdr:from>
    <xdr:to>
      <xdr:col>17</xdr:col>
      <xdr:colOff>466422</xdr:colOff>
      <xdr:row>20</xdr:row>
      <xdr:rowOff>14504</xdr:rowOff>
    </xdr:to>
    <xdr:pic>
      <xdr:nvPicPr>
        <xdr:cNvPr id="3" name="Picture 2">
          <a:extLst>
            <a:ext uri="{FF2B5EF4-FFF2-40B4-BE49-F238E27FC236}">
              <a16:creationId xmlns:a16="http://schemas.microsoft.com/office/drawing/2014/main" id="{6D682B2B-927B-6416-9E43-3FE81AEDC718}"/>
            </a:ext>
          </a:extLst>
        </xdr:cNvPr>
        <xdr:cNvPicPr>
          <a:picLocks noChangeAspect="1"/>
        </xdr:cNvPicPr>
      </xdr:nvPicPr>
      <xdr:blipFill>
        <a:blip xmlns:r="http://schemas.openxmlformats.org/officeDocument/2006/relationships" r:embed="rId3"/>
        <a:stretch>
          <a:fillRect/>
        </a:stretch>
      </xdr:blipFill>
      <xdr:spPr>
        <a:xfrm>
          <a:off x="7123044" y="298174"/>
          <a:ext cx="3762900" cy="302937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24077</xdr:colOff>
      <xdr:row>0</xdr:row>
      <xdr:rowOff>113771</xdr:rowOff>
    </xdr:from>
    <xdr:to>
      <xdr:col>1</xdr:col>
      <xdr:colOff>1060979</xdr:colOff>
      <xdr:row>3</xdr:row>
      <xdr:rowOff>135141</xdr:rowOff>
    </xdr:to>
    <xdr:pic>
      <xdr:nvPicPr>
        <xdr:cNvPr id="2" name="Picture 1">
          <a:extLst>
            <a:ext uri="{FF2B5EF4-FFF2-40B4-BE49-F238E27FC236}">
              <a16:creationId xmlns:a16="http://schemas.microsoft.com/office/drawing/2014/main" id="{5CF5696F-4ED1-4D04-8553-E3BE5A0BD2EB}"/>
            </a:ext>
          </a:extLst>
        </xdr:cNvPr>
        <xdr:cNvPicPr>
          <a:picLocks noChangeAspect="1"/>
        </xdr:cNvPicPr>
      </xdr:nvPicPr>
      <xdr:blipFill>
        <a:blip xmlns:r="http://schemas.openxmlformats.org/officeDocument/2006/relationships" r:embed="rId1"/>
        <a:stretch>
          <a:fillRect/>
        </a:stretch>
      </xdr:blipFill>
      <xdr:spPr>
        <a:xfrm>
          <a:off x="320410" y="113771"/>
          <a:ext cx="1036902" cy="53995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hitachivantara.service-now.com/now/nav/ui/classic/params/target/kb_view.do%3Fsys_kb_id%3Dd2c154cbdb9c57840be7fb541d9619df" TargetMode="External"/><Relationship Id="rId1" Type="http://schemas.openxmlformats.org/officeDocument/2006/relationships/hyperlink" Target="file:///C:\Users\awerneck\AppData\Local\Microsoft\Global-Finance\Shared%20Documents\Forms\AllItems.aspx"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1:I152"/>
  <sheetViews>
    <sheetView showGridLines="0" tabSelected="1" zoomScale="80" zoomScaleNormal="80" workbookViewId="0">
      <pane ySplit="8" topLeftCell="A9" activePane="bottomLeft" state="frozen"/>
      <selection pane="bottomLeft" activeCell="G22" sqref="G22"/>
    </sheetView>
  </sheetViews>
  <sheetFormatPr defaultColWidth="8.7109375" defaultRowHeight="12.75"/>
  <cols>
    <col min="1" max="1" width="1.42578125" style="5" customWidth="1"/>
    <col min="2" max="2" width="7.28515625" style="37" customWidth="1"/>
    <col min="3" max="3" width="15.7109375" style="5" customWidth="1"/>
    <col min="4" max="4" width="21.140625" style="5" customWidth="1"/>
    <col min="5" max="5" width="13.42578125" style="5" customWidth="1"/>
    <col min="6" max="6" width="13.28515625" style="5" customWidth="1"/>
    <col min="7" max="7" width="25" style="5" customWidth="1"/>
    <col min="8" max="8" width="38.7109375" style="5" customWidth="1"/>
    <col min="9" max="9" width="115.28515625" style="5" customWidth="1"/>
    <col min="10" max="16384" width="8.7109375" style="5"/>
  </cols>
  <sheetData>
    <row r="1" spans="2:9">
      <c r="B1" s="66"/>
      <c r="C1" s="3"/>
      <c r="D1" s="3"/>
      <c r="E1" s="3"/>
      <c r="F1" s="3"/>
      <c r="G1" s="3"/>
      <c r="H1" s="3"/>
      <c r="I1" s="3"/>
    </row>
    <row r="2" spans="2:9" ht="20.25">
      <c r="B2" s="67" t="s">
        <v>67</v>
      </c>
      <c r="C2" s="3"/>
      <c r="D2" s="3"/>
      <c r="E2" s="3"/>
      <c r="F2" s="3"/>
      <c r="G2" s="3"/>
      <c r="H2" s="3"/>
      <c r="I2" s="3"/>
    </row>
    <row r="3" spans="2:9">
      <c r="B3" s="66"/>
      <c r="C3" s="3"/>
    </row>
    <row r="4" spans="2:9" ht="15.75">
      <c r="B4" s="68" t="s">
        <v>2</v>
      </c>
      <c r="C4" s="69"/>
      <c r="D4" s="87" t="s">
        <v>70</v>
      </c>
      <c r="E4" s="87"/>
      <c r="F4" s="88"/>
      <c r="G4" s="3"/>
      <c r="H4" s="3"/>
      <c r="I4" s="3"/>
    </row>
    <row r="5" spans="2:9" ht="15.75">
      <c r="B5" s="70" t="s">
        <v>6</v>
      </c>
      <c r="C5" s="71"/>
      <c r="D5" s="89" t="s">
        <v>74</v>
      </c>
      <c r="E5" s="89"/>
      <c r="F5" s="90"/>
      <c r="G5" s="3"/>
      <c r="H5" s="3"/>
      <c r="I5" s="3"/>
    </row>
    <row r="6" spans="2:9" ht="15.75">
      <c r="B6" s="72" t="s">
        <v>1</v>
      </c>
      <c r="C6" s="73"/>
      <c r="D6" s="91">
        <v>46191</v>
      </c>
      <c r="E6" s="91"/>
      <c r="F6" s="92"/>
      <c r="G6" s="3"/>
      <c r="H6" s="3"/>
      <c r="I6" s="3"/>
    </row>
    <row r="7" spans="2:9" ht="13.5" thickBot="1">
      <c r="B7" s="66"/>
      <c r="C7" s="3"/>
      <c r="G7" s="3"/>
      <c r="H7" s="3"/>
      <c r="I7" s="3"/>
    </row>
    <row r="8" spans="2:9" s="65" customFormat="1" ht="17.25" customHeight="1" thickBot="1">
      <c r="B8" s="61" t="s">
        <v>18</v>
      </c>
      <c r="C8" s="62" t="s">
        <v>14</v>
      </c>
      <c r="D8" s="63" t="s">
        <v>15</v>
      </c>
      <c r="E8" s="63" t="s">
        <v>12</v>
      </c>
      <c r="F8" s="62" t="s">
        <v>17</v>
      </c>
      <c r="G8" s="62" t="s">
        <v>16</v>
      </c>
      <c r="H8" s="62" t="s">
        <v>3</v>
      </c>
      <c r="I8" s="64" t="s">
        <v>36</v>
      </c>
    </row>
    <row r="9" spans="2:9" ht="20.25" customHeight="1">
      <c r="B9" s="40">
        <v>1</v>
      </c>
      <c r="C9" s="41">
        <v>46169</v>
      </c>
      <c r="D9" s="42">
        <v>464717</v>
      </c>
      <c r="E9" s="43" t="s">
        <v>10</v>
      </c>
      <c r="F9" s="42">
        <v>1</v>
      </c>
      <c r="G9" s="74">
        <f>F9*D9</f>
        <v>464717</v>
      </c>
      <c r="H9" s="44" t="s">
        <v>66</v>
      </c>
      <c r="I9" s="45" t="s">
        <v>78</v>
      </c>
    </row>
    <row r="10" spans="2:9" ht="20.25" customHeight="1">
      <c r="B10" s="38">
        <f>B9+1</f>
        <v>2</v>
      </c>
      <c r="C10" s="17">
        <v>46186</v>
      </c>
      <c r="D10" s="18">
        <v>990</v>
      </c>
      <c r="E10" s="19" t="s">
        <v>11</v>
      </c>
      <c r="F10" s="18">
        <v>922</v>
      </c>
      <c r="G10" s="75">
        <f t="shared" ref="G10:G32" si="0">F10*D10</f>
        <v>912780</v>
      </c>
      <c r="H10" s="20" t="s">
        <v>61</v>
      </c>
      <c r="I10" s="20" t="s">
        <v>77</v>
      </c>
    </row>
    <row r="11" spans="2:9" ht="20.25" customHeight="1">
      <c r="B11" s="38">
        <f t="shared" ref="B11:B32" si="1">B10+1</f>
        <v>3</v>
      </c>
      <c r="C11" s="17">
        <v>46186</v>
      </c>
      <c r="D11" s="18">
        <v>270.92</v>
      </c>
      <c r="E11" s="19" t="s">
        <v>11</v>
      </c>
      <c r="F11" s="18">
        <v>922</v>
      </c>
      <c r="G11" s="75">
        <f>F11*D11</f>
        <v>249788.24000000002</v>
      </c>
      <c r="H11" s="20" t="s">
        <v>62</v>
      </c>
      <c r="I11" s="21" t="s">
        <v>79</v>
      </c>
    </row>
    <row r="12" spans="2:9" ht="20.25" customHeight="1">
      <c r="B12" s="38">
        <f t="shared" si="1"/>
        <v>4</v>
      </c>
      <c r="C12" s="17">
        <v>46180</v>
      </c>
      <c r="D12" s="18">
        <v>33200</v>
      </c>
      <c r="E12" s="19" t="s">
        <v>10</v>
      </c>
      <c r="F12" s="18">
        <v>1</v>
      </c>
      <c r="G12" s="75">
        <f>F12*D12</f>
        <v>33200</v>
      </c>
      <c r="H12" s="20" t="s">
        <v>50</v>
      </c>
      <c r="I12" s="21" t="s">
        <v>75</v>
      </c>
    </row>
    <row r="13" spans="2:9" ht="20.25" customHeight="1">
      <c r="B13" s="38">
        <f t="shared" si="1"/>
        <v>5</v>
      </c>
      <c r="C13" s="17">
        <v>46183</v>
      </c>
      <c r="D13" s="18">
        <v>235.4</v>
      </c>
      <c r="E13" s="19" t="s">
        <v>26</v>
      </c>
      <c r="F13" s="18">
        <v>278</v>
      </c>
      <c r="G13" s="75">
        <f>F13*D13</f>
        <v>65441.200000000004</v>
      </c>
      <c r="H13" s="20" t="s">
        <v>51</v>
      </c>
      <c r="I13" s="21" t="s">
        <v>80</v>
      </c>
    </row>
    <row r="14" spans="2:9" ht="20.25" customHeight="1">
      <c r="B14" s="38">
        <f t="shared" si="1"/>
        <v>6</v>
      </c>
      <c r="C14" s="17">
        <v>46183</v>
      </c>
      <c r="D14" s="18">
        <v>562.1</v>
      </c>
      <c r="E14" s="19" t="s">
        <v>26</v>
      </c>
      <c r="F14" s="18">
        <v>278</v>
      </c>
      <c r="G14" s="75">
        <f>F14*D14</f>
        <v>156263.80000000002</v>
      </c>
      <c r="H14" s="20" t="s">
        <v>51</v>
      </c>
      <c r="I14" s="21" t="s">
        <v>81</v>
      </c>
    </row>
    <row r="15" spans="2:9" ht="20.25" customHeight="1">
      <c r="B15" s="38">
        <f t="shared" si="1"/>
        <v>7</v>
      </c>
      <c r="C15" s="17">
        <v>46184</v>
      </c>
      <c r="D15" s="18">
        <v>324.04000000000002</v>
      </c>
      <c r="E15" s="19" t="s">
        <v>26</v>
      </c>
      <c r="F15" s="18">
        <v>278</v>
      </c>
      <c r="G15" s="75">
        <f t="shared" si="0"/>
        <v>90083.12000000001</v>
      </c>
      <c r="H15" s="20" t="s">
        <v>51</v>
      </c>
      <c r="I15" s="21" t="s">
        <v>85</v>
      </c>
    </row>
    <row r="16" spans="2:9" ht="20.25" customHeight="1">
      <c r="B16" s="38">
        <f t="shared" si="1"/>
        <v>8</v>
      </c>
      <c r="C16" s="17">
        <v>46185</v>
      </c>
      <c r="D16" s="18">
        <v>223.5</v>
      </c>
      <c r="E16" s="19" t="s">
        <v>26</v>
      </c>
      <c r="F16" s="18">
        <v>278</v>
      </c>
      <c r="G16" s="75">
        <f t="shared" si="0"/>
        <v>62133</v>
      </c>
      <c r="H16" s="20" t="s">
        <v>62</v>
      </c>
      <c r="I16" s="21" t="s">
        <v>82</v>
      </c>
    </row>
    <row r="17" spans="2:9" ht="20.25" customHeight="1">
      <c r="B17" s="38">
        <f t="shared" si="1"/>
        <v>9</v>
      </c>
      <c r="C17" s="17">
        <v>46185</v>
      </c>
      <c r="D17" s="18">
        <v>363</v>
      </c>
      <c r="E17" s="19" t="s">
        <v>26</v>
      </c>
      <c r="F17" s="18">
        <v>278</v>
      </c>
      <c r="G17" s="75">
        <f t="shared" si="0"/>
        <v>100914</v>
      </c>
      <c r="H17" s="20" t="s">
        <v>51</v>
      </c>
      <c r="I17" s="21" t="s">
        <v>83</v>
      </c>
    </row>
    <row r="18" spans="2:9" ht="20.25" customHeight="1">
      <c r="B18" s="38">
        <f t="shared" si="1"/>
        <v>10</v>
      </c>
      <c r="C18" s="17">
        <v>46186</v>
      </c>
      <c r="D18" s="18">
        <v>28000</v>
      </c>
      <c r="E18" s="19" t="s">
        <v>10</v>
      </c>
      <c r="F18" s="18">
        <v>1</v>
      </c>
      <c r="G18" s="75">
        <f t="shared" si="0"/>
        <v>28000</v>
      </c>
      <c r="H18" s="20" t="s">
        <v>50</v>
      </c>
      <c r="I18" s="21" t="s">
        <v>84</v>
      </c>
    </row>
    <row r="19" spans="2:9" ht="20.25" customHeight="1">
      <c r="B19" s="38">
        <f t="shared" si="1"/>
        <v>11</v>
      </c>
      <c r="C19" s="17">
        <v>46184</v>
      </c>
      <c r="D19" s="18">
        <v>23.9</v>
      </c>
      <c r="E19" s="19" t="s">
        <v>26</v>
      </c>
      <c r="F19" s="18">
        <v>278</v>
      </c>
      <c r="G19" s="75">
        <f t="shared" si="0"/>
        <v>6644.2</v>
      </c>
      <c r="H19" s="20" t="s">
        <v>50</v>
      </c>
      <c r="I19" s="21" t="s">
        <v>86</v>
      </c>
    </row>
    <row r="20" spans="2:9" ht="20.25" customHeight="1">
      <c r="B20" s="38">
        <f t="shared" si="1"/>
        <v>12</v>
      </c>
      <c r="C20" s="17">
        <v>46185</v>
      </c>
      <c r="D20" s="18">
        <v>20.47</v>
      </c>
      <c r="E20" s="19" t="s">
        <v>26</v>
      </c>
      <c r="F20" s="18">
        <v>278</v>
      </c>
      <c r="G20" s="75">
        <f t="shared" si="0"/>
        <v>5690.66</v>
      </c>
      <c r="H20" s="20" t="s">
        <v>50</v>
      </c>
      <c r="I20" s="21" t="s">
        <v>87</v>
      </c>
    </row>
    <row r="21" spans="2:9" ht="20.25" customHeight="1">
      <c r="B21" s="38">
        <f t="shared" si="1"/>
        <v>13</v>
      </c>
      <c r="C21" s="17"/>
      <c r="D21" s="18"/>
      <c r="E21" s="19" t="s">
        <v>26</v>
      </c>
      <c r="F21" s="18">
        <v>255</v>
      </c>
      <c r="G21" s="75">
        <f t="shared" si="0"/>
        <v>0</v>
      </c>
      <c r="H21" s="20" t="s">
        <v>62</v>
      </c>
      <c r="I21" s="21"/>
    </row>
    <row r="22" spans="2:9" ht="20.25" customHeight="1">
      <c r="B22" s="38">
        <f t="shared" si="1"/>
        <v>14</v>
      </c>
      <c r="C22" s="17"/>
      <c r="D22" s="18"/>
      <c r="E22" s="19" t="s">
        <v>26</v>
      </c>
      <c r="F22" s="18">
        <v>255</v>
      </c>
      <c r="G22" s="75">
        <f t="shared" si="0"/>
        <v>0</v>
      </c>
      <c r="H22" s="20" t="s">
        <v>50</v>
      </c>
      <c r="I22" s="21"/>
    </row>
    <row r="23" spans="2:9" ht="20.25" customHeight="1">
      <c r="B23" s="38">
        <f t="shared" si="1"/>
        <v>15</v>
      </c>
      <c r="C23" s="17"/>
      <c r="D23" s="18"/>
      <c r="E23" s="19" t="s">
        <v>26</v>
      </c>
      <c r="F23" s="18">
        <v>255</v>
      </c>
      <c r="G23" s="75">
        <f t="shared" si="0"/>
        <v>0</v>
      </c>
      <c r="H23" s="20" t="s">
        <v>50</v>
      </c>
      <c r="I23" s="21"/>
    </row>
    <row r="24" spans="2:9" ht="20.25" customHeight="1">
      <c r="B24" s="38">
        <f t="shared" si="1"/>
        <v>16</v>
      </c>
      <c r="C24" s="17"/>
      <c r="D24" s="18"/>
      <c r="E24" s="19" t="s">
        <v>26</v>
      </c>
      <c r="F24" s="18">
        <v>255</v>
      </c>
      <c r="G24" s="75">
        <f t="shared" si="0"/>
        <v>0</v>
      </c>
      <c r="H24" s="20" t="s">
        <v>50</v>
      </c>
      <c r="I24" s="21"/>
    </row>
    <row r="25" spans="2:9" ht="20.25" customHeight="1">
      <c r="B25" s="38">
        <f t="shared" si="1"/>
        <v>17</v>
      </c>
      <c r="C25" s="17"/>
      <c r="D25" s="18"/>
      <c r="E25" s="19" t="s">
        <v>26</v>
      </c>
      <c r="F25" s="18">
        <v>255</v>
      </c>
      <c r="G25" s="75">
        <f t="shared" si="0"/>
        <v>0</v>
      </c>
      <c r="H25" s="20" t="s">
        <v>50</v>
      </c>
      <c r="I25" s="21"/>
    </row>
    <row r="26" spans="2:9" ht="20.25" customHeight="1">
      <c r="B26" s="38">
        <f t="shared" si="1"/>
        <v>18</v>
      </c>
      <c r="C26" s="17"/>
      <c r="D26" s="18"/>
      <c r="E26" s="19" t="s">
        <v>26</v>
      </c>
      <c r="F26" s="18">
        <v>255</v>
      </c>
      <c r="G26" s="75">
        <f t="shared" si="0"/>
        <v>0</v>
      </c>
      <c r="H26" s="20" t="s">
        <v>62</v>
      </c>
      <c r="I26" s="20"/>
    </row>
    <row r="27" spans="2:9" ht="20.25" customHeight="1">
      <c r="B27" s="38">
        <f t="shared" si="1"/>
        <v>19</v>
      </c>
      <c r="C27" s="17"/>
      <c r="D27" s="18"/>
      <c r="E27" s="19" t="s">
        <v>26</v>
      </c>
      <c r="F27" s="18">
        <v>255</v>
      </c>
      <c r="G27" s="75">
        <f t="shared" si="0"/>
        <v>0</v>
      </c>
      <c r="H27" s="20" t="s">
        <v>62</v>
      </c>
      <c r="I27" s="20"/>
    </row>
    <row r="28" spans="2:9" ht="20.25" customHeight="1">
      <c r="B28" s="38">
        <f t="shared" si="1"/>
        <v>20</v>
      </c>
      <c r="C28" s="17"/>
      <c r="D28" s="18"/>
      <c r="E28" s="19" t="s">
        <v>26</v>
      </c>
      <c r="F28" s="18">
        <v>255</v>
      </c>
      <c r="G28" s="75">
        <f t="shared" si="0"/>
        <v>0</v>
      </c>
      <c r="H28" s="20" t="s">
        <v>62</v>
      </c>
      <c r="I28" s="20"/>
    </row>
    <row r="29" spans="2:9" ht="20.25" customHeight="1">
      <c r="B29" s="38">
        <f t="shared" si="1"/>
        <v>21</v>
      </c>
      <c r="C29" s="17"/>
      <c r="D29" s="18"/>
      <c r="E29" s="19" t="s">
        <v>26</v>
      </c>
      <c r="F29" s="18">
        <v>255</v>
      </c>
      <c r="G29" s="75">
        <f t="shared" si="0"/>
        <v>0</v>
      </c>
      <c r="H29" s="20" t="s">
        <v>62</v>
      </c>
      <c r="I29" s="20"/>
    </row>
    <row r="30" spans="2:9" ht="20.25" customHeight="1">
      <c r="B30" s="38">
        <f t="shared" si="1"/>
        <v>22</v>
      </c>
      <c r="C30" s="17"/>
      <c r="D30" s="23"/>
      <c r="E30" s="19" t="s">
        <v>26</v>
      </c>
      <c r="F30" s="18">
        <v>255</v>
      </c>
      <c r="G30" s="75">
        <f t="shared" si="0"/>
        <v>0</v>
      </c>
      <c r="H30" s="20" t="s">
        <v>62</v>
      </c>
      <c r="I30" s="22"/>
    </row>
    <row r="31" spans="2:9" ht="20.25" customHeight="1">
      <c r="B31" s="38">
        <f t="shared" si="1"/>
        <v>23</v>
      </c>
      <c r="C31" s="17"/>
      <c r="D31" s="23"/>
      <c r="E31" s="24" t="s">
        <v>26</v>
      </c>
      <c r="F31" s="18">
        <v>255</v>
      </c>
      <c r="G31" s="76">
        <f t="shared" si="0"/>
        <v>0</v>
      </c>
      <c r="H31" s="20" t="s">
        <v>50</v>
      </c>
      <c r="I31" s="22"/>
    </row>
    <row r="32" spans="2:9" ht="20.25" customHeight="1">
      <c r="B32" s="39">
        <f t="shared" si="1"/>
        <v>24</v>
      </c>
      <c r="C32" s="46"/>
      <c r="D32" s="25"/>
      <c r="E32" s="26"/>
      <c r="F32" s="84"/>
      <c r="G32" s="77">
        <f t="shared" si="0"/>
        <v>0</v>
      </c>
      <c r="H32" s="27"/>
      <c r="I32" s="28"/>
    </row>
    <row r="33" spans="2:9" ht="23.25" customHeight="1" thickBot="1">
      <c r="B33" s="66"/>
      <c r="C33" s="78"/>
      <c r="D33" s="78"/>
      <c r="E33" s="78"/>
      <c r="F33" s="78"/>
      <c r="G33" s="79">
        <f>SUM(G9:G32)</f>
        <v>2175655.2200000007</v>
      </c>
      <c r="H33" s="60"/>
      <c r="I33" s="60"/>
    </row>
    <row r="34" spans="2:9">
      <c r="B34" s="66"/>
      <c r="C34" s="3"/>
      <c r="D34" s="3"/>
      <c r="E34" s="3"/>
      <c r="I34" s="6"/>
    </row>
    <row r="35" spans="2:9" ht="14.25">
      <c r="B35" s="66"/>
      <c r="C35" s="3"/>
      <c r="D35" s="80"/>
      <c r="E35" s="3"/>
      <c r="H35" s="10"/>
    </row>
    <row r="36" spans="2:9" ht="14.25">
      <c r="B36" s="66"/>
      <c r="C36" s="3"/>
      <c r="D36" s="81"/>
      <c r="E36" s="3"/>
      <c r="H36" s="7"/>
    </row>
    <row r="37" spans="2:9" ht="15">
      <c r="B37" s="66"/>
      <c r="C37" s="3"/>
      <c r="D37" s="81"/>
      <c r="E37" s="82" t="s">
        <v>35</v>
      </c>
      <c r="F37" s="8"/>
      <c r="G37" s="8"/>
      <c r="H37" s="8"/>
    </row>
    <row r="38" spans="2:9" ht="18" customHeight="1">
      <c r="B38" s="66"/>
      <c r="C38" s="3"/>
      <c r="D38" s="3"/>
      <c r="E38" s="83" t="s">
        <v>7</v>
      </c>
      <c r="F38" s="9" t="s">
        <v>76</v>
      </c>
      <c r="G38" s="9"/>
      <c r="H38" s="12"/>
      <c r="I38" s="13"/>
    </row>
    <row r="39" spans="2:9" ht="18" customHeight="1">
      <c r="B39" s="66"/>
      <c r="C39" s="3"/>
      <c r="D39" s="3"/>
      <c r="E39" s="83" t="s">
        <v>8</v>
      </c>
      <c r="F39" s="85">
        <v>46191</v>
      </c>
      <c r="G39" s="9"/>
      <c r="H39" s="35"/>
      <c r="I39" s="11"/>
    </row>
    <row r="40" spans="2:9" ht="18" customHeight="1">
      <c r="B40" s="66"/>
      <c r="C40" s="3"/>
      <c r="D40" s="3"/>
      <c r="E40" s="3"/>
      <c r="I40" s="9"/>
    </row>
    <row r="41" spans="2:9" ht="14.25">
      <c r="B41" s="66"/>
      <c r="C41" s="3"/>
      <c r="D41" s="3"/>
      <c r="E41" s="83"/>
      <c r="F41" s="9"/>
      <c r="G41" s="9"/>
      <c r="H41" s="9"/>
      <c r="I41" s="9"/>
    </row>
    <row r="42" spans="2:9">
      <c r="B42" s="66"/>
      <c r="C42" s="3"/>
      <c r="D42" s="3"/>
      <c r="E42" s="3"/>
    </row>
    <row r="43" spans="2:9">
      <c r="B43" s="66"/>
      <c r="C43" s="3"/>
      <c r="D43" s="3"/>
      <c r="E43" s="3"/>
    </row>
    <row r="44" spans="2:9">
      <c r="B44" s="66"/>
      <c r="C44" s="3"/>
      <c r="D44" s="3"/>
      <c r="E44" s="3"/>
    </row>
    <row r="45" spans="2:9">
      <c r="B45" s="66"/>
      <c r="C45" s="3"/>
      <c r="D45" s="3"/>
      <c r="E45" s="3"/>
    </row>
    <row r="46" spans="2:9">
      <c r="B46" s="66"/>
      <c r="C46" s="3"/>
      <c r="D46" s="3"/>
      <c r="E46" s="3"/>
    </row>
    <row r="47" spans="2:9">
      <c r="B47" s="66"/>
      <c r="C47" s="3"/>
      <c r="D47" s="3"/>
      <c r="E47" s="3"/>
    </row>
    <row r="48" spans="2:9">
      <c r="B48" s="66"/>
      <c r="C48" s="3"/>
      <c r="D48" s="3"/>
      <c r="E48" s="3"/>
    </row>
    <row r="49" spans="2:5">
      <c r="B49" s="66"/>
      <c r="C49" s="3"/>
      <c r="D49" s="3"/>
      <c r="E49" s="3"/>
    </row>
    <row r="50" spans="2:5">
      <c r="B50" s="66"/>
      <c r="C50" s="3"/>
      <c r="D50" s="3"/>
      <c r="E50" s="3"/>
    </row>
    <row r="51" spans="2:5">
      <c r="B51" s="66"/>
      <c r="C51" s="3"/>
      <c r="D51" s="3"/>
      <c r="E51" s="3"/>
    </row>
    <row r="99" spans="9:9">
      <c r="I99" s="14"/>
    </row>
    <row r="100" spans="9:9">
      <c r="I100" s="14"/>
    </row>
    <row r="101" spans="9:9">
      <c r="I101" s="15"/>
    </row>
    <row r="102" spans="9:9">
      <c r="I102" s="14"/>
    </row>
    <row r="103" spans="9:9">
      <c r="I103" s="14"/>
    </row>
    <row r="104" spans="9:9">
      <c r="I104" s="14"/>
    </row>
    <row r="105" spans="9:9">
      <c r="I105" s="14"/>
    </row>
    <row r="106" spans="9:9">
      <c r="I106" s="14"/>
    </row>
    <row r="107" spans="9:9">
      <c r="I107" s="14"/>
    </row>
    <row r="108" spans="9:9">
      <c r="I108" s="14"/>
    </row>
    <row r="109" spans="9:9">
      <c r="I109" s="14"/>
    </row>
    <row r="110" spans="9:9">
      <c r="I110" s="14"/>
    </row>
    <row r="111" spans="9:9">
      <c r="I111" s="14"/>
    </row>
    <row r="112" spans="9:9">
      <c r="I112" s="14"/>
    </row>
    <row r="113" spans="9:9">
      <c r="I113" s="14"/>
    </row>
    <row r="114" spans="9:9">
      <c r="I114" s="14"/>
    </row>
    <row r="115" spans="9:9">
      <c r="I115" s="14"/>
    </row>
    <row r="116" spans="9:9">
      <c r="I116" s="14"/>
    </row>
    <row r="117" spans="9:9">
      <c r="I117" s="16"/>
    </row>
    <row r="118" spans="9:9">
      <c r="I118" s="14"/>
    </row>
    <row r="119" spans="9:9">
      <c r="I119" s="14"/>
    </row>
    <row r="120" spans="9:9">
      <c r="I120" s="14"/>
    </row>
    <row r="121" spans="9:9">
      <c r="I121" s="14"/>
    </row>
    <row r="122" spans="9:9">
      <c r="I122" s="14"/>
    </row>
    <row r="123" spans="9:9">
      <c r="I123" s="14"/>
    </row>
    <row r="124" spans="9:9">
      <c r="I124" s="14"/>
    </row>
    <row r="125" spans="9:9">
      <c r="I125" s="14"/>
    </row>
    <row r="126" spans="9:9">
      <c r="I126" s="14"/>
    </row>
    <row r="127" spans="9:9">
      <c r="I127" s="14"/>
    </row>
    <row r="128" spans="9:9">
      <c r="I128" s="14"/>
    </row>
    <row r="129" spans="9:9">
      <c r="I129" s="14"/>
    </row>
    <row r="130" spans="9:9">
      <c r="I130" s="14"/>
    </row>
    <row r="131" spans="9:9">
      <c r="I131" s="14"/>
    </row>
    <row r="132" spans="9:9">
      <c r="I132" s="14"/>
    </row>
    <row r="133" spans="9:9">
      <c r="I133" s="14"/>
    </row>
    <row r="134" spans="9:9">
      <c r="I134" s="14"/>
    </row>
    <row r="135" spans="9:9">
      <c r="I135" s="14"/>
    </row>
    <row r="136" spans="9:9">
      <c r="I136" s="14"/>
    </row>
    <row r="137" spans="9:9">
      <c r="I137" s="14"/>
    </row>
    <row r="138" spans="9:9">
      <c r="I138" s="14"/>
    </row>
    <row r="140" spans="9:9">
      <c r="I140" s="14"/>
    </row>
    <row r="141" spans="9:9">
      <c r="I141" s="14"/>
    </row>
    <row r="142" spans="9:9">
      <c r="I142" s="14"/>
    </row>
    <row r="143" spans="9:9">
      <c r="I143" s="14"/>
    </row>
    <row r="144" spans="9:9">
      <c r="I144" s="14"/>
    </row>
    <row r="145" spans="9:9">
      <c r="I145" s="14"/>
    </row>
    <row r="146" spans="9:9">
      <c r="I146" s="14"/>
    </row>
    <row r="147" spans="9:9">
      <c r="I147" s="14"/>
    </row>
    <row r="148" spans="9:9">
      <c r="I148" s="14"/>
    </row>
    <row r="149" spans="9:9">
      <c r="I149" s="14"/>
    </row>
    <row r="150" spans="9:9">
      <c r="I150" s="14"/>
    </row>
    <row r="151" spans="9:9">
      <c r="I151" s="14"/>
    </row>
    <row r="152" spans="9:9">
      <c r="I152" s="14"/>
    </row>
  </sheetData>
  <sheetProtection algorithmName="SHA-512" hashValue="DoChu+0j9uByXXELpUK0iHQMltS+k+OzzumTv7rPSNvrRngVAD4IFDoNNVXlqxKpUlCN8AFTbxc/tBnS5gbXXQ==" saltValue="QbRRu/eYa+pM097fXwClUQ==" spinCount="100000" sheet="1" objects="1" scenarios="1"/>
  <mergeCells count="3">
    <mergeCell ref="D4:F4"/>
    <mergeCell ref="D5:F5"/>
    <mergeCell ref="D6:F6"/>
  </mergeCells>
  <phoneticPr fontId="3" type="noConversion"/>
  <printOptions horizontalCentered="1"/>
  <pageMargins left="0.15748031496062992" right="0.15748031496062992" top="0.39370078740157483" bottom="0.39370078740157483" header="0.51181102362204722" footer="0.51181102362204722"/>
  <pageSetup paperSize="9" scale="66" orientation="landscape" horizontalDpi="360" verticalDpi="360" r:id="rId1"/>
  <ignoredErrors>
    <ignoredError sqref="B10:B32 G9:G10 G15:G33 G11:G14" unlockedFormula="1"/>
  </ignoredError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2FBC7785-BA2C-4980-B0E8-C05B0BFEE7EE}">
          <x14:formula1>
            <xm:f>'Cheat Sheet'!$A$37:$A$43</xm:f>
          </x14:formula1>
          <xm:sqref>E9:E32</xm:sqref>
        </x14:dataValidation>
        <x14:dataValidation type="list" showInputMessage="1" showErrorMessage="1" xr:uid="{9C402588-2FFC-4208-B1BD-487ECF1E49E1}">
          <x14:formula1>
            <xm:f>'Cheat Sheet'!$A$2:$A$23</xm:f>
          </x14:formula1>
          <xm:sqref>H9:H32</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6249F-EA0E-46C2-9954-B8DA7CC5A53E}">
  <dimension ref="P23:R31"/>
  <sheetViews>
    <sheetView topLeftCell="B9" zoomScale="115" zoomScaleNormal="115" workbookViewId="0">
      <selection activeCell="N37" sqref="N37"/>
    </sheetView>
  </sheetViews>
  <sheetFormatPr defaultColWidth="9.140625" defaultRowHeight="12.75"/>
  <cols>
    <col min="18" max="18" width="9.5703125" bestFit="1" customWidth="1"/>
  </cols>
  <sheetData>
    <row r="23" spans="16:18">
      <c r="P23" s="93" t="s">
        <v>72</v>
      </c>
      <c r="Q23" s="93"/>
      <c r="R23" s="93"/>
    </row>
    <row r="24" spans="16:18">
      <c r="P24" s="86">
        <v>223.5</v>
      </c>
      <c r="Q24" s="86">
        <v>67.41</v>
      </c>
      <c r="R24" s="94">
        <f>Q24/P24</f>
        <v>0.30161073825503354</v>
      </c>
    </row>
    <row r="25" spans="16:18">
      <c r="P25" s="86">
        <v>1</v>
      </c>
      <c r="R25" s="95"/>
    </row>
    <row r="29" spans="16:18">
      <c r="P29" s="93" t="s">
        <v>73</v>
      </c>
      <c r="Q29" s="93"/>
      <c r="R29" s="93"/>
    </row>
    <row r="30" spans="16:18">
      <c r="P30" s="86">
        <v>1</v>
      </c>
      <c r="Q30" s="86">
        <v>922</v>
      </c>
      <c r="R30" s="96">
        <f>Q30*P31</f>
        <v>278.0752</v>
      </c>
    </row>
    <row r="31" spans="16:18">
      <c r="P31" s="86">
        <v>0.30159999999999998</v>
      </c>
      <c r="Q31" s="86" t="s">
        <v>71</v>
      </c>
      <c r="R31" s="97"/>
    </row>
  </sheetData>
  <mergeCells count="4">
    <mergeCell ref="P23:R23"/>
    <mergeCell ref="P29:R29"/>
    <mergeCell ref="R24:R25"/>
    <mergeCell ref="R30:R3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7FF2F-612D-45EC-8E4C-EAAEA2074C78}">
  <dimension ref="B3:E30"/>
  <sheetViews>
    <sheetView showGridLines="0" zoomScale="90" zoomScaleNormal="90" workbookViewId="0">
      <selection activeCell="O18" sqref="O18"/>
    </sheetView>
  </sheetViews>
  <sheetFormatPr defaultColWidth="9.140625" defaultRowHeight="12.75"/>
  <cols>
    <col min="1" max="1" width="1.5703125" customWidth="1"/>
    <col min="2" max="2" width="17.140625" customWidth="1"/>
    <col min="3" max="3" width="13.7109375" customWidth="1"/>
    <col min="4" max="4" width="14.140625" customWidth="1"/>
    <col min="5" max="5" width="78.140625" customWidth="1"/>
    <col min="6" max="6" width="1.85546875" customWidth="1"/>
  </cols>
  <sheetData>
    <row r="3" spans="2:5" ht="15.75">
      <c r="D3" s="36" t="s">
        <v>9</v>
      </c>
    </row>
    <row r="6" spans="2:5">
      <c r="B6" s="31" t="s">
        <v>13</v>
      </c>
      <c r="C6" s="32"/>
      <c r="D6" s="32"/>
      <c r="E6" s="32"/>
    </row>
    <row r="7" spans="2:5" ht="28.5" customHeight="1">
      <c r="B7" s="98" t="s">
        <v>39</v>
      </c>
      <c r="C7" s="98"/>
      <c r="D7" s="98"/>
      <c r="E7" s="98"/>
    </row>
    <row r="8" spans="2:5" ht="28.5" customHeight="1">
      <c r="B8" s="98" t="s">
        <v>40</v>
      </c>
      <c r="C8" s="98"/>
      <c r="D8" s="98"/>
      <c r="E8" s="98"/>
    </row>
    <row r="9" spans="2:5" ht="28.5" customHeight="1">
      <c r="B9" s="98" t="s">
        <v>28</v>
      </c>
      <c r="C9" s="98"/>
      <c r="D9" s="98"/>
      <c r="E9" s="98"/>
    </row>
    <row r="10" spans="2:5" ht="28.5" customHeight="1">
      <c r="B10" s="3" t="s">
        <v>33</v>
      </c>
      <c r="C10" s="3"/>
      <c r="D10" s="3"/>
      <c r="E10" s="3"/>
    </row>
    <row r="11" spans="2:5" ht="28.5" customHeight="1">
      <c r="B11" s="102" t="s">
        <v>34</v>
      </c>
      <c r="C11" s="102"/>
      <c r="D11" s="102"/>
      <c r="E11" s="102"/>
    </row>
    <row r="12" spans="2:5" ht="38.25" customHeight="1">
      <c r="B12" s="99" t="s">
        <v>37</v>
      </c>
      <c r="C12" s="99"/>
      <c r="D12" s="99"/>
      <c r="E12" s="99"/>
    </row>
    <row r="13" spans="2:5" ht="34.5" customHeight="1">
      <c r="B13" s="99" t="s">
        <v>38</v>
      </c>
      <c r="C13" s="99"/>
      <c r="D13" s="99"/>
      <c r="E13" s="99"/>
    </row>
    <row r="16" spans="2:5">
      <c r="B16" s="31" t="s">
        <v>24</v>
      </c>
      <c r="C16" s="32"/>
      <c r="D16" s="32"/>
      <c r="E16" s="32"/>
    </row>
    <row r="18" spans="2:5">
      <c r="B18" s="55" t="s">
        <v>19</v>
      </c>
      <c r="C18" s="56" t="s">
        <v>21</v>
      </c>
      <c r="D18" s="101" t="s">
        <v>20</v>
      </c>
      <c r="E18" s="101"/>
    </row>
    <row r="19" spans="2:5">
      <c r="B19" s="51" t="s">
        <v>14</v>
      </c>
      <c r="C19" s="52" t="s">
        <v>0</v>
      </c>
      <c r="D19" s="53" t="s">
        <v>29</v>
      </c>
      <c r="E19" s="54"/>
    </row>
    <row r="20" spans="2:5">
      <c r="B20" s="47" t="s">
        <v>15</v>
      </c>
      <c r="C20" s="48" t="s">
        <v>0</v>
      </c>
      <c r="D20" s="49" t="s">
        <v>30</v>
      </c>
      <c r="E20" s="50"/>
    </row>
    <row r="21" spans="2:5">
      <c r="B21" s="47" t="s">
        <v>12</v>
      </c>
      <c r="C21" s="48" t="s">
        <v>0</v>
      </c>
      <c r="D21" s="49" t="s">
        <v>31</v>
      </c>
      <c r="E21" s="50"/>
    </row>
    <row r="22" spans="2:5" ht="78.75" customHeight="1">
      <c r="B22" s="57" t="s">
        <v>17</v>
      </c>
      <c r="C22" s="58" t="s">
        <v>0</v>
      </c>
      <c r="D22" s="100" t="s">
        <v>41</v>
      </c>
      <c r="E22" s="100"/>
    </row>
    <row r="23" spans="2:5">
      <c r="B23" s="47" t="s">
        <v>16</v>
      </c>
      <c r="C23" s="48" t="s">
        <v>0</v>
      </c>
      <c r="D23" s="49" t="s">
        <v>22</v>
      </c>
      <c r="E23" s="50"/>
    </row>
    <row r="24" spans="2:5">
      <c r="B24" s="47" t="s">
        <v>3</v>
      </c>
      <c r="C24" s="48" t="s">
        <v>0</v>
      </c>
      <c r="D24" s="49" t="s">
        <v>23</v>
      </c>
      <c r="E24" s="50"/>
    </row>
    <row r="25" spans="2:5">
      <c r="B25" s="47" t="s">
        <v>4</v>
      </c>
      <c r="C25" s="48"/>
      <c r="D25" s="49" t="s">
        <v>42</v>
      </c>
      <c r="E25" s="50"/>
    </row>
    <row r="26" spans="2:5">
      <c r="C26" s="29"/>
    </row>
    <row r="27" spans="2:5">
      <c r="B27" s="33" t="s">
        <v>68</v>
      </c>
      <c r="C27" s="32"/>
      <c r="D27" s="32"/>
      <c r="E27" s="32"/>
    </row>
    <row r="28" spans="2:5" ht="15.75" customHeight="1">
      <c r="B28" s="3" t="s">
        <v>69</v>
      </c>
    </row>
    <row r="29" spans="2:5" ht="15.75" customHeight="1">
      <c r="B29" s="34" t="s">
        <v>43</v>
      </c>
      <c r="C29" s="3"/>
    </row>
    <row r="30" spans="2:5" ht="15" customHeight="1">
      <c r="B30" s="34" t="s">
        <v>44</v>
      </c>
      <c r="C30" s="3"/>
    </row>
  </sheetData>
  <mergeCells count="8">
    <mergeCell ref="B8:E8"/>
    <mergeCell ref="B7:E7"/>
    <mergeCell ref="B12:E12"/>
    <mergeCell ref="D22:E22"/>
    <mergeCell ref="D18:E18"/>
    <mergeCell ref="B13:E13"/>
    <mergeCell ref="B11:E11"/>
    <mergeCell ref="B9:E9"/>
  </mergeCells>
  <hyperlinks>
    <hyperlink ref="B29" r:id="rId1" display="../../../../Global-Finance/Shared Documents/Forms/AllItems.aspx?id=%2Fsites%2FGlobal%2DFinance%2FShared%20Documents%2FTravel%2DExpense%2FHitachi%20Vantara%20Global%20Travel%20and%20Expense%20Policy%2Epdf&amp;parent=%2Fsites%2FGlobal%2DFinance%2FShared%20Documents%2FTravel%2DExpense" xr:uid="{C4B1E271-7249-4F08-B32C-C9DF9F495E73}"/>
    <hyperlink ref="B30" r:id="rId2" display="https://hitachivantara.service-now.com/now/nav/ui/classic/params/target/kb_view.do%3Fsys_kb_id%3Dd2c154cbdb9c57840be7fb541d9619df" xr:uid="{9C688013-C580-481C-8B3C-5EFC6640DC6E}"/>
  </hyperlinks>
  <pageMargins left="0.31496062992125984" right="0.31496062992125984" top="0.74803149606299213" bottom="0.74803149606299213" header="0.31496062992125984" footer="0.31496062992125984"/>
  <pageSetup paperSize="9" scale="80"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3"/>
  <sheetViews>
    <sheetView showGridLines="0" zoomScale="80" zoomScaleNormal="80" workbookViewId="0">
      <pane ySplit="1" topLeftCell="A2" activePane="bottomLeft" state="frozen"/>
      <selection pane="bottomLeft" activeCell="A29" sqref="A29"/>
    </sheetView>
  </sheetViews>
  <sheetFormatPr defaultColWidth="9.28515625" defaultRowHeight="12.75"/>
  <cols>
    <col min="1" max="1" width="43.85546875" customWidth="1"/>
  </cols>
  <sheetData>
    <row r="1" spans="1:1" ht="24" customHeight="1">
      <c r="A1" s="30" t="s">
        <v>3</v>
      </c>
    </row>
    <row r="2" spans="1:1" ht="13.5">
      <c r="A2" s="1" t="s">
        <v>45</v>
      </c>
    </row>
    <row r="3" spans="1:1" ht="13.5">
      <c r="A3" s="1" t="s">
        <v>46</v>
      </c>
    </row>
    <row r="4" spans="1:1" ht="13.5">
      <c r="A4" s="1" t="s">
        <v>47</v>
      </c>
    </row>
    <row r="5" spans="1:1">
      <c r="A5" s="2" t="s">
        <v>48</v>
      </c>
    </row>
    <row r="6" spans="1:1" ht="13.5">
      <c r="A6" s="1" t="s">
        <v>49</v>
      </c>
    </row>
    <row r="7" spans="1:1" ht="13.5">
      <c r="A7" s="1" t="s">
        <v>50</v>
      </c>
    </row>
    <row r="8" spans="1:1" ht="13.5">
      <c r="A8" s="1" t="s">
        <v>51</v>
      </c>
    </row>
    <row r="9" spans="1:1" ht="13.5">
      <c r="A9" s="1" t="s">
        <v>52</v>
      </c>
    </row>
    <row r="10" spans="1:1" ht="13.5">
      <c r="A10" s="1" t="s">
        <v>53</v>
      </c>
    </row>
    <row r="11" spans="1:1" ht="13.5">
      <c r="A11" s="1" t="s">
        <v>54</v>
      </c>
    </row>
    <row r="12" spans="1:1" ht="13.5">
      <c r="A12" s="1" t="s">
        <v>55</v>
      </c>
    </row>
    <row r="13" spans="1:1" ht="13.5">
      <c r="A13" s="1" t="s">
        <v>56</v>
      </c>
    </row>
    <row r="14" spans="1:1" ht="13.5">
      <c r="A14" s="1" t="s">
        <v>57</v>
      </c>
    </row>
    <row r="15" spans="1:1" ht="13.5">
      <c r="A15" s="59" t="s">
        <v>58</v>
      </c>
    </row>
    <row r="16" spans="1:1" ht="13.5">
      <c r="A16" s="59" t="s">
        <v>59</v>
      </c>
    </row>
    <row r="17" spans="1:1" ht="13.5">
      <c r="A17" s="59" t="s">
        <v>60</v>
      </c>
    </row>
    <row r="18" spans="1:1" ht="13.5">
      <c r="A18" s="59" t="s">
        <v>61</v>
      </c>
    </row>
    <row r="19" spans="1:1" ht="13.5">
      <c r="A19" s="59" t="s">
        <v>62</v>
      </c>
    </row>
    <row r="20" spans="1:1" ht="13.5">
      <c r="A20" s="59" t="s">
        <v>63</v>
      </c>
    </row>
    <row r="21" spans="1:1" ht="13.5">
      <c r="A21" s="59" t="s">
        <v>64</v>
      </c>
    </row>
    <row r="22" spans="1:1" ht="13.5">
      <c r="A22" s="59" t="s">
        <v>65</v>
      </c>
    </row>
    <row r="23" spans="1:1" ht="13.5">
      <c r="A23" s="59" t="s">
        <v>66</v>
      </c>
    </row>
    <row r="24" spans="1:1" ht="13.5">
      <c r="A24" s="59"/>
    </row>
    <row r="25" spans="1:1" ht="13.5">
      <c r="A25" s="59"/>
    </row>
    <row r="26" spans="1:1" ht="13.5">
      <c r="A26" s="59"/>
    </row>
    <row r="27" spans="1:1" ht="13.5">
      <c r="A27" s="59"/>
    </row>
    <row r="28" spans="1:1" ht="13.5">
      <c r="A28" s="59"/>
    </row>
    <row r="29" spans="1:1" ht="13.5">
      <c r="A29" s="59"/>
    </row>
    <row r="30" spans="1:1" ht="13.5">
      <c r="A30" s="59"/>
    </row>
    <row r="31" spans="1:1" ht="13.5">
      <c r="A31" s="59"/>
    </row>
    <row r="36" spans="1:1">
      <c r="A36" s="4" t="s">
        <v>12</v>
      </c>
    </row>
    <row r="37" spans="1:1">
      <c r="A37" s="2" t="s">
        <v>10</v>
      </c>
    </row>
    <row r="38" spans="1:1">
      <c r="A38" s="2" t="s">
        <v>11</v>
      </c>
    </row>
    <row r="39" spans="1:1">
      <c r="A39" s="2" t="s">
        <v>5</v>
      </c>
    </row>
    <row r="40" spans="1:1">
      <c r="A40" s="2" t="s">
        <v>25</v>
      </c>
    </row>
    <row r="41" spans="1:1">
      <c r="A41" s="2" t="s">
        <v>26</v>
      </c>
    </row>
    <row r="42" spans="1:1">
      <c r="A42" s="2" t="s">
        <v>27</v>
      </c>
    </row>
    <row r="43" spans="1:1">
      <c r="A43" s="2" t="s">
        <v>32</v>
      </c>
    </row>
  </sheetData>
  <autoFilter ref="A1" xr:uid="{00000000-0001-0000-0100-000000000000}">
    <sortState xmlns:xlrd2="http://schemas.microsoft.com/office/spreadsheetml/2017/richdata2" ref="A2:A14">
      <sortCondition ref="A1"/>
    </sortState>
  </autoFilter>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127BD164693544D8BA0D58F9BB23759" ma:contentTypeVersion="14" ma:contentTypeDescription="Crie um novo documento." ma:contentTypeScope="" ma:versionID="b4ecf22458118cf07f4f873a75ab11f8">
  <xsd:schema xmlns:xsd="http://www.w3.org/2001/XMLSchema" xmlns:xs="http://www.w3.org/2001/XMLSchema" xmlns:p="http://schemas.microsoft.com/office/2006/metadata/properties" xmlns:ns2="f07a6cba-3adb-4a7b-a04c-d7780134af33" xmlns:ns3="58f1f4d0-f2ac-4f15-ace6-744d9754c943" targetNamespace="http://schemas.microsoft.com/office/2006/metadata/properties" ma:root="true" ma:fieldsID="56d5d7745c0fc888518d9a7a6dfce187" ns2:_="" ns3:_="">
    <xsd:import namespace="f07a6cba-3adb-4a7b-a04c-d7780134af33"/>
    <xsd:import namespace="58f1f4d0-f2ac-4f15-ace6-744d9754c94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bjectDetectorVersions" minOccurs="0"/>
                <xsd:element ref="ns2:MediaServiceLocation"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7a6cba-3adb-4a7b-a04c-d7780134af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37650c0f-eee0-4e17-8522-a3a6532ea55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8f1f4d0-f2ac-4f15-ace6-744d9754c943"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14" nillable="true" ma:displayName="Taxonomy Catch All Column" ma:hidden="true" ma:list="{a0264542-cbde-4389-ab89-c7f2269debdc}" ma:internalName="TaxCatchAll" ma:showField="CatchAllData" ma:web="58f1f4d0-f2ac-4f15-ace6-744d9754c9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8f1f4d0-f2ac-4f15-ace6-744d9754c943" xsi:nil="true"/>
    <lcf76f155ced4ddcb4097134ff3c332f xmlns="f07a6cba-3adb-4a7b-a04c-d7780134af3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A26E012-6113-4E43-B34D-E2F9FA2884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7a6cba-3adb-4a7b-a04c-d7780134af33"/>
    <ds:schemaRef ds:uri="58f1f4d0-f2ac-4f15-ace6-744d9754c9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B33632E-B8F1-4CA6-B31D-DAC1ECDD28B0}">
  <ds:schemaRefs>
    <ds:schemaRef ds:uri="http://schemas.microsoft.com/office/2006/metadata/properties"/>
    <ds:schemaRef ds:uri="http://schemas.microsoft.com/office/infopath/2007/PartnerControls"/>
    <ds:schemaRef ds:uri="58f1f4d0-f2ac-4f15-ace6-744d9754c943"/>
    <ds:schemaRef ds:uri="f07a6cba-3adb-4a7b-a04c-d7780134af33"/>
  </ds:schemaRefs>
</ds:datastoreItem>
</file>

<file path=customXml/itemProps3.xml><?xml version="1.0" encoding="utf-8"?>
<ds:datastoreItem xmlns:ds="http://schemas.openxmlformats.org/officeDocument/2006/customXml" ds:itemID="{0B8EDFF7-3C67-4B60-8B9A-B96BFD733CF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Expense Report</vt:lpstr>
      <vt:lpstr>Complementary info</vt:lpstr>
      <vt:lpstr>Instruction</vt:lpstr>
      <vt:lpstr>Cheat Sheet</vt:lpstr>
      <vt:lpstr>'Expense Report'!Print_Area</vt:lpstr>
      <vt:lpstr>Instruction!Print_Area</vt:lpstr>
    </vt:vector>
  </TitlesOfParts>
  <Company>Shoden Data Systems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shoden</dc:creator>
  <cp:lastModifiedBy>Roberto Parraguez</cp:lastModifiedBy>
  <cp:lastPrinted>2024-10-16T12:31:56Z</cp:lastPrinted>
  <dcterms:created xsi:type="dcterms:W3CDTF">2004-03-04T13:34:31Z</dcterms:created>
  <dcterms:modified xsi:type="dcterms:W3CDTF">2026-06-18T20:04:19Z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
    <vt:lpwstr>TFJXASXAPJJ4-141-58</vt:lpwstr>
  </property>
  <property fmtid="{D5CDD505-2E9C-101B-9397-08002B2CF9AE}" pid="3" name="_dlc_DocIdItemGuid">
    <vt:lpwstr>44b39121-964f-409d-b924-6ce7fe4102be</vt:lpwstr>
  </property>
  <property fmtid="{D5CDD505-2E9C-101B-9397-08002B2CF9AE}" pid="4" name="_dlc_DocIdUrl">
    <vt:lpwstr>http://shoden-sp01/ERU/_layouts/DocIdRedir.aspx?ID=TFJXASXAPJJ4-141-58, TFJXASXAPJJ4-141-58</vt:lpwstr>
  </property>
  <property fmtid="{D5CDD505-2E9C-101B-9397-08002B2CF9AE}" pid="5" name="ContentTypeId">
    <vt:lpwstr>0x010100A127BD164693544D8BA0D58F9BB23759</vt:lpwstr>
  </property>
  <property fmtid="{D5CDD505-2E9C-101B-9397-08002B2CF9AE}" pid="6" name="MediaServiceImageTags">
    <vt:lpwstr/>
  </property>
</Properties>
</file>