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E78F5F-EC1F-4224-8DE0-33EA5FE90E66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" i="2" l="1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T20" i="2"/>
  <c r="S20" i="2"/>
  <c r="S19" i="2"/>
  <c r="R19" i="2"/>
  <c r="R20" i="2"/>
  <c r="R18" i="2"/>
  <c r="Q18" i="2"/>
  <c r="Q19" i="2"/>
  <c r="Q20" i="2"/>
  <c r="Q17" i="2"/>
  <c r="P17" i="2"/>
  <c r="P18" i="2"/>
  <c r="P19" i="2"/>
  <c r="P20" i="2"/>
  <c r="P16" i="2"/>
  <c r="O16" i="2"/>
  <c r="O17" i="2"/>
  <c r="O18" i="2"/>
  <c r="O19" i="2"/>
  <c r="O20" i="2"/>
  <c r="O15" i="2"/>
  <c r="N15" i="2"/>
  <c r="N16" i="2"/>
  <c r="N17" i="2"/>
  <c r="N18" i="2"/>
  <c r="N19" i="2"/>
  <c r="N20" i="2"/>
  <c r="N14" i="2"/>
  <c r="M14" i="2"/>
  <c r="M15" i="2"/>
  <c r="M16" i="2"/>
  <c r="M17" i="2"/>
  <c r="M18" i="2"/>
  <c r="M19" i="2"/>
  <c r="M20" i="2"/>
  <c r="M13" i="2"/>
  <c r="L13" i="2"/>
  <c r="L14" i="2"/>
  <c r="L15" i="2"/>
  <c r="L16" i="2"/>
  <c r="L17" i="2"/>
  <c r="L18" i="2"/>
  <c r="L19" i="2"/>
  <c r="L20" i="2"/>
  <c r="L12" i="2"/>
  <c r="K12" i="2"/>
  <c r="K13" i="2"/>
  <c r="K14" i="2"/>
  <c r="K15" i="2"/>
  <c r="K16" i="2"/>
  <c r="K17" i="2"/>
  <c r="K18" i="2"/>
  <c r="K19" i="2"/>
  <c r="K20" i="2"/>
  <c r="K11" i="2"/>
  <c r="J11" i="2"/>
  <c r="J12" i="2"/>
  <c r="J13" i="2"/>
  <c r="J14" i="2"/>
  <c r="J15" i="2"/>
  <c r="J16" i="2"/>
  <c r="J17" i="2"/>
  <c r="J18" i="2"/>
  <c r="J19" i="2"/>
  <c r="J20" i="2"/>
  <c r="J10" i="2"/>
  <c r="I10" i="2"/>
  <c r="I11" i="2"/>
  <c r="I12" i="2"/>
  <c r="I13" i="2"/>
  <c r="I14" i="2"/>
  <c r="I15" i="2"/>
  <c r="I16" i="2"/>
  <c r="I17" i="2"/>
  <c r="I18" i="2"/>
  <c r="I19" i="2"/>
  <c r="I20" i="2"/>
  <c r="I9" i="2"/>
  <c r="H9" i="2"/>
  <c r="H10" i="2"/>
  <c r="H11" i="2"/>
  <c r="H12" i="2"/>
  <c r="H13" i="2"/>
  <c r="H14" i="2"/>
  <c r="H15" i="2"/>
  <c r="H16" i="2"/>
  <c r="H17" i="2"/>
  <c r="H18" i="2"/>
  <c r="H19" i="2"/>
  <c r="H20" i="2"/>
  <c r="H8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7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6" i="2"/>
  <c r="E7" i="2"/>
  <c r="V6" i="2"/>
  <c r="U7" i="2"/>
  <c r="C7" i="2" s="1"/>
  <c r="U8" i="2"/>
  <c r="U9" i="2"/>
  <c r="U10" i="2"/>
  <c r="D10" i="2" s="1"/>
  <c r="U11" i="2"/>
  <c r="U12" i="2"/>
  <c r="U13" i="2"/>
  <c r="U14" i="2"/>
  <c r="C14" i="2" s="1"/>
  <c r="U15" i="2"/>
  <c r="D15" i="2" s="1"/>
  <c r="U16" i="2"/>
  <c r="U17" i="2"/>
  <c r="U18" i="2"/>
  <c r="D18" i="2" s="1"/>
  <c r="U19" i="2"/>
  <c r="U20" i="2"/>
  <c r="U6" i="2"/>
  <c r="C6" i="2" s="1"/>
  <c r="E8" i="2"/>
  <c r="E9" i="2"/>
  <c r="E10" i="2"/>
  <c r="E11" i="2"/>
  <c r="E12" i="2"/>
  <c r="E13" i="2"/>
  <c r="E16" i="2"/>
  <c r="E17" i="2"/>
  <c r="E19" i="2"/>
  <c r="E20" i="2"/>
  <c r="E6" i="2"/>
  <c r="D8" i="2"/>
  <c r="D9" i="2"/>
  <c r="D11" i="2"/>
  <c r="D12" i="2"/>
  <c r="D13" i="2"/>
  <c r="D16" i="2"/>
  <c r="D17" i="2"/>
  <c r="D19" i="2"/>
  <c r="D20" i="2"/>
  <c r="C8" i="2"/>
  <c r="C9" i="2"/>
  <c r="C10" i="2"/>
  <c r="C11" i="2"/>
  <c r="C12" i="2"/>
  <c r="C13" i="2"/>
  <c r="C16" i="2"/>
  <c r="C17" i="2"/>
  <c r="C18" i="2"/>
  <c r="C19" i="2"/>
  <c r="C20" i="2"/>
  <c r="E15" i="2" l="1"/>
  <c r="D14" i="2"/>
  <c r="D7" i="2"/>
  <c r="C15" i="2"/>
  <c r="E14" i="2"/>
  <c r="E18" i="2"/>
  <c r="D6" i="2"/>
  <c r="P10" i="1"/>
  <c r="P6" i="1" l="1"/>
  <c r="P9" i="1"/>
  <c r="P8" i="1"/>
  <c r="P7" i="1"/>
  <c r="P5" i="1"/>
  <c r="P4" i="1"/>
  <c r="P3" i="1"/>
  <c r="P2" i="1"/>
</calcChain>
</file>

<file path=xl/sharedStrings.xml><?xml version="1.0" encoding="utf-8"?>
<sst xmlns="http://schemas.openxmlformats.org/spreadsheetml/2006/main" count="20" uniqueCount="20">
  <si>
    <t>1批</t>
  </si>
  <si>
    <t>2批</t>
  </si>
  <si>
    <t>3批</t>
  </si>
  <si>
    <t>4批</t>
  </si>
  <si>
    <t>5批</t>
  </si>
  <si>
    <t>6批</t>
  </si>
  <si>
    <t>7批</t>
  </si>
  <si>
    <t>8批</t>
  </si>
  <si>
    <t>9批</t>
  </si>
  <si>
    <t>10批</t>
  </si>
  <si>
    <t>11批</t>
  </si>
  <si>
    <t>12批</t>
  </si>
  <si>
    <t>13批</t>
  </si>
  <si>
    <t>14批</t>
  </si>
  <si>
    <t>15批</t>
  </si>
  <si>
    <t>16批</t>
  </si>
  <si>
    <t>17批</t>
  </si>
  <si>
    <t>18批</t>
  </si>
  <si>
    <t>19批</t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</si>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</sst>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120650</xdr:colOff>
      <xdr:row>0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8BC8F2-66CD-424E-B64A-E23EE92A5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120650</xdr:colOff>
      <xdr:row>0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41642C-B26B-458C-82A5-5F0EDBC02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120650</xdr:colOff>
      <xdr:row>0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761BDBD-B1E0-4198-B8DF-B30C001DB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120650</xdr:colOff>
      <xdr:row>0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ED2C18-E4AA-4FFB-B959-AD3E9837D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120650</xdr:colOff>
      <xdr:row>0</xdr:row>
      <xdr:rowOff>133350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91B3A4C-DAB6-49C0-8888-388942F79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120650</xdr:colOff>
      <xdr:row>0</xdr:row>
      <xdr:rowOff>133350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155A583-D076-448A-80B2-5BA51313C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120650</xdr:colOff>
      <xdr:row>0</xdr:row>
      <xdr:rowOff>133350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2373D1F-4D01-4669-B3CE-0A8ED143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120650</xdr:colOff>
      <xdr:row>0</xdr:row>
      <xdr:rowOff>133350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F918C51-C949-4642-A3B8-ABABB4374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120650</xdr:colOff>
      <xdr:row>0</xdr:row>
      <xdr:rowOff>133350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C202F9A-66A6-45B7-8DED-EC759452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120650</xdr:colOff>
      <xdr:row>0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99424F-B56A-4C70-A507-0A42A0B1A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120650</xdr:colOff>
      <xdr:row>0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C537D3D-EDCC-4E25-96D7-B20ED3548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120650</xdr:colOff>
      <xdr:row>0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DB77AE5-00B8-4218-9EA2-732ACA370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120650</xdr:colOff>
      <xdr:row>0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972D6E9-D5DF-45AD-B0D3-8C92EA827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120650</xdr:colOff>
      <xdr:row>0</xdr:row>
      <xdr:rowOff>133350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78C7077-7077-4DF6-9EFA-78A660B5C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120650</xdr:colOff>
      <xdr:row>0</xdr:row>
      <xdr:rowOff>133350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9B48A4F-CCF1-4E7F-9EAE-F439D009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120650</xdr:colOff>
      <xdr:row>0</xdr:row>
      <xdr:rowOff>133350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E5835E6-8136-40A6-BABD-20BBA6B8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120650</xdr:colOff>
      <xdr:row>0</xdr:row>
      <xdr:rowOff>133350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1C44CAA-3DB0-47F7-ABA9-1413CDC2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120650</xdr:colOff>
      <xdr:row>0</xdr:row>
      <xdr:rowOff>133350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0F339F3-85C5-4C27-BA0C-CFA4739C1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0"/>
          <a:ext cx="1206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184150</xdr:colOff>
      <xdr:row>0</xdr:row>
      <xdr:rowOff>0</xdr:rowOff>
    </xdr:from>
    <xdr:ext cx="238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1A4E222F-334A-41BD-A2DB-6226FE45188E}"/>
                </a:ext>
              </a:extLst>
            </xdr:cNvPr>
            <xdr:cNvSpPr txBox="1"/>
          </xdr:nvSpPr>
          <xdr:spPr>
            <a:xfrm>
              <a:off x="67881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1A4E222F-334A-41BD-A2DB-6226FE45188E}"/>
                </a:ext>
              </a:extLst>
            </xdr:cNvPr>
            <xdr:cNvSpPr txBox="1"/>
          </xdr:nvSpPr>
          <xdr:spPr>
            <a:xfrm>
              <a:off x="67881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234950</xdr:colOff>
      <xdr:row>0</xdr:row>
      <xdr:rowOff>0</xdr:rowOff>
    </xdr:from>
    <xdr:ext cx="238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E1F1C785-15C1-472E-B975-0F36B851A8D8}"/>
                </a:ext>
              </a:extLst>
            </xdr:cNvPr>
            <xdr:cNvSpPr txBox="1"/>
          </xdr:nvSpPr>
          <xdr:spPr>
            <a:xfrm>
              <a:off x="74993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E1F1C785-15C1-472E-B975-0F36B851A8D8}"/>
                </a:ext>
              </a:extLst>
            </xdr:cNvPr>
            <xdr:cNvSpPr txBox="1"/>
          </xdr:nvSpPr>
          <xdr:spPr>
            <a:xfrm>
              <a:off x="74993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228600</xdr:colOff>
      <xdr:row>0</xdr:row>
      <xdr:rowOff>0</xdr:rowOff>
    </xdr:from>
    <xdr:ext cx="238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5101FAD5-A5DC-48DF-B98F-CDE63CBDDB90}"/>
                </a:ext>
              </a:extLst>
            </xdr:cNvPr>
            <xdr:cNvSpPr txBox="1"/>
          </xdr:nvSpPr>
          <xdr:spPr>
            <a:xfrm>
              <a:off x="815340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5101FAD5-A5DC-48DF-B98F-CDE63CBDDB90}"/>
                </a:ext>
              </a:extLst>
            </xdr:cNvPr>
            <xdr:cNvSpPr txBox="1"/>
          </xdr:nvSpPr>
          <xdr:spPr>
            <a:xfrm>
              <a:off x="815340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228600</xdr:colOff>
      <xdr:row>0</xdr:row>
      <xdr:rowOff>0</xdr:rowOff>
    </xdr:from>
    <xdr:ext cx="238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A6B4337B-75D4-46D9-BC89-4137D5ED6ABD}"/>
                </a:ext>
              </a:extLst>
            </xdr:cNvPr>
            <xdr:cNvSpPr txBox="1"/>
          </xdr:nvSpPr>
          <xdr:spPr>
            <a:xfrm>
              <a:off x="881380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A6B4337B-75D4-46D9-BC89-4137D5ED6ABD}"/>
                </a:ext>
              </a:extLst>
            </xdr:cNvPr>
            <xdr:cNvSpPr txBox="1"/>
          </xdr:nvSpPr>
          <xdr:spPr>
            <a:xfrm>
              <a:off x="881380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260350</xdr:colOff>
      <xdr:row>0</xdr:row>
      <xdr:rowOff>0</xdr:rowOff>
    </xdr:from>
    <xdr:ext cx="238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4335C303-DDE2-4C11-AC0B-C74DA70CCF61}"/>
                </a:ext>
              </a:extLst>
            </xdr:cNvPr>
            <xdr:cNvSpPr txBox="1"/>
          </xdr:nvSpPr>
          <xdr:spPr>
            <a:xfrm>
              <a:off x="95059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4335C303-DDE2-4C11-AC0B-C74DA70CCF61}"/>
                </a:ext>
              </a:extLst>
            </xdr:cNvPr>
            <xdr:cNvSpPr txBox="1"/>
          </xdr:nvSpPr>
          <xdr:spPr>
            <a:xfrm>
              <a:off x="95059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15</xdr:col>
      <xdr:colOff>247650</xdr:colOff>
      <xdr:row>0</xdr:row>
      <xdr:rowOff>0</xdr:rowOff>
    </xdr:from>
    <xdr:ext cx="238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B8E431AD-52CD-45EE-BE7B-A977C02C0AA1}"/>
                </a:ext>
              </a:extLst>
            </xdr:cNvPr>
            <xdr:cNvSpPr txBox="1"/>
          </xdr:nvSpPr>
          <xdr:spPr>
            <a:xfrm>
              <a:off x="101536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B8E431AD-52CD-45EE-BE7B-A977C02C0AA1}"/>
                </a:ext>
              </a:extLst>
            </xdr:cNvPr>
            <xdr:cNvSpPr txBox="1"/>
          </xdr:nvSpPr>
          <xdr:spPr>
            <a:xfrm>
              <a:off x="101536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16</xdr:col>
      <xdr:colOff>241300</xdr:colOff>
      <xdr:row>0</xdr:row>
      <xdr:rowOff>0</xdr:rowOff>
    </xdr:from>
    <xdr:ext cx="238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FC79C766-47AB-4327-A97E-A5CE9B55A841}"/>
                </a:ext>
              </a:extLst>
            </xdr:cNvPr>
            <xdr:cNvSpPr txBox="1"/>
          </xdr:nvSpPr>
          <xdr:spPr>
            <a:xfrm>
              <a:off x="1080770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16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FC79C766-47AB-4327-A97E-A5CE9B55A841}"/>
                </a:ext>
              </a:extLst>
            </xdr:cNvPr>
            <xdr:cNvSpPr txBox="1"/>
          </xdr:nvSpPr>
          <xdr:spPr>
            <a:xfrm>
              <a:off x="1080770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17</xdr:col>
      <xdr:colOff>228600</xdr:colOff>
      <xdr:row>0</xdr:row>
      <xdr:rowOff>0</xdr:rowOff>
    </xdr:from>
    <xdr:ext cx="238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C1D44529-58DE-4B68-A12D-D1E10938C7A7}"/>
                </a:ext>
              </a:extLst>
            </xdr:cNvPr>
            <xdr:cNvSpPr txBox="1"/>
          </xdr:nvSpPr>
          <xdr:spPr>
            <a:xfrm>
              <a:off x="1145540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17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C1D44529-58DE-4B68-A12D-D1E10938C7A7}"/>
                </a:ext>
              </a:extLst>
            </xdr:cNvPr>
            <xdr:cNvSpPr txBox="1"/>
          </xdr:nvSpPr>
          <xdr:spPr>
            <a:xfrm>
              <a:off x="1145540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17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18</xdr:col>
      <xdr:colOff>222250</xdr:colOff>
      <xdr:row>0</xdr:row>
      <xdr:rowOff>0</xdr:rowOff>
    </xdr:from>
    <xdr:ext cx="238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21A6F1AF-E50C-42C6-A861-CDD87B2B83E1}"/>
                </a:ext>
              </a:extLst>
            </xdr:cNvPr>
            <xdr:cNvSpPr txBox="1"/>
          </xdr:nvSpPr>
          <xdr:spPr>
            <a:xfrm>
              <a:off x="121094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18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21A6F1AF-E50C-42C6-A861-CDD87B2B83E1}"/>
                </a:ext>
              </a:extLst>
            </xdr:cNvPr>
            <xdr:cNvSpPr txBox="1"/>
          </xdr:nvSpPr>
          <xdr:spPr>
            <a:xfrm>
              <a:off x="12109450" y="0"/>
              <a:ext cx="238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18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19</xdr:col>
      <xdr:colOff>279400</xdr:colOff>
      <xdr:row>0</xdr:row>
      <xdr:rowOff>0</xdr:rowOff>
    </xdr:from>
    <xdr:ext cx="23532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321A889C-7F80-4AA0-A63B-A12CF7075E56}"/>
                </a:ext>
              </a:extLst>
            </xdr:cNvPr>
            <xdr:cNvSpPr txBox="1"/>
          </xdr:nvSpPr>
          <xdr:spPr>
            <a:xfrm>
              <a:off x="12827000" y="0"/>
              <a:ext cx="235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19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321A889C-7F80-4AA0-A63B-A12CF7075E56}"/>
                </a:ext>
              </a:extLst>
            </xdr:cNvPr>
            <xdr:cNvSpPr txBox="1"/>
          </xdr:nvSpPr>
          <xdr:spPr>
            <a:xfrm>
              <a:off x="12827000" y="0"/>
              <a:ext cx="235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19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P6" sqref="P6:P10"/>
    </sheetView>
  </sheetViews>
  <sheetFormatPr defaultRowHeight="14" x14ac:dyDescent="0.3"/>
  <sheetData>
    <row r="1" spans="1:16" x14ac:dyDescent="0.3">
      <c r="A1" s="1"/>
      <c r="B1" s="2"/>
      <c r="C1" s="2"/>
      <c r="D1" s="2"/>
      <c r="E1" s="2"/>
      <c r="F1" s="2"/>
      <c r="G1" s="2"/>
      <c r="H1" s="2"/>
      <c r="I1" s="2"/>
      <c r="J1" s="2"/>
    </row>
    <row r="2" spans="1:16" x14ac:dyDescent="0.3">
      <c r="A2" s="1" t="s">
        <v>0</v>
      </c>
      <c r="B2" s="2">
        <v>1</v>
      </c>
      <c r="C2" s="1"/>
      <c r="D2" s="1"/>
      <c r="E2" s="1"/>
      <c r="F2" s="1"/>
      <c r="G2" s="1"/>
      <c r="H2" s="1"/>
      <c r="I2" s="1"/>
      <c r="J2" s="1"/>
      <c r="P2">
        <f>B2</f>
        <v>1</v>
      </c>
    </row>
    <row r="3" spans="1:16" x14ac:dyDescent="0.3">
      <c r="A3" s="1" t="s">
        <v>1</v>
      </c>
      <c r="B3" s="2">
        <v>0.2</v>
      </c>
      <c r="C3" s="2">
        <v>0.4</v>
      </c>
      <c r="D3" s="1"/>
      <c r="E3" s="1"/>
      <c r="F3" s="1"/>
      <c r="G3" s="1"/>
      <c r="H3" s="1"/>
      <c r="I3" s="1"/>
      <c r="J3" s="1"/>
      <c r="P3">
        <f>B3+2*C3</f>
        <v>1</v>
      </c>
    </row>
    <row r="4" spans="1:16" x14ac:dyDescent="0.3">
      <c r="A4" s="1" t="s">
        <v>2</v>
      </c>
      <c r="B4" s="2">
        <v>0.1</v>
      </c>
      <c r="C4" s="2">
        <v>0.15</v>
      </c>
      <c r="D4" s="2">
        <v>0.3</v>
      </c>
      <c r="E4" s="1"/>
      <c r="F4" s="1"/>
      <c r="G4" s="1"/>
      <c r="H4" s="1"/>
      <c r="I4" s="1"/>
      <c r="J4" s="1"/>
      <c r="P4">
        <f>B4+2*(C4+D4)</f>
        <v>0.99999999999999989</v>
      </c>
    </row>
    <row r="5" spans="1:16" x14ac:dyDescent="0.3">
      <c r="A5" s="1" t="s">
        <v>3</v>
      </c>
      <c r="B5" s="2">
        <v>0.05</v>
      </c>
      <c r="C5" s="2">
        <v>0.125</v>
      </c>
      <c r="D5" s="2">
        <v>0.15</v>
      </c>
      <c r="E5" s="2">
        <v>0.2</v>
      </c>
      <c r="F5" s="1"/>
      <c r="G5" s="1"/>
      <c r="H5" s="1"/>
      <c r="I5" s="1"/>
      <c r="J5" s="1"/>
      <c r="P5">
        <f>B5+2*(C5+D5+E5)</f>
        <v>1</v>
      </c>
    </row>
    <row r="6" spans="1:16" x14ac:dyDescent="0.3">
      <c r="A6" s="1" t="s">
        <v>4</v>
      </c>
      <c r="B6" s="2">
        <v>0.04</v>
      </c>
      <c r="C6" s="2">
        <v>7.0000000000000007E-2</v>
      </c>
      <c r="D6" s="2">
        <v>0.1</v>
      </c>
      <c r="E6" s="2">
        <v>0.13</v>
      </c>
      <c r="F6" s="2">
        <v>0.18</v>
      </c>
      <c r="G6" s="1"/>
      <c r="H6" s="1"/>
      <c r="I6" s="1"/>
      <c r="J6" s="1"/>
      <c r="P6">
        <f>B6+2*(C6+D6+E6+F6)</f>
        <v>1</v>
      </c>
    </row>
    <row r="7" spans="1:16" x14ac:dyDescent="0.3">
      <c r="A7" s="1" t="s">
        <v>5</v>
      </c>
      <c r="B7" s="2">
        <v>0.03</v>
      </c>
      <c r="C7" s="2">
        <v>4.7E-2</v>
      </c>
      <c r="D7" s="2">
        <v>7.1999999999999995E-2</v>
      </c>
      <c r="E7" s="2">
        <v>9.7000000000000003E-2</v>
      </c>
      <c r="F7" s="2">
        <v>0.122</v>
      </c>
      <c r="G7" s="2">
        <v>0.14699999999999999</v>
      </c>
      <c r="H7" s="1"/>
      <c r="I7" s="1"/>
      <c r="J7" s="1"/>
      <c r="P7">
        <f>B7+2*(C7+D7+E7+F7+G7)</f>
        <v>1</v>
      </c>
    </row>
    <row r="8" spans="1:16" x14ac:dyDescent="0.3">
      <c r="A8" s="1" t="s">
        <v>6</v>
      </c>
      <c r="B8" s="2">
        <v>2.5000000000000001E-2</v>
      </c>
      <c r="C8" s="2">
        <v>4.4999999999999998E-2</v>
      </c>
      <c r="D8" s="2">
        <v>7.0000000000000007E-2</v>
      </c>
      <c r="E8" s="2">
        <v>8.5000000000000006E-2</v>
      </c>
      <c r="F8" s="2">
        <v>0.09</v>
      </c>
      <c r="G8" s="2">
        <v>9.7500000000000003E-2</v>
      </c>
      <c r="H8" s="2">
        <v>0.1</v>
      </c>
      <c r="I8" s="1"/>
      <c r="J8" s="1"/>
      <c r="P8">
        <f>B8+2*(F8+C8+D8+E8+G8+H8)</f>
        <v>1</v>
      </c>
    </row>
    <row r="9" spans="1:16" x14ac:dyDescent="0.3">
      <c r="A9" s="1" t="s">
        <v>7</v>
      </c>
      <c r="B9" s="2">
        <v>0.02</v>
      </c>
      <c r="C9" s="2">
        <v>0.04</v>
      </c>
      <c r="D9" s="2">
        <v>0.05</v>
      </c>
      <c r="E9" s="2">
        <v>0.06</v>
      </c>
      <c r="F9" s="2">
        <v>7.0000000000000007E-2</v>
      </c>
      <c r="G9" s="2">
        <v>0.08</v>
      </c>
      <c r="H9" s="2">
        <v>0.09</v>
      </c>
      <c r="I9" s="2">
        <v>0.1</v>
      </c>
      <c r="J9" s="1"/>
      <c r="P9">
        <f>B9+2*(C9+D9+E9+F9+G9+H9+I9)</f>
        <v>1</v>
      </c>
    </row>
    <row r="10" spans="1:16" x14ac:dyDescent="0.3">
      <c r="A10" s="1" t="s">
        <v>8</v>
      </c>
      <c r="B10" s="2">
        <v>0.01</v>
      </c>
      <c r="C10" s="2">
        <v>3.7499999999999999E-2</v>
      </c>
      <c r="D10" s="2">
        <v>4.7500000000000001E-2</v>
      </c>
      <c r="E10" s="2">
        <v>5.7500000000000002E-2</v>
      </c>
      <c r="F10" s="2">
        <v>6.5000000000000002E-2</v>
      </c>
      <c r="G10" s="2">
        <v>6.7500000000000004E-2</v>
      </c>
      <c r="H10" s="2">
        <v>7.0000000000000007E-2</v>
      </c>
      <c r="I10" s="2">
        <v>7.1999999999999995E-2</v>
      </c>
      <c r="J10" s="2">
        <v>7.8E-2</v>
      </c>
      <c r="P10">
        <f>B10+2*(C10+D10+E10+G10+H10+F10+I10+J10)</f>
        <v>1</v>
      </c>
    </row>
    <row r="11" spans="1:16" x14ac:dyDescent="0.3">
      <c r="A11" s="1" t="s">
        <v>9</v>
      </c>
    </row>
    <row r="12" spans="1:16" x14ac:dyDescent="0.3">
      <c r="A12" s="1" t="s">
        <v>10</v>
      </c>
    </row>
    <row r="13" spans="1:16" x14ac:dyDescent="0.3">
      <c r="A13" s="1" t="s">
        <v>11</v>
      </c>
    </row>
    <row r="14" spans="1:16" x14ac:dyDescent="0.3">
      <c r="A14" s="1" t="s">
        <v>12</v>
      </c>
    </row>
    <row r="15" spans="1:16" x14ac:dyDescent="0.3">
      <c r="A15" s="1" t="s">
        <v>13</v>
      </c>
    </row>
    <row r="16" spans="1:16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E5D8-ED17-4537-BA77-BBB7399C8344}">
  <dimension ref="A1:V20"/>
  <sheetViews>
    <sheetView tabSelected="1" zoomScale="70" zoomScaleNormal="70" workbookViewId="0">
      <selection activeCell="U22" sqref="U22"/>
    </sheetView>
  </sheetViews>
  <sheetFormatPr defaultRowHeight="14" x14ac:dyDescent="0.3"/>
  <cols>
    <col min="3" max="3" width="9" bestFit="1" customWidth="1"/>
  </cols>
  <sheetData>
    <row r="1" spans="1:22" x14ac:dyDescent="0.3">
      <c r="A1" s="1"/>
      <c r="B1" s="2"/>
      <c r="C1" s="2"/>
      <c r="D1" s="2"/>
      <c r="E1" s="2"/>
      <c r="F1" s="2"/>
      <c r="G1" s="2"/>
      <c r="H1" s="2"/>
      <c r="I1" s="2"/>
      <c r="J1" s="2"/>
      <c r="U1" t="s">
        <v>19</v>
      </c>
    </row>
    <row r="2" spans="1:22" x14ac:dyDescent="0.3">
      <c r="A2" s="1">
        <v>1</v>
      </c>
      <c r="B2" s="3">
        <v>1</v>
      </c>
    </row>
    <row r="3" spans="1:22" x14ac:dyDescent="0.3">
      <c r="A3" s="1">
        <v>2</v>
      </c>
      <c r="B3" s="3">
        <v>0.2</v>
      </c>
      <c r="C3">
        <v>0.4</v>
      </c>
    </row>
    <row r="4" spans="1:22" x14ac:dyDescent="0.3">
      <c r="A4" s="1">
        <v>3</v>
      </c>
      <c r="B4" s="3">
        <v>0.1</v>
      </c>
      <c r="C4">
        <v>0.15</v>
      </c>
      <c r="D4">
        <v>0.3</v>
      </c>
    </row>
    <row r="5" spans="1:22" x14ac:dyDescent="0.3">
      <c r="A5" s="1">
        <v>4</v>
      </c>
      <c r="B5" s="3">
        <v>0.05</v>
      </c>
      <c r="C5">
        <v>0.125</v>
      </c>
      <c r="D5">
        <v>0.15</v>
      </c>
      <c r="E5">
        <v>0.2</v>
      </c>
    </row>
    <row r="6" spans="1:22" x14ac:dyDescent="0.3">
      <c r="A6" s="1">
        <v>5</v>
      </c>
      <c r="B6" s="3">
        <v>0.04</v>
      </c>
      <c r="C6" s="3">
        <f>B6+U6</f>
        <v>7.2000000000000008E-2</v>
      </c>
      <c r="D6">
        <f>B6+2*U6</f>
        <v>0.10400000000000001</v>
      </c>
      <c r="E6">
        <f>B6+3*U6</f>
        <v>0.13600000000000001</v>
      </c>
      <c r="F6" s="3">
        <f>B6+4*U6</f>
        <v>0.16800000000000001</v>
      </c>
      <c r="U6">
        <f>(1-(2*A6-1)*B6)/((A6-1)*A6)</f>
        <v>3.2000000000000001E-2</v>
      </c>
      <c r="V6">
        <f>2*SUM(B6:F6)-B6</f>
        <v>1</v>
      </c>
    </row>
    <row r="7" spans="1:22" x14ac:dyDescent="0.3">
      <c r="A7" s="1">
        <v>6</v>
      </c>
      <c r="B7" s="3">
        <v>0.03</v>
      </c>
      <c r="C7" s="3">
        <f t="shared" ref="C7:C20" si="0">B7+U7</f>
        <v>5.2333333333333329E-2</v>
      </c>
      <c r="D7">
        <f t="shared" ref="D7:D20" si="1">B7+2*U7</f>
        <v>7.4666666666666659E-2</v>
      </c>
      <c r="E7">
        <f>B7+3*U7</f>
        <v>9.7000000000000003E-2</v>
      </c>
      <c r="F7" s="3">
        <f t="shared" ref="F7:F20" si="2">B7+4*U7</f>
        <v>0.11933333333333333</v>
      </c>
      <c r="G7">
        <f>B7+5*U7</f>
        <v>0.14166666666666666</v>
      </c>
      <c r="U7">
        <f t="shared" ref="U7:U20" si="3">(1-(2*A7-1)*B7)/((A7-1)*A7)</f>
        <v>2.2333333333333334E-2</v>
      </c>
      <c r="V7">
        <f>2*SUM(B7:G7)-B7</f>
        <v>1</v>
      </c>
    </row>
    <row r="8" spans="1:22" x14ac:dyDescent="0.3">
      <c r="A8" s="1">
        <v>7</v>
      </c>
      <c r="B8" s="3">
        <v>2.5000000000000001E-2</v>
      </c>
      <c r="C8" s="3">
        <f t="shared" si="0"/>
        <v>4.1071428571428578E-2</v>
      </c>
      <c r="D8">
        <f t="shared" si="1"/>
        <v>5.7142857142857148E-2</v>
      </c>
      <c r="E8">
        <f t="shared" ref="E7:E20" si="4">B8+3*U8</f>
        <v>7.3214285714285732E-2</v>
      </c>
      <c r="F8" s="3">
        <f t="shared" si="2"/>
        <v>8.9285714285714302E-2</v>
      </c>
      <c r="G8">
        <f t="shared" ref="G8:G20" si="5">B8+5*U8</f>
        <v>0.10535714285714287</v>
      </c>
      <c r="H8">
        <f>B8+6*U8</f>
        <v>0.12142857142857144</v>
      </c>
      <c r="U8">
        <f t="shared" si="3"/>
        <v>1.6071428571428573E-2</v>
      </c>
      <c r="V8">
        <f>2*SUM(B8:H8)-B8</f>
        <v>1.0000000000000002</v>
      </c>
    </row>
    <row r="9" spans="1:22" x14ac:dyDescent="0.3">
      <c r="A9" s="1">
        <v>8</v>
      </c>
      <c r="B9" s="3">
        <v>0.02</v>
      </c>
      <c r="C9" s="3">
        <f t="shared" si="0"/>
        <v>3.2500000000000001E-2</v>
      </c>
      <c r="D9">
        <f t="shared" si="1"/>
        <v>4.4999999999999998E-2</v>
      </c>
      <c r="E9">
        <f t="shared" si="4"/>
        <v>5.7499999999999996E-2</v>
      </c>
      <c r="F9" s="3">
        <f t="shared" si="2"/>
        <v>6.9999999999999993E-2</v>
      </c>
      <c r="G9">
        <f t="shared" si="5"/>
        <v>8.249999999999999E-2</v>
      </c>
      <c r="H9">
        <f t="shared" ref="H9:H20" si="6">B9+6*U9</f>
        <v>9.5000000000000001E-2</v>
      </c>
      <c r="I9">
        <f>B9+7*U9</f>
        <v>0.1075</v>
      </c>
      <c r="U9">
        <f t="shared" si="3"/>
        <v>1.2499999999999999E-2</v>
      </c>
      <c r="V9">
        <f>2*SUM(B9:I9)-B9</f>
        <v>1</v>
      </c>
    </row>
    <row r="10" spans="1:22" x14ac:dyDescent="0.3">
      <c r="A10" s="1">
        <v>9</v>
      </c>
      <c r="B10" s="3">
        <v>1.4999999999999999E-2</v>
      </c>
      <c r="C10" s="3">
        <f t="shared" si="0"/>
        <v>2.5347222222222222E-2</v>
      </c>
      <c r="D10">
        <f t="shared" si="1"/>
        <v>3.5694444444444445E-2</v>
      </c>
      <c r="E10">
        <f t="shared" si="4"/>
        <v>4.6041666666666668E-2</v>
      </c>
      <c r="F10" s="3">
        <f t="shared" si="2"/>
        <v>5.6388888888888891E-2</v>
      </c>
      <c r="G10">
        <f t="shared" si="5"/>
        <v>6.6736111111111107E-2</v>
      </c>
      <c r="H10">
        <f t="shared" si="6"/>
        <v>7.7083333333333337E-2</v>
      </c>
      <c r="I10">
        <f t="shared" ref="I10:I20" si="7">B10+7*U10</f>
        <v>8.7430555555555553E-2</v>
      </c>
      <c r="J10">
        <f>B10+8*U10</f>
        <v>9.7777777777777783E-2</v>
      </c>
      <c r="U10">
        <f t="shared" si="3"/>
        <v>1.0347222222222223E-2</v>
      </c>
      <c r="V10">
        <f>2*SUM(B10:J10)-B10</f>
        <v>1.0000000000000002</v>
      </c>
    </row>
    <row r="11" spans="1:22" x14ac:dyDescent="0.3">
      <c r="A11" s="1">
        <v>10</v>
      </c>
      <c r="B11" s="3">
        <v>1.2500000000000001E-2</v>
      </c>
      <c r="C11" s="3">
        <f t="shared" si="0"/>
        <v>2.0972222222222222E-2</v>
      </c>
      <c r="D11">
        <f t="shared" si="1"/>
        <v>2.9444444444444443E-2</v>
      </c>
      <c r="E11">
        <f t="shared" si="4"/>
        <v>3.7916666666666668E-2</v>
      </c>
      <c r="F11" s="3">
        <f t="shared" si="2"/>
        <v>4.6388888888888882E-2</v>
      </c>
      <c r="G11">
        <f t="shared" si="5"/>
        <v>5.486111111111111E-2</v>
      </c>
      <c r="H11">
        <f t="shared" si="6"/>
        <v>6.3333333333333325E-2</v>
      </c>
      <c r="I11">
        <f t="shared" si="7"/>
        <v>7.1805555555555553E-2</v>
      </c>
      <c r="J11">
        <f t="shared" ref="J11:J20" si="8">B11+8*U11</f>
        <v>8.0277777777777767E-2</v>
      </c>
      <c r="K11">
        <f>B11+9*U11</f>
        <v>8.8749999999999982E-2</v>
      </c>
      <c r="U11">
        <f t="shared" si="3"/>
        <v>8.4722222222222213E-3</v>
      </c>
      <c r="V11">
        <f>2*SUM(B11:K11)-B11</f>
        <v>1</v>
      </c>
    </row>
    <row r="12" spans="1:22" x14ac:dyDescent="0.3">
      <c r="A12" s="1">
        <v>11</v>
      </c>
      <c r="B12" s="3">
        <v>0.01</v>
      </c>
      <c r="C12" s="3">
        <f t="shared" si="0"/>
        <v>1.7181818181818184E-2</v>
      </c>
      <c r="D12">
        <f t="shared" si="1"/>
        <v>2.4363636363636365E-2</v>
      </c>
      <c r="E12">
        <f t="shared" si="4"/>
        <v>3.154545454545455E-2</v>
      </c>
      <c r="F12" s="3">
        <f t="shared" si="2"/>
        <v>3.8727272727272728E-2</v>
      </c>
      <c r="G12">
        <f t="shared" si="5"/>
        <v>4.5909090909090913E-2</v>
      </c>
      <c r="H12">
        <f t="shared" si="6"/>
        <v>5.3090909090909098E-2</v>
      </c>
      <c r="I12">
        <f t="shared" si="7"/>
        <v>6.0272727272727276E-2</v>
      </c>
      <c r="J12">
        <f t="shared" si="8"/>
        <v>6.7454545454545461E-2</v>
      </c>
      <c r="K12">
        <f t="shared" ref="K12:K20" si="9">B12+9*U12</f>
        <v>7.463636363636364E-2</v>
      </c>
      <c r="L12">
        <f>B12+10*U12</f>
        <v>8.1818181818181818E-2</v>
      </c>
      <c r="U12">
        <f t="shared" si="3"/>
        <v>7.1818181818181824E-3</v>
      </c>
      <c r="V12">
        <f>2*SUM(B12:L12)-B12</f>
        <v>1</v>
      </c>
    </row>
    <row r="13" spans="1:22" x14ac:dyDescent="0.3">
      <c r="A13" s="1">
        <v>12</v>
      </c>
      <c r="B13" s="3">
        <v>7.4999999999999997E-3</v>
      </c>
      <c r="C13" s="3">
        <f t="shared" si="0"/>
        <v>1.3768939393939394E-2</v>
      </c>
      <c r="D13">
        <f t="shared" si="1"/>
        <v>2.0037878787878789E-2</v>
      </c>
      <c r="E13">
        <f t="shared" si="4"/>
        <v>2.6306818181818181E-2</v>
      </c>
      <c r="F13" s="3">
        <f t="shared" si="2"/>
        <v>3.2575757575757577E-2</v>
      </c>
      <c r="G13">
        <f t="shared" si="5"/>
        <v>3.8844696969696973E-2</v>
      </c>
      <c r="H13">
        <f t="shared" si="6"/>
        <v>4.5113636363636363E-2</v>
      </c>
      <c r="I13">
        <f t="shared" si="7"/>
        <v>5.1382575757575759E-2</v>
      </c>
      <c r="J13">
        <f t="shared" si="8"/>
        <v>5.7651515151515155E-2</v>
      </c>
      <c r="K13">
        <f t="shared" si="9"/>
        <v>6.3920454545454558E-2</v>
      </c>
      <c r="L13">
        <f t="shared" ref="L13:L20" si="10">B13+10*U13</f>
        <v>7.018939393939394E-2</v>
      </c>
      <c r="M13">
        <f>B13+11*U13</f>
        <v>7.645833333333335E-2</v>
      </c>
      <c r="U13">
        <f t="shared" si="3"/>
        <v>6.2689393939393944E-3</v>
      </c>
      <c r="V13">
        <f>2*SUM(B13:M13)-B13</f>
        <v>1.0000000000000002</v>
      </c>
    </row>
    <row r="14" spans="1:22" x14ac:dyDescent="0.3">
      <c r="A14" s="1">
        <v>13</v>
      </c>
      <c r="B14" s="3">
        <v>5.0000000000000001E-3</v>
      </c>
      <c r="C14" s="3">
        <f t="shared" si="0"/>
        <v>1.0608974358974359E-2</v>
      </c>
      <c r="D14">
        <f t="shared" si="1"/>
        <v>1.6217948717948717E-2</v>
      </c>
      <c r="E14">
        <f t="shared" si="4"/>
        <v>2.1826923076923077E-2</v>
      </c>
      <c r="F14" s="3">
        <f t="shared" si="2"/>
        <v>2.7435897435897437E-2</v>
      </c>
      <c r="G14">
        <f t="shared" si="5"/>
        <v>3.3044871794871797E-2</v>
      </c>
      <c r="H14">
        <f t="shared" si="6"/>
        <v>3.865384615384615E-2</v>
      </c>
      <c r="I14">
        <f t="shared" si="7"/>
        <v>4.426282051282051E-2</v>
      </c>
      <c r="J14">
        <f t="shared" si="8"/>
        <v>4.9871794871794869E-2</v>
      </c>
      <c r="K14">
        <f t="shared" si="9"/>
        <v>5.5480769230769229E-2</v>
      </c>
      <c r="L14">
        <f t="shared" si="10"/>
        <v>6.1089743589743589E-2</v>
      </c>
      <c r="M14">
        <f t="shared" ref="M14:M20" si="11">B14+11*U14</f>
        <v>6.6698717948717956E-2</v>
      </c>
      <c r="N14">
        <f>B14+12*U14</f>
        <v>7.2307692307692309E-2</v>
      </c>
      <c r="U14">
        <f t="shared" si="3"/>
        <v>5.608974358974359E-3</v>
      </c>
      <c r="V14">
        <f>2*SUM(B14:N14)-B14</f>
        <v>0.99999999999999989</v>
      </c>
    </row>
    <row r="15" spans="1:22" x14ac:dyDescent="0.3">
      <c r="A15" s="1">
        <v>14</v>
      </c>
      <c r="B15" s="3">
        <v>4.2500000000000003E-3</v>
      </c>
      <c r="C15" s="3">
        <f t="shared" si="0"/>
        <v>9.1140109890109899E-3</v>
      </c>
      <c r="D15">
        <f t="shared" si="1"/>
        <v>1.3978021978021978E-2</v>
      </c>
      <c r="E15">
        <f t="shared" si="4"/>
        <v>1.8842032967032966E-2</v>
      </c>
      <c r="F15" s="3">
        <f t="shared" si="2"/>
        <v>2.3706043956043955E-2</v>
      </c>
      <c r="G15">
        <f t="shared" si="5"/>
        <v>2.8570054945054945E-2</v>
      </c>
      <c r="H15">
        <f t="shared" si="6"/>
        <v>3.3434065934065935E-2</v>
      </c>
      <c r="I15">
        <f t="shared" si="7"/>
        <v>3.8298076923076921E-2</v>
      </c>
      <c r="J15">
        <f t="shared" si="8"/>
        <v>4.3162087912087907E-2</v>
      </c>
      <c r="K15">
        <f t="shared" si="9"/>
        <v>4.8026098901098893E-2</v>
      </c>
      <c r="L15">
        <f t="shared" si="10"/>
        <v>5.2890109890109893E-2</v>
      </c>
      <c r="M15">
        <f t="shared" si="11"/>
        <v>5.7754120879120879E-2</v>
      </c>
      <c r="N15">
        <f t="shared" ref="N15:N20" si="12">B15+12*U15</f>
        <v>6.2618131868131865E-2</v>
      </c>
      <c r="O15">
        <f>B15+13*U15</f>
        <v>6.7482142857142852E-2</v>
      </c>
      <c r="U15">
        <f t="shared" si="3"/>
        <v>4.8640109890109888E-3</v>
      </c>
      <c r="V15">
        <f>2*SUM(B15:O15)-B15</f>
        <v>1</v>
      </c>
    </row>
    <row r="16" spans="1:22" x14ac:dyDescent="0.3">
      <c r="A16" s="1">
        <v>15</v>
      </c>
      <c r="B16" s="3">
        <v>3.5000000000000001E-3</v>
      </c>
      <c r="C16" s="3">
        <f t="shared" si="0"/>
        <v>7.7785714285714281E-3</v>
      </c>
      <c r="D16">
        <f t="shared" si="1"/>
        <v>1.2057142857142857E-2</v>
      </c>
      <c r="E16">
        <f t="shared" si="4"/>
        <v>1.6335714285714287E-2</v>
      </c>
      <c r="F16" s="3">
        <f t="shared" si="2"/>
        <v>2.0614285714285713E-2</v>
      </c>
      <c r="G16">
        <f t="shared" si="5"/>
        <v>2.4892857142857144E-2</v>
      </c>
      <c r="H16">
        <f t="shared" si="6"/>
        <v>2.917142857142857E-2</v>
      </c>
      <c r="I16">
        <f t="shared" si="7"/>
        <v>3.3450000000000001E-2</v>
      </c>
      <c r="J16">
        <f t="shared" si="8"/>
        <v>3.7728571428571431E-2</v>
      </c>
      <c r="K16">
        <f t="shared" si="9"/>
        <v>4.2007142857142861E-2</v>
      </c>
      <c r="L16">
        <f t="shared" si="10"/>
        <v>4.6285714285714291E-2</v>
      </c>
      <c r="M16">
        <f t="shared" si="11"/>
        <v>5.0564285714285714E-2</v>
      </c>
      <c r="N16">
        <f t="shared" si="12"/>
        <v>5.4842857142857145E-2</v>
      </c>
      <c r="O16">
        <f t="shared" ref="O16:O20" si="13">B16+13*U16</f>
        <v>5.9121428571428575E-2</v>
      </c>
      <c r="P16">
        <f>B16+14*U16</f>
        <v>6.3399999999999998E-2</v>
      </c>
      <c r="U16">
        <f t="shared" si="3"/>
        <v>4.2785714285714285E-3</v>
      </c>
      <c r="V16">
        <f>2*SUM(B16:P16)-B16</f>
        <v>1</v>
      </c>
    </row>
    <row r="17" spans="1:22" x14ac:dyDescent="0.3">
      <c r="A17" s="1">
        <v>16</v>
      </c>
      <c r="B17" s="3">
        <v>3.0000000000000001E-3</v>
      </c>
      <c r="C17" s="3">
        <f t="shared" si="0"/>
        <v>6.7791666666666668E-3</v>
      </c>
      <c r="D17">
        <f t="shared" si="1"/>
        <v>1.0558333333333333E-2</v>
      </c>
      <c r="E17">
        <f t="shared" si="4"/>
        <v>1.43375E-2</v>
      </c>
      <c r="F17" s="3">
        <f t="shared" si="2"/>
        <v>1.8116666666666666E-2</v>
      </c>
      <c r="G17">
        <f t="shared" si="5"/>
        <v>2.1895833333333333E-2</v>
      </c>
      <c r="H17">
        <f t="shared" si="6"/>
        <v>2.5675E-2</v>
      </c>
      <c r="I17">
        <f t="shared" si="7"/>
        <v>2.9454166666666667E-2</v>
      </c>
      <c r="J17">
        <f t="shared" si="8"/>
        <v>3.3233333333333337E-2</v>
      </c>
      <c r="K17">
        <f t="shared" si="9"/>
        <v>3.7012500000000004E-2</v>
      </c>
      <c r="L17">
        <f t="shared" si="10"/>
        <v>4.0791666666666671E-2</v>
      </c>
      <c r="M17">
        <f t="shared" si="11"/>
        <v>4.4570833333333337E-2</v>
      </c>
      <c r="N17">
        <f t="shared" si="12"/>
        <v>4.8350000000000004E-2</v>
      </c>
      <c r="O17">
        <f t="shared" si="13"/>
        <v>5.2129166666666671E-2</v>
      </c>
      <c r="P17">
        <f t="shared" ref="P17:P20" si="14">B17+14*U17</f>
        <v>5.5908333333333338E-2</v>
      </c>
      <c r="Q17">
        <f>B17+15*U17</f>
        <v>5.9687500000000004E-2</v>
      </c>
      <c r="U17">
        <f t="shared" si="3"/>
        <v>3.7791666666666668E-3</v>
      </c>
      <c r="V17">
        <f>2*SUM(B17:Q17)-B17</f>
        <v>1.0000000000000002</v>
      </c>
    </row>
    <row r="18" spans="1:22" x14ac:dyDescent="0.3">
      <c r="A18" s="1">
        <v>17</v>
      </c>
      <c r="B18" s="3">
        <v>2.5000000000000001E-3</v>
      </c>
      <c r="C18" s="3">
        <f t="shared" si="0"/>
        <v>5.873161764705882E-3</v>
      </c>
      <c r="D18">
        <f t="shared" si="1"/>
        <v>9.2463235294117652E-3</v>
      </c>
      <c r="E18">
        <f t="shared" si="4"/>
        <v>1.2619485294117648E-2</v>
      </c>
      <c r="F18" s="3">
        <f t="shared" si="2"/>
        <v>1.5992647058823528E-2</v>
      </c>
      <c r="G18">
        <f t="shared" si="5"/>
        <v>1.936580882352941E-2</v>
      </c>
      <c r="H18">
        <f t="shared" si="6"/>
        <v>2.2738970588235295E-2</v>
      </c>
      <c r="I18">
        <f t="shared" si="7"/>
        <v>2.6112132352941176E-2</v>
      </c>
      <c r="J18">
        <f t="shared" si="8"/>
        <v>2.9485294117647057E-2</v>
      </c>
      <c r="K18">
        <f t="shared" si="9"/>
        <v>3.2858455882352942E-2</v>
      </c>
      <c r="L18">
        <f t="shared" si="10"/>
        <v>3.6231617647058824E-2</v>
      </c>
      <c r="M18">
        <f t="shared" si="11"/>
        <v>3.9604779411764705E-2</v>
      </c>
      <c r="N18">
        <f t="shared" si="12"/>
        <v>4.2977941176470594E-2</v>
      </c>
      <c r="O18">
        <f t="shared" si="13"/>
        <v>4.6351102941176475E-2</v>
      </c>
      <c r="P18">
        <f t="shared" si="14"/>
        <v>4.9724264705882357E-2</v>
      </c>
      <c r="Q18">
        <f t="shared" ref="Q18:Q20" si="15">B18+15*U18</f>
        <v>5.3097426470588238E-2</v>
      </c>
      <c r="R18">
        <f>B18+16*U18</f>
        <v>5.647058823529412E-2</v>
      </c>
      <c r="U18">
        <f t="shared" si="3"/>
        <v>3.3731617647058823E-3</v>
      </c>
      <c r="V18">
        <f>2*SUM(B18:R18)-B18</f>
        <v>1</v>
      </c>
    </row>
    <row r="19" spans="1:22" x14ac:dyDescent="0.3">
      <c r="A19" s="1">
        <v>18</v>
      </c>
      <c r="B19" s="3">
        <v>2E-3</v>
      </c>
      <c r="C19" s="3">
        <f t="shared" si="0"/>
        <v>5.0392156862745091E-3</v>
      </c>
      <c r="D19">
        <f t="shared" si="1"/>
        <v>8.0784313725490199E-3</v>
      </c>
      <c r="E19">
        <f t="shared" si="4"/>
        <v>1.1117647058823529E-2</v>
      </c>
      <c r="F19" s="3">
        <f t="shared" si="2"/>
        <v>1.4156862745098038E-2</v>
      </c>
      <c r="G19">
        <f t="shared" si="5"/>
        <v>1.7196078431372545E-2</v>
      </c>
      <c r="H19">
        <f t="shared" si="6"/>
        <v>2.023529411764706E-2</v>
      </c>
      <c r="I19">
        <f t="shared" si="7"/>
        <v>2.3274509803921567E-2</v>
      </c>
      <c r="J19">
        <f t="shared" si="8"/>
        <v>2.6313725490196074E-2</v>
      </c>
      <c r="K19">
        <f t="shared" si="9"/>
        <v>2.9352941176470589E-2</v>
      </c>
      <c r="L19">
        <f t="shared" si="10"/>
        <v>3.2392156862745096E-2</v>
      </c>
      <c r="M19">
        <f t="shared" si="11"/>
        <v>3.5431372549019603E-2</v>
      </c>
      <c r="N19">
        <f t="shared" si="12"/>
        <v>3.8470588235294118E-2</v>
      </c>
      <c r="O19">
        <f t="shared" si="13"/>
        <v>4.1509803921568625E-2</v>
      </c>
      <c r="P19">
        <f t="shared" si="14"/>
        <v>4.4549019607843132E-2</v>
      </c>
      <c r="Q19">
        <f t="shared" si="15"/>
        <v>4.7588235294117646E-2</v>
      </c>
      <c r="R19">
        <f t="shared" ref="R19:R20" si="16">B19+16*U19</f>
        <v>5.0627450980392154E-2</v>
      </c>
      <c r="S19">
        <f>B19+17*U19</f>
        <v>5.3666666666666661E-2</v>
      </c>
      <c r="U19">
        <f t="shared" si="3"/>
        <v>3.0392156862745095E-3</v>
      </c>
      <c r="V19">
        <f>2*SUM(B19:S19)-B19</f>
        <v>1</v>
      </c>
    </row>
    <row r="20" spans="1:22" x14ac:dyDescent="0.3">
      <c r="A20" s="1">
        <v>19</v>
      </c>
      <c r="B20" s="3">
        <v>1.5E-3</v>
      </c>
      <c r="C20" s="3">
        <f t="shared" si="0"/>
        <v>4.2616959064327485E-3</v>
      </c>
      <c r="D20">
        <f t="shared" si="1"/>
        <v>7.0233918128654975E-3</v>
      </c>
      <c r="E20">
        <f t="shared" si="4"/>
        <v>9.7850877192982456E-3</v>
      </c>
      <c r="F20" s="3">
        <f t="shared" si="2"/>
        <v>1.2546783625730994E-2</v>
      </c>
      <c r="G20">
        <f t="shared" si="5"/>
        <v>1.5308479532163742E-2</v>
      </c>
      <c r="H20">
        <f t="shared" si="6"/>
        <v>1.8070175438596493E-2</v>
      </c>
      <c r="I20">
        <f t="shared" si="7"/>
        <v>2.083187134502924E-2</v>
      </c>
      <c r="J20">
        <f t="shared" si="8"/>
        <v>2.3593567251461989E-2</v>
      </c>
      <c r="K20">
        <f t="shared" si="9"/>
        <v>2.6355263157894739E-2</v>
      </c>
      <c r="L20">
        <f t="shared" si="10"/>
        <v>2.9116959064327486E-2</v>
      </c>
      <c r="M20">
        <f t="shared" si="11"/>
        <v>3.1878654970760235E-2</v>
      </c>
      <c r="N20">
        <f t="shared" si="12"/>
        <v>3.4640350877192985E-2</v>
      </c>
      <c r="O20">
        <f t="shared" si="13"/>
        <v>3.7402046783625735E-2</v>
      </c>
      <c r="P20">
        <f t="shared" si="14"/>
        <v>4.0163742690058478E-2</v>
      </c>
      <c r="Q20">
        <f t="shared" si="15"/>
        <v>4.2925438596491228E-2</v>
      </c>
      <c r="R20">
        <f t="shared" si="16"/>
        <v>4.5687134502923978E-2</v>
      </c>
      <c r="S20">
        <f>B20+17*U20</f>
        <v>4.8448830409356727E-2</v>
      </c>
      <c r="T20">
        <f>B20+18*U20</f>
        <v>5.1210526315789477E-2</v>
      </c>
      <c r="U20">
        <f t="shared" si="3"/>
        <v>2.7616959064327485E-3</v>
      </c>
      <c r="V20">
        <f>2*SUM(B20:T20)-B20</f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2019-03-24T15:37:11Z</dcterms:modified>
</cp:coreProperties>
</file>