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arah/Dropbox/Mac/Desktop/R/spatial_f22/Extra Credit/"/>
    </mc:Choice>
  </mc:AlternateContent>
  <xr:revisionPtr revIDLastSave="0" documentId="13_ncr:1_{8CF26BFE-FD93-A64A-898F-9D93936CE2FC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EXERCISE 2.11" sheetId="1" r:id="rId1"/>
    <sheet name="prompt" sheetId="2" r:id="rId2"/>
    <sheet name="ra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E24" i="1" s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F22" i="1" l="1"/>
  <c r="F18" i="1"/>
  <c r="F14" i="1"/>
  <c r="F10" i="1"/>
  <c r="F24" i="1"/>
  <c r="F21" i="1"/>
  <c r="F17" i="1"/>
  <c r="F13" i="1"/>
  <c r="F9" i="1"/>
  <c r="F12" i="1"/>
  <c r="F23" i="1"/>
  <c r="F19" i="1"/>
  <c r="F20" i="1"/>
  <c r="F16" i="1"/>
  <c r="F15" i="1"/>
  <c r="F11" i="1"/>
</calcChain>
</file>

<file path=xl/sharedStrings.xml><?xml version="1.0" encoding="utf-8"?>
<sst xmlns="http://schemas.openxmlformats.org/spreadsheetml/2006/main" count="68" uniqueCount="46">
  <si>
    <t>EXERCISE 2.11</t>
  </si>
  <si>
    <t>DATA TO GRAPH</t>
  </si>
  <si>
    <t>FIGURE 2.11</t>
  </si>
  <si>
    <t>Successful Opportunities by Center (FLU)</t>
  </si>
  <si>
    <t>Center</t>
  </si>
  <si>
    <t>Vaccines</t>
  </si>
  <si>
    <t>Opportunities</t>
  </si>
  <si>
    <t>Success %</t>
  </si>
  <si>
    <t>Average</t>
  </si>
  <si>
    <t>BDT</t>
  </si>
  <si>
    <t>DBA</t>
  </si>
  <si>
    <t>FMP</t>
  </si>
  <si>
    <t>LTA</t>
  </si>
  <si>
    <t>MVT</t>
  </si>
  <si>
    <t>OCE</t>
  </si>
  <si>
    <t>ODP</t>
  </si>
  <si>
    <t>ONK</t>
  </si>
  <si>
    <t>PLB</t>
  </si>
  <si>
    <t>RDM</t>
  </si>
  <si>
    <t>SBC</t>
  </si>
  <si>
    <t>SDT</t>
  </si>
  <si>
    <t>SEP</t>
  </si>
  <si>
    <t>WBA</t>
  </si>
  <si>
    <t>WLT</t>
  </si>
  <si>
    <t>TOTAL</t>
  </si>
  <si>
    <t xml:space="preserve"> </t>
  </si>
  <si>
    <t>Extra Credit</t>
  </si>
  <si>
    <t>Submit to your instructor by email or Slack before next week’s lab session</t>
  </si>
  <si>
    <r>
      <rPr>
        <i/>
        <sz val="12"/>
        <color theme="1"/>
        <rFont val="Calibri"/>
      </rPr>
      <t>y</t>
    </r>
    <r>
      <rPr>
        <sz val="12"/>
        <color theme="1"/>
        <rFont val="Calibri"/>
      </rPr>
      <t xml:space="preserve"> axis only </t>
    </r>
  </si>
  <si>
    <t>goes to 20%</t>
  </si>
  <si>
    <t>Read Chapter 2 of SWD. Review questions 1-6 of Exercise 2.11, then download the data and create your ideal view in the tool of your choice (question 6)</t>
  </si>
  <si>
    <t>Imagine you work for a regional health care center and want to assess the relative success of a recent flu vaccination education and administration program across your medical centers.</t>
  </si>
  <si>
    <t>You have a dashboard where related metrics are reported and your colleague pulled the following visual from it. Take a moment to study Figure 2.11 and answer the following questions.</t>
  </si>
  <si>
    <t>Figure 2.11 Original visual from dashboard</t>
  </si>
  <si>
    <t>QUESTION 1: How is the data sorted? How else could we sort it? In what circumstances would you make a different decision about how to order the data?</t>
  </si>
  <si>
    <t>QUESTION 2: There is currently a horizontal line to show the average. How do you feel about this? How else could you show the average?</t>
  </si>
  <si>
    <t>QUESTION 3: What if there were a target—how might you incorporate it? Assume the target is 10%. How would you show this? Now assume the target is 25%. Does this change what you would show or how you would show it?</t>
  </si>
  <si>
    <t>QUESTION 4: The graph contains a data table. Do you find this effective? What are the pros and cons of embedding a data table within a graph? Would you keep it or eliminate it in this case?</t>
  </si>
  <si>
    <t>QUESTION 5: The graph currently shows the proportion who received the vaccination. What if you wanted to focus on the opportunity—the proportion who did not receive the vaccination—how could you visualize this?</t>
  </si>
  <si>
    <t>QUESTION 6: How would you graph this data? Download it and create your ideal view in the tool of your choice.</t>
  </si>
  <si>
    <t xml:space="preserve">Notes: </t>
  </si>
  <si>
    <t>Terrible title (what's "Successful Opportunities"? Why is FLU in all caps?</t>
  </si>
  <si>
    <t>What does Success % mean?</t>
  </si>
  <si>
    <t>Visualization ideas:</t>
  </si>
  <si>
    <r>
      <rPr>
        <u/>
        <sz val="12"/>
        <color rgb="FF1155CC"/>
        <rFont val="Calibri"/>
      </rPr>
      <t>Packed Clusters</t>
    </r>
    <r>
      <rPr>
        <sz val="12"/>
        <color theme="1"/>
        <rFont val="Calibri"/>
        <scheme val="minor"/>
      </rPr>
      <t xml:space="preserve"> in R</t>
    </r>
  </si>
  <si>
    <r>
      <rPr>
        <u/>
        <sz val="12"/>
        <color rgb="FF1155CC"/>
        <rFont val="Calibri"/>
      </rPr>
      <t>Square Pie Chart</t>
    </r>
    <r>
      <rPr>
        <sz val="12"/>
        <color theme="1"/>
        <rFont val="Calibri"/>
        <scheme val="minor"/>
      </rPr>
      <t xml:space="preserve"> (kind of heatmap-like grid)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</si>
</sst>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2"/>
      <color theme="1"/>
      <name val="Calibri"/>
      <scheme val="minor"/>
    </font>
    <font>
      <sz val="12"/>
      <color theme="0"/>
      <name val="Arial"/>
    </font>
    <font>
      <sz val="12"/>
      <color theme="1"/>
      <name val="Arial"/>
    </font>
    <font>
      <sz val="18"/>
      <color theme="1"/>
      <name val="Arial"/>
    </font>
    <font>
      <sz val="12"/>
      <name val="Calibri"/>
    </font>
    <font>
      <b/>
      <sz val="12"/>
      <color rgb="FF434343"/>
      <name val="Arial"/>
    </font>
    <font>
      <i/>
      <sz val="11"/>
      <color rgb="FF000000"/>
      <name val="Arial"/>
    </font>
    <font>
      <sz val="12"/>
      <color theme="1"/>
      <name val="Calibri"/>
      <scheme val="minor"/>
    </font>
    <font>
      <u/>
      <sz val="11"/>
      <color rgb="FF000000"/>
      <name val="Arial"/>
    </font>
    <font>
      <sz val="11"/>
      <color rgb="FF000000"/>
      <name val="Arial"/>
    </font>
    <font>
      <sz val="12"/>
      <color rgb="FF3D3B49"/>
      <name val="Arial"/>
    </font>
    <font>
      <sz val="12"/>
      <color rgb="FF343434"/>
      <name val="&quot;Times New Roman&quot;"/>
    </font>
    <font>
      <b/>
      <u/>
      <sz val="12"/>
      <color rgb="FF3D3B49"/>
      <name val="Arial"/>
    </font>
    <font>
      <b/>
      <sz val="12"/>
      <color rgb="FF3D3B49"/>
      <name val="Arial"/>
    </font>
    <font>
      <u/>
      <sz val="12"/>
      <color rgb="FF0000FF"/>
      <name val="Calibri"/>
    </font>
    <font>
      <i/>
      <sz val="12"/>
      <color theme="1"/>
      <name val="Calibri"/>
    </font>
    <font>
      <sz val="12"/>
      <color theme="1"/>
      <name val="Calibri"/>
    </font>
    <font>
      <u/>
      <sz val="12"/>
      <color rgb="FF1155CC"/>
      <name val="Calibri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3" borderId="2" xfId="0" applyFont="1" applyFill="1" applyBorder="1"/>
    <xf numFmtId="0" fontId="1" fillId="2" borderId="2" xfId="0" applyFont="1" applyFill="1" applyBorder="1"/>
    <xf numFmtId="0" fontId="2" fillId="4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0" borderId="7" xfId="0" applyFont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6" borderId="0" xfId="0" applyFont="1" applyFill="1" applyAlignment="1"/>
    <xf numFmtId="0" fontId="11" fillId="6" borderId="0" xfId="0" applyFont="1" applyFill="1"/>
    <xf numFmtId="0" fontId="13" fillId="0" borderId="0" xfId="0" applyFont="1"/>
    <xf numFmtId="0" fontId="14" fillId="0" borderId="0" xfId="0" applyFont="1" applyAlignment="1"/>
    <xf numFmtId="0" fontId="7" fillId="0" borderId="0" xfId="0" applyFont="1"/>
    <xf numFmtId="0" fontId="3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3" fillId="5" borderId="3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Font="1" applyAlignment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269868995633188"/>
          <c:y val="3.3050847457627118E-2"/>
          <c:w val="0.854675514905615"/>
          <c:h val="0.74676631522754566"/>
        </c:manualLayout>
      </c:layout>
      <c:barChart>
        <c:barDir val="col"/>
        <c:grouping val="clustered"/>
        <c:varyColors val="1"/>
        <c:ser>
          <c:idx val="0"/>
          <c:order val="0"/>
          <c:tx>
            <c:v>Success %</c:v>
          </c:tx>
          <c:spPr>
            <a:solidFill>
              <a:srgbClr val="B07B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2.11'!$E$9:$E$23</c:f>
              <c:numCache>
                <c:formatCode>0.0%</c:formatCode>
                <c:ptCount val="15"/>
                <c:pt idx="0">
                  <c:v>9.8004124032214132E-2</c:v>
                </c:pt>
                <c:pt idx="1">
                  <c:v>0.13254824154372941</c:v>
                </c:pt>
                <c:pt idx="2">
                  <c:v>0.13339662171009559</c:v>
                </c:pt>
                <c:pt idx="3">
                  <c:v>9.7576496791642361E-2</c:v>
                </c:pt>
                <c:pt idx="4">
                  <c:v>8.9717130023066652E-2</c:v>
                </c:pt>
                <c:pt idx="5">
                  <c:v>0.19980441836689336</c:v>
                </c:pt>
                <c:pt idx="6">
                  <c:v>0.14897430790679148</c:v>
                </c:pt>
                <c:pt idx="7">
                  <c:v>9.0600093764650724E-2</c:v>
                </c:pt>
                <c:pt idx="8">
                  <c:v>0.11804130761865682</c:v>
                </c:pt>
                <c:pt idx="9">
                  <c:v>0.10275187367698381</c:v>
                </c:pt>
                <c:pt idx="10">
                  <c:v>9.2811232164835666E-2</c:v>
                </c:pt>
                <c:pt idx="11">
                  <c:v>0.15883572909962096</c:v>
                </c:pt>
                <c:pt idx="12">
                  <c:v>0.16966580976863754</c:v>
                </c:pt>
                <c:pt idx="13">
                  <c:v>8.3652813985585037E-2</c:v>
                </c:pt>
                <c:pt idx="14">
                  <c:v>7.9553782265287837E-2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75-F244-B7DD-C3AAC43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619527"/>
        <c:axId val="965599020"/>
      </c:barChart>
      <c:lineChart>
        <c:grouping val="standard"/>
        <c:varyColors val="1"/>
        <c:ser>
          <c:idx val="1"/>
          <c:order val="1"/>
          <c:tx>
            <c:v>Average</c:v>
          </c:tx>
          <c:spPr>
            <a:ln w="28575"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2.11'!$F$9:$F$23</c:f>
              <c:numCache>
                <c:formatCode>0.0%</c:formatCode>
                <c:ptCount val="15"/>
                <c:pt idx="0">
                  <c:v>0.12077514705599353</c:v>
                </c:pt>
                <c:pt idx="1">
                  <c:v>0.12077514705599353</c:v>
                </c:pt>
                <c:pt idx="2">
                  <c:v>0.12077514705599353</c:v>
                </c:pt>
                <c:pt idx="3">
                  <c:v>0.12077514705599353</c:v>
                </c:pt>
                <c:pt idx="4">
                  <c:v>0.12077514705599353</c:v>
                </c:pt>
                <c:pt idx="5">
                  <c:v>0.12077514705599353</c:v>
                </c:pt>
                <c:pt idx="6">
                  <c:v>0.12077514705599353</c:v>
                </c:pt>
                <c:pt idx="7">
                  <c:v>0.12077514705599353</c:v>
                </c:pt>
                <c:pt idx="8">
                  <c:v>0.12077514705599353</c:v>
                </c:pt>
                <c:pt idx="9">
                  <c:v>0.12077514705599353</c:v>
                </c:pt>
                <c:pt idx="10">
                  <c:v>0.12077514705599353</c:v>
                </c:pt>
                <c:pt idx="11">
                  <c:v>0.12077514705599353</c:v>
                </c:pt>
                <c:pt idx="12">
                  <c:v>0.12077514705599353</c:v>
                </c:pt>
                <c:pt idx="13">
                  <c:v>0.12077514705599353</c:v>
                </c:pt>
                <c:pt idx="14">
                  <c:v>0.12077514705599353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5-F244-B7DD-C3AAC43D58E5}"/>
            </c:ext>
          </c:extLst>
        </c:ser>
        <c:ser>
          <c:idx val="2"/>
          <c:order val="2"/>
          <c:tx>
            <c:v>Vaccines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2.11'!$C$9:$C$23</c:f>
              <c:numCache>
                <c:formatCode>#,##0</c:formatCode>
                <c:ptCount val="15"/>
                <c:pt idx="0">
                  <c:v>2519</c:v>
                </c:pt>
                <c:pt idx="1">
                  <c:v>4142</c:v>
                </c:pt>
                <c:pt idx="2">
                  <c:v>4075</c:v>
                </c:pt>
                <c:pt idx="3">
                  <c:v>1840</c:v>
                </c:pt>
                <c:pt idx="4">
                  <c:v>1478</c:v>
                </c:pt>
                <c:pt idx="5">
                  <c:v>4495</c:v>
                </c:pt>
                <c:pt idx="6">
                  <c:v>2244</c:v>
                </c:pt>
                <c:pt idx="7">
                  <c:v>1546</c:v>
                </c:pt>
                <c:pt idx="8">
                  <c:v>2589</c:v>
                </c:pt>
                <c:pt idx="9">
                  <c:v>1796</c:v>
                </c:pt>
                <c:pt idx="10">
                  <c:v>2036</c:v>
                </c:pt>
                <c:pt idx="11">
                  <c:v>2221</c:v>
                </c:pt>
                <c:pt idx="12">
                  <c:v>3630</c:v>
                </c:pt>
                <c:pt idx="13">
                  <c:v>1091</c:v>
                </c:pt>
                <c:pt idx="14">
                  <c:v>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5-F244-B7DD-C3AAC43D58E5}"/>
            </c:ext>
          </c:extLst>
        </c:ser>
        <c:ser>
          <c:idx val="3"/>
          <c:order val="3"/>
          <c:tx>
            <c:v>Opportunities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'EXERCISE 2.11'!$B$9:$B$23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2.11'!$D$9:$D$23</c:f>
              <c:numCache>
                <c:formatCode>#,##0</c:formatCode>
                <c:ptCount val="15"/>
                <c:pt idx="0">
                  <c:v>25703</c:v>
                </c:pt>
                <c:pt idx="1">
                  <c:v>31249</c:v>
                </c:pt>
                <c:pt idx="2">
                  <c:v>30548</c:v>
                </c:pt>
                <c:pt idx="3">
                  <c:v>18857</c:v>
                </c:pt>
                <c:pt idx="4">
                  <c:v>16474</c:v>
                </c:pt>
                <c:pt idx="5">
                  <c:v>22497</c:v>
                </c:pt>
                <c:pt idx="6">
                  <c:v>15063</c:v>
                </c:pt>
                <c:pt idx="7">
                  <c:v>17064</c:v>
                </c:pt>
                <c:pt idx="8">
                  <c:v>21933</c:v>
                </c:pt>
                <c:pt idx="9">
                  <c:v>17479</c:v>
                </c:pt>
                <c:pt idx="10">
                  <c:v>21937</c:v>
                </c:pt>
                <c:pt idx="11">
                  <c:v>13983</c:v>
                </c:pt>
                <c:pt idx="12">
                  <c:v>21395</c:v>
                </c:pt>
                <c:pt idx="13">
                  <c:v>13042</c:v>
                </c:pt>
                <c:pt idx="14">
                  <c:v>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5-F244-B7DD-C3AAC43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619527"/>
        <c:axId val="965599020"/>
      </c:lineChart>
      <c:catAx>
        <c:axId val="1718619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65599020"/>
        <c:crosses val="autoZero"/>
        <c:auto val="1"/>
        <c:lblAlgn val="ctr"/>
        <c:lblOffset val="100"/>
        <c:noMultiLvlLbl val="1"/>
      </c:catAx>
      <c:valAx>
        <c:axId val="965599020"/>
        <c:scaling>
          <c:orientation val="minMax"/>
          <c:max val="0.2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71861952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6</xdr:row>
      <xdr:rowOff>38100</xdr:rowOff>
    </xdr:from>
    <xdr:ext cx="8058150" cy="4419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285750</xdr:colOff>
      <xdr:row>13</xdr:row>
      <xdr:rowOff>95250</xdr:rowOff>
    </xdr:from>
    <xdr:ext cx="1838325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31600" y="3641888"/>
          <a:ext cx="1828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AVERAGE 12.1%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180975</xdr:rowOff>
    </xdr:from>
    <xdr:ext cx="6400800" cy="4362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lowingdata.com/2022/04/26/how-to-make-bubble-clusters-in-r/" TargetMode="External"/><Relationship Id="rId2" Type="http://schemas.openxmlformats.org/officeDocument/2006/relationships/hyperlink" Target="https://drive.google.com/file/d/1CG2FzgFXJzJP4kX63sifuH3weiKgdsor/view" TargetMode="External"/><Relationship Id="rId1" Type="http://schemas.openxmlformats.org/officeDocument/2006/relationships/hyperlink" Target="https://drive.google.com/file/d/1CG2FzgFXJzJP4kX63sifuH3weiKgdsor/view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flowingdata.com/2016/07/18/how-to-make-square-pie-charts-in-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0.83203125" customWidth="1"/>
    <col min="2" max="6" width="13.5" customWidth="1"/>
    <col min="7" max="16" width="10.83203125" customWidth="1"/>
    <col min="17" max="26" width="10.5" customWidth="1"/>
  </cols>
  <sheetData>
    <row r="1" spans="1:26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3" t="s">
        <v>1</v>
      </c>
      <c r="C4" s="3"/>
      <c r="D4" s="3"/>
      <c r="E4" s="3"/>
      <c r="F4" s="3"/>
      <c r="G4" s="2"/>
      <c r="H4" s="4" t="s">
        <v>2</v>
      </c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9" t="s">
        <v>3</v>
      </c>
      <c r="C6" s="30"/>
      <c r="D6" s="30"/>
      <c r="E6" s="30"/>
      <c r="F6" s="31"/>
      <c r="G6" s="2"/>
      <c r="H6" s="32" t="s">
        <v>3</v>
      </c>
      <c r="I6" s="30"/>
      <c r="J6" s="30"/>
      <c r="K6" s="30"/>
      <c r="L6" s="30"/>
      <c r="M6" s="30"/>
      <c r="N6" s="30"/>
      <c r="O6" s="30"/>
      <c r="P6" s="3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5"/>
      <c r="C7" s="5"/>
      <c r="D7" s="5"/>
      <c r="E7" s="5"/>
      <c r="F7" s="5"/>
      <c r="G7" s="2"/>
      <c r="H7" s="5"/>
      <c r="I7" s="5"/>
      <c r="J7" s="5"/>
      <c r="K7" s="5"/>
      <c r="L7" s="5"/>
      <c r="M7" s="5"/>
      <c r="N7" s="5"/>
      <c r="O7" s="5"/>
      <c r="P7" s="5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2"/>
      <c r="H8" s="5"/>
      <c r="I8" s="5"/>
      <c r="J8" s="5"/>
      <c r="K8" s="5"/>
      <c r="L8" s="5"/>
      <c r="M8" s="5"/>
      <c r="N8" s="5"/>
      <c r="O8" s="5"/>
      <c r="P8" s="5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7" t="s">
        <v>9</v>
      </c>
      <c r="C9" s="8">
        <v>2519</v>
      </c>
      <c r="D9" s="8">
        <v>25703</v>
      </c>
      <c r="E9" s="9">
        <f t="shared" ref="E9:E24" si="0">C9/D9</f>
        <v>9.8004124032214132E-2</v>
      </c>
      <c r="F9" s="9">
        <f t="shared" ref="F9:F23" si="1">$E$24</f>
        <v>0.12077514705599353</v>
      </c>
      <c r="G9" s="2"/>
      <c r="H9" s="5"/>
      <c r="I9" s="5"/>
      <c r="J9" s="5"/>
      <c r="K9" s="5"/>
      <c r="L9" s="5"/>
      <c r="M9" s="5"/>
      <c r="N9" s="5"/>
      <c r="O9" s="5"/>
      <c r="P9" s="5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7" t="s">
        <v>10</v>
      </c>
      <c r="C10" s="8">
        <v>4142</v>
      </c>
      <c r="D10" s="8">
        <v>31249</v>
      </c>
      <c r="E10" s="9">
        <f t="shared" si="0"/>
        <v>0.13254824154372941</v>
      </c>
      <c r="F10" s="9">
        <f t="shared" si="1"/>
        <v>0.12077514705599353</v>
      </c>
      <c r="G10" s="2"/>
      <c r="H10" s="5"/>
      <c r="I10" s="5"/>
      <c r="J10" s="5"/>
      <c r="K10" s="5"/>
      <c r="L10" s="5"/>
      <c r="M10" s="5"/>
      <c r="N10" s="5"/>
      <c r="O10" s="5"/>
      <c r="P10" s="5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7" t="s">
        <v>11</v>
      </c>
      <c r="C11" s="8">
        <v>4075</v>
      </c>
      <c r="D11" s="8">
        <v>30548</v>
      </c>
      <c r="E11" s="9">
        <f t="shared" si="0"/>
        <v>0.13339662171009559</v>
      </c>
      <c r="F11" s="9">
        <f t="shared" si="1"/>
        <v>0.12077514705599353</v>
      </c>
      <c r="G11" s="2"/>
      <c r="H11" s="5"/>
      <c r="I11" s="5"/>
      <c r="J11" s="5"/>
      <c r="K11" s="5"/>
      <c r="L11" s="5"/>
      <c r="M11" s="5"/>
      <c r="N11" s="5"/>
      <c r="O11" s="5"/>
      <c r="P11" s="5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7" t="s">
        <v>12</v>
      </c>
      <c r="C12" s="8">
        <v>1840</v>
      </c>
      <c r="D12" s="8">
        <v>18857</v>
      </c>
      <c r="E12" s="9">
        <f t="shared" si="0"/>
        <v>9.7576496791642361E-2</v>
      </c>
      <c r="F12" s="9">
        <f t="shared" si="1"/>
        <v>0.12077514705599353</v>
      </c>
      <c r="G12" s="2"/>
      <c r="H12" s="5"/>
      <c r="I12" s="5"/>
      <c r="J12" s="5"/>
      <c r="K12" s="5"/>
      <c r="L12" s="5"/>
      <c r="M12" s="5"/>
      <c r="N12" s="5"/>
      <c r="O12" s="5"/>
      <c r="P12" s="5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7" t="s">
        <v>13</v>
      </c>
      <c r="C13" s="8">
        <v>1478</v>
      </c>
      <c r="D13" s="8">
        <v>16474</v>
      </c>
      <c r="E13" s="9">
        <f t="shared" si="0"/>
        <v>8.9717130023066652E-2</v>
      </c>
      <c r="F13" s="9">
        <f t="shared" si="1"/>
        <v>0.12077514705599353</v>
      </c>
      <c r="G13" s="2"/>
      <c r="H13" s="5"/>
      <c r="I13" s="5"/>
      <c r="J13" s="5"/>
      <c r="K13" s="5"/>
      <c r="L13" s="5"/>
      <c r="M13" s="5"/>
      <c r="N13" s="5"/>
      <c r="O13" s="5"/>
      <c r="P13" s="5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7" t="s">
        <v>14</v>
      </c>
      <c r="C14" s="8">
        <v>4495</v>
      </c>
      <c r="D14" s="8">
        <v>22497</v>
      </c>
      <c r="E14" s="9">
        <f t="shared" si="0"/>
        <v>0.19980441836689336</v>
      </c>
      <c r="F14" s="9">
        <f t="shared" si="1"/>
        <v>0.12077514705599353</v>
      </c>
      <c r="G14" s="2"/>
      <c r="H14" s="5"/>
      <c r="I14" s="5"/>
      <c r="J14" s="5"/>
      <c r="K14" s="5"/>
      <c r="L14" s="5"/>
      <c r="M14" s="5"/>
      <c r="N14" s="5"/>
      <c r="O14" s="5"/>
      <c r="P14" s="5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7" t="s">
        <v>15</v>
      </c>
      <c r="C15" s="8">
        <v>2244</v>
      </c>
      <c r="D15" s="8">
        <v>15063</v>
      </c>
      <c r="E15" s="9">
        <f t="shared" si="0"/>
        <v>0.14897430790679148</v>
      </c>
      <c r="F15" s="9">
        <f t="shared" si="1"/>
        <v>0.12077514705599353</v>
      </c>
      <c r="G15" s="2"/>
      <c r="H15" s="5"/>
      <c r="I15" s="5"/>
      <c r="J15" s="5"/>
      <c r="K15" s="5"/>
      <c r="L15" s="5"/>
      <c r="M15" s="5"/>
      <c r="N15" s="5"/>
      <c r="O15" s="5"/>
      <c r="P15" s="5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7" t="s">
        <v>16</v>
      </c>
      <c r="C16" s="8">
        <v>1546</v>
      </c>
      <c r="D16" s="8">
        <v>17064</v>
      </c>
      <c r="E16" s="9">
        <f t="shared" si="0"/>
        <v>9.0600093764650724E-2</v>
      </c>
      <c r="F16" s="9">
        <f t="shared" si="1"/>
        <v>0.12077514705599353</v>
      </c>
      <c r="G16" s="2"/>
      <c r="H16" s="5"/>
      <c r="I16" s="5"/>
      <c r="J16" s="5"/>
      <c r="K16" s="5"/>
      <c r="L16" s="5"/>
      <c r="M16" s="5"/>
      <c r="N16" s="5"/>
      <c r="O16" s="5"/>
      <c r="P16" s="5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7" t="s">
        <v>17</v>
      </c>
      <c r="C17" s="8">
        <v>2589</v>
      </c>
      <c r="D17" s="8">
        <v>21933</v>
      </c>
      <c r="E17" s="9">
        <f t="shared" si="0"/>
        <v>0.11804130761865682</v>
      </c>
      <c r="F17" s="9">
        <f t="shared" si="1"/>
        <v>0.12077514705599353</v>
      </c>
      <c r="G17" s="2"/>
      <c r="H17" s="5"/>
      <c r="I17" s="5"/>
      <c r="J17" s="5"/>
      <c r="K17" s="5"/>
      <c r="L17" s="5"/>
      <c r="M17" s="5"/>
      <c r="N17" s="5"/>
      <c r="O17" s="5"/>
      <c r="P17" s="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7" t="s">
        <v>18</v>
      </c>
      <c r="C18" s="8">
        <v>1796</v>
      </c>
      <c r="D18" s="8">
        <v>17479</v>
      </c>
      <c r="E18" s="9">
        <f t="shared" si="0"/>
        <v>0.10275187367698381</v>
      </c>
      <c r="F18" s="9">
        <f t="shared" si="1"/>
        <v>0.12077514705599353</v>
      </c>
      <c r="G18" s="2"/>
      <c r="H18" s="5"/>
      <c r="I18" s="5"/>
      <c r="J18" s="5"/>
      <c r="K18" s="5"/>
      <c r="L18" s="5"/>
      <c r="M18" s="5"/>
      <c r="N18" s="5"/>
      <c r="O18" s="5"/>
      <c r="P18" s="5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7" t="s">
        <v>19</v>
      </c>
      <c r="C19" s="8">
        <v>2036</v>
      </c>
      <c r="D19" s="8">
        <v>21937</v>
      </c>
      <c r="E19" s="9">
        <f t="shared" si="0"/>
        <v>9.2811232164835666E-2</v>
      </c>
      <c r="F19" s="9">
        <f t="shared" si="1"/>
        <v>0.12077514705599353</v>
      </c>
      <c r="G19" s="2"/>
      <c r="H19" s="5"/>
      <c r="I19" s="5"/>
      <c r="J19" s="5"/>
      <c r="K19" s="5"/>
      <c r="L19" s="5"/>
      <c r="M19" s="5"/>
      <c r="N19" s="5"/>
      <c r="O19" s="5"/>
      <c r="P19" s="5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7" t="s">
        <v>20</v>
      </c>
      <c r="C20" s="8">
        <v>2221</v>
      </c>
      <c r="D20" s="8">
        <v>13983</v>
      </c>
      <c r="E20" s="9">
        <f t="shared" si="0"/>
        <v>0.15883572909962096</v>
      </c>
      <c r="F20" s="9">
        <f t="shared" si="1"/>
        <v>0.12077514705599353</v>
      </c>
      <c r="G20" s="2"/>
      <c r="H20" s="5"/>
      <c r="I20" s="5"/>
      <c r="J20" s="5"/>
      <c r="K20" s="5"/>
      <c r="L20" s="5"/>
      <c r="M20" s="5"/>
      <c r="N20" s="5"/>
      <c r="O20" s="5"/>
      <c r="P20" s="5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7" t="s">
        <v>21</v>
      </c>
      <c r="C21" s="8">
        <v>3630</v>
      </c>
      <c r="D21" s="8">
        <v>21395</v>
      </c>
      <c r="E21" s="9">
        <f t="shared" si="0"/>
        <v>0.16966580976863754</v>
      </c>
      <c r="F21" s="9">
        <f t="shared" si="1"/>
        <v>0.12077514705599353</v>
      </c>
      <c r="G21" s="2"/>
      <c r="H21" s="5"/>
      <c r="I21" s="5"/>
      <c r="J21" s="5"/>
      <c r="K21" s="5"/>
      <c r="L21" s="5"/>
      <c r="M21" s="5"/>
      <c r="N21" s="5"/>
      <c r="O21" s="5"/>
      <c r="P21" s="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7" t="s">
        <v>22</v>
      </c>
      <c r="C22" s="8">
        <v>1091</v>
      </c>
      <c r="D22" s="8">
        <v>13042</v>
      </c>
      <c r="E22" s="9">
        <f t="shared" si="0"/>
        <v>8.3652813985585037E-2</v>
      </c>
      <c r="F22" s="9">
        <f t="shared" si="1"/>
        <v>0.12077514705599353</v>
      </c>
      <c r="G22" s="2"/>
      <c r="H22" s="5"/>
      <c r="I22" s="5"/>
      <c r="J22" s="5"/>
      <c r="K22" s="5"/>
      <c r="L22" s="5"/>
      <c r="M22" s="5"/>
      <c r="N22" s="5"/>
      <c r="O22" s="5"/>
      <c r="P22" s="5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10" t="s">
        <v>23</v>
      </c>
      <c r="C23" s="11">
        <v>1954</v>
      </c>
      <c r="D23" s="11">
        <v>24562</v>
      </c>
      <c r="E23" s="12">
        <f t="shared" si="0"/>
        <v>7.9553782265287837E-2</v>
      </c>
      <c r="F23" s="9">
        <f t="shared" si="1"/>
        <v>0.12077514705599353</v>
      </c>
      <c r="G23" s="2"/>
      <c r="H23" s="5"/>
      <c r="I23" s="5"/>
      <c r="J23" s="5"/>
      <c r="K23" s="5"/>
      <c r="L23" s="5"/>
      <c r="M23" s="5"/>
      <c r="N23" s="5"/>
      <c r="O23" s="5"/>
      <c r="P23" s="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13" t="s">
        <v>24</v>
      </c>
      <c r="C24" s="14">
        <f t="shared" ref="C24:D24" si="2">SUM(C9:C23)</f>
        <v>37656</v>
      </c>
      <c r="D24" s="14">
        <f t="shared" si="2"/>
        <v>311786</v>
      </c>
      <c r="E24" s="15">
        <f t="shared" si="0"/>
        <v>0.12077514705599353</v>
      </c>
      <c r="F24" s="15">
        <f>E24</f>
        <v>0.12077514705599353</v>
      </c>
      <c r="G24" s="2"/>
      <c r="H24" s="5"/>
      <c r="I24" s="5"/>
      <c r="J24" s="5"/>
      <c r="K24" s="5"/>
      <c r="L24" s="5"/>
      <c r="M24" s="5"/>
      <c r="N24" s="5"/>
      <c r="O24" s="5"/>
      <c r="P24" s="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16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 t="s">
        <v>25</v>
      </c>
      <c r="G27" s="2"/>
      <c r="H27" s="5"/>
      <c r="I27" s="5"/>
      <c r="J27" s="5"/>
      <c r="K27" s="5"/>
      <c r="L27" s="5"/>
      <c r="M27" s="5"/>
      <c r="N27" s="5"/>
      <c r="O27" s="5"/>
      <c r="P27" s="5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6:F6"/>
    <mergeCell ref="H6:P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24"/>
  <sheetViews>
    <sheetView workbookViewId="0"/>
  </sheetViews>
  <sheetFormatPr baseColWidth="10" defaultColWidth="11.1640625" defaultRowHeight="15" customHeight="1"/>
  <sheetData>
    <row r="2" spans="1:15">
      <c r="I2" s="18" t="s">
        <v>26</v>
      </c>
    </row>
    <row r="3" spans="1:15">
      <c r="I3" s="19" t="s">
        <v>27</v>
      </c>
    </row>
    <row r="4" spans="1:15">
      <c r="A4" s="20" t="s">
        <v>28</v>
      </c>
      <c r="I4" s="21"/>
    </row>
    <row r="5" spans="1:15">
      <c r="A5" s="20" t="s">
        <v>29</v>
      </c>
      <c r="I5" s="35" t="s">
        <v>30</v>
      </c>
      <c r="J5" s="34"/>
      <c r="K5" s="34"/>
      <c r="L5" s="34"/>
      <c r="M5" s="34"/>
      <c r="N5" s="34"/>
      <c r="O5" s="34"/>
    </row>
    <row r="6" spans="1:15">
      <c r="I6" s="22"/>
    </row>
    <row r="7" spans="1:15">
      <c r="I7" s="33" t="s">
        <v>31</v>
      </c>
      <c r="J7" s="34"/>
      <c r="K7" s="34"/>
      <c r="L7" s="34"/>
      <c r="M7" s="34"/>
      <c r="N7" s="34"/>
      <c r="O7" s="34"/>
    </row>
    <row r="8" spans="1:15">
      <c r="I8" s="33" t="s">
        <v>32</v>
      </c>
      <c r="J8" s="34"/>
      <c r="K8" s="34"/>
      <c r="L8" s="34"/>
      <c r="M8" s="34"/>
      <c r="N8" s="34"/>
      <c r="O8" s="34"/>
    </row>
    <row r="9" spans="1:15">
      <c r="I9" s="23"/>
    </row>
    <row r="10" spans="1:15">
      <c r="I10" s="24" t="s">
        <v>33</v>
      </c>
    </row>
    <row r="11" spans="1:15">
      <c r="I11" s="25"/>
    </row>
    <row r="12" spans="1:15">
      <c r="I12" s="33" t="s">
        <v>34</v>
      </c>
      <c r="J12" s="34"/>
      <c r="K12" s="34"/>
      <c r="L12" s="34"/>
      <c r="M12" s="34"/>
      <c r="N12" s="34"/>
      <c r="O12" s="34"/>
    </row>
    <row r="13" spans="1:15">
      <c r="I13" s="33" t="s">
        <v>35</v>
      </c>
      <c r="J13" s="34"/>
      <c r="K13" s="34"/>
      <c r="L13" s="34"/>
      <c r="M13" s="34"/>
      <c r="N13" s="34"/>
      <c r="O13" s="34"/>
    </row>
    <row r="14" spans="1:15">
      <c r="I14" s="33" t="s">
        <v>36</v>
      </c>
      <c r="J14" s="34"/>
      <c r="K14" s="34"/>
      <c r="L14" s="34"/>
      <c r="M14" s="34"/>
      <c r="N14" s="34"/>
      <c r="O14" s="34"/>
    </row>
    <row r="15" spans="1:15">
      <c r="I15" s="33" t="s">
        <v>37</v>
      </c>
      <c r="J15" s="34"/>
      <c r="K15" s="34"/>
      <c r="L15" s="34"/>
      <c r="M15" s="34"/>
      <c r="N15" s="34"/>
      <c r="O15" s="34"/>
    </row>
    <row r="16" spans="1:15">
      <c r="I16" s="33" t="s">
        <v>38</v>
      </c>
      <c r="J16" s="34"/>
      <c r="K16" s="34"/>
      <c r="L16" s="34"/>
      <c r="M16" s="34"/>
      <c r="N16" s="34"/>
      <c r="O16" s="34"/>
    </row>
    <row r="17" spans="3:15">
      <c r="I17" s="36" t="s">
        <v>39</v>
      </c>
      <c r="J17" s="34"/>
      <c r="K17" s="34"/>
      <c r="L17" s="34"/>
      <c r="M17" s="34"/>
      <c r="N17" s="34"/>
      <c r="O17" s="34"/>
    </row>
    <row r="18" spans="3:15">
      <c r="C18" s="26"/>
    </row>
    <row r="19" spans="3:15">
      <c r="I19" s="20" t="s">
        <v>40</v>
      </c>
    </row>
    <row r="20" spans="3:15">
      <c r="I20" s="20" t="s">
        <v>41</v>
      </c>
    </row>
    <row r="21" spans="3:15">
      <c r="I21" s="20" t="s">
        <v>42</v>
      </c>
    </row>
    <row r="22" spans="3:15">
      <c r="I22" s="20" t="s">
        <v>43</v>
      </c>
    </row>
    <row r="23" spans="3:15">
      <c r="J23" s="27" t="s">
        <v>44</v>
      </c>
    </row>
    <row r="24" spans="3:15">
      <c r="J24" s="27" t="s">
        <v>45</v>
      </c>
    </row>
  </sheetData>
  <mergeCells count="9">
    <mergeCell ref="I14:O14"/>
    <mergeCell ref="I15:O15"/>
    <mergeCell ref="I16:O16"/>
    <mergeCell ref="I17:O17"/>
    <mergeCell ref="I7:O7"/>
    <mergeCell ref="I5:O5"/>
    <mergeCell ref="I8:O8"/>
    <mergeCell ref="I12:O12"/>
    <mergeCell ref="I13:O13"/>
  </mergeCells>
  <hyperlinks>
    <hyperlink ref="I5" r:id="rId1" xr:uid="{00000000-0004-0000-0100-000000000000}"/>
    <hyperlink ref="I17" r:id="rId2" xr:uid="{00000000-0004-0000-0100-000001000000}"/>
    <hyperlink ref="J23" r:id="rId3" xr:uid="{00000000-0004-0000-0100-000002000000}"/>
    <hyperlink ref="J24" r:id="rId4" xr:uid="{00000000-0004-0000-0100-000003000000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7"/>
  <sheetViews>
    <sheetView tabSelected="1" workbookViewId="0"/>
  </sheetViews>
  <sheetFormatPr baseColWidth="10" defaultColWidth="11.1640625" defaultRowHeight="15" customHeight="1"/>
  <sheetData>
    <row r="1" spans="1:5">
      <c r="A1" s="28" t="s">
        <v>4</v>
      </c>
      <c r="B1" s="28" t="s">
        <v>5</v>
      </c>
      <c r="C1" s="28" t="s">
        <v>6</v>
      </c>
      <c r="D1" s="28" t="s">
        <v>7</v>
      </c>
      <c r="E1" s="28" t="s">
        <v>8</v>
      </c>
    </row>
    <row r="2" spans="1:5">
      <c r="A2" s="28" t="s">
        <v>9</v>
      </c>
      <c r="B2" s="28">
        <v>2519</v>
      </c>
      <c r="C2" s="28">
        <v>25703</v>
      </c>
      <c r="D2" s="28">
        <v>9.8004124032214132E-2</v>
      </c>
      <c r="E2" s="28">
        <v>0.12077514705599353</v>
      </c>
    </row>
    <row r="3" spans="1:5">
      <c r="A3" s="28" t="s">
        <v>10</v>
      </c>
      <c r="B3" s="28">
        <v>4142</v>
      </c>
      <c r="C3" s="28">
        <v>31249</v>
      </c>
      <c r="D3" s="28">
        <v>0.13254824154372941</v>
      </c>
      <c r="E3" s="28">
        <v>0.12077514705599353</v>
      </c>
    </row>
    <row r="4" spans="1:5">
      <c r="A4" s="28" t="s">
        <v>11</v>
      </c>
      <c r="B4" s="28">
        <v>4075</v>
      </c>
      <c r="C4" s="28">
        <v>30548</v>
      </c>
      <c r="D4" s="28">
        <v>0.13339662171009559</v>
      </c>
      <c r="E4" s="28">
        <v>0.12077514705599353</v>
      </c>
    </row>
    <row r="5" spans="1:5">
      <c r="A5" s="28" t="s">
        <v>12</v>
      </c>
      <c r="B5" s="28">
        <v>1840</v>
      </c>
      <c r="C5" s="28">
        <v>18857</v>
      </c>
      <c r="D5" s="28">
        <v>9.7576496791642361E-2</v>
      </c>
      <c r="E5" s="28">
        <v>0.12077514705599353</v>
      </c>
    </row>
    <row r="6" spans="1:5">
      <c r="A6" s="28" t="s">
        <v>13</v>
      </c>
      <c r="B6" s="28">
        <v>1478</v>
      </c>
      <c r="C6" s="28">
        <v>16474</v>
      </c>
      <c r="D6" s="28">
        <v>8.9717130023066652E-2</v>
      </c>
      <c r="E6" s="28">
        <v>0.12077514705599353</v>
      </c>
    </row>
    <row r="7" spans="1:5">
      <c r="A7" s="28" t="s">
        <v>14</v>
      </c>
      <c r="B7" s="28">
        <v>4495</v>
      </c>
      <c r="C7" s="28">
        <v>22497</v>
      </c>
      <c r="D7" s="28">
        <v>0.19980441836689336</v>
      </c>
      <c r="E7" s="28">
        <v>0.12077514705599353</v>
      </c>
    </row>
    <row r="8" spans="1:5">
      <c r="A8" s="28" t="s">
        <v>15</v>
      </c>
      <c r="B8" s="28">
        <v>2244</v>
      </c>
      <c r="C8" s="28">
        <v>15063</v>
      </c>
      <c r="D8" s="28">
        <v>0.14897430790679148</v>
      </c>
      <c r="E8" s="28">
        <v>0.12077514705599353</v>
      </c>
    </row>
    <row r="9" spans="1:5">
      <c r="A9" s="28" t="s">
        <v>16</v>
      </c>
      <c r="B9" s="28">
        <v>1546</v>
      </c>
      <c r="C9" s="28">
        <v>17064</v>
      </c>
      <c r="D9" s="28">
        <v>9.0600093764650724E-2</v>
      </c>
      <c r="E9" s="28">
        <v>0.12077514705599353</v>
      </c>
    </row>
    <row r="10" spans="1:5">
      <c r="A10" s="28" t="s">
        <v>17</v>
      </c>
      <c r="B10" s="28">
        <v>2589</v>
      </c>
      <c r="C10" s="28">
        <v>21933</v>
      </c>
      <c r="D10" s="28">
        <v>0.11804130761865682</v>
      </c>
      <c r="E10" s="28">
        <v>0.12077514705599353</v>
      </c>
    </row>
    <row r="11" spans="1:5">
      <c r="A11" s="28" t="s">
        <v>18</v>
      </c>
      <c r="B11" s="28">
        <v>1796</v>
      </c>
      <c r="C11" s="28">
        <v>17479</v>
      </c>
      <c r="D11" s="28">
        <v>0.10275187367698381</v>
      </c>
      <c r="E11" s="28">
        <v>0.12077514705599353</v>
      </c>
    </row>
    <row r="12" spans="1:5">
      <c r="A12" s="28" t="s">
        <v>19</v>
      </c>
      <c r="B12" s="28">
        <v>2036</v>
      </c>
      <c r="C12" s="28">
        <v>21937</v>
      </c>
      <c r="D12" s="28">
        <v>9.2811232164835666E-2</v>
      </c>
      <c r="E12" s="28">
        <v>0.12077514705599353</v>
      </c>
    </row>
    <row r="13" spans="1:5">
      <c r="A13" s="28" t="s">
        <v>20</v>
      </c>
      <c r="B13" s="28">
        <v>2221</v>
      </c>
      <c r="C13" s="28">
        <v>13983</v>
      </c>
      <c r="D13" s="28">
        <v>0.15883572909962096</v>
      </c>
      <c r="E13" s="28">
        <v>0.12077514705599353</v>
      </c>
    </row>
    <row r="14" spans="1:5">
      <c r="A14" s="28" t="s">
        <v>21</v>
      </c>
      <c r="B14" s="28">
        <v>3630</v>
      </c>
      <c r="C14" s="28">
        <v>21395</v>
      </c>
      <c r="D14" s="28">
        <v>0.16966580976863754</v>
      </c>
      <c r="E14" s="28">
        <v>0.12077514705599353</v>
      </c>
    </row>
    <row r="15" spans="1:5">
      <c r="A15" s="28" t="s">
        <v>22</v>
      </c>
      <c r="B15" s="28">
        <v>1091</v>
      </c>
      <c r="C15" s="28">
        <v>13042</v>
      </c>
      <c r="D15" s="28">
        <v>8.3652813985585037E-2</v>
      </c>
      <c r="E15" s="28">
        <v>0.12077514705599353</v>
      </c>
    </row>
    <row r="16" spans="1:5">
      <c r="A16" s="28" t="s">
        <v>23</v>
      </c>
      <c r="B16" s="28">
        <v>1954</v>
      </c>
      <c r="C16" s="28">
        <v>24562</v>
      </c>
      <c r="D16" s="28">
        <v>7.9553782265287837E-2</v>
      </c>
      <c r="E16" s="28">
        <v>0.12077514705599353</v>
      </c>
    </row>
    <row r="17" spans="1:5">
      <c r="A17" s="28" t="s">
        <v>24</v>
      </c>
      <c r="B17" s="28">
        <v>37656</v>
      </c>
      <c r="C17" s="28">
        <v>311786</v>
      </c>
      <c r="D17" s="28">
        <v>0.12077514705599353</v>
      </c>
      <c r="E17" s="28">
        <v>0.12077514705599353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2.11</vt:lpstr>
      <vt:lpstr>prompt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2022-10-12T12:57:26Z</dcterms:modified>
</cp:coreProperties>
</file>